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trlProps/ctrlProp4.xml" ContentType="application/vnd.ms-excel.controlproperties+xml"/>
  <Override PartName="/xl/pivotTables/pivotTable4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lwal\Desktop\"/>
    </mc:Choice>
  </mc:AlternateContent>
  <bookViews>
    <workbookView xWindow="0" yWindow="0" windowWidth="28800" windowHeight="13275"/>
  </bookViews>
  <sheets>
    <sheet name="Demands by Status" sheetId="20" r:id="rId1"/>
    <sheet name="Progress by Demand" sheetId="8" r:id="rId2"/>
    <sheet name="Timeline" sheetId="11" r:id="rId3"/>
    <sheet name="Gantt" sheetId="21" r:id="rId4"/>
    <sheet name="Role Mapping &amp; Issue Type" sheetId="13" r:id="rId5"/>
    <sheet name="T-shirt Size" sheetId="3" r:id="rId6"/>
    <sheet name="From Jira" sheetId="1" r:id="rId7"/>
    <sheet name="Ordered Status" sheetId="10" r:id="rId8"/>
    <sheet name="GanttBase" sheetId="17" r:id="rId9"/>
    <sheet name="Activities" sheetId="16" r:id="rId10"/>
  </sheets>
  <functionGroups builtInGroupCount="18"/>
  <definedNames>
    <definedName name="_">'T-shirt Size'!$H$3</definedName>
    <definedName name="_xlnm._FilterDatabase" localSheetId="9" hidden="1">Activities!$A$1:$U$1</definedName>
    <definedName name="_xlnm._FilterDatabase" localSheetId="8" hidden="1">GanttBase!$A$1:$R$94</definedName>
    <definedName name="Cluster_Name">'T-shirt Size'!$H$3</definedName>
    <definedName name="EstimateByVelocity">'Progress by Demand'!#REF!</definedName>
    <definedName name="HipotesisTreshold">'Progress by Demand'!$B$1</definedName>
    <definedName name="jira_all_issues_1" localSheetId="6" hidden="1">'From Jira'!$A$1:$AC$3665</definedName>
    <definedName name="UseBallpark">'Progress by Demand'!#REF!</definedName>
    <definedName name="Velocity">'Progress by Demand'!#REF!</definedName>
  </definedNames>
  <calcPr calcId="171027" concurrentCalc="0"/>
  <pivotCaches>
    <pivotCache cacheId="467" r:id="rId11"/>
    <pivotCache cacheId="485" r:id="rId12"/>
    <pivotCache cacheId="496" r:id="rId13"/>
    <pivotCache cacheId="502" r:id="rId1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4" i="8" l="1"/>
  <c r="Q2" i="8"/>
  <c r="E100" i="3"/>
  <c r="E96" i="3"/>
  <c r="E91" i="3"/>
  <c r="E76" i="3"/>
  <c r="E71" i="3"/>
  <c r="E66" i="3"/>
  <c r="E61" i="3"/>
  <c r="E56" i="3"/>
  <c r="E51" i="3"/>
  <c r="E46" i="3"/>
  <c r="E41" i="3"/>
  <c r="E36" i="3"/>
  <c r="E25" i="3"/>
  <c r="E21" i="3"/>
  <c r="E6" i="3"/>
  <c r="E86" i="3"/>
  <c r="E101" i="3"/>
  <c r="E99" i="3"/>
  <c r="E98" i="3"/>
  <c r="E97" i="3"/>
  <c r="E12" i="3"/>
  <c r="E53" i="3"/>
  <c r="E83" i="3"/>
  <c r="E63" i="3"/>
  <c r="E33" i="3"/>
  <c r="E29" i="3"/>
  <c r="E13" i="3"/>
  <c r="E14" i="3"/>
  <c r="E3" i="3"/>
  <c r="E23" i="3"/>
  <c r="E27" i="3"/>
  <c r="E4" i="3"/>
  <c r="E38" i="3"/>
  <c r="E39" i="3"/>
  <c r="E54" i="3"/>
  <c r="E34" i="3"/>
  <c r="E2" i="3"/>
  <c r="E22" i="3"/>
  <c r="E37" i="3"/>
  <c r="E52" i="3"/>
  <c r="E28" i="3"/>
  <c r="E32" i="3"/>
  <c r="E24" i="3"/>
  <c r="E67" i="3"/>
  <c r="E78" i="3"/>
  <c r="E88" i="3"/>
  <c r="E79" i="3"/>
  <c r="E84" i="3"/>
  <c r="E87" i="3"/>
  <c r="E18" i="3"/>
  <c r="E68" i="3"/>
  <c r="E80" i="3"/>
  <c r="E64" i="3"/>
  <c r="E35" i="3"/>
  <c r="E48" i="3"/>
  <c r="E49" i="3"/>
  <c r="E77" i="3"/>
  <c r="E19" i="3"/>
  <c r="E15" i="3"/>
  <c r="E82" i="3"/>
  <c r="E62" i="3"/>
  <c r="E89" i="3"/>
  <c r="E55" i="3"/>
  <c r="E50" i="3"/>
  <c r="E17" i="3"/>
  <c r="E40" i="3"/>
  <c r="E20" i="3"/>
  <c r="E30" i="3"/>
  <c r="E81" i="3"/>
  <c r="E85" i="3"/>
  <c r="E65" i="3"/>
  <c r="H2" i="13"/>
  <c r="H3" i="13"/>
  <c r="H4" i="13"/>
  <c r="H5" i="13"/>
  <c r="H6" i="13"/>
  <c r="H7" i="13"/>
  <c r="H8" i="13"/>
  <c r="H9" i="13"/>
  <c r="H10" i="13"/>
  <c r="H11" i="13"/>
  <c r="H12" i="13"/>
  <c r="H13" i="13"/>
  <c r="H14" i="13"/>
  <c r="AJ66" i="1"/>
  <c r="AF66" i="1"/>
  <c r="AJ69" i="1"/>
  <c r="AF69" i="1"/>
  <c r="AJ75" i="1"/>
  <c r="AF75" i="1"/>
  <c r="AJ85" i="1"/>
  <c r="AF85" i="1"/>
  <c r="AJ5" i="1"/>
  <c r="AF5" i="1"/>
  <c r="AJ6" i="1"/>
  <c r="AF6" i="1"/>
  <c r="AJ8" i="1"/>
  <c r="AF8" i="1"/>
  <c r="AJ11" i="1"/>
  <c r="AF11" i="1"/>
  <c r="AJ21" i="1"/>
  <c r="AF21" i="1"/>
  <c r="AJ24" i="1"/>
  <c r="AF24" i="1"/>
  <c r="AJ25" i="1"/>
  <c r="AF25" i="1"/>
  <c r="AJ26" i="1"/>
  <c r="AF26" i="1"/>
  <c r="AJ27" i="1"/>
  <c r="AF27" i="1"/>
  <c r="AJ28" i="1"/>
  <c r="AF28" i="1"/>
  <c r="AJ29" i="1"/>
  <c r="AF29" i="1"/>
  <c r="AJ30" i="1"/>
  <c r="AF30" i="1"/>
  <c r="AJ31" i="1"/>
  <c r="AF31" i="1"/>
  <c r="AJ32" i="1"/>
  <c r="AF32" i="1"/>
  <c r="AJ33" i="1"/>
  <c r="AF33" i="1"/>
  <c r="AJ34" i="1"/>
  <c r="AF34" i="1"/>
  <c r="AJ35" i="1"/>
  <c r="AF35" i="1"/>
  <c r="AJ36" i="1"/>
  <c r="AF36" i="1"/>
  <c r="AJ37" i="1"/>
  <c r="AF37" i="1"/>
  <c r="AJ38" i="1"/>
  <c r="AF38" i="1"/>
  <c r="AJ39" i="1"/>
  <c r="AF39" i="1"/>
  <c r="AJ40" i="1"/>
  <c r="AF40" i="1"/>
  <c r="AJ41" i="1"/>
  <c r="AF41" i="1"/>
  <c r="AJ42" i="1"/>
  <c r="AF42" i="1"/>
  <c r="AJ43" i="1"/>
  <c r="AF43" i="1"/>
  <c r="AJ44" i="1"/>
  <c r="AF44" i="1"/>
  <c r="AJ45" i="1"/>
  <c r="AF45" i="1"/>
  <c r="AJ46" i="1"/>
  <c r="AF46" i="1"/>
  <c r="AJ47" i="1"/>
  <c r="AF47" i="1"/>
  <c r="AJ48" i="1"/>
  <c r="AF48" i="1"/>
  <c r="AJ49" i="1"/>
  <c r="AF49" i="1"/>
  <c r="AJ50" i="1"/>
  <c r="AF50" i="1"/>
  <c r="AJ52" i="1"/>
  <c r="AF52" i="1"/>
  <c r="AJ53" i="1"/>
  <c r="AF53" i="1"/>
  <c r="AJ54" i="1"/>
  <c r="AF54" i="1"/>
  <c r="AJ55" i="1"/>
  <c r="AF55" i="1"/>
  <c r="AJ56" i="1"/>
  <c r="AF56" i="1"/>
  <c r="AJ57" i="1"/>
  <c r="AF57" i="1"/>
  <c r="AJ58" i="1"/>
  <c r="AF58" i="1"/>
  <c r="AJ59" i="1"/>
  <c r="AF59" i="1"/>
  <c r="AJ62" i="1"/>
  <c r="AF62" i="1"/>
  <c r="AJ63" i="1"/>
  <c r="AF63" i="1"/>
  <c r="AJ64" i="1"/>
  <c r="AF64" i="1"/>
  <c r="AJ65" i="1"/>
  <c r="AF65" i="1"/>
  <c r="AJ68" i="1"/>
  <c r="AF68" i="1"/>
  <c r="AJ70" i="1"/>
  <c r="AF70" i="1"/>
  <c r="AJ72" i="1"/>
  <c r="AF72" i="1"/>
  <c r="AJ73" i="1"/>
  <c r="AF73" i="1"/>
  <c r="AJ74" i="1"/>
  <c r="AF74" i="1"/>
  <c r="AJ77" i="1"/>
  <c r="AF77" i="1"/>
  <c r="AJ78" i="1"/>
  <c r="AF78" i="1"/>
  <c r="AJ79" i="1"/>
  <c r="AF79" i="1"/>
  <c r="AJ80" i="1"/>
  <c r="AF80" i="1"/>
  <c r="AJ81" i="1"/>
  <c r="AF81" i="1"/>
  <c r="AJ82" i="1"/>
  <c r="AF82" i="1"/>
  <c r="AJ83" i="1"/>
  <c r="AF83" i="1"/>
  <c r="AJ84" i="1"/>
  <c r="AF84" i="1"/>
  <c r="AJ86" i="1"/>
  <c r="AF86" i="1"/>
  <c r="AJ87" i="1"/>
  <c r="AF87" i="1"/>
  <c r="AJ88" i="1"/>
  <c r="AF88" i="1"/>
  <c r="AJ89" i="1"/>
  <c r="AF89" i="1"/>
  <c r="AJ90" i="1"/>
  <c r="AF90" i="1"/>
  <c r="AJ92" i="1"/>
  <c r="AF92" i="1"/>
  <c r="AJ93" i="1"/>
  <c r="AF93" i="1"/>
  <c r="AJ95" i="1"/>
  <c r="AF95" i="1"/>
  <c r="AJ96" i="1"/>
  <c r="AF96" i="1"/>
  <c r="AJ97" i="1"/>
  <c r="AF97" i="1"/>
  <c r="AJ98" i="1"/>
  <c r="AF98" i="1"/>
  <c r="AJ99" i="1"/>
  <c r="AF99" i="1"/>
  <c r="AJ100" i="1"/>
  <c r="AF100" i="1"/>
  <c r="AJ101" i="1"/>
  <c r="AF101" i="1"/>
  <c r="AJ102" i="1"/>
  <c r="AF102" i="1"/>
  <c r="AJ103" i="1"/>
  <c r="AF103" i="1"/>
  <c r="AJ104" i="1"/>
  <c r="AF104" i="1"/>
  <c r="AJ105" i="1"/>
  <c r="AF105" i="1"/>
  <c r="AJ106" i="1"/>
  <c r="AF106" i="1"/>
  <c r="AJ107" i="1"/>
  <c r="AF107" i="1"/>
  <c r="AJ108" i="1"/>
  <c r="AF108" i="1"/>
  <c r="AJ109" i="1"/>
  <c r="AF109" i="1"/>
  <c r="AJ110" i="1"/>
  <c r="AF110" i="1"/>
  <c r="AJ111" i="1"/>
  <c r="AF111" i="1"/>
  <c r="AJ112" i="1"/>
  <c r="AF112" i="1"/>
  <c r="AJ113" i="1"/>
  <c r="AF113" i="1"/>
  <c r="AJ114" i="1"/>
  <c r="AF114" i="1"/>
  <c r="AJ116" i="1"/>
  <c r="AF116" i="1"/>
  <c r="AJ117" i="1"/>
  <c r="AF117" i="1"/>
  <c r="AJ118" i="1"/>
  <c r="AF118" i="1"/>
  <c r="AJ120" i="1"/>
  <c r="AF120" i="1"/>
  <c r="AJ121" i="1"/>
  <c r="AF121" i="1"/>
  <c r="AJ122" i="1"/>
  <c r="AF122" i="1"/>
  <c r="AJ123" i="1"/>
  <c r="AF123" i="1"/>
  <c r="AJ124" i="1"/>
  <c r="AF124" i="1"/>
  <c r="AJ125" i="1"/>
  <c r="AF125" i="1"/>
  <c r="AJ126" i="1"/>
  <c r="AF126" i="1"/>
  <c r="AJ127" i="1"/>
  <c r="AF127" i="1"/>
  <c r="AJ128" i="1"/>
  <c r="AF128" i="1"/>
  <c r="AJ129" i="1"/>
  <c r="AF129" i="1"/>
  <c r="AJ134" i="1"/>
  <c r="AF134" i="1"/>
  <c r="AJ135" i="1"/>
  <c r="AF135" i="1"/>
  <c r="AJ136" i="1"/>
  <c r="AF136" i="1"/>
  <c r="AJ137" i="1"/>
  <c r="AF137" i="1"/>
  <c r="AJ138" i="1"/>
  <c r="AF138" i="1"/>
  <c r="AJ141" i="1"/>
  <c r="AF141" i="1"/>
  <c r="AJ144" i="1"/>
  <c r="AF144" i="1"/>
  <c r="AJ145" i="1"/>
  <c r="AF145" i="1"/>
  <c r="AJ146" i="1"/>
  <c r="AF146" i="1"/>
  <c r="AJ147" i="1"/>
  <c r="AF147" i="1"/>
  <c r="AJ148" i="1"/>
  <c r="AF148" i="1"/>
  <c r="AJ149" i="1"/>
  <c r="AF149" i="1"/>
  <c r="AJ150" i="1"/>
  <c r="AF150" i="1"/>
  <c r="AJ151" i="1"/>
  <c r="AF151" i="1"/>
  <c r="AJ152" i="1"/>
  <c r="AF152" i="1"/>
  <c r="AJ153" i="1"/>
  <c r="AF153" i="1"/>
  <c r="AJ154" i="1"/>
  <c r="AF154" i="1"/>
  <c r="AJ158" i="1"/>
  <c r="AF158" i="1"/>
  <c r="AJ159" i="1"/>
  <c r="AF159" i="1"/>
  <c r="AJ160" i="1"/>
  <c r="AF160" i="1"/>
  <c r="AJ161" i="1"/>
  <c r="AF161" i="1"/>
  <c r="AJ162" i="1"/>
  <c r="AF162" i="1"/>
  <c r="AJ163" i="1"/>
  <c r="AF163" i="1"/>
  <c r="AJ164" i="1"/>
  <c r="AF164" i="1"/>
  <c r="AJ165" i="1"/>
  <c r="AF165" i="1"/>
  <c r="AJ166" i="1"/>
  <c r="AF166" i="1"/>
  <c r="AJ167" i="1"/>
  <c r="AF167" i="1"/>
  <c r="AJ168" i="1"/>
  <c r="AF168" i="1"/>
  <c r="AJ170" i="1"/>
  <c r="AF170" i="1"/>
  <c r="AJ171" i="1"/>
  <c r="AF171" i="1"/>
  <c r="AJ172" i="1"/>
  <c r="AF172" i="1"/>
  <c r="AJ173" i="1"/>
  <c r="AF173" i="1"/>
  <c r="AJ175" i="1"/>
  <c r="AF175" i="1"/>
  <c r="AJ176" i="1"/>
  <c r="AF176" i="1"/>
  <c r="AJ177" i="1"/>
  <c r="AF177" i="1"/>
  <c r="AJ178" i="1"/>
  <c r="AF178" i="1"/>
  <c r="AJ188" i="1"/>
  <c r="AF188" i="1"/>
  <c r="AJ189" i="1"/>
  <c r="AF189" i="1"/>
  <c r="AJ190" i="1"/>
  <c r="AF190" i="1"/>
  <c r="AJ191" i="1"/>
  <c r="AF191" i="1"/>
  <c r="AJ192" i="1"/>
  <c r="AF192" i="1"/>
  <c r="AJ193" i="1"/>
  <c r="AF193" i="1"/>
  <c r="AJ194" i="1"/>
  <c r="AF194" i="1"/>
  <c r="AJ195" i="1"/>
  <c r="AF195" i="1"/>
  <c r="AJ196" i="1"/>
  <c r="AF196" i="1"/>
  <c r="AJ197" i="1"/>
  <c r="AF197" i="1"/>
  <c r="AJ198" i="1"/>
  <c r="AF198" i="1"/>
  <c r="AJ199" i="1"/>
  <c r="AF199" i="1"/>
  <c r="AJ200" i="1"/>
  <c r="AF200" i="1"/>
  <c r="AJ201" i="1"/>
  <c r="AF201" i="1"/>
  <c r="AJ202" i="1"/>
  <c r="AF202" i="1"/>
  <c r="AJ203" i="1"/>
  <c r="AF203" i="1"/>
  <c r="AJ204" i="1"/>
  <c r="AF204" i="1"/>
  <c r="AJ205" i="1"/>
  <c r="AF205" i="1"/>
  <c r="AJ206" i="1"/>
  <c r="AF206" i="1"/>
  <c r="AJ207" i="1"/>
  <c r="AF207" i="1"/>
  <c r="AJ208" i="1"/>
  <c r="AF208" i="1"/>
  <c r="AJ209" i="1"/>
  <c r="AF209" i="1"/>
  <c r="AJ210" i="1"/>
  <c r="AF210" i="1"/>
  <c r="AJ211" i="1"/>
  <c r="AF211" i="1"/>
  <c r="AJ212" i="1"/>
  <c r="AF212" i="1"/>
  <c r="AJ213" i="1"/>
  <c r="AF213" i="1"/>
  <c r="AJ214" i="1"/>
  <c r="AF214" i="1"/>
  <c r="AJ215" i="1"/>
  <c r="AF215" i="1"/>
  <c r="AJ216" i="1"/>
  <c r="AF216" i="1"/>
  <c r="AJ217" i="1"/>
  <c r="AF217" i="1"/>
  <c r="AJ218" i="1"/>
  <c r="AF218" i="1"/>
  <c r="AJ221" i="1"/>
  <c r="AF221" i="1"/>
  <c r="AJ222" i="1"/>
  <c r="AF222" i="1"/>
  <c r="AJ223" i="1"/>
  <c r="AF223" i="1"/>
  <c r="AJ224" i="1"/>
  <c r="AF224" i="1"/>
  <c r="AJ225" i="1"/>
  <c r="AF225" i="1"/>
  <c r="AJ226" i="1"/>
  <c r="AF226" i="1"/>
  <c r="AJ227" i="1"/>
  <c r="AF227" i="1"/>
  <c r="AJ228" i="1"/>
  <c r="AF228" i="1"/>
  <c r="AJ229" i="1"/>
  <c r="AF229" i="1"/>
  <c r="AJ230" i="1"/>
  <c r="AF230" i="1"/>
  <c r="AJ231" i="1"/>
  <c r="AF231" i="1"/>
  <c r="AJ232" i="1"/>
  <c r="AF232" i="1"/>
  <c r="AJ233" i="1"/>
  <c r="AF233" i="1"/>
  <c r="AJ234" i="1"/>
  <c r="AF234" i="1"/>
  <c r="AJ235" i="1"/>
  <c r="AF235" i="1"/>
  <c r="AJ236" i="1"/>
  <c r="AF236" i="1"/>
  <c r="AJ237" i="1"/>
  <c r="AF237" i="1"/>
  <c r="AJ238" i="1"/>
  <c r="AF238" i="1"/>
  <c r="AJ239" i="1"/>
  <c r="AF239" i="1"/>
  <c r="AJ240" i="1"/>
  <c r="AF240" i="1"/>
  <c r="AJ241" i="1"/>
  <c r="AF241" i="1"/>
  <c r="AJ242" i="1"/>
  <c r="AF242" i="1"/>
  <c r="AJ243" i="1"/>
  <c r="AF243" i="1"/>
  <c r="AJ244" i="1"/>
  <c r="AF244" i="1"/>
  <c r="AJ245" i="1"/>
  <c r="AF245" i="1"/>
  <c r="AJ246" i="1"/>
  <c r="AF246" i="1"/>
  <c r="AJ247" i="1"/>
  <c r="AF247" i="1"/>
  <c r="AJ248" i="1"/>
  <c r="AF248" i="1"/>
  <c r="AJ249" i="1"/>
  <c r="AF249" i="1"/>
  <c r="AJ250" i="1"/>
  <c r="AF250" i="1"/>
  <c r="AJ251" i="1"/>
  <c r="AF251" i="1"/>
  <c r="AJ252" i="1"/>
  <c r="AF252" i="1"/>
  <c r="AJ253" i="1"/>
  <c r="AF253" i="1"/>
  <c r="AJ254" i="1"/>
  <c r="AF254" i="1"/>
  <c r="AJ255" i="1"/>
  <c r="AF255" i="1"/>
  <c r="AJ256" i="1"/>
  <c r="AF256" i="1"/>
  <c r="AJ257" i="1"/>
  <c r="AF257" i="1"/>
  <c r="AJ258" i="1"/>
  <c r="AF258" i="1"/>
  <c r="AJ259" i="1"/>
  <c r="AF259" i="1"/>
  <c r="AJ260" i="1"/>
  <c r="AF260" i="1"/>
  <c r="AJ261" i="1"/>
  <c r="AF261" i="1"/>
  <c r="AJ262" i="1"/>
  <c r="AF262" i="1"/>
  <c r="AJ263" i="1"/>
  <c r="AF263" i="1"/>
  <c r="AJ264" i="1"/>
  <c r="AF264" i="1"/>
  <c r="AJ265" i="1"/>
  <c r="AF265" i="1"/>
  <c r="AJ267" i="1"/>
  <c r="AF267" i="1"/>
  <c r="AJ268" i="1"/>
  <c r="AF268" i="1"/>
  <c r="AJ269" i="1"/>
  <c r="AF269" i="1"/>
  <c r="AJ270" i="1"/>
  <c r="AF270" i="1"/>
  <c r="AJ271" i="1"/>
  <c r="AF271" i="1"/>
  <c r="AJ272" i="1"/>
  <c r="AF272" i="1"/>
  <c r="AJ273" i="1"/>
  <c r="AF273" i="1"/>
  <c r="AJ274" i="1"/>
  <c r="AF274" i="1"/>
  <c r="AJ275" i="1"/>
  <c r="AF275" i="1"/>
  <c r="AJ276" i="1"/>
  <c r="AF276" i="1"/>
  <c r="AJ277" i="1"/>
  <c r="AF277" i="1"/>
  <c r="AJ279" i="1"/>
  <c r="AF279" i="1"/>
  <c r="AJ280" i="1"/>
  <c r="AF280" i="1"/>
  <c r="AJ281" i="1"/>
  <c r="AF281" i="1"/>
  <c r="AJ282" i="1"/>
  <c r="AF282" i="1"/>
  <c r="AJ283" i="1"/>
  <c r="AF283" i="1"/>
  <c r="AJ284" i="1"/>
  <c r="AF284" i="1"/>
  <c r="AJ285" i="1"/>
  <c r="AF285" i="1"/>
  <c r="AJ286" i="1"/>
  <c r="AF286" i="1"/>
  <c r="AJ287" i="1"/>
  <c r="AF287" i="1"/>
  <c r="AJ288" i="1"/>
  <c r="AF288" i="1"/>
  <c r="AJ289" i="1"/>
  <c r="AF289" i="1"/>
  <c r="AJ290" i="1"/>
  <c r="AF290" i="1"/>
  <c r="AJ291" i="1"/>
  <c r="AF291" i="1"/>
  <c r="AJ292" i="1"/>
  <c r="AF292" i="1"/>
  <c r="AJ293" i="1"/>
  <c r="AF293" i="1"/>
  <c r="AJ294" i="1"/>
  <c r="AF294" i="1"/>
  <c r="AJ295" i="1"/>
  <c r="AF295" i="1"/>
  <c r="AJ296" i="1"/>
  <c r="AF296" i="1"/>
  <c r="AJ297" i="1"/>
  <c r="AF297" i="1"/>
  <c r="AJ298" i="1"/>
  <c r="AF298" i="1"/>
  <c r="AJ299" i="1"/>
  <c r="AF299" i="1"/>
  <c r="AJ300" i="1"/>
  <c r="AF300" i="1"/>
  <c r="AJ301" i="1"/>
  <c r="AF301" i="1"/>
  <c r="AJ302" i="1"/>
  <c r="AF302" i="1"/>
  <c r="AJ303" i="1"/>
  <c r="AF303" i="1"/>
  <c r="AJ304" i="1"/>
  <c r="AF304" i="1"/>
  <c r="AJ305" i="1"/>
  <c r="AF305" i="1"/>
  <c r="AJ306" i="1"/>
  <c r="AF306" i="1"/>
  <c r="AJ307" i="1"/>
  <c r="AF307" i="1"/>
  <c r="AJ308" i="1"/>
  <c r="AF308" i="1"/>
  <c r="AJ309" i="1"/>
  <c r="AF309" i="1"/>
  <c r="AJ310" i="1"/>
  <c r="AF310" i="1"/>
  <c r="AJ311" i="1"/>
  <c r="AF311" i="1"/>
  <c r="AJ312" i="1"/>
  <c r="AF312" i="1"/>
  <c r="AJ313" i="1"/>
  <c r="AF313" i="1"/>
  <c r="AJ314" i="1"/>
  <c r="AF314" i="1"/>
  <c r="AJ315" i="1"/>
  <c r="AF315" i="1"/>
  <c r="AJ316" i="1"/>
  <c r="AF316" i="1"/>
  <c r="AJ317" i="1"/>
  <c r="AF317" i="1"/>
  <c r="AJ318" i="1"/>
  <c r="AF318" i="1"/>
  <c r="AJ319" i="1"/>
  <c r="AF319" i="1"/>
  <c r="AJ320" i="1"/>
  <c r="AF320" i="1"/>
  <c r="AJ321" i="1"/>
  <c r="AF321" i="1"/>
  <c r="AJ322" i="1"/>
  <c r="AF322" i="1"/>
  <c r="AJ323" i="1"/>
  <c r="AF323" i="1"/>
  <c r="AJ324" i="1"/>
  <c r="AF324" i="1"/>
  <c r="AJ325" i="1"/>
  <c r="AF325" i="1"/>
  <c r="AJ326" i="1"/>
  <c r="AF326" i="1"/>
  <c r="AJ327" i="1"/>
  <c r="AF327" i="1"/>
  <c r="AJ328" i="1"/>
  <c r="AF328" i="1"/>
  <c r="AJ329" i="1"/>
  <c r="AF329" i="1"/>
  <c r="AJ330" i="1"/>
  <c r="AF330" i="1"/>
  <c r="AJ331" i="1"/>
  <c r="AF331" i="1"/>
  <c r="AJ332" i="1"/>
  <c r="AF332" i="1"/>
  <c r="AJ333" i="1"/>
  <c r="AF333" i="1"/>
  <c r="AJ334" i="1"/>
  <c r="AF334" i="1"/>
  <c r="AJ335" i="1"/>
  <c r="AF335" i="1"/>
  <c r="AJ336" i="1"/>
  <c r="AF336" i="1"/>
  <c r="AJ337" i="1"/>
  <c r="AF337" i="1"/>
  <c r="AJ338" i="1"/>
  <c r="AF338" i="1"/>
  <c r="AJ339" i="1"/>
  <c r="AF339" i="1"/>
  <c r="AJ340" i="1"/>
  <c r="AF340" i="1"/>
  <c r="AJ341" i="1"/>
  <c r="AF341" i="1"/>
  <c r="AJ342" i="1"/>
  <c r="AF342" i="1"/>
  <c r="AJ343" i="1"/>
  <c r="AF343" i="1"/>
  <c r="AJ344" i="1"/>
  <c r="AF344" i="1"/>
  <c r="AJ345" i="1"/>
  <c r="AF345" i="1"/>
  <c r="AJ346" i="1"/>
  <c r="AF346" i="1"/>
  <c r="AJ347" i="1"/>
  <c r="AF347" i="1"/>
  <c r="AJ348" i="1"/>
  <c r="AF348" i="1"/>
  <c r="AJ349" i="1"/>
  <c r="AF349" i="1"/>
  <c r="AJ350" i="1"/>
  <c r="AF350" i="1"/>
  <c r="AJ351" i="1"/>
  <c r="AF351" i="1"/>
  <c r="AJ352" i="1"/>
  <c r="AF352" i="1"/>
  <c r="AJ353" i="1"/>
  <c r="AF353" i="1"/>
  <c r="AJ354" i="1"/>
  <c r="AF354" i="1"/>
  <c r="AJ355" i="1"/>
  <c r="AF355" i="1"/>
  <c r="AJ356" i="1"/>
  <c r="AF356" i="1"/>
  <c r="AJ357" i="1"/>
  <c r="AF357" i="1"/>
  <c r="AJ358" i="1"/>
  <c r="AF358" i="1"/>
  <c r="AJ359" i="1"/>
  <c r="AF359" i="1"/>
  <c r="AJ360" i="1"/>
  <c r="AF360" i="1"/>
  <c r="AJ361" i="1"/>
  <c r="AF361" i="1"/>
  <c r="AJ362" i="1"/>
  <c r="AF362" i="1"/>
  <c r="AJ363" i="1"/>
  <c r="AF363" i="1"/>
  <c r="AJ364" i="1"/>
  <c r="AF364" i="1"/>
  <c r="AJ365" i="1"/>
  <c r="AF365" i="1"/>
  <c r="AJ366" i="1"/>
  <c r="AF366" i="1"/>
  <c r="AJ367" i="1"/>
  <c r="AF367" i="1"/>
  <c r="AJ368" i="1"/>
  <c r="AF368" i="1"/>
  <c r="AJ369" i="1"/>
  <c r="AF369" i="1"/>
  <c r="AJ370" i="1"/>
  <c r="AF370" i="1"/>
  <c r="AJ371" i="1"/>
  <c r="AF371" i="1"/>
  <c r="AJ372" i="1"/>
  <c r="AF372" i="1"/>
  <c r="AJ373" i="1"/>
  <c r="AF373" i="1"/>
  <c r="AJ374" i="1"/>
  <c r="AF374" i="1"/>
  <c r="AJ375" i="1"/>
  <c r="AF375" i="1"/>
  <c r="AJ376" i="1"/>
  <c r="AF376" i="1"/>
  <c r="AJ377" i="1"/>
  <c r="AF377" i="1"/>
  <c r="AJ378" i="1"/>
  <c r="AF378" i="1"/>
  <c r="AJ379" i="1"/>
  <c r="AF379" i="1"/>
  <c r="AJ380" i="1"/>
  <c r="AF380" i="1"/>
  <c r="AJ381" i="1"/>
  <c r="AF381" i="1"/>
  <c r="AJ382" i="1"/>
  <c r="AF382" i="1"/>
  <c r="AJ383" i="1"/>
  <c r="AF383" i="1"/>
  <c r="AJ384" i="1"/>
  <c r="AF384" i="1"/>
  <c r="AJ385" i="1"/>
  <c r="AF385" i="1"/>
  <c r="AJ386" i="1"/>
  <c r="AF386" i="1"/>
  <c r="AJ387" i="1"/>
  <c r="AF387" i="1"/>
  <c r="AJ388" i="1"/>
  <c r="AF388" i="1"/>
  <c r="AJ389" i="1"/>
  <c r="AF389" i="1"/>
  <c r="AJ390" i="1"/>
  <c r="AF390" i="1"/>
  <c r="AJ391" i="1"/>
  <c r="AF391" i="1"/>
  <c r="AJ392" i="1"/>
  <c r="AF392" i="1"/>
  <c r="AJ393" i="1"/>
  <c r="AF393" i="1"/>
  <c r="AJ394" i="1"/>
  <c r="AF394" i="1"/>
  <c r="AJ395" i="1"/>
  <c r="AF395" i="1"/>
  <c r="AJ396" i="1"/>
  <c r="AF396" i="1"/>
  <c r="AJ397" i="1"/>
  <c r="AF397" i="1"/>
  <c r="AJ398" i="1"/>
  <c r="AF398" i="1"/>
  <c r="AJ399" i="1"/>
  <c r="AF399" i="1"/>
  <c r="AJ400" i="1"/>
  <c r="AF400" i="1"/>
  <c r="AJ401" i="1"/>
  <c r="AF401" i="1"/>
  <c r="AJ402" i="1"/>
  <c r="AF402" i="1"/>
  <c r="AJ403" i="1"/>
  <c r="AF403" i="1"/>
  <c r="AJ404" i="1"/>
  <c r="AF404" i="1"/>
  <c r="AJ405" i="1"/>
  <c r="AF405" i="1"/>
  <c r="AJ406" i="1"/>
  <c r="AF406" i="1"/>
  <c r="AJ407" i="1"/>
  <c r="AF407" i="1"/>
  <c r="AJ408" i="1"/>
  <c r="AF408" i="1"/>
  <c r="AJ409" i="1"/>
  <c r="AF409" i="1"/>
  <c r="AJ410" i="1"/>
  <c r="AF410" i="1"/>
  <c r="AJ411" i="1"/>
  <c r="AF411" i="1"/>
  <c r="AJ412" i="1"/>
  <c r="AF412" i="1"/>
  <c r="AJ413" i="1"/>
  <c r="AF413" i="1"/>
  <c r="AJ414" i="1"/>
  <c r="AF414" i="1"/>
  <c r="AJ415" i="1"/>
  <c r="AF415" i="1"/>
  <c r="AJ416" i="1"/>
  <c r="AF416" i="1"/>
  <c r="AJ417" i="1"/>
  <c r="AF417" i="1"/>
  <c r="AJ418" i="1"/>
  <c r="AF418" i="1"/>
  <c r="AJ419" i="1"/>
  <c r="AF419" i="1"/>
  <c r="AJ420" i="1"/>
  <c r="AF420" i="1"/>
  <c r="AJ421" i="1"/>
  <c r="AF421" i="1"/>
  <c r="AJ422" i="1"/>
  <c r="AF422" i="1"/>
  <c r="AJ423" i="1"/>
  <c r="AF423" i="1"/>
  <c r="AJ424" i="1"/>
  <c r="AF424" i="1"/>
  <c r="AJ425" i="1"/>
  <c r="AF425" i="1"/>
  <c r="AJ426" i="1"/>
  <c r="AF426" i="1"/>
  <c r="AJ427" i="1"/>
  <c r="AF427" i="1"/>
  <c r="AJ428" i="1"/>
  <c r="AF428" i="1"/>
  <c r="AJ429" i="1"/>
  <c r="AF429" i="1"/>
  <c r="AJ430" i="1"/>
  <c r="AF430" i="1"/>
  <c r="AJ431" i="1"/>
  <c r="AF431" i="1"/>
  <c r="AJ432" i="1"/>
  <c r="AF432" i="1"/>
  <c r="AJ433" i="1"/>
  <c r="AF433" i="1"/>
  <c r="AJ434" i="1"/>
  <c r="AF434" i="1"/>
  <c r="AJ435" i="1"/>
  <c r="AF435" i="1"/>
  <c r="AJ436" i="1"/>
  <c r="AF436" i="1"/>
  <c r="AJ437" i="1"/>
  <c r="AF437" i="1"/>
  <c r="AJ438" i="1"/>
  <c r="AF438" i="1"/>
  <c r="AJ439" i="1"/>
  <c r="AF439" i="1"/>
  <c r="AJ440" i="1"/>
  <c r="AF440" i="1"/>
  <c r="AJ441" i="1"/>
  <c r="AF441" i="1"/>
  <c r="AJ443" i="1"/>
  <c r="AF443" i="1"/>
  <c r="AJ444" i="1"/>
  <c r="AF444" i="1"/>
  <c r="AJ445" i="1"/>
  <c r="AF445" i="1"/>
  <c r="AJ446" i="1"/>
  <c r="AF446" i="1"/>
  <c r="AJ447" i="1"/>
  <c r="AF447" i="1"/>
  <c r="AJ448" i="1"/>
  <c r="AF448" i="1"/>
  <c r="AJ449" i="1"/>
  <c r="AF449" i="1"/>
  <c r="AJ450" i="1"/>
  <c r="AF450" i="1"/>
  <c r="AJ451" i="1"/>
  <c r="AF451" i="1"/>
  <c r="AJ452" i="1"/>
  <c r="AF452" i="1"/>
  <c r="AJ453" i="1"/>
  <c r="AF453" i="1"/>
  <c r="AJ454" i="1"/>
  <c r="AF454" i="1"/>
  <c r="AJ455" i="1"/>
  <c r="AF455" i="1"/>
  <c r="AJ456" i="1"/>
  <c r="AF456" i="1"/>
  <c r="AJ457" i="1"/>
  <c r="AF457" i="1"/>
  <c r="AJ458" i="1"/>
  <c r="AF458" i="1"/>
  <c r="AJ459" i="1"/>
  <c r="AF459" i="1"/>
  <c r="AJ460" i="1"/>
  <c r="AF460" i="1"/>
  <c r="AJ461" i="1"/>
  <c r="AF461" i="1"/>
  <c r="AJ462" i="1"/>
  <c r="AF462" i="1"/>
  <c r="AJ463" i="1"/>
  <c r="AF463" i="1"/>
  <c r="AJ464" i="1"/>
  <c r="AF464" i="1"/>
  <c r="AJ465" i="1"/>
  <c r="AF465" i="1"/>
  <c r="AJ466" i="1"/>
  <c r="AF466" i="1"/>
  <c r="AJ467" i="1"/>
  <c r="AF467" i="1"/>
  <c r="AJ468" i="1"/>
  <c r="AF468" i="1"/>
  <c r="AJ469" i="1"/>
  <c r="AF469" i="1"/>
  <c r="AJ470" i="1"/>
  <c r="AF470" i="1"/>
  <c r="AJ471" i="1"/>
  <c r="AF471" i="1"/>
  <c r="AJ472" i="1"/>
  <c r="AF472" i="1"/>
  <c r="AJ473" i="1"/>
  <c r="AF473" i="1"/>
  <c r="AJ474" i="1"/>
  <c r="AF474" i="1"/>
  <c r="AJ475" i="1"/>
  <c r="AF475" i="1"/>
  <c r="AJ476" i="1"/>
  <c r="AF476" i="1"/>
  <c r="AJ477" i="1"/>
  <c r="AF477" i="1"/>
  <c r="AJ478" i="1"/>
  <c r="AF478" i="1"/>
  <c r="AJ479" i="1"/>
  <c r="AF479" i="1"/>
  <c r="AJ480" i="1"/>
  <c r="AF480" i="1"/>
  <c r="AJ481" i="1"/>
  <c r="AF481" i="1"/>
  <c r="AJ482" i="1"/>
  <c r="AF482" i="1"/>
  <c r="AJ483" i="1"/>
  <c r="AF483" i="1"/>
  <c r="AJ484" i="1"/>
  <c r="AF484" i="1"/>
  <c r="AJ486" i="1"/>
  <c r="AF486" i="1"/>
  <c r="AJ487" i="1"/>
  <c r="AF487" i="1"/>
  <c r="AJ488" i="1"/>
  <c r="AF488" i="1"/>
  <c r="AJ490" i="1"/>
  <c r="AF490" i="1"/>
  <c r="AJ491" i="1"/>
  <c r="AF491" i="1"/>
  <c r="AJ492" i="1"/>
  <c r="AF492" i="1"/>
  <c r="AJ493" i="1"/>
  <c r="AF493" i="1"/>
  <c r="AJ494" i="1"/>
  <c r="AF494" i="1"/>
  <c r="AJ495" i="1"/>
  <c r="AF495" i="1"/>
  <c r="AJ496" i="1"/>
  <c r="AF496" i="1"/>
  <c r="AJ497" i="1"/>
  <c r="AF497" i="1"/>
  <c r="AJ498" i="1"/>
  <c r="AF498" i="1"/>
  <c r="AJ499" i="1"/>
  <c r="AF499" i="1"/>
  <c r="AJ500" i="1"/>
  <c r="AF500" i="1"/>
  <c r="AJ501" i="1"/>
  <c r="AF501" i="1"/>
  <c r="AJ502" i="1"/>
  <c r="AF502" i="1"/>
  <c r="AJ503" i="1"/>
  <c r="AF503" i="1"/>
  <c r="AJ504" i="1"/>
  <c r="AF504" i="1"/>
  <c r="AJ506" i="1"/>
  <c r="AF506" i="1"/>
  <c r="AJ507" i="1"/>
  <c r="AF507" i="1"/>
  <c r="AJ508" i="1"/>
  <c r="AF508" i="1"/>
  <c r="AJ509" i="1"/>
  <c r="AF509" i="1"/>
  <c r="AJ510" i="1"/>
  <c r="AF510" i="1"/>
  <c r="AJ511" i="1"/>
  <c r="AF511" i="1"/>
  <c r="AJ512" i="1"/>
  <c r="AF512" i="1"/>
  <c r="AJ513" i="1"/>
  <c r="AF513" i="1"/>
  <c r="AJ514" i="1"/>
  <c r="AF514" i="1"/>
  <c r="AJ515" i="1"/>
  <c r="AF515" i="1"/>
  <c r="AJ516" i="1"/>
  <c r="AF516" i="1"/>
  <c r="AJ517" i="1"/>
  <c r="AF517" i="1"/>
  <c r="AJ518" i="1"/>
  <c r="AF518" i="1"/>
  <c r="AJ519" i="1"/>
  <c r="AF519" i="1"/>
  <c r="AJ520" i="1"/>
  <c r="AF520" i="1"/>
  <c r="AJ521" i="1"/>
  <c r="AF521" i="1"/>
  <c r="AJ522" i="1"/>
  <c r="AF522" i="1"/>
  <c r="AJ523" i="1"/>
  <c r="AF523" i="1"/>
  <c r="AJ524" i="1"/>
  <c r="AF524" i="1"/>
  <c r="AJ525" i="1"/>
  <c r="AF525" i="1"/>
  <c r="AJ526" i="1"/>
  <c r="AF526" i="1"/>
  <c r="AJ527" i="1"/>
  <c r="AF527" i="1"/>
  <c r="AJ528" i="1"/>
  <c r="AF528" i="1"/>
  <c r="AJ529" i="1"/>
  <c r="AF529" i="1"/>
  <c r="AJ530" i="1"/>
  <c r="AF530" i="1"/>
  <c r="AJ531" i="1"/>
  <c r="AF531" i="1"/>
  <c r="AJ532" i="1"/>
  <c r="AF532" i="1"/>
  <c r="AJ533" i="1"/>
  <c r="AF533" i="1"/>
  <c r="AJ534" i="1"/>
  <c r="AF534" i="1"/>
  <c r="AJ535" i="1"/>
  <c r="AF535" i="1"/>
  <c r="AJ536" i="1"/>
  <c r="AF536" i="1"/>
  <c r="AJ537" i="1"/>
  <c r="AF537" i="1"/>
  <c r="AJ538" i="1"/>
  <c r="AF538" i="1"/>
  <c r="AJ539" i="1"/>
  <c r="AF539" i="1"/>
  <c r="AJ540" i="1"/>
  <c r="AF540" i="1"/>
  <c r="AJ541" i="1"/>
  <c r="AF541" i="1"/>
  <c r="AJ542" i="1"/>
  <c r="AF542" i="1"/>
  <c r="AJ543" i="1"/>
  <c r="AF543" i="1"/>
  <c r="AJ544" i="1"/>
  <c r="AF544" i="1"/>
  <c r="AJ545" i="1"/>
  <c r="AF545" i="1"/>
  <c r="AJ546" i="1"/>
  <c r="AF546" i="1"/>
  <c r="AJ547" i="1"/>
  <c r="AF547" i="1"/>
  <c r="AJ548" i="1"/>
  <c r="AF548" i="1"/>
  <c r="AJ549" i="1"/>
  <c r="AF549" i="1"/>
  <c r="AJ550" i="1"/>
  <c r="AF550" i="1"/>
  <c r="AJ551" i="1"/>
  <c r="AF551" i="1"/>
  <c r="AJ552" i="1"/>
  <c r="AF552" i="1"/>
  <c r="AJ553" i="1"/>
  <c r="AF553" i="1"/>
  <c r="AJ554" i="1"/>
  <c r="AF554" i="1"/>
  <c r="AJ555" i="1"/>
  <c r="AF555" i="1"/>
  <c r="AJ556" i="1"/>
  <c r="AF556" i="1"/>
  <c r="AJ557" i="1"/>
  <c r="AF557" i="1"/>
  <c r="AJ558" i="1"/>
  <c r="AF558" i="1"/>
  <c r="AJ559" i="1"/>
  <c r="AF559" i="1"/>
  <c r="AJ560" i="1"/>
  <c r="AF560" i="1"/>
  <c r="AJ561" i="1"/>
  <c r="AF561" i="1"/>
  <c r="AJ562" i="1"/>
  <c r="AF562" i="1"/>
  <c r="AJ563" i="1"/>
  <c r="AF563" i="1"/>
  <c r="AJ564" i="1"/>
  <c r="AF564" i="1"/>
  <c r="AJ565" i="1"/>
  <c r="AF565" i="1"/>
  <c r="AJ566" i="1"/>
  <c r="AF566" i="1"/>
  <c r="AJ567" i="1"/>
  <c r="AF567" i="1"/>
  <c r="AJ568" i="1"/>
  <c r="AF568" i="1"/>
  <c r="AJ569" i="1"/>
  <c r="AF569" i="1"/>
  <c r="AJ570" i="1"/>
  <c r="AF570" i="1"/>
  <c r="AJ571" i="1"/>
  <c r="AF571" i="1"/>
  <c r="AJ572" i="1"/>
  <c r="AF572" i="1"/>
  <c r="AJ573" i="1"/>
  <c r="AF573" i="1"/>
  <c r="AJ574" i="1"/>
  <c r="AF574" i="1"/>
  <c r="AJ575" i="1"/>
  <c r="AF575" i="1"/>
  <c r="AJ576" i="1"/>
  <c r="AF576" i="1"/>
  <c r="AJ577" i="1"/>
  <c r="AF577" i="1"/>
  <c r="AJ578" i="1"/>
  <c r="AF578" i="1"/>
  <c r="AJ579" i="1"/>
  <c r="AF579" i="1"/>
  <c r="AJ580" i="1"/>
  <c r="AF580" i="1"/>
  <c r="AJ581" i="1"/>
  <c r="AF581" i="1"/>
  <c r="AJ582" i="1"/>
  <c r="AF582" i="1"/>
  <c r="AJ583" i="1"/>
  <c r="AF583" i="1"/>
  <c r="AJ584" i="1"/>
  <c r="AF584" i="1"/>
  <c r="AJ585" i="1"/>
  <c r="AF585" i="1"/>
  <c r="AJ586" i="1"/>
  <c r="AF586" i="1"/>
  <c r="AJ587" i="1"/>
  <c r="AF587" i="1"/>
  <c r="AJ588" i="1"/>
  <c r="AF588" i="1"/>
  <c r="AJ589" i="1"/>
  <c r="AF589" i="1"/>
  <c r="AJ590" i="1"/>
  <c r="AF590" i="1"/>
  <c r="AJ591" i="1"/>
  <c r="AF591" i="1"/>
  <c r="AJ592" i="1"/>
  <c r="AF592" i="1"/>
  <c r="AJ593" i="1"/>
  <c r="AF593" i="1"/>
  <c r="AJ594" i="1"/>
  <c r="AF594" i="1"/>
  <c r="AJ595" i="1"/>
  <c r="AF595" i="1"/>
  <c r="AJ596" i="1"/>
  <c r="AF596" i="1"/>
  <c r="AJ597" i="1"/>
  <c r="AF597" i="1"/>
  <c r="AJ598" i="1"/>
  <c r="AF598" i="1"/>
  <c r="AJ599" i="1"/>
  <c r="AF599" i="1"/>
  <c r="AJ600" i="1"/>
  <c r="AF600" i="1"/>
  <c r="AJ601" i="1"/>
  <c r="AF601" i="1"/>
  <c r="AJ602" i="1"/>
  <c r="AF602" i="1"/>
  <c r="AJ603" i="1"/>
  <c r="AF603" i="1"/>
  <c r="AJ604" i="1"/>
  <c r="AF604" i="1"/>
  <c r="AJ605" i="1"/>
  <c r="AF605" i="1"/>
  <c r="AJ606" i="1"/>
  <c r="AF606" i="1"/>
  <c r="AJ607" i="1"/>
  <c r="AF607" i="1"/>
  <c r="AJ608" i="1"/>
  <c r="AF608" i="1"/>
  <c r="AJ609" i="1"/>
  <c r="AF609" i="1"/>
  <c r="AJ610" i="1"/>
  <c r="AF610" i="1"/>
  <c r="AJ611" i="1"/>
  <c r="AF611" i="1"/>
  <c r="AJ612" i="1"/>
  <c r="AF612" i="1"/>
  <c r="AJ613" i="1"/>
  <c r="AF613" i="1"/>
  <c r="AJ614" i="1"/>
  <c r="AF614" i="1"/>
  <c r="AJ615" i="1"/>
  <c r="AF615" i="1"/>
  <c r="AJ616" i="1"/>
  <c r="AF616" i="1"/>
  <c r="AJ617" i="1"/>
  <c r="AF617" i="1"/>
  <c r="AJ618" i="1"/>
  <c r="AF618" i="1"/>
  <c r="AJ619" i="1"/>
  <c r="AF619" i="1"/>
  <c r="AJ620" i="1"/>
  <c r="AF620" i="1"/>
  <c r="AJ621" i="1"/>
  <c r="AF621" i="1"/>
  <c r="AJ622" i="1"/>
  <c r="AF622" i="1"/>
  <c r="AJ623" i="1"/>
  <c r="AF623" i="1"/>
  <c r="AJ624" i="1"/>
  <c r="AF624" i="1"/>
  <c r="AJ625" i="1"/>
  <c r="AF625" i="1"/>
  <c r="AJ626" i="1"/>
  <c r="AF626" i="1"/>
  <c r="AJ627" i="1"/>
  <c r="AF627" i="1"/>
  <c r="AJ628" i="1"/>
  <c r="AF628" i="1"/>
  <c r="AJ629" i="1"/>
  <c r="AF629" i="1"/>
  <c r="AJ630" i="1"/>
  <c r="AF630" i="1"/>
  <c r="AJ631" i="1"/>
  <c r="AF631" i="1"/>
  <c r="AJ632" i="1"/>
  <c r="AF632" i="1"/>
  <c r="AJ633" i="1"/>
  <c r="AF633" i="1"/>
  <c r="AJ634" i="1"/>
  <c r="AF634" i="1"/>
  <c r="AJ635" i="1"/>
  <c r="AF635" i="1"/>
  <c r="AJ636" i="1"/>
  <c r="AF636" i="1"/>
  <c r="AJ637" i="1"/>
  <c r="AF637" i="1"/>
  <c r="AJ638" i="1"/>
  <c r="AF638" i="1"/>
  <c r="AJ639" i="1"/>
  <c r="AF639" i="1"/>
  <c r="AJ640" i="1"/>
  <c r="AF640" i="1"/>
  <c r="AJ648" i="1"/>
  <c r="AF648" i="1"/>
  <c r="AJ649" i="1"/>
  <c r="AF649" i="1"/>
  <c r="AJ651" i="1"/>
  <c r="AF651" i="1"/>
  <c r="AJ652" i="1"/>
  <c r="AF652" i="1"/>
  <c r="AJ653" i="1"/>
  <c r="AF653" i="1"/>
  <c r="AJ654" i="1"/>
  <c r="AF654" i="1"/>
  <c r="AJ656" i="1"/>
  <c r="AF656" i="1"/>
  <c r="AJ657" i="1"/>
  <c r="AF657" i="1"/>
  <c r="AJ658" i="1"/>
  <c r="AF658" i="1"/>
  <c r="AJ659" i="1"/>
  <c r="AF659" i="1"/>
  <c r="AJ660" i="1"/>
  <c r="AF660" i="1"/>
  <c r="AJ661" i="1"/>
  <c r="AF661" i="1"/>
  <c r="AJ662" i="1"/>
  <c r="AF662" i="1"/>
  <c r="AJ663" i="1"/>
  <c r="AF663" i="1"/>
  <c r="AJ664" i="1"/>
  <c r="AF664" i="1"/>
  <c r="AJ665" i="1"/>
  <c r="AF665" i="1"/>
  <c r="AJ666" i="1"/>
  <c r="AF666" i="1"/>
  <c r="AJ668" i="1"/>
  <c r="AF668" i="1"/>
  <c r="AJ669" i="1"/>
  <c r="AF669" i="1"/>
  <c r="AJ670" i="1"/>
  <c r="AF670" i="1"/>
  <c r="AJ671" i="1"/>
  <c r="AF671" i="1"/>
  <c r="AJ672" i="1"/>
  <c r="AF672" i="1"/>
  <c r="AJ674" i="1"/>
  <c r="AF674" i="1"/>
  <c r="AJ675" i="1"/>
  <c r="AF675" i="1"/>
  <c r="AJ676" i="1"/>
  <c r="AF676" i="1"/>
  <c r="AJ677" i="1"/>
  <c r="AF677" i="1"/>
  <c r="AJ681" i="1"/>
  <c r="AF681" i="1"/>
  <c r="AJ682" i="1"/>
  <c r="AF682" i="1"/>
  <c r="AJ683" i="1"/>
  <c r="AF683" i="1"/>
  <c r="AJ684" i="1"/>
  <c r="AF684" i="1"/>
  <c r="AJ685" i="1"/>
  <c r="AF685" i="1"/>
  <c r="AJ686" i="1"/>
  <c r="AF686" i="1"/>
  <c r="AJ687" i="1"/>
  <c r="AF687" i="1"/>
  <c r="AJ688" i="1"/>
  <c r="AF688" i="1"/>
  <c r="AJ689" i="1"/>
  <c r="AF689" i="1"/>
  <c r="AJ690" i="1"/>
  <c r="AF690" i="1"/>
  <c r="AJ691" i="1"/>
  <c r="AF691" i="1"/>
  <c r="AJ692" i="1"/>
  <c r="AF692" i="1"/>
  <c r="AJ693" i="1"/>
  <c r="AF693" i="1"/>
  <c r="AJ694" i="1"/>
  <c r="AF694" i="1"/>
  <c r="AJ695" i="1"/>
  <c r="AF695" i="1"/>
  <c r="AJ696" i="1"/>
  <c r="AF696" i="1"/>
  <c r="AJ697" i="1"/>
  <c r="AF697" i="1"/>
  <c r="AJ698" i="1"/>
  <c r="AF698" i="1"/>
  <c r="AJ699" i="1"/>
  <c r="AF699" i="1"/>
  <c r="AJ700" i="1"/>
  <c r="AF700" i="1"/>
  <c r="AJ701" i="1"/>
  <c r="AF701" i="1"/>
  <c r="AJ702" i="1"/>
  <c r="AF702" i="1"/>
  <c r="AJ703" i="1"/>
  <c r="AF703" i="1"/>
  <c r="AJ704" i="1"/>
  <c r="AF704" i="1"/>
  <c r="AJ705" i="1"/>
  <c r="AF705" i="1"/>
  <c r="AJ707" i="1"/>
  <c r="AF707" i="1"/>
  <c r="AJ708" i="1"/>
  <c r="AF708" i="1"/>
  <c r="AJ709" i="1"/>
  <c r="AF709" i="1"/>
  <c r="AJ710" i="1"/>
  <c r="AF710" i="1"/>
  <c r="AJ712" i="1"/>
  <c r="AF712" i="1"/>
  <c r="AJ713" i="1"/>
  <c r="AF713" i="1"/>
  <c r="AJ714" i="1"/>
  <c r="AF714" i="1"/>
  <c r="AJ715" i="1"/>
  <c r="AF715" i="1"/>
  <c r="AJ716" i="1"/>
  <c r="AF716" i="1"/>
  <c r="AJ717" i="1"/>
  <c r="AF717" i="1"/>
  <c r="AJ718" i="1"/>
  <c r="AF718" i="1"/>
  <c r="AJ719" i="1"/>
  <c r="AF719" i="1"/>
  <c r="AJ720" i="1"/>
  <c r="AF720" i="1"/>
  <c r="AJ721" i="1"/>
  <c r="AF721" i="1"/>
  <c r="AJ722" i="1"/>
  <c r="AF722" i="1"/>
  <c r="AJ723" i="1"/>
  <c r="AF723" i="1"/>
  <c r="AJ724" i="1"/>
  <c r="AF724" i="1"/>
  <c r="AJ725" i="1"/>
  <c r="AF725" i="1"/>
  <c r="AJ726" i="1"/>
  <c r="AF726" i="1"/>
  <c r="AJ728" i="1"/>
  <c r="AF728" i="1"/>
  <c r="AJ729" i="1"/>
  <c r="AF729" i="1"/>
  <c r="AJ730" i="1"/>
  <c r="AF730" i="1"/>
  <c r="AJ731" i="1"/>
  <c r="AF731" i="1"/>
  <c r="AJ732" i="1"/>
  <c r="AF732" i="1"/>
  <c r="AJ733" i="1"/>
  <c r="AF733" i="1"/>
  <c r="AJ734" i="1"/>
  <c r="AF734" i="1"/>
  <c r="AJ735" i="1"/>
  <c r="AF735" i="1"/>
  <c r="AJ736" i="1"/>
  <c r="AF736" i="1"/>
  <c r="AJ737" i="1"/>
  <c r="AF737" i="1"/>
  <c r="AJ738" i="1"/>
  <c r="AF738" i="1"/>
  <c r="AJ739" i="1"/>
  <c r="AF739" i="1"/>
  <c r="AJ740" i="1"/>
  <c r="AF740" i="1"/>
  <c r="AJ741" i="1"/>
  <c r="AF741" i="1"/>
  <c r="AJ742" i="1"/>
  <c r="AF742" i="1"/>
  <c r="AJ743" i="1"/>
  <c r="AF743" i="1"/>
  <c r="AJ744" i="1"/>
  <c r="AF744" i="1"/>
  <c r="AJ745" i="1"/>
  <c r="AF745" i="1"/>
  <c r="AJ746" i="1"/>
  <c r="AF746" i="1"/>
  <c r="AJ747" i="1"/>
  <c r="AF747" i="1"/>
  <c r="AJ748" i="1"/>
  <c r="AF748" i="1"/>
  <c r="AJ749" i="1"/>
  <c r="AF749" i="1"/>
  <c r="AJ750" i="1"/>
  <c r="AF750" i="1"/>
  <c r="AJ751" i="1"/>
  <c r="AF751" i="1"/>
  <c r="AJ752" i="1"/>
  <c r="AF752" i="1"/>
  <c r="AJ753" i="1"/>
  <c r="AF753" i="1"/>
  <c r="AJ755" i="1"/>
  <c r="AF755" i="1"/>
  <c r="AJ756" i="1"/>
  <c r="AF756" i="1"/>
  <c r="AJ757" i="1"/>
  <c r="AF757" i="1"/>
  <c r="AJ758" i="1"/>
  <c r="AF758" i="1"/>
  <c r="AJ759" i="1"/>
  <c r="AF759" i="1"/>
  <c r="AJ760" i="1"/>
  <c r="AF760" i="1"/>
  <c r="AJ761" i="1"/>
  <c r="AF761" i="1"/>
  <c r="AJ762" i="1"/>
  <c r="AF762" i="1"/>
  <c r="AJ763" i="1"/>
  <c r="AF763" i="1"/>
  <c r="AJ764" i="1"/>
  <c r="AF764" i="1"/>
  <c r="AJ765" i="1"/>
  <c r="AF765" i="1"/>
  <c r="AJ766" i="1"/>
  <c r="AF766" i="1"/>
  <c r="AJ767" i="1"/>
  <c r="AF767" i="1"/>
  <c r="AJ768" i="1"/>
  <c r="AF768" i="1"/>
  <c r="AJ769" i="1"/>
  <c r="AF769" i="1"/>
  <c r="AJ770" i="1"/>
  <c r="AF770" i="1"/>
  <c r="AJ771" i="1"/>
  <c r="AF771" i="1"/>
  <c r="AJ772" i="1"/>
  <c r="AF772" i="1"/>
  <c r="AJ773" i="1"/>
  <c r="AF773" i="1"/>
  <c r="AJ775" i="1"/>
  <c r="AF775" i="1"/>
  <c r="AJ776" i="1"/>
  <c r="AF776" i="1"/>
  <c r="AJ777" i="1"/>
  <c r="AF777" i="1"/>
  <c r="AJ778" i="1"/>
  <c r="AF778" i="1"/>
  <c r="AJ779" i="1"/>
  <c r="AF779" i="1"/>
  <c r="AJ780" i="1"/>
  <c r="AF780" i="1"/>
  <c r="AJ781" i="1"/>
  <c r="AF781" i="1"/>
  <c r="AJ782" i="1"/>
  <c r="AF782" i="1"/>
  <c r="AJ783" i="1"/>
  <c r="AF783" i="1"/>
  <c r="AJ784" i="1"/>
  <c r="AF784" i="1"/>
  <c r="AJ785" i="1"/>
  <c r="AF785" i="1"/>
  <c r="AJ786" i="1"/>
  <c r="AF786" i="1"/>
  <c r="AJ787" i="1"/>
  <c r="AF787" i="1"/>
  <c r="AJ788" i="1"/>
  <c r="AF788" i="1"/>
  <c r="AJ789" i="1"/>
  <c r="AF789" i="1"/>
  <c r="AJ790" i="1"/>
  <c r="AF790" i="1"/>
  <c r="AJ792" i="1"/>
  <c r="AF792" i="1"/>
  <c r="AJ793" i="1"/>
  <c r="AF793" i="1"/>
  <c r="AJ795" i="1"/>
  <c r="AF795" i="1"/>
  <c r="AJ796" i="1"/>
  <c r="AF796" i="1"/>
  <c r="AJ797" i="1"/>
  <c r="AF797" i="1"/>
  <c r="AJ798" i="1"/>
  <c r="AF798" i="1"/>
  <c r="AJ799" i="1"/>
  <c r="AF799" i="1"/>
  <c r="AJ800" i="1"/>
  <c r="AF800" i="1"/>
  <c r="AJ802" i="1"/>
  <c r="AF802" i="1"/>
  <c r="AJ803" i="1"/>
  <c r="AF803" i="1"/>
  <c r="AJ804" i="1"/>
  <c r="AF804" i="1"/>
  <c r="AJ805" i="1"/>
  <c r="AF805" i="1"/>
  <c r="AJ806" i="1"/>
  <c r="AF806" i="1"/>
  <c r="AJ807" i="1"/>
  <c r="AF807" i="1"/>
  <c r="AJ808" i="1"/>
  <c r="AF808" i="1"/>
  <c r="AJ810" i="1"/>
  <c r="AF810" i="1"/>
  <c r="AJ811" i="1"/>
  <c r="AF811" i="1"/>
  <c r="AJ812" i="1"/>
  <c r="AF812" i="1"/>
  <c r="AJ813" i="1"/>
  <c r="AF813" i="1"/>
  <c r="AJ814" i="1"/>
  <c r="AF814" i="1"/>
  <c r="AJ815" i="1"/>
  <c r="AF815" i="1"/>
  <c r="AJ816" i="1"/>
  <c r="AF816" i="1"/>
  <c r="AJ817" i="1"/>
  <c r="AF817" i="1"/>
  <c r="AJ818" i="1"/>
  <c r="AF818" i="1"/>
  <c r="AJ819" i="1"/>
  <c r="AF819" i="1"/>
  <c r="AJ820" i="1"/>
  <c r="AF820" i="1"/>
  <c r="AJ821" i="1"/>
  <c r="AF821" i="1"/>
  <c r="AJ822" i="1"/>
  <c r="AF822" i="1"/>
  <c r="AJ823" i="1"/>
  <c r="AF823" i="1"/>
  <c r="AJ824" i="1"/>
  <c r="AF824" i="1"/>
  <c r="AJ825" i="1"/>
  <c r="AF825" i="1"/>
  <c r="AJ826" i="1"/>
  <c r="AF826" i="1"/>
  <c r="AJ827" i="1"/>
  <c r="AF827" i="1"/>
  <c r="AJ828" i="1"/>
  <c r="AF828" i="1"/>
  <c r="AJ829" i="1"/>
  <c r="AF829" i="1"/>
  <c r="AJ830" i="1"/>
  <c r="AF830" i="1"/>
  <c r="AJ831" i="1"/>
  <c r="AF831" i="1"/>
  <c r="AJ832" i="1"/>
  <c r="AF832" i="1"/>
  <c r="AJ833" i="1"/>
  <c r="AF833" i="1"/>
  <c r="AJ834" i="1"/>
  <c r="AF834" i="1"/>
  <c r="AJ835" i="1"/>
  <c r="AF835" i="1"/>
  <c r="AJ836" i="1"/>
  <c r="AF836" i="1"/>
  <c r="AJ837" i="1"/>
  <c r="AF837" i="1"/>
  <c r="AJ838" i="1"/>
  <c r="AF838" i="1"/>
  <c r="AJ839" i="1"/>
  <c r="AF839" i="1"/>
  <c r="AJ840" i="1"/>
  <c r="AF840" i="1"/>
  <c r="AJ841" i="1"/>
  <c r="AF841" i="1"/>
  <c r="AJ842" i="1"/>
  <c r="AF842" i="1"/>
  <c r="AJ844" i="1"/>
  <c r="AF844" i="1"/>
  <c r="AJ845" i="1"/>
  <c r="AF845" i="1"/>
  <c r="AJ846" i="1"/>
  <c r="AF846" i="1"/>
  <c r="AJ847" i="1"/>
  <c r="AF847" i="1"/>
  <c r="AJ848" i="1"/>
  <c r="AF848" i="1"/>
  <c r="AJ849" i="1"/>
  <c r="AF849" i="1"/>
  <c r="AJ850" i="1"/>
  <c r="AF850" i="1"/>
  <c r="AJ851" i="1"/>
  <c r="AF851" i="1"/>
  <c r="AJ852" i="1"/>
  <c r="AF852" i="1"/>
  <c r="AJ853" i="1"/>
  <c r="AF853" i="1"/>
  <c r="AJ854" i="1"/>
  <c r="AF854" i="1"/>
  <c r="AJ855" i="1"/>
  <c r="AF855" i="1"/>
  <c r="AJ856" i="1"/>
  <c r="AF856" i="1"/>
  <c r="AJ857" i="1"/>
  <c r="AF857" i="1"/>
  <c r="AJ858" i="1"/>
  <c r="AF858" i="1"/>
  <c r="AJ859" i="1"/>
  <c r="AF859" i="1"/>
  <c r="AJ860" i="1"/>
  <c r="AF860" i="1"/>
  <c r="AJ861" i="1"/>
  <c r="AF861" i="1"/>
  <c r="AJ862" i="1"/>
  <c r="AF862" i="1"/>
  <c r="AJ863" i="1"/>
  <c r="AF863" i="1"/>
  <c r="AJ864" i="1"/>
  <c r="AF864" i="1"/>
  <c r="AJ865" i="1"/>
  <c r="AF865" i="1"/>
  <c r="AJ866" i="1"/>
  <c r="AF866" i="1"/>
  <c r="AJ867" i="1"/>
  <c r="AF867" i="1"/>
  <c r="AJ868" i="1"/>
  <c r="AF868" i="1"/>
  <c r="AJ869" i="1"/>
  <c r="AF869" i="1"/>
  <c r="AJ870" i="1"/>
  <c r="AF870" i="1"/>
  <c r="AJ871" i="1"/>
  <c r="AF871" i="1"/>
  <c r="AJ872" i="1"/>
  <c r="AF872" i="1"/>
  <c r="AJ873" i="1"/>
  <c r="AF873" i="1"/>
  <c r="AJ874" i="1"/>
  <c r="AF874" i="1"/>
  <c r="AJ875" i="1"/>
  <c r="AF875" i="1"/>
  <c r="AJ877" i="1"/>
  <c r="AF877" i="1"/>
  <c r="AJ878" i="1"/>
  <c r="AF878" i="1"/>
  <c r="AJ879" i="1"/>
  <c r="AF879" i="1"/>
  <c r="AJ881" i="1"/>
  <c r="AF881" i="1"/>
  <c r="AJ882" i="1"/>
  <c r="AF882" i="1"/>
  <c r="AJ883" i="1"/>
  <c r="AF883" i="1"/>
  <c r="AJ884" i="1"/>
  <c r="AF884" i="1"/>
  <c r="AJ885" i="1"/>
  <c r="AF885" i="1"/>
  <c r="AJ886" i="1"/>
  <c r="AF886" i="1"/>
  <c r="AJ887" i="1"/>
  <c r="AF887" i="1"/>
  <c r="AJ888" i="1"/>
  <c r="AF888" i="1"/>
  <c r="AJ889" i="1"/>
  <c r="AF889" i="1"/>
  <c r="AJ890" i="1"/>
  <c r="AF890" i="1"/>
  <c r="AJ891" i="1"/>
  <c r="AF891" i="1"/>
  <c r="AJ892" i="1"/>
  <c r="AF892" i="1"/>
  <c r="AJ893" i="1"/>
  <c r="AF893" i="1"/>
  <c r="AJ894" i="1"/>
  <c r="AF894" i="1"/>
  <c r="AJ895" i="1"/>
  <c r="AF895" i="1"/>
  <c r="AJ896" i="1"/>
  <c r="AF896" i="1"/>
  <c r="AJ897" i="1"/>
  <c r="AF897" i="1"/>
  <c r="AJ898" i="1"/>
  <c r="AF898" i="1"/>
  <c r="AJ899" i="1"/>
  <c r="AF899" i="1"/>
  <c r="AJ900" i="1"/>
  <c r="AF900" i="1"/>
  <c r="AJ901" i="1"/>
  <c r="AF901" i="1"/>
  <c r="AJ902" i="1"/>
  <c r="AF902" i="1"/>
  <c r="AJ903" i="1"/>
  <c r="AF903" i="1"/>
  <c r="AJ904" i="1"/>
  <c r="AF904" i="1"/>
  <c r="AJ905" i="1"/>
  <c r="AF905" i="1"/>
  <c r="AJ906" i="1"/>
  <c r="AF906" i="1"/>
  <c r="AJ907" i="1"/>
  <c r="AF907" i="1"/>
  <c r="AJ908" i="1"/>
  <c r="AF908" i="1"/>
  <c r="AJ909" i="1"/>
  <c r="AF909" i="1"/>
  <c r="AJ910" i="1"/>
  <c r="AF910" i="1"/>
  <c r="AJ911" i="1"/>
  <c r="AF911" i="1"/>
  <c r="AJ912" i="1"/>
  <c r="AF912" i="1"/>
  <c r="AJ913" i="1"/>
  <c r="AF913" i="1"/>
  <c r="AJ914" i="1"/>
  <c r="AF914" i="1"/>
  <c r="AJ916" i="1"/>
  <c r="AF916" i="1"/>
  <c r="AJ917" i="1"/>
  <c r="AF917" i="1"/>
  <c r="AJ918" i="1"/>
  <c r="AF918" i="1"/>
  <c r="AJ919" i="1"/>
  <c r="AF919" i="1"/>
  <c r="AJ920" i="1"/>
  <c r="AF920" i="1"/>
  <c r="AJ921" i="1"/>
  <c r="AF921" i="1"/>
  <c r="AJ922" i="1"/>
  <c r="AF922" i="1"/>
  <c r="AJ925" i="1"/>
  <c r="AF925" i="1"/>
  <c r="AJ926" i="1"/>
  <c r="AF926" i="1"/>
  <c r="AJ927" i="1"/>
  <c r="AF927" i="1"/>
  <c r="AJ928" i="1"/>
  <c r="AF928" i="1"/>
  <c r="AJ929" i="1"/>
  <c r="AF929" i="1"/>
  <c r="AJ930" i="1"/>
  <c r="AF930" i="1"/>
  <c r="AJ931" i="1"/>
  <c r="AF931" i="1"/>
  <c r="AJ932" i="1"/>
  <c r="AF932" i="1"/>
  <c r="AJ933" i="1"/>
  <c r="AF933" i="1"/>
  <c r="AJ934" i="1"/>
  <c r="AF934" i="1"/>
  <c r="AJ935" i="1"/>
  <c r="AF935" i="1"/>
  <c r="AJ936" i="1"/>
  <c r="AF936" i="1"/>
  <c r="AJ937" i="1"/>
  <c r="AF937" i="1"/>
  <c r="AJ938" i="1"/>
  <c r="AF938" i="1"/>
  <c r="AJ939" i="1"/>
  <c r="AF939" i="1"/>
  <c r="AJ940" i="1"/>
  <c r="AF940" i="1"/>
  <c r="AJ941" i="1"/>
  <c r="AF941" i="1"/>
  <c r="AJ942" i="1"/>
  <c r="AF942" i="1"/>
  <c r="AJ943" i="1"/>
  <c r="AF943" i="1"/>
  <c r="AJ944" i="1"/>
  <c r="AF944" i="1"/>
  <c r="AJ945" i="1"/>
  <c r="AF945" i="1"/>
  <c r="AJ946" i="1"/>
  <c r="AF946" i="1"/>
  <c r="AJ947" i="1"/>
  <c r="AF947" i="1"/>
  <c r="AJ948" i="1"/>
  <c r="AF948" i="1"/>
  <c r="AJ949" i="1"/>
  <c r="AF949" i="1"/>
  <c r="AJ951" i="1"/>
  <c r="AF951" i="1"/>
  <c r="AJ952" i="1"/>
  <c r="AF952" i="1"/>
  <c r="AJ953" i="1"/>
  <c r="AF953" i="1"/>
  <c r="AJ954" i="1"/>
  <c r="AF954" i="1"/>
  <c r="AJ955" i="1"/>
  <c r="AF955" i="1"/>
  <c r="AJ956" i="1"/>
  <c r="AF956" i="1"/>
  <c r="AJ957" i="1"/>
  <c r="AF957" i="1"/>
  <c r="AJ958" i="1"/>
  <c r="AF958" i="1"/>
  <c r="AJ959" i="1"/>
  <c r="AF959" i="1"/>
  <c r="AJ960" i="1"/>
  <c r="AF960" i="1"/>
  <c r="AJ961" i="1"/>
  <c r="AF961" i="1"/>
  <c r="AJ962" i="1"/>
  <c r="AF962" i="1"/>
  <c r="AJ963" i="1"/>
  <c r="AF963" i="1"/>
  <c r="AJ964" i="1"/>
  <c r="AF964" i="1"/>
  <c r="AJ965" i="1"/>
  <c r="AF965" i="1"/>
  <c r="AJ966" i="1"/>
  <c r="AF966" i="1"/>
  <c r="AJ967" i="1"/>
  <c r="AF967" i="1"/>
  <c r="AJ968" i="1"/>
  <c r="AF968" i="1"/>
  <c r="AJ969" i="1"/>
  <c r="AF969" i="1"/>
  <c r="AJ970" i="1"/>
  <c r="AF970" i="1"/>
  <c r="AJ971" i="1"/>
  <c r="AF971" i="1"/>
  <c r="AJ972" i="1"/>
  <c r="AF972" i="1"/>
  <c r="AJ973" i="1"/>
  <c r="AF973" i="1"/>
  <c r="AJ974" i="1"/>
  <c r="AF974" i="1"/>
  <c r="AJ975" i="1"/>
  <c r="AF975" i="1"/>
  <c r="AJ976" i="1"/>
  <c r="AF976" i="1"/>
  <c r="AJ977" i="1"/>
  <c r="AF977" i="1"/>
  <c r="AJ978" i="1"/>
  <c r="AF978" i="1"/>
  <c r="AJ979" i="1"/>
  <c r="AF979" i="1"/>
  <c r="AJ980" i="1"/>
  <c r="AF980" i="1"/>
  <c r="AJ981" i="1"/>
  <c r="AF981" i="1"/>
  <c r="AJ982" i="1"/>
  <c r="AF982" i="1"/>
  <c r="AJ983" i="1"/>
  <c r="AF983" i="1"/>
  <c r="AJ984" i="1"/>
  <c r="AF984" i="1"/>
  <c r="AJ985" i="1"/>
  <c r="AF985" i="1"/>
  <c r="AJ986" i="1"/>
  <c r="AF986" i="1"/>
  <c r="AJ987" i="1"/>
  <c r="AF987" i="1"/>
  <c r="AJ988" i="1"/>
  <c r="AF988" i="1"/>
  <c r="AJ989" i="1"/>
  <c r="AF989" i="1"/>
  <c r="AJ990" i="1"/>
  <c r="AF990" i="1"/>
  <c r="AJ991" i="1"/>
  <c r="AF991" i="1"/>
  <c r="AJ993" i="1"/>
  <c r="AF993" i="1"/>
  <c r="AJ997" i="1"/>
  <c r="AF997" i="1"/>
  <c r="AJ998" i="1"/>
  <c r="AF998" i="1"/>
  <c r="AJ1000" i="1"/>
  <c r="AF1000" i="1"/>
  <c r="AJ1001" i="1"/>
  <c r="AF1001" i="1"/>
  <c r="AJ1002" i="1"/>
  <c r="AF1002" i="1"/>
  <c r="AJ1003" i="1"/>
  <c r="AF1003" i="1"/>
  <c r="AJ1004" i="1"/>
  <c r="AF1004" i="1"/>
  <c r="AJ1005" i="1"/>
  <c r="AF1005" i="1"/>
  <c r="AJ1007" i="1"/>
  <c r="AF1007" i="1"/>
  <c r="AJ1008" i="1"/>
  <c r="AF1008" i="1"/>
  <c r="AJ1010" i="1"/>
  <c r="AF1010" i="1"/>
  <c r="AJ1011" i="1"/>
  <c r="AF1011" i="1"/>
  <c r="AJ1012" i="1"/>
  <c r="AF1012" i="1"/>
  <c r="AJ1013" i="1"/>
  <c r="AF1013" i="1"/>
  <c r="AJ1014" i="1"/>
  <c r="AF1014" i="1"/>
  <c r="AJ1015" i="1"/>
  <c r="AF1015" i="1"/>
  <c r="AJ1016" i="1"/>
  <c r="AF1016" i="1"/>
  <c r="AJ1017" i="1"/>
  <c r="AF1017" i="1"/>
  <c r="AJ1019" i="1"/>
  <c r="AF1019" i="1"/>
  <c r="AJ1020" i="1"/>
  <c r="AF1020" i="1"/>
  <c r="AJ1021" i="1"/>
  <c r="AF1021" i="1"/>
  <c r="AJ1022" i="1"/>
  <c r="AF1022" i="1"/>
  <c r="AJ1023" i="1"/>
  <c r="AF1023" i="1"/>
  <c r="AJ1024" i="1"/>
  <c r="AF1024" i="1"/>
  <c r="AJ1025" i="1"/>
  <c r="AF1025" i="1"/>
  <c r="AJ1026" i="1"/>
  <c r="AF1026" i="1"/>
  <c r="AJ1027" i="1"/>
  <c r="AF1027" i="1"/>
  <c r="AJ1028" i="1"/>
  <c r="AF1028" i="1"/>
  <c r="AJ1029" i="1"/>
  <c r="AF1029" i="1"/>
  <c r="AJ1030" i="1"/>
  <c r="AF1030" i="1"/>
  <c r="AJ1031" i="1"/>
  <c r="AF1031" i="1"/>
  <c r="AJ1032" i="1"/>
  <c r="AF1032" i="1"/>
  <c r="AJ1033" i="1"/>
  <c r="AF1033" i="1"/>
  <c r="AJ1034" i="1"/>
  <c r="AF1034" i="1"/>
  <c r="AJ1036" i="1"/>
  <c r="AF1036" i="1"/>
  <c r="AJ1037" i="1"/>
  <c r="AF1037" i="1"/>
  <c r="AJ1038" i="1"/>
  <c r="AF1038" i="1"/>
  <c r="AJ1039" i="1"/>
  <c r="AF1039" i="1"/>
  <c r="AJ1040" i="1"/>
  <c r="AF1040" i="1"/>
  <c r="AJ1042" i="1"/>
  <c r="AF1042" i="1"/>
  <c r="AJ1043" i="1"/>
  <c r="AF1043" i="1"/>
  <c r="AJ1044" i="1"/>
  <c r="AF1044" i="1"/>
  <c r="AJ1045" i="1"/>
  <c r="AF1045" i="1"/>
  <c r="AJ1046" i="1"/>
  <c r="AF1046" i="1"/>
  <c r="AJ1047" i="1"/>
  <c r="AF1047" i="1"/>
  <c r="AJ1048" i="1"/>
  <c r="AF1048" i="1"/>
  <c r="AJ1049" i="1"/>
  <c r="AF1049" i="1"/>
  <c r="AJ1050" i="1"/>
  <c r="AF1050" i="1"/>
  <c r="AJ1051" i="1"/>
  <c r="AF1051" i="1"/>
  <c r="AJ1052" i="1"/>
  <c r="AF1052" i="1"/>
  <c r="AJ1053" i="1"/>
  <c r="AF1053" i="1"/>
  <c r="AJ1054" i="1"/>
  <c r="AF1054" i="1"/>
  <c r="AJ1055" i="1"/>
  <c r="AF1055" i="1"/>
  <c r="AJ1056" i="1"/>
  <c r="AF1056" i="1"/>
  <c r="AJ1057" i="1"/>
  <c r="AF1057" i="1"/>
  <c r="AJ1058" i="1"/>
  <c r="AF1058" i="1"/>
  <c r="AJ1059" i="1"/>
  <c r="AF1059" i="1"/>
  <c r="AJ1060" i="1"/>
  <c r="AF1060" i="1"/>
  <c r="AJ1061" i="1"/>
  <c r="AF1061" i="1"/>
  <c r="AJ1062" i="1"/>
  <c r="AF1062" i="1"/>
  <c r="AJ1063" i="1"/>
  <c r="AF1063" i="1"/>
  <c r="AJ1064" i="1"/>
  <c r="AF1064" i="1"/>
  <c r="AJ1065" i="1"/>
  <c r="AF1065" i="1"/>
  <c r="AJ1066" i="1"/>
  <c r="AF1066" i="1"/>
  <c r="AJ1067" i="1"/>
  <c r="AF1067" i="1"/>
  <c r="AJ1068" i="1"/>
  <c r="AF1068" i="1"/>
  <c r="AJ1069" i="1"/>
  <c r="AF1069" i="1"/>
  <c r="AJ1070" i="1"/>
  <c r="AF1070" i="1"/>
  <c r="AJ1071" i="1"/>
  <c r="AF1071" i="1"/>
  <c r="AJ1072" i="1"/>
  <c r="AF1072" i="1"/>
  <c r="AJ1073" i="1"/>
  <c r="AF1073" i="1"/>
  <c r="AJ1074" i="1"/>
  <c r="AF1074" i="1"/>
  <c r="AJ1075" i="1"/>
  <c r="AF1075" i="1"/>
  <c r="AJ1076" i="1"/>
  <c r="AF1076" i="1"/>
  <c r="AJ1077" i="1"/>
  <c r="AF1077" i="1"/>
  <c r="AJ1078" i="1"/>
  <c r="AF1078" i="1"/>
  <c r="AJ1079" i="1"/>
  <c r="AF1079" i="1"/>
  <c r="AJ1083" i="1"/>
  <c r="AF1083" i="1"/>
  <c r="AJ1084" i="1"/>
  <c r="AF1084" i="1"/>
  <c r="AJ1085" i="1"/>
  <c r="AF1085" i="1"/>
  <c r="AJ1086" i="1"/>
  <c r="AF1086" i="1"/>
  <c r="AJ1087" i="1"/>
  <c r="AF1087" i="1"/>
  <c r="AJ1088" i="1"/>
  <c r="AF1088" i="1"/>
  <c r="AJ1089" i="1"/>
  <c r="AF1089" i="1"/>
  <c r="AJ1090" i="1"/>
  <c r="AF1090" i="1"/>
  <c r="AJ1091" i="1"/>
  <c r="AF1091" i="1"/>
  <c r="AJ1092" i="1"/>
  <c r="AF1092" i="1"/>
  <c r="AJ1093" i="1"/>
  <c r="AF1093" i="1"/>
  <c r="AJ1094" i="1"/>
  <c r="AF1094" i="1"/>
  <c r="AJ1095" i="1"/>
  <c r="AF1095" i="1"/>
  <c r="AJ1096" i="1"/>
  <c r="AF1096" i="1"/>
  <c r="AJ1097" i="1"/>
  <c r="AF1097" i="1"/>
  <c r="AJ1098" i="1"/>
  <c r="AF1098" i="1"/>
  <c r="AJ1099" i="1"/>
  <c r="AF1099" i="1"/>
  <c r="AJ1100" i="1"/>
  <c r="AF1100" i="1"/>
  <c r="AJ1101" i="1"/>
  <c r="AF1101" i="1"/>
  <c r="AJ1102" i="1"/>
  <c r="AF1102" i="1"/>
  <c r="AJ1103" i="1"/>
  <c r="AF1103" i="1"/>
  <c r="AJ1104" i="1"/>
  <c r="AF1104" i="1"/>
  <c r="AJ1105" i="1"/>
  <c r="AF1105" i="1"/>
  <c r="AJ1106" i="1"/>
  <c r="AF1106" i="1"/>
  <c r="AJ1107" i="1"/>
  <c r="AF1107" i="1"/>
  <c r="AJ1108" i="1"/>
  <c r="AF1108" i="1"/>
  <c r="AJ1109" i="1"/>
  <c r="AF1109" i="1"/>
  <c r="AJ1110" i="1"/>
  <c r="AF1110" i="1"/>
  <c r="AJ1111" i="1"/>
  <c r="AF1111" i="1"/>
  <c r="AJ1112" i="1"/>
  <c r="AF1112" i="1"/>
  <c r="AJ1113" i="1"/>
  <c r="AF1113" i="1"/>
  <c r="AJ1114" i="1"/>
  <c r="AF1114" i="1"/>
  <c r="AJ1115" i="1"/>
  <c r="AF1115" i="1"/>
  <c r="AJ1116" i="1"/>
  <c r="AF1116" i="1"/>
  <c r="AJ1117" i="1"/>
  <c r="AF1117" i="1"/>
  <c r="AJ1118" i="1"/>
  <c r="AF1118" i="1"/>
  <c r="AJ1119" i="1"/>
  <c r="AF1119" i="1"/>
  <c r="AJ1120" i="1"/>
  <c r="AF1120" i="1"/>
  <c r="AJ1121" i="1"/>
  <c r="AF1121" i="1"/>
  <c r="AJ1122" i="1"/>
  <c r="AF1122" i="1"/>
  <c r="AJ1123" i="1"/>
  <c r="AF1123" i="1"/>
  <c r="AJ1124" i="1"/>
  <c r="AF1124" i="1"/>
  <c r="AJ1125" i="1"/>
  <c r="AF1125" i="1"/>
  <c r="AJ1126" i="1"/>
  <c r="AF1126" i="1"/>
  <c r="AJ1127" i="1"/>
  <c r="AF1127" i="1"/>
  <c r="AJ1129" i="1"/>
  <c r="AF1129" i="1"/>
  <c r="AJ1130" i="1"/>
  <c r="AF1130" i="1"/>
  <c r="AJ1131" i="1"/>
  <c r="AF1131" i="1"/>
  <c r="AJ1132" i="1"/>
  <c r="AF1132" i="1"/>
  <c r="AJ1133" i="1"/>
  <c r="AF1133" i="1"/>
  <c r="AJ1134" i="1"/>
  <c r="AF1134" i="1"/>
  <c r="AJ1135" i="1"/>
  <c r="AF1135" i="1"/>
  <c r="AJ1137" i="1"/>
  <c r="AF1137" i="1"/>
  <c r="AJ1138" i="1"/>
  <c r="AF1138" i="1"/>
  <c r="AJ1139" i="1"/>
  <c r="AF1139" i="1"/>
  <c r="AJ1140" i="1"/>
  <c r="AF1140" i="1"/>
  <c r="AJ1141" i="1"/>
  <c r="AF1141" i="1"/>
  <c r="AJ1142" i="1"/>
  <c r="AF1142" i="1"/>
  <c r="AJ1143" i="1"/>
  <c r="AF1143" i="1"/>
  <c r="AJ1144" i="1"/>
  <c r="AF1144" i="1"/>
  <c r="AJ1145" i="1"/>
  <c r="AF1145" i="1"/>
  <c r="AJ1146" i="1"/>
  <c r="AF1146" i="1"/>
  <c r="AJ1147" i="1"/>
  <c r="AF1147" i="1"/>
  <c r="AJ1148" i="1"/>
  <c r="AF1148" i="1"/>
  <c r="AJ1149" i="1"/>
  <c r="AF1149" i="1"/>
  <c r="AJ1150" i="1"/>
  <c r="AF1150" i="1"/>
  <c r="AJ1151" i="1"/>
  <c r="AF1151" i="1"/>
  <c r="AJ1152" i="1"/>
  <c r="AF1152" i="1"/>
  <c r="AJ1153" i="1"/>
  <c r="AF1153" i="1"/>
  <c r="AJ1154" i="1"/>
  <c r="AF1154" i="1"/>
  <c r="AJ1155" i="1"/>
  <c r="AF1155" i="1"/>
  <c r="AJ1156" i="1"/>
  <c r="AF1156" i="1"/>
  <c r="AJ1157" i="1"/>
  <c r="AF1157" i="1"/>
  <c r="AJ1158" i="1"/>
  <c r="AF1158" i="1"/>
  <c r="AJ1159" i="1"/>
  <c r="AF1159" i="1"/>
  <c r="AJ1161" i="1"/>
  <c r="AF1161" i="1"/>
  <c r="AJ1162" i="1"/>
  <c r="AF1162" i="1"/>
  <c r="AJ1164" i="1"/>
  <c r="AF1164" i="1"/>
  <c r="AJ1165" i="1"/>
  <c r="AF1165" i="1"/>
  <c r="AJ1166" i="1"/>
  <c r="AF1166" i="1"/>
  <c r="AJ1167" i="1"/>
  <c r="AF1167" i="1"/>
  <c r="AJ1168" i="1"/>
  <c r="AF1168" i="1"/>
  <c r="AJ1170" i="1"/>
  <c r="AF1170" i="1"/>
  <c r="AJ1171" i="1"/>
  <c r="AF1171" i="1"/>
  <c r="AJ1172" i="1"/>
  <c r="AF1172" i="1"/>
  <c r="AJ1173" i="1"/>
  <c r="AF1173" i="1"/>
  <c r="AJ1174" i="1"/>
  <c r="AF1174" i="1"/>
  <c r="AJ1175" i="1"/>
  <c r="AF1175" i="1"/>
  <c r="AJ1176" i="1"/>
  <c r="AF1176" i="1"/>
  <c r="AJ1177" i="1"/>
  <c r="AF1177" i="1"/>
  <c r="AJ1178" i="1"/>
  <c r="AF1178" i="1"/>
  <c r="AJ1179" i="1"/>
  <c r="AF1179" i="1"/>
  <c r="AJ1180" i="1"/>
  <c r="AF1180" i="1"/>
  <c r="AJ1181" i="1"/>
  <c r="AF1181" i="1"/>
  <c r="AJ1182" i="1"/>
  <c r="AF1182" i="1"/>
  <c r="AJ1183" i="1"/>
  <c r="AF1183" i="1"/>
  <c r="AJ1184" i="1"/>
  <c r="AF1184" i="1"/>
  <c r="AJ1185" i="1"/>
  <c r="AF1185" i="1"/>
  <c r="AJ1186" i="1"/>
  <c r="AF1186" i="1"/>
  <c r="AJ1187" i="1"/>
  <c r="AF1187" i="1"/>
  <c r="AJ1188" i="1"/>
  <c r="AF1188" i="1"/>
  <c r="AJ1189" i="1"/>
  <c r="AF1189" i="1"/>
  <c r="AJ1190" i="1"/>
  <c r="AF1190" i="1"/>
  <c r="AJ1191" i="1"/>
  <c r="AF1191" i="1"/>
  <c r="AJ1192" i="1"/>
  <c r="AF1192" i="1"/>
  <c r="AJ1193" i="1"/>
  <c r="AF1193" i="1"/>
  <c r="AJ1194" i="1"/>
  <c r="AF1194" i="1"/>
  <c r="AJ1195" i="1"/>
  <c r="AF1195" i="1"/>
  <c r="AJ1196" i="1"/>
  <c r="AF1196" i="1"/>
  <c r="AJ1197" i="1"/>
  <c r="AF1197" i="1"/>
  <c r="AJ1198" i="1"/>
  <c r="AF1198" i="1"/>
  <c r="AJ1199" i="1"/>
  <c r="AF1199" i="1"/>
  <c r="AJ1200" i="1"/>
  <c r="AF1200" i="1"/>
  <c r="AJ1201" i="1"/>
  <c r="AF1201" i="1"/>
  <c r="AJ1202" i="1"/>
  <c r="AF1202" i="1"/>
  <c r="AJ1203" i="1"/>
  <c r="AF1203" i="1"/>
  <c r="AJ1204" i="1"/>
  <c r="AF1204" i="1"/>
  <c r="AJ1205" i="1"/>
  <c r="AF1205" i="1"/>
  <c r="AJ1206" i="1"/>
  <c r="AF1206" i="1"/>
  <c r="AJ1207" i="1"/>
  <c r="AF1207" i="1"/>
  <c r="AJ1208" i="1"/>
  <c r="AF1208" i="1"/>
  <c r="AJ1209" i="1"/>
  <c r="AF1209" i="1"/>
  <c r="AJ1210" i="1"/>
  <c r="AF1210" i="1"/>
  <c r="AJ1211" i="1"/>
  <c r="AF1211" i="1"/>
  <c r="AJ1212" i="1"/>
  <c r="AF1212" i="1"/>
  <c r="AJ1213" i="1"/>
  <c r="AF1213" i="1"/>
  <c r="AJ1214" i="1"/>
  <c r="AF1214" i="1"/>
  <c r="AJ1215" i="1"/>
  <c r="AF1215" i="1"/>
  <c r="AJ1216" i="1"/>
  <c r="AF1216" i="1"/>
  <c r="AJ1217" i="1"/>
  <c r="AF1217" i="1"/>
  <c r="AJ1218" i="1"/>
  <c r="AF1218" i="1"/>
  <c r="AJ1219" i="1"/>
  <c r="AF1219" i="1"/>
  <c r="AJ1220" i="1"/>
  <c r="AF1220" i="1"/>
  <c r="AJ1221" i="1"/>
  <c r="AF1221" i="1"/>
  <c r="AJ1222" i="1"/>
  <c r="AF1222" i="1"/>
  <c r="AJ1223" i="1"/>
  <c r="AF1223" i="1"/>
  <c r="AJ1224" i="1"/>
  <c r="AF1224" i="1"/>
  <c r="AJ1225" i="1"/>
  <c r="AF1225" i="1"/>
  <c r="AJ1226" i="1"/>
  <c r="AF1226" i="1"/>
  <c r="AJ1227" i="1"/>
  <c r="AF1227" i="1"/>
  <c r="AJ1228" i="1"/>
  <c r="AF1228" i="1"/>
  <c r="AJ1229" i="1"/>
  <c r="AF1229" i="1"/>
  <c r="AJ1230" i="1"/>
  <c r="AF1230" i="1"/>
  <c r="AJ1231" i="1"/>
  <c r="AF1231" i="1"/>
  <c r="AJ1232" i="1"/>
  <c r="AF1232" i="1"/>
  <c r="AJ1233" i="1"/>
  <c r="AF1233" i="1"/>
  <c r="AJ1234" i="1"/>
  <c r="AF1234" i="1"/>
  <c r="AJ1235" i="1"/>
  <c r="AF1235" i="1"/>
  <c r="AJ1236" i="1"/>
  <c r="AF1236" i="1"/>
  <c r="AJ1237" i="1"/>
  <c r="AF1237" i="1"/>
  <c r="AJ1238" i="1"/>
  <c r="AF1238" i="1"/>
  <c r="AJ1239" i="1"/>
  <c r="AF1239" i="1"/>
  <c r="AJ1240" i="1"/>
  <c r="AF1240" i="1"/>
  <c r="AJ1241" i="1"/>
  <c r="AF1241" i="1"/>
  <c r="AJ1242" i="1"/>
  <c r="AF1242" i="1"/>
  <c r="AJ1243" i="1"/>
  <c r="AF1243" i="1"/>
  <c r="AJ1244" i="1"/>
  <c r="AF1244" i="1"/>
  <c r="AJ1245" i="1"/>
  <c r="AF1245" i="1"/>
  <c r="AJ1246" i="1"/>
  <c r="AF1246" i="1"/>
  <c r="AJ1247" i="1"/>
  <c r="AF1247" i="1"/>
  <c r="AJ1248" i="1"/>
  <c r="AF1248" i="1"/>
  <c r="AJ1249" i="1"/>
  <c r="AF1249" i="1"/>
  <c r="AJ1250" i="1"/>
  <c r="AF1250" i="1"/>
  <c r="AJ1251" i="1"/>
  <c r="AF1251" i="1"/>
  <c r="AJ1252" i="1"/>
  <c r="AF1252" i="1"/>
  <c r="AJ1253" i="1"/>
  <c r="AF1253" i="1"/>
  <c r="AJ1254" i="1"/>
  <c r="AF1254" i="1"/>
  <c r="AJ1255" i="1"/>
  <c r="AF1255" i="1"/>
  <c r="AJ1256" i="1"/>
  <c r="AF1256" i="1"/>
  <c r="AJ1257" i="1"/>
  <c r="AF1257" i="1"/>
  <c r="AJ1258" i="1"/>
  <c r="AF1258" i="1"/>
  <c r="AJ1259" i="1"/>
  <c r="AF1259" i="1"/>
  <c r="AJ1260" i="1"/>
  <c r="AF1260" i="1"/>
  <c r="AJ1261" i="1"/>
  <c r="AF1261" i="1"/>
  <c r="AJ1262" i="1"/>
  <c r="AF1262" i="1"/>
  <c r="AJ1263" i="1"/>
  <c r="AF1263" i="1"/>
  <c r="AJ1264" i="1"/>
  <c r="AF1264" i="1"/>
  <c r="AJ1265" i="1"/>
  <c r="AF1265" i="1"/>
  <c r="AJ1266" i="1"/>
  <c r="AF1266" i="1"/>
  <c r="AJ1267" i="1"/>
  <c r="AF1267" i="1"/>
  <c r="AJ1268" i="1"/>
  <c r="AF1268" i="1"/>
  <c r="AJ1269" i="1"/>
  <c r="AF1269" i="1"/>
  <c r="AJ1270" i="1"/>
  <c r="AF1270" i="1"/>
  <c r="AJ1272" i="1"/>
  <c r="AF1272" i="1"/>
  <c r="AJ1273" i="1"/>
  <c r="AF1273" i="1"/>
  <c r="AJ1274" i="1"/>
  <c r="AF1274" i="1"/>
  <c r="AJ1275" i="1"/>
  <c r="AF1275" i="1"/>
  <c r="AJ1276" i="1"/>
  <c r="AF1276" i="1"/>
  <c r="AJ1277" i="1"/>
  <c r="AF1277" i="1"/>
  <c r="AJ1278" i="1"/>
  <c r="AF1278" i="1"/>
  <c r="AJ1279" i="1"/>
  <c r="AF1279" i="1"/>
  <c r="AJ1280" i="1"/>
  <c r="AF1280" i="1"/>
  <c r="AJ1281" i="1"/>
  <c r="AF1281" i="1"/>
  <c r="AJ1282" i="1"/>
  <c r="AF1282" i="1"/>
  <c r="AJ1283" i="1"/>
  <c r="AF1283" i="1"/>
  <c r="AJ1284" i="1"/>
  <c r="AF1284" i="1"/>
  <c r="AJ1285" i="1"/>
  <c r="AF1285" i="1"/>
  <c r="AJ1286" i="1"/>
  <c r="AF1286" i="1"/>
  <c r="AJ1287" i="1"/>
  <c r="AF1287" i="1"/>
  <c r="AJ1288" i="1"/>
  <c r="AF1288" i="1"/>
  <c r="AJ1289" i="1"/>
  <c r="AF1289" i="1"/>
  <c r="AJ1290" i="1"/>
  <c r="AF1290" i="1"/>
  <c r="AJ1291" i="1"/>
  <c r="AF1291" i="1"/>
  <c r="AJ1292" i="1"/>
  <c r="AF1292" i="1"/>
  <c r="AJ1293" i="1"/>
  <c r="AF1293" i="1"/>
  <c r="AJ1294" i="1"/>
  <c r="AF1294" i="1"/>
  <c r="AJ1295" i="1"/>
  <c r="AF1295" i="1"/>
  <c r="AJ1296" i="1"/>
  <c r="AF1296" i="1"/>
  <c r="AJ1297" i="1"/>
  <c r="AF1297" i="1"/>
  <c r="AJ1298" i="1"/>
  <c r="AF1298" i="1"/>
  <c r="AJ1299" i="1"/>
  <c r="AF1299" i="1"/>
  <c r="AJ1300" i="1"/>
  <c r="AF1300" i="1"/>
  <c r="AJ1301" i="1"/>
  <c r="AF1301" i="1"/>
  <c r="AJ1302" i="1"/>
  <c r="AF1302" i="1"/>
  <c r="AJ1303" i="1"/>
  <c r="AF1303" i="1"/>
  <c r="AJ1304" i="1"/>
  <c r="AF1304" i="1"/>
  <c r="AJ1305" i="1"/>
  <c r="AF1305" i="1"/>
  <c r="AJ1306" i="1"/>
  <c r="AF1306" i="1"/>
  <c r="AJ1307" i="1"/>
  <c r="AF1307" i="1"/>
  <c r="AJ1308" i="1"/>
  <c r="AF1308" i="1"/>
  <c r="AJ1309" i="1"/>
  <c r="AF1309" i="1"/>
  <c r="AJ1310" i="1"/>
  <c r="AF1310" i="1"/>
  <c r="AJ1311" i="1"/>
  <c r="AF1311" i="1"/>
  <c r="AJ1312" i="1"/>
  <c r="AF1312" i="1"/>
  <c r="AJ1313" i="1"/>
  <c r="AF1313" i="1"/>
  <c r="AJ1314" i="1"/>
  <c r="AF1314" i="1"/>
  <c r="AJ1315" i="1"/>
  <c r="AF1315" i="1"/>
  <c r="AJ1316" i="1"/>
  <c r="AF1316" i="1"/>
  <c r="AJ1317" i="1"/>
  <c r="AF1317" i="1"/>
  <c r="AJ1318" i="1"/>
  <c r="AF1318" i="1"/>
  <c r="AJ1319" i="1"/>
  <c r="AF1319" i="1"/>
  <c r="AJ1320" i="1"/>
  <c r="AF1320" i="1"/>
  <c r="AJ1321" i="1"/>
  <c r="AF1321" i="1"/>
  <c r="AJ1322" i="1"/>
  <c r="AF1322" i="1"/>
  <c r="AJ1323" i="1"/>
  <c r="AF1323" i="1"/>
  <c r="AJ1324" i="1"/>
  <c r="AF1324" i="1"/>
  <c r="AJ1325" i="1"/>
  <c r="AF1325" i="1"/>
  <c r="AJ1326" i="1"/>
  <c r="AF1326" i="1"/>
  <c r="AJ1327" i="1"/>
  <c r="AF1327" i="1"/>
  <c r="AJ1328" i="1"/>
  <c r="AF1328" i="1"/>
  <c r="AJ1329" i="1"/>
  <c r="AF1329" i="1"/>
  <c r="AJ1330" i="1"/>
  <c r="AF1330" i="1"/>
  <c r="AJ1331" i="1"/>
  <c r="AF1331" i="1"/>
  <c r="AJ1332" i="1"/>
  <c r="AF1332" i="1"/>
  <c r="AJ1333" i="1"/>
  <c r="AF1333" i="1"/>
  <c r="AJ1334" i="1"/>
  <c r="AF1334" i="1"/>
  <c r="AJ1335" i="1"/>
  <c r="AF1335" i="1"/>
  <c r="AJ1336" i="1"/>
  <c r="AF1336" i="1"/>
  <c r="AJ1337" i="1"/>
  <c r="AF1337" i="1"/>
  <c r="AJ1338" i="1"/>
  <c r="AF1338" i="1"/>
  <c r="AJ1339" i="1"/>
  <c r="AF1339" i="1"/>
  <c r="AJ1340" i="1"/>
  <c r="AF1340" i="1"/>
  <c r="AJ1341" i="1"/>
  <c r="AF1341" i="1"/>
  <c r="AJ1342" i="1"/>
  <c r="AF1342" i="1"/>
  <c r="AJ1343" i="1"/>
  <c r="AF1343" i="1"/>
  <c r="AJ1344" i="1"/>
  <c r="AF1344" i="1"/>
  <c r="AJ1345" i="1"/>
  <c r="AF1345" i="1"/>
  <c r="AJ1346" i="1"/>
  <c r="AF1346" i="1"/>
  <c r="AJ1347" i="1"/>
  <c r="AF1347" i="1"/>
  <c r="AJ1348" i="1"/>
  <c r="AF1348" i="1"/>
  <c r="AJ1349" i="1"/>
  <c r="AF1349" i="1"/>
  <c r="AJ1350" i="1"/>
  <c r="AF1350" i="1"/>
  <c r="AJ1351" i="1"/>
  <c r="AF1351" i="1"/>
  <c r="AJ1352" i="1"/>
  <c r="AF1352" i="1"/>
  <c r="AJ1353" i="1"/>
  <c r="AF1353" i="1"/>
  <c r="AJ1354" i="1"/>
  <c r="AF1354" i="1"/>
  <c r="AJ1355" i="1"/>
  <c r="AF1355" i="1"/>
  <c r="AJ1356" i="1"/>
  <c r="AF1356" i="1"/>
  <c r="AJ1357" i="1"/>
  <c r="AF1357" i="1"/>
  <c r="AJ1358" i="1"/>
  <c r="AF1358" i="1"/>
  <c r="AJ1359" i="1"/>
  <c r="AF1359" i="1"/>
  <c r="AJ1360" i="1"/>
  <c r="AF1360" i="1"/>
  <c r="AJ1361" i="1"/>
  <c r="AF1361" i="1"/>
  <c r="AJ1362" i="1"/>
  <c r="AF1362" i="1"/>
  <c r="AJ1363" i="1"/>
  <c r="AF1363" i="1"/>
  <c r="AJ1364" i="1"/>
  <c r="AF1364" i="1"/>
  <c r="AJ1365" i="1"/>
  <c r="AF1365" i="1"/>
  <c r="AJ1366" i="1"/>
  <c r="AF1366" i="1"/>
  <c r="AJ1367" i="1"/>
  <c r="AF1367" i="1"/>
  <c r="AJ1368" i="1"/>
  <c r="AF1368" i="1"/>
  <c r="AJ1369" i="1"/>
  <c r="AF1369" i="1"/>
  <c r="AJ1370" i="1"/>
  <c r="AF1370" i="1"/>
  <c r="AJ1371" i="1"/>
  <c r="AF1371" i="1"/>
  <c r="AJ1372" i="1"/>
  <c r="AF1372" i="1"/>
  <c r="AJ1373" i="1"/>
  <c r="AF1373" i="1"/>
  <c r="AJ1374" i="1"/>
  <c r="AF1374" i="1"/>
  <c r="AJ1375" i="1"/>
  <c r="AF1375" i="1"/>
  <c r="AJ1376" i="1"/>
  <c r="AF1376" i="1"/>
  <c r="AJ1377" i="1"/>
  <c r="AF1377" i="1"/>
  <c r="AJ1378" i="1"/>
  <c r="AF1378" i="1"/>
  <c r="AJ1379" i="1"/>
  <c r="AF1379" i="1"/>
  <c r="AJ1380" i="1"/>
  <c r="AF1380" i="1"/>
  <c r="AJ1381" i="1"/>
  <c r="AF1381" i="1"/>
  <c r="AJ1382" i="1"/>
  <c r="AF1382" i="1"/>
  <c r="AJ1383" i="1"/>
  <c r="AF1383" i="1"/>
  <c r="AJ1384" i="1"/>
  <c r="AF1384" i="1"/>
  <c r="AJ1385" i="1"/>
  <c r="AF1385" i="1"/>
  <c r="AJ1386" i="1"/>
  <c r="AF1386" i="1"/>
  <c r="AJ1387" i="1"/>
  <c r="AF1387" i="1"/>
  <c r="AJ1388" i="1"/>
  <c r="AF1388" i="1"/>
  <c r="AJ1389" i="1"/>
  <c r="AF1389" i="1"/>
  <c r="AJ1390" i="1"/>
  <c r="AF1390" i="1"/>
  <c r="AJ1391" i="1"/>
  <c r="AF1391" i="1"/>
  <c r="AJ1392" i="1"/>
  <c r="AF1392" i="1"/>
  <c r="AJ1393" i="1"/>
  <c r="AF1393" i="1"/>
  <c r="AJ1394" i="1"/>
  <c r="AF1394" i="1"/>
  <c r="AJ1395" i="1"/>
  <c r="AF1395" i="1"/>
  <c r="AJ1396" i="1"/>
  <c r="AF1396" i="1"/>
  <c r="AJ1397" i="1"/>
  <c r="AF1397" i="1"/>
  <c r="AJ1398" i="1"/>
  <c r="AF1398" i="1"/>
  <c r="AJ1399" i="1"/>
  <c r="AF1399" i="1"/>
  <c r="AJ1400" i="1"/>
  <c r="AF1400" i="1"/>
  <c r="AJ1401" i="1"/>
  <c r="AF1401" i="1"/>
  <c r="AJ1402" i="1"/>
  <c r="AF1402" i="1"/>
  <c r="AJ1403" i="1"/>
  <c r="AF1403" i="1"/>
  <c r="AJ1404" i="1"/>
  <c r="AF1404" i="1"/>
  <c r="AJ1405" i="1"/>
  <c r="AF1405" i="1"/>
  <c r="AJ1406" i="1"/>
  <c r="AF1406" i="1"/>
  <c r="AJ1407" i="1"/>
  <c r="AF1407" i="1"/>
  <c r="AJ1408" i="1"/>
  <c r="AF1408" i="1"/>
  <c r="AJ1409" i="1"/>
  <c r="AF1409" i="1"/>
  <c r="AJ1410" i="1"/>
  <c r="AF1410" i="1"/>
  <c r="AJ1411" i="1"/>
  <c r="AF1411" i="1"/>
  <c r="AJ1412" i="1"/>
  <c r="AF1412" i="1"/>
  <c r="AJ1413" i="1"/>
  <c r="AF1413" i="1"/>
  <c r="AJ1414" i="1"/>
  <c r="AF1414" i="1"/>
  <c r="AJ1415" i="1"/>
  <c r="AF1415" i="1"/>
  <c r="AJ1416" i="1"/>
  <c r="AF1416" i="1"/>
  <c r="AJ1417" i="1"/>
  <c r="AF1417" i="1"/>
  <c r="AJ1418" i="1"/>
  <c r="AF1418" i="1"/>
  <c r="AJ1419" i="1"/>
  <c r="AF1419" i="1"/>
  <c r="AJ1420" i="1"/>
  <c r="AF1420" i="1"/>
  <c r="AJ1421" i="1"/>
  <c r="AF1421" i="1"/>
  <c r="AJ1422" i="1"/>
  <c r="AF1422" i="1"/>
  <c r="AJ1423" i="1"/>
  <c r="AF1423" i="1"/>
  <c r="AJ1424" i="1"/>
  <c r="AF1424" i="1"/>
  <c r="AJ1425" i="1"/>
  <c r="AF1425" i="1"/>
  <c r="AJ1426" i="1"/>
  <c r="AF1426" i="1"/>
  <c r="AJ1427" i="1"/>
  <c r="AF1427" i="1"/>
  <c r="AJ1428" i="1"/>
  <c r="AF1428" i="1"/>
  <c r="AJ1429" i="1"/>
  <c r="AF1429" i="1"/>
  <c r="AJ1430" i="1"/>
  <c r="AF1430" i="1"/>
  <c r="AJ1431" i="1"/>
  <c r="AF1431" i="1"/>
  <c r="AJ1432" i="1"/>
  <c r="AF1432" i="1"/>
  <c r="AJ1433" i="1"/>
  <c r="AF1433" i="1"/>
  <c r="AJ1434" i="1"/>
  <c r="AF1434" i="1"/>
  <c r="AJ1435" i="1"/>
  <c r="AF1435" i="1"/>
  <c r="AJ1436" i="1"/>
  <c r="AF1436" i="1"/>
  <c r="AJ1437" i="1"/>
  <c r="AF1437" i="1"/>
  <c r="AJ1438" i="1"/>
  <c r="AF1438" i="1"/>
  <c r="AJ1439" i="1"/>
  <c r="AF1439" i="1"/>
  <c r="AJ1440" i="1"/>
  <c r="AF1440" i="1"/>
  <c r="AJ1441" i="1"/>
  <c r="AF1441" i="1"/>
  <c r="AJ1442" i="1"/>
  <c r="AF1442" i="1"/>
  <c r="AJ1443" i="1"/>
  <c r="AF1443" i="1"/>
  <c r="AJ1444" i="1"/>
  <c r="AF1444" i="1"/>
  <c r="AJ1445" i="1"/>
  <c r="AF1445" i="1"/>
  <c r="AJ1446" i="1"/>
  <c r="AF1446" i="1"/>
  <c r="AJ1447" i="1"/>
  <c r="AF1447" i="1"/>
  <c r="AJ1448" i="1"/>
  <c r="AF1448" i="1"/>
  <c r="AJ1449" i="1"/>
  <c r="AF1449" i="1"/>
  <c r="AJ1450" i="1"/>
  <c r="AF1450" i="1"/>
  <c r="AJ1451" i="1"/>
  <c r="AF1451" i="1"/>
  <c r="AJ1452" i="1"/>
  <c r="AF1452" i="1"/>
  <c r="AJ1453" i="1"/>
  <c r="AF1453" i="1"/>
  <c r="AJ1454" i="1"/>
  <c r="AF1454" i="1"/>
  <c r="AJ1455" i="1"/>
  <c r="AF1455" i="1"/>
  <c r="AJ1456" i="1"/>
  <c r="AF1456" i="1"/>
  <c r="AJ1457" i="1"/>
  <c r="AF1457" i="1"/>
  <c r="AJ1458" i="1"/>
  <c r="AF1458" i="1"/>
  <c r="AJ1459" i="1"/>
  <c r="AF1459" i="1"/>
  <c r="AJ1460" i="1"/>
  <c r="AF1460" i="1"/>
  <c r="AJ1461" i="1"/>
  <c r="AF1461" i="1"/>
  <c r="AJ1462" i="1"/>
  <c r="AF1462" i="1"/>
  <c r="AJ1463" i="1"/>
  <c r="AF1463" i="1"/>
  <c r="AJ1464" i="1"/>
  <c r="AF1464" i="1"/>
  <c r="AJ1465" i="1"/>
  <c r="AF1465" i="1"/>
  <c r="AJ1466" i="1"/>
  <c r="AF1466" i="1"/>
  <c r="AJ1467" i="1"/>
  <c r="AF1467" i="1"/>
  <c r="AJ1468" i="1"/>
  <c r="AF1468" i="1"/>
  <c r="AJ1469" i="1"/>
  <c r="AF1469" i="1"/>
  <c r="AJ1470" i="1"/>
  <c r="AF1470" i="1"/>
  <c r="AJ1471" i="1"/>
  <c r="AF1471" i="1"/>
  <c r="AJ1472" i="1"/>
  <c r="AF1472" i="1"/>
  <c r="AJ1473" i="1"/>
  <c r="AF1473" i="1"/>
  <c r="AJ1474" i="1"/>
  <c r="AF1474" i="1"/>
  <c r="AJ1475" i="1"/>
  <c r="AF1475" i="1"/>
  <c r="AJ1476" i="1"/>
  <c r="AF1476" i="1"/>
  <c r="AJ1477" i="1"/>
  <c r="AF1477" i="1"/>
  <c r="AJ1478" i="1"/>
  <c r="AF1478" i="1"/>
  <c r="AJ1479" i="1"/>
  <c r="AF1479" i="1"/>
  <c r="AJ1480" i="1"/>
  <c r="AF1480" i="1"/>
  <c r="AJ1481" i="1"/>
  <c r="AF1481" i="1"/>
  <c r="AJ1482" i="1"/>
  <c r="AF1482" i="1"/>
  <c r="AJ1483" i="1"/>
  <c r="AF1483" i="1"/>
  <c r="AJ1484" i="1"/>
  <c r="AF1484" i="1"/>
  <c r="AJ1485" i="1"/>
  <c r="AF1485" i="1"/>
  <c r="AJ1486" i="1"/>
  <c r="AF1486" i="1"/>
  <c r="AJ1487" i="1"/>
  <c r="AF1487" i="1"/>
  <c r="AJ1488" i="1"/>
  <c r="AF1488" i="1"/>
  <c r="AJ1489" i="1"/>
  <c r="AF1489" i="1"/>
  <c r="AJ1490" i="1"/>
  <c r="AF1490" i="1"/>
  <c r="AJ1491" i="1"/>
  <c r="AF1491" i="1"/>
  <c r="AJ1492" i="1"/>
  <c r="AF1492" i="1"/>
  <c r="AJ1493" i="1"/>
  <c r="AF1493" i="1"/>
  <c r="AJ1494" i="1"/>
  <c r="AF1494" i="1"/>
  <c r="AJ1495" i="1"/>
  <c r="AF1495" i="1"/>
  <c r="AJ1496" i="1"/>
  <c r="AF1496" i="1"/>
  <c r="AJ1497" i="1"/>
  <c r="AF1497" i="1"/>
  <c r="AJ1498" i="1"/>
  <c r="AF1498" i="1"/>
  <c r="AJ1499" i="1"/>
  <c r="AF1499" i="1"/>
  <c r="AJ1500" i="1"/>
  <c r="AF1500" i="1"/>
  <c r="AJ1501" i="1"/>
  <c r="AF1501" i="1"/>
  <c r="AJ1503" i="1"/>
  <c r="AF1503" i="1"/>
  <c r="AJ1504" i="1"/>
  <c r="AF1504" i="1"/>
  <c r="AJ1505" i="1"/>
  <c r="AF1505" i="1"/>
  <c r="AJ1506" i="1"/>
  <c r="AF1506" i="1"/>
  <c r="AJ1507" i="1"/>
  <c r="AF1507" i="1"/>
  <c r="AJ1508" i="1"/>
  <c r="AF1508" i="1"/>
  <c r="AJ1509" i="1"/>
  <c r="AF1509" i="1"/>
  <c r="AJ1510" i="1"/>
  <c r="AF1510" i="1"/>
  <c r="AJ1511" i="1"/>
  <c r="AF1511" i="1"/>
  <c r="AJ1512" i="1"/>
  <c r="AF1512" i="1"/>
  <c r="AJ1513" i="1"/>
  <c r="AF1513" i="1"/>
  <c r="AJ1514" i="1"/>
  <c r="AF1514" i="1"/>
  <c r="AJ1516" i="1"/>
  <c r="AF1516" i="1"/>
  <c r="AJ1517" i="1"/>
  <c r="AF1517" i="1"/>
  <c r="AJ1518" i="1"/>
  <c r="AF1518" i="1"/>
  <c r="AJ1519" i="1"/>
  <c r="AF1519" i="1"/>
  <c r="AJ1520" i="1"/>
  <c r="AF1520" i="1"/>
  <c r="AJ1521" i="1"/>
  <c r="AF1521" i="1"/>
  <c r="AJ1522" i="1"/>
  <c r="AF1522" i="1"/>
  <c r="AJ1523" i="1"/>
  <c r="AF1523" i="1"/>
  <c r="AJ1524" i="1"/>
  <c r="AF1524" i="1"/>
  <c r="AJ1525" i="1"/>
  <c r="AF1525" i="1"/>
  <c r="AJ1526" i="1"/>
  <c r="AF1526" i="1"/>
  <c r="AJ1527" i="1"/>
  <c r="AF1527" i="1"/>
  <c r="AJ1528" i="1"/>
  <c r="AF1528" i="1"/>
  <c r="AJ1529" i="1"/>
  <c r="AF1529" i="1"/>
  <c r="AJ1530" i="1"/>
  <c r="AF1530" i="1"/>
  <c r="AJ1531" i="1"/>
  <c r="AF1531" i="1"/>
  <c r="AJ1532" i="1"/>
  <c r="AF1532" i="1"/>
  <c r="AJ1533" i="1"/>
  <c r="AF1533" i="1"/>
  <c r="AJ1534" i="1"/>
  <c r="AF1534" i="1"/>
  <c r="AJ1535" i="1"/>
  <c r="AF1535" i="1"/>
  <c r="AJ1536" i="1"/>
  <c r="AF1536" i="1"/>
  <c r="AJ1537" i="1"/>
  <c r="AF1537" i="1"/>
  <c r="AJ1538" i="1"/>
  <c r="AF1538" i="1"/>
  <c r="AJ1539" i="1"/>
  <c r="AF1539" i="1"/>
  <c r="AJ1540" i="1"/>
  <c r="AF1540" i="1"/>
  <c r="AJ1541" i="1"/>
  <c r="AF1541" i="1"/>
  <c r="AJ1542" i="1"/>
  <c r="AF1542" i="1"/>
  <c r="AJ1543" i="1"/>
  <c r="AF1543" i="1"/>
  <c r="AJ1545" i="1"/>
  <c r="AF1545" i="1"/>
  <c r="AJ1546" i="1"/>
  <c r="AF1546" i="1"/>
  <c r="AJ1547" i="1"/>
  <c r="AF1547" i="1"/>
  <c r="AJ1549" i="1"/>
  <c r="AF1549" i="1"/>
  <c r="AJ1550" i="1"/>
  <c r="AF1550" i="1"/>
  <c r="AJ1551" i="1"/>
  <c r="AF1551" i="1"/>
  <c r="AJ1552" i="1"/>
  <c r="AF1552" i="1"/>
  <c r="AJ1553" i="1"/>
  <c r="AF1553" i="1"/>
  <c r="AJ1554" i="1"/>
  <c r="AF1554" i="1"/>
  <c r="AJ1555" i="1"/>
  <c r="AF1555" i="1"/>
  <c r="AJ1556" i="1"/>
  <c r="AF1556" i="1"/>
  <c r="AJ1557" i="1"/>
  <c r="AF1557" i="1"/>
  <c r="AJ1558" i="1"/>
  <c r="AF1558" i="1"/>
  <c r="AJ1559" i="1"/>
  <c r="AF1559" i="1"/>
  <c r="AJ1560" i="1"/>
  <c r="AF1560" i="1"/>
  <c r="AJ1562" i="1"/>
  <c r="AF1562" i="1"/>
  <c r="AJ1563" i="1"/>
  <c r="AF1563" i="1"/>
  <c r="AJ1564" i="1"/>
  <c r="AF1564" i="1"/>
  <c r="AJ1565" i="1"/>
  <c r="AF1565" i="1"/>
  <c r="AJ1566" i="1"/>
  <c r="AF1566" i="1"/>
  <c r="AJ1567" i="1"/>
  <c r="AF1567" i="1"/>
  <c r="AJ1568" i="1"/>
  <c r="AF1568" i="1"/>
  <c r="AJ1569" i="1"/>
  <c r="AF1569" i="1"/>
  <c r="AJ1570" i="1"/>
  <c r="AF1570" i="1"/>
  <c r="AJ1571" i="1"/>
  <c r="AF1571" i="1"/>
  <c r="AJ1572" i="1"/>
  <c r="AF1572" i="1"/>
  <c r="AJ1573" i="1"/>
  <c r="AF1573" i="1"/>
  <c r="AJ1574" i="1"/>
  <c r="AF1574" i="1"/>
  <c r="AJ1575" i="1"/>
  <c r="AF1575" i="1"/>
  <c r="AJ1576" i="1"/>
  <c r="AF1576" i="1"/>
  <c r="AJ1577" i="1"/>
  <c r="AF1577" i="1"/>
  <c r="AJ1578" i="1"/>
  <c r="AF1578" i="1"/>
  <c r="AJ1579" i="1"/>
  <c r="AF1579" i="1"/>
  <c r="AJ1580" i="1"/>
  <c r="AF1580" i="1"/>
  <c r="AJ1581" i="1"/>
  <c r="AF1581" i="1"/>
  <c r="AJ1582" i="1"/>
  <c r="AF1582" i="1"/>
  <c r="AJ1583" i="1"/>
  <c r="AF1583" i="1"/>
  <c r="AJ1584" i="1"/>
  <c r="AF1584" i="1"/>
  <c r="AJ1585" i="1"/>
  <c r="AF1585" i="1"/>
  <c r="AJ1586" i="1"/>
  <c r="AF1586" i="1"/>
  <c r="AJ1588" i="1"/>
  <c r="AF1588" i="1"/>
  <c r="AJ1589" i="1"/>
  <c r="AF1589" i="1"/>
  <c r="AJ1590" i="1"/>
  <c r="AF1590" i="1"/>
  <c r="AJ1591" i="1"/>
  <c r="AF1591" i="1"/>
  <c r="AJ1592" i="1"/>
  <c r="AF1592" i="1"/>
  <c r="AJ1593" i="1"/>
  <c r="AF1593" i="1"/>
  <c r="AJ1594" i="1"/>
  <c r="AF1594" i="1"/>
  <c r="AJ1595" i="1"/>
  <c r="AF1595" i="1"/>
  <c r="AJ1596" i="1"/>
  <c r="AF1596" i="1"/>
  <c r="AJ1597" i="1"/>
  <c r="AF1597" i="1"/>
  <c r="AJ1598" i="1"/>
  <c r="AF1598" i="1"/>
  <c r="AJ1599" i="1"/>
  <c r="AF1599" i="1"/>
  <c r="AJ1600" i="1"/>
  <c r="AF1600" i="1"/>
  <c r="AJ1601" i="1"/>
  <c r="AF1601" i="1"/>
  <c r="AJ1602" i="1"/>
  <c r="AF1602" i="1"/>
  <c r="AJ1604" i="1"/>
  <c r="AF1604" i="1"/>
  <c r="AJ1605" i="1"/>
  <c r="AF1605" i="1"/>
  <c r="AJ1607" i="1"/>
  <c r="AF1607" i="1"/>
  <c r="AJ1608" i="1"/>
  <c r="AF1608" i="1"/>
  <c r="AJ1609" i="1"/>
  <c r="AF1609" i="1"/>
  <c r="AJ1610" i="1"/>
  <c r="AF1610" i="1"/>
  <c r="AJ1611" i="1"/>
  <c r="AF1611" i="1"/>
  <c r="AJ1612" i="1"/>
  <c r="AF1612" i="1"/>
  <c r="AJ1613" i="1"/>
  <c r="AF1613" i="1"/>
  <c r="AJ1614" i="1"/>
  <c r="AF1614" i="1"/>
  <c r="AJ1615" i="1"/>
  <c r="AF1615" i="1"/>
  <c r="AJ1616" i="1"/>
  <c r="AF1616" i="1"/>
  <c r="AJ1617" i="1"/>
  <c r="AF1617" i="1"/>
  <c r="AJ1618" i="1"/>
  <c r="AF1618" i="1"/>
  <c r="AJ1619" i="1"/>
  <c r="AF1619" i="1"/>
  <c r="AJ1620" i="1"/>
  <c r="AF1620" i="1"/>
  <c r="AJ1621" i="1"/>
  <c r="AF1621" i="1"/>
  <c r="AJ1622" i="1"/>
  <c r="AF1622" i="1"/>
  <c r="AJ1624" i="1"/>
  <c r="AF1624" i="1"/>
  <c r="AJ1625" i="1"/>
  <c r="AF1625" i="1"/>
  <c r="AJ1626" i="1"/>
  <c r="AF1626" i="1"/>
  <c r="AJ1627" i="1"/>
  <c r="AF1627" i="1"/>
  <c r="AJ1628" i="1"/>
  <c r="AF1628" i="1"/>
  <c r="AJ1629" i="1"/>
  <c r="AF1629" i="1"/>
  <c r="AJ1630" i="1"/>
  <c r="AF1630" i="1"/>
  <c r="AJ1631" i="1"/>
  <c r="AF1631" i="1"/>
  <c r="AJ1632" i="1"/>
  <c r="AF1632" i="1"/>
  <c r="AJ1633" i="1"/>
  <c r="AF1633" i="1"/>
  <c r="AJ1634" i="1"/>
  <c r="AF1634" i="1"/>
  <c r="AJ1635" i="1"/>
  <c r="AF1635" i="1"/>
  <c r="AJ1636" i="1"/>
  <c r="AF1636" i="1"/>
  <c r="AJ1637" i="1"/>
  <c r="AF1637" i="1"/>
  <c r="AJ1638" i="1"/>
  <c r="AF1638" i="1"/>
  <c r="AJ1639" i="1"/>
  <c r="AF1639" i="1"/>
  <c r="AJ1641" i="1"/>
  <c r="AF1641" i="1"/>
  <c r="AJ1643" i="1"/>
  <c r="AF1643" i="1"/>
  <c r="AJ1644" i="1"/>
  <c r="AF1644" i="1"/>
  <c r="AJ1645" i="1"/>
  <c r="AF1645" i="1"/>
  <c r="AJ1646" i="1"/>
  <c r="AF1646" i="1"/>
  <c r="AJ1647" i="1"/>
  <c r="AF1647" i="1"/>
  <c r="AJ1648" i="1"/>
  <c r="AF1648" i="1"/>
  <c r="AJ1649" i="1"/>
  <c r="AF1649" i="1"/>
  <c r="AJ1650" i="1"/>
  <c r="AF1650" i="1"/>
  <c r="AJ1651" i="1"/>
  <c r="AF1651" i="1"/>
  <c r="AJ1652" i="1"/>
  <c r="AF1652" i="1"/>
  <c r="AJ1653" i="1"/>
  <c r="AF1653" i="1"/>
  <c r="AJ1654" i="1"/>
  <c r="AF1654" i="1"/>
  <c r="AJ1655" i="1"/>
  <c r="AF1655" i="1"/>
  <c r="AJ1656" i="1"/>
  <c r="AF1656" i="1"/>
  <c r="AJ1658" i="1"/>
  <c r="AF1658" i="1"/>
  <c r="AJ1659" i="1"/>
  <c r="AF1659" i="1"/>
  <c r="AJ1660" i="1"/>
  <c r="AF1660" i="1"/>
  <c r="AJ1661" i="1"/>
  <c r="AF1661" i="1"/>
  <c r="AJ1662" i="1"/>
  <c r="AF1662" i="1"/>
  <c r="AJ1663" i="1"/>
  <c r="AF1663" i="1"/>
  <c r="AJ1664" i="1"/>
  <c r="AF1664" i="1"/>
  <c r="AJ1665" i="1"/>
  <c r="AF1665" i="1"/>
  <c r="AJ1666" i="1"/>
  <c r="AF1666" i="1"/>
  <c r="AJ1667" i="1"/>
  <c r="AF1667" i="1"/>
  <c r="AJ1668" i="1"/>
  <c r="AF1668" i="1"/>
  <c r="AJ1669" i="1"/>
  <c r="AF1669" i="1"/>
  <c r="AJ1670" i="1"/>
  <c r="AF1670" i="1"/>
  <c r="AJ1672" i="1"/>
  <c r="AF1672" i="1"/>
  <c r="AJ1673" i="1"/>
  <c r="AF1673" i="1"/>
  <c r="AJ1674" i="1"/>
  <c r="AF1674" i="1"/>
  <c r="AJ1675" i="1"/>
  <c r="AF1675" i="1"/>
  <c r="AJ1676" i="1"/>
  <c r="AF1676" i="1"/>
  <c r="AJ1677" i="1"/>
  <c r="AF1677" i="1"/>
  <c r="AJ1678" i="1"/>
  <c r="AF1678" i="1"/>
  <c r="AJ1679" i="1"/>
  <c r="AF1679" i="1"/>
  <c r="AJ1680" i="1"/>
  <c r="AF1680" i="1"/>
  <c r="AJ1681" i="1"/>
  <c r="AF1681" i="1"/>
  <c r="AJ1682" i="1"/>
  <c r="AF1682" i="1"/>
  <c r="AJ1683" i="1"/>
  <c r="AF1683" i="1"/>
  <c r="AJ1684" i="1"/>
  <c r="AF1684" i="1"/>
  <c r="AJ1685" i="1"/>
  <c r="AF1685" i="1"/>
  <c r="AJ1686" i="1"/>
  <c r="AF1686" i="1"/>
  <c r="AJ1687" i="1"/>
  <c r="AF1687" i="1"/>
  <c r="AJ1688" i="1"/>
  <c r="AF1688" i="1"/>
  <c r="AJ1689" i="1"/>
  <c r="AF1689" i="1"/>
  <c r="AJ1690" i="1"/>
  <c r="AF1690" i="1"/>
  <c r="AJ1691" i="1"/>
  <c r="AF1691" i="1"/>
  <c r="AJ1692" i="1"/>
  <c r="AF1692" i="1"/>
  <c r="AJ1693" i="1"/>
  <c r="AF1693" i="1"/>
  <c r="AJ1694" i="1"/>
  <c r="AF1694" i="1"/>
  <c r="AJ1695" i="1"/>
  <c r="AF1695" i="1"/>
  <c r="AJ1696" i="1"/>
  <c r="AF1696" i="1"/>
  <c r="AJ1697" i="1"/>
  <c r="AF1697" i="1"/>
  <c r="AJ1698" i="1"/>
  <c r="AF1698" i="1"/>
  <c r="AJ1699" i="1"/>
  <c r="AF1699" i="1"/>
  <c r="AJ1700" i="1"/>
  <c r="AF1700" i="1"/>
  <c r="AJ1701" i="1"/>
  <c r="AF1701" i="1"/>
  <c r="AJ1703" i="1"/>
  <c r="AF1703" i="1"/>
  <c r="AJ1704" i="1"/>
  <c r="AF1704" i="1"/>
  <c r="AJ1705" i="1"/>
  <c r="AF1705" i="1"/>
  <c r="AJ1706" i="1"/>
  <c r="AF1706" i="1"/>
  <c r="AJ1707" i="1"/>
  <c r="AF1707" i="1"/>
  <c r="AJ1708" i="1"/>
  <c r="AF1708" i="1"/>
  <c r="AJ1709" i="1"/>
  <c r="AF1709" i="1"/>
  <c r="AJ1710" i="1"/>
  <c r="AF1710" i="1"/>
  <c r="AJ1711" i="1"/>
  <c r="AF1711" i="1"/>
  <c r="AJ1712" i="1"/>
  <c r="AF1712" i="1"/>
  <c r="AJ1713" i="1"/>
  <c r="AF1713" i="1"/>
  <c r="AJ1714" i="1"/>
  <c r="AF1714" i="1"/>
  <c r="AJ1715" i="1"/>
  <c r="AF1715" i="1"/>
  <c r="AJ1716" i="1"/>
  <c r="AF1716" i="1"/>
  <c r="AJ1717" i="1"/>
  <c r="AF1717" i="1"/>
  <c r="AJ1718" i="1"/>
  <c r="AF1718" i="1"/>
  <c r="AJ1719" i="1"/>
  <c r="AF1719" i="1"/>
  <c r="AJ1720" i="1"/>
  <c r="AF1720" i="1"/>
  <c r="AJ1721" i="1"/>
  <c r="AF1721" i="1"/>
  <c r="AJ1722" i="1"/>
  <c r="AF1722" i="1"/>
  <c r="AJ1724" i="1"/>
  <c r="AF1724" i="1"/>
  <c r="AJ1725" i="1"/>
  <c r="AF1725" i="1"/>
  <c r="AJ1726" i="1"/>
  <c r="AF1726" i="1"/>
  <c r="AJ1727" i="1"/>
  <c r="AF1727" i="1"/>
  <c r="AJ1729" i="1"/>
  <c r="AF1729" i="1"/>
  <c r="AJ1730" i="1"/>
  <c r="AF1730" i="1"/>
  <c r="AJ1731" i="1"/>
  <c r="AF1731" i="1"/>
  <c r="AJ1732" i="1"/>
  <c r="AF1732" i="1"/>
  <c r="AJ1733" i="1"/>
  <c r="AF1733" i="1"/>
  <c r="AJ1734" i="1"/>
  <c r="AF1734" i="1"/>
  <c r="AJ1735" i="1"/>
  <c r="AF1735" i="1"/>
  <c r="AJ1736" i="1"/>
  <c r="AF1736" i="1"/>
  <c r="AJ1738" i="1"/>
  <c r="AF1738" i="1"/>
  <c r="AJ1739" i="1"/>
  <c r="AF1739" i="1"/>
  <c r="AJ1740" i="1"/>
  <c r="AF1740" i="1"/>
  <c r="AJ1741" i="1"/>
  <c r="AF1741" i="1"/>
  <c r="AJ1742" i="1"/>
  <c r="AF1742" i="1"/>
  <c r="AJ1743" i="1"/>
  <c r="AF1743" i="1"/>
  <c r="AJ1744" i="1"/>
  <c r="AF1744" i="1"/>
  <c r="AJ1745" i="1"/>
  <c r="AF1745" i="1"/>
  <c r="AJ1746" i="1"/>
  <c r="AF1746" i="1"/>
  <c r="AJ1747" i="1"/>
  <c r="AF1747" i="1"/>
  <c r="AJ1748" i="1"/>
  <c r="AF1748" i="1"/>
  <c r="AJ1749" i="1"/>
  <c r="AF1749" i="1"/>
  <c r="AJ1750" i="1"/>
  <c r="AF1750" i="1"/>
  <c r="AJ1752" i="1"/>
  <c r="AF1752" i="1"/>
  <c r="AJ1753" i="1"/>
  <c r="AF1753" i="1"/>
  <c r="AJ1754" i="1"/>
  <c r="AF1754" i="1"/>
  <c r="AJ1755" i="1"/>
  <c r="AF1755" i="1"/>
  <c r="AJ1756" i="1"/>
  <c r="AF1756" i="1"/>
  <c r="AJ1757" i="1"/>
  <c r="AF1757" i="1"/>
  <c r="AJ1758" i="1"/>
  <c r="AF1758" i="1"/>
  <c r="AJ1759" i="1"/>
  <c r="AF1759" i="1"/>
  <c r="AJ1760" i="1"/>
  <c r="AF1760" i="1"/>
  <c r="AJ1761" i="1"/>
  <c r="AF1761" i="1"/>
  <c r="AJ1762" i="1"/>
  <c r="AF1762" i="1"/>
  <c r="AJ1763" i="1"/>
  <c r="AF1763" i="1"/>
  <c r="AJ1764" i="1"/>
  <c r="AF1764" i="1"/>
  <c r="AJ1765" i="1"/>
  <c r="AF1765" i="1"/>
  <c r="AJ1766" i="1"/>
  <c r="AF1766" i="1"/>
  <c r="AJ1767" i="1"/>
  <c r="AF1767" i="1"/>
  <c r="AJ1768" i="1"/>
  <c r="AF1768" i="1"/>
  <c r="AJ1769" i="1"/>
  <c r="AF1769" i="1"/>
  <c r="AJ1771" i="1"/>
  <c r="AF1771" i="1"/>
  <c r="AJ1773" i="1"/>
  <c r="AF1773" i="1"/>
  <c r="AJ1774" i="1"/>
  <c r="AF1774" i="1"/>
  <c r="AJ1775" i="1"/>
  <c r="AF1775" i="1"/>
  <c r="AJ1776" i="1"/>
  <c r="AF1776" i="1"/>
  <c r="AJ1777" i="1"/>
  <c r="AF1777" i="1"/>
  <c r="AJ1778" i="1"/>
  <c r="AF1778" i="1"/>
  <c r="AJ1779" i="1"/>
  <c r="AF1779" i="1"/>
  <c r="AJ1780" i="1"/>
  <c r="AF1780" i="1"/>
  <c r="AJ1781" i="1"/>
  <c r="AF1781" i="1"/>
  <c r="AJ1783" i="1"/>
  <c r="AF1783" i="1"/>
  <c r="AJ1784" i="1"/>
  <c r="AF1784" i="1"/>
  <c r="AJ1785" i="1"/>
  <c r="AF1785" i="1"/>
  <c r="AJ1786" i="1"/>
  <c r="AF1786" i="1"/>
  <c r="AJ1787" i="1"/>
  <c r="AF1787" i="1"/>
  <c r="AJ1788" i="1"/>
  <c r="AF1788" i="1"/>
  <c r="AJ1789" i="1"/>
  <c r="AF1789" i="1"/>
  <c r="AJ1790" i="1"/>
  <c r="AF1790" i="1"/>
  <c r="AJ1791" i="1"/>
  <c r="AF1791" i="1"/>
  <c r="AJ1792" i="1"/>
  <c r="AF1792" i="1"/>
  <c r="AJ1793" i="1"/>
  <c r="AF1793" i="1"/>
  <c r="AJ1794" i="1"/>
  <c r="AF1794" i="1"/>
  <c r="AJ1795" i="1"/>
  <c r="AF1795" i="1"/>
  <c r="AJ1796" i="1"/>
  <c r="AF1796" i="1"/>
  <c r="AJ1797" i="1"/>
  <c r="AF1797" i="1"/>
  <c r="AJ1798" i="1"/>
  <c r="AF1798" i="1"/>
  <c r="AJ1799" i="1"/>
  <c r="AF1799" i="1"/>
  <c r="AJ1800" i="1"/>
  <c r="AF1800" i="1"/>
  <c r="AJ1801" i="1"/>
  <c r="AF1801" i="1"/>
  <c r="AJ1802" i="1"/>
  <c r="AF1802" i="1"/>
  <c r="AJ1803" i="1"/>
  <c r="AF1803" i="1"/>
  <c r="AJ1804" i="1"/>
  <c r="AF1804" i="1"/>
  <c r="AJ1805" i="1"/>
  <c r="AF1805" i="1"/>
  <c r="AJ1806" i="1"/>
  <c r="AF1806" i="1"/>
  <c r="AJ1807" i="1"/>
  <c r="AF1807" i="1"/>
  <c r="AJ1808" i="1"/>
  <c r="AF1808" i="1"/>
  <c r="AJ1809" i="1"/>
  <c r="AF1809" i="1"/>
  <c r="AJ1810" i="1"/>
  <c r="AF1810" i="1"/>
  <c r="AJ1811" i="1"/>
  <c r="AF1811" i="1"/>
  <c r="AJ1816" i="1"/>
  <c r="AF1816" i="1"/>
  <c r="AJ1817" i="1"/>
  <c r="AF1817" i="1"/>
  <c r="AJ1818" i="1"/>
  <c r="AF1818" i="1"/>
  <c r="AJ1819" i="1"/>
  <c r="AF1819" i="1"/>
  <c r="AJ1820" i="1"/>
  <c r="AF1820" i="1"/>
  <c r="AJ1821" i="1"/>
  <c r="AF1821" i="1"/>
  <c r="AJ1822" i="1"/>
  <c r="AF1822" i="1"/>
  <c r="AJ1823" i="1"/>
  <c r="AF1823" i="1"/>
  <c r="AJ1824" i="1"/>
  <c r="AF1824" i="1"/>
  <c r="AJ1825" i="1"/>
  <c r="AF1825" i="1"/>
  <c r="AJ1826" i="1"/>
  <c r="AF1826" i="1"/>
  <c r="AJ1827" i="1"/>
  <c r="AF1827" i="1"/>
  <c r="AJ1828" i="1"/>
  <c r="AF1828" i="1"/>
  <c r="AJ1829" i="1"/>
  <c r="AF1829" i="1"/>
  <c r="AJ1830" i="1"/>
  <c r="AF1830" i="1"/>
  <c r="AJ1831" i="1"/>
  <c r="AF1831" i="1"/>
  <c r="AJ1832" i="1"/>
  <c r="AF1832" i="1"/>
  <c r="AJ1833" i="1"/>
  <c r="AF1833" i="1"/>
  <c r="AJ1834" i="1"/>
  <c r="AF1834" i="1"/>
  <c r="AJ1835" i="1"/>
  <c r="AF1835" i="1"/>
  <c r="AJ1836" i="1"/>
  <c r="AF1836" i="1"/>
  <c r="AJ1837" i="1"/>
  <c r="AF1837" i="1"/>
  <c r="AJ1838" i="1"/>
  <c r="AF1838" i="1"/>
  <c r="AJ1840" i="1"/>
  <c r="AF1840" i="1"/>
  <c r="AJ1841" i="1"/>
  <c r="AF1841" i="1"/>
  <c r="AJ1842" i="1"/>
  <c r="AF1842" i="1"/>
  <c r="AJ1845" i="1"/>
  <c r="AF1845" i="1"/>
  <c r="AJ1846" i="1"/>
  <c r="AF1846" i="1"/>
  <c r="AJ1847" i="1"/>
  <c r="AF1847" i="1"/>
  <c r="AJ1849" i="1"/>
  <c r="AF1849" i="1"/>
  <c r="AJ1851" i="1"/>
  <c r="AF1851" i="1"/>
  <c r="AJ1852" i="1"/>
  <c r="AF1852" i="1"/>
  <c r="AJ1853" i="1"/>
  <c r="AF1853" i="1"/>
  <c r="AJ1854" i="1"/>
  <c r="AF1854" i="1"/>
  <c r="AJ1855" i="1"/>
  <c r="AF1855" i="1"/>
  <c r="AJ1856" i="1"/>
  <c r="AF1856" i="1"/>
  <c r="AJ1857" i="1"/>
  <c r="AF1857" i="1"/>
  <c r="AJ1858" i="1"/>
  <c r="AF1858" i="1"/>
  <c r="AJ1859" i="1"/>
  <c r="AF1859" i="1"/>
  <c r="AJ1860" i="1"/>
  <c r="AF1860" i="1"/>
  <c r="AJ1861" i="1"/>
  <c r="AF1861" i="1"/>
  <c r="AJ1863" i="1"/>
  <c r="AF1863" i="1"/>
  <c r="AJ1864" i="1"/>
  <c r="AF1864" i="1"/>
  <c r="AJ1865" i="1"/>
  <c r="AF1865" i="1"/>
  <c r="AJ1866" i="1"/>
  <c r="AF1866" i="1"/>
  <c r="AJ1867" i="1"/>
  <c r="AF1867" i="1"/>
  <c r="AJ1868" i="1"/>
  <c r="AF1868" i="1"/>
  <c r="AJ1869" i="1"/>
  <c r="AF1869" i="1"/>
  <c r="AJ1870" i="1"/>
  <c r="AF1870" i="1"/>
  <c r="AJ1871" i="1"/>
  <c r="AF1871" i="1"/>
  <c r="AJ1872" i="1"/>
  <c r="AF1872" i="1"/>
  <c r="AJ1873" i="1"/>
  <c r="AF1873" i="1"/>
  <c r="AJ1874" i="1"/>
  <c r="AF1874" i="1"/>
  <c r="AJ1877" i="1"/>
  <c r="AF1877" i="1"/>
  <c r="AJ1878" i="1"/>
  <c r="AF1878" i="1"/>
  <c r="AJ1879" i="1"/>
  <c r="AF1879" i="1"/>
  <c r="AJ1880" i="1"/>
  <c r="AF1880" i="1"/>
  <c r="AJ1881" i="1"/>
  <c r="AF1881" i="1"/>
  <c r="AJ1882" i="1"/>
  <c r="AF1882" i="1"/>
  <c r="AJ1883" i="1"/>
  <c r="AF1883" i="1"/>
  <c r="AJ1884" i="1"/>
  <c r="AF1884" i="1"/>
  <c r="AJ1885" i="1"/>
  <c r="AF1885" i="1"/>
  <c r="AJ1886" i="1"/>
  <c r="AF1886" i="1"/>
  <c r="AJ1887" i="1"/>
  <c r="AF1887" i="1"/>
  <c r="AJ1888" i="1"/>
  <c r="AF1888" i="1"/>
  <c r="AJ1889" i="1"/>
  <c r="AF1889" i="1"/>
  <c r="AJ1890" i="1"/>
  <c r="AF1890" i="1"/>
  <c r="AJ1891" i="1"/>
  <c r="AF1891" i="1"/>
  <c r="AJ1892" i="1"/>
  <c r="AF1892" i="1"/>
  <c r="AJ1893" i="1"/>
  <c r="AF1893" i="1"/>
  <c r="AJ1894" i="1"/>
  <c r="AF1894" i="1"/>
  <c r="AJ1895" i="1"/>
  <c r="AF1895" i="1"/>
  <c r="AJ1896" i="1"/>
  <c r="AF1896" i="1"/>
  <c r="AJ1897" i="1"/>
  <c r="AF1897" i="1"/>
  <c r="AJ1898" i="1"/>
  <c r="AF1898" i="1"/>
  <c r="AJ1899" i="1"/>
  <c r="AF1899" i="1"/>
  <c r="AJ1900" i="1"/>
  <c r="AF1900" i="1"/>
  <c r="AJ1901" i="1"/>
  <c r="AF1901" i="1"/>
  <c r="AJ1902" i="1"/>
  <c r="AF1902" i="1"/>
  <c r="AJ1903" i="1"/>
  <c r="AF1903" i="1"/>
  <c r="AJ1904" i="1"/>
  <c r="AF1904" i="1"/>
  <c r="AJ1905" i="1"/>
  <c r="AF1905" i="1"/>
  <c r="AJ1906" i="1"/>
  <c r="AF1906" i="1"/>
  <c r="AJ1907" i="1"/>
  <c r="AF1907" i="1"/>
  <c r="AJ1908" i="1"/>
  <c r="AF1908" i="1"/>
  <c r="AJ1909" i="1"/>
  <c r="AF1909" i="1"/>
  <c r="AJ1910" i="1"/>
  <c r="AF1910" i="1"/>
  <c r="AJ1911" i="1"/>
  <c r="AF1911" i="1"/>
  <c r="AJ1912" i="1"/>
  <c r="AF1912" i="1"/>
  <c r="AJ1913" i="1"/>
  <c r="AF1913" i="1"/>
  <c r="AJ1914" i="1"/>
  <c r="AF1914" i="1"/>
  <c r="AJ1916" i="1"/>
  <c r="AF1916" i="1"/>
  <c r="AJ1917" i="1"/>
  <c r="AF1917" i="1"/>
  <c r="AJ1918" i="1"/>
  <c r="AF1918" i="1"/>
  <c r="AJ1919" i="1"/>
  <c r="AF1919" i="1"/>
  <c r="AJ1920" i="1"/>
  <c r="AF1920" i="1"/>
  <c r="AJ1921" i="1"/>
  <c r="AF1921" i="1"/>
  <c r="AJ1922" i="1"/>
  <c r="AF1922" i="1"/>
  <c r="AJ1923" i="1"/>
  <c r="AF1923" i="1"/>
  <c r="AJ1924" i="1"/>
  <c r="AF1924" i="1"/>
  <c r="AJ1925" i="1"/>
  <c r="AF1925" i="1"/>
  <c r="AJ1926" i="1"/>
  <c r="AF1926" i="1"/>
  <c r="AJ1927" i="1"/>
  <c r="AF1927" i="1"/>
  <c r="AJ1928" i="1"/>
  <c r="AF1928" i="1"/>
  <c r="AJ1929" i="1"/>
  <c r="AF1929" i="1"/>
  <c r="AJ1930" i="1"/>
  <c r="AF1930" i="1"/>
  <c r="AJ1931" i="1"/>
  <c r="AF1931" i="1"/>
  <c r="AJ1932" i="1"/>
  <c r="AF1932" i="1"/>
  <c r="AJ1933" i="1"/>
  <c r="AF1933" i="1"/>
  <c r="AJ1934" i="1"/>
  <c r="AF1934" i="1"/>
  <c r="AJ1935" i="1"/>
  <c r="AF1935" i="1"/>
  <c r="AJ1936" i="1"/>
  <c r="AF1936" i="1"/>
  <c r="AJ1937" i="1"/>
  <c r="AF1937" i="1"/>
  <c r="AJ1938" i="1"/>
  <c r="AF1938" i="1"/>
  <c r="AJ1939" i="1"/>
  <c r="AF1939" i="1"/>
  <c r="AJ1940" i="1"/>
  <c r="AF1940" i="1"/>
  <c r="AJ1941" i="1"/>
  <c r="AF1941" i="1"/>
  <c r="AJ1942" i="1"/>
  <c r="AF1942" i="1"/>
  <c r="AJ1943" i="1"/>
  <c r="AF1943" i="1"/>
  <c r="AJ1944" i="1"/>
  <c r="AF1944" i="1"/>
  <c r="AJ1945" i="1"/>
  <c r="AF1945" i="1"/>
  <c r="AJ1946" i="1"/>
  <c r="AF1946" i="1"/>
  <c r="AJ1947" i="1"/>
  <c r="AF1947" i="1"/>
  <c r="AJ1948" i="1"/>
  <c r="AF1948" i="1"/>
  <c r="AJ1949" i="1"/>
  <c r="AF1949" i="1"/>
  <c r="AJ1951" i="1"/>
  <c r="AF1951" i="1"/>
  <c r="AJ1952" i="1"/>
  <c r="AF1952" i="1"/>
  <c r="AJ1953" i="1"/>
  <c r="AF1953" i="1"/>
  <c r="AJ1954" i="1"/>
  <c r="AF1954" i="1"/>
  <c r="AJ1955" i="1"/>
  <c r="AF1955" i="1"/>
  <c r="AJ1957" i="1"/>
  <c r="AF1957" i="1"/>
  <c r="AJ1959" i="1"/>
  <c r="AF1959" i="1"/>
  <c r="AJ1960" i="1"/>
  <c r="AF1960" i="1"/>
  <c r="AJ1961" i="1"/>
  <c r="AF1961" i="1"/>
  <c r="AJ1962" i="1"/>
  <c r="AF1962" i="1"/>
  <c r="AJ1963" i="1"/>
  <c r="AF1963" i="1"/>
  <c r="AJ1964" i="1"/>
  <c r="AF1964" i="1"/>
  <c r="AJ1965" i="1"/>
  <c r="AF1965" i="1"/>
  <c r="AJ1966" i="1"/>
  <c r="AF1966" i="1"/>
  <c r="AJ1967" i="1"/>
  <c r="AF1967" i="1"/>
  <c r="AJ1968" i="1"/>
  <c r="AF1968" i="1"/>
  <c r="AJ1969" i="1"/>
  <c r="AF1969" i="1"/>
  <c r="AJ1970" i="1"/>
  <c r="AF1970" i="1"/>
  <c r="AJ1972" i="1"/>
  <c r="AF1972" i="1"/>
  <c r="AJ1973" i="1"/>
  <c r="AF1973" i="1"/>
  <c r="AJ1974" i="1"/>
  <c r="AF1974" i="1"/>
  <c r="AJ1975" i="1"/>
  <c r="AF1975" i="1"/>
  <c r="AJ1977" i="1"/>
  <c r="AF1977" i="1"/>
  <c r="AJ1978" i="1"/>
  <c r="AF1978" i="1"/>
  <c r="AJ1980" i="1"/>
  <c r="AF1980" i="1"/>
  <c r="AJ1982" i="1"/>
  <c r="AF1982" i="1"/>
  <c r="AJ1983" i="1"/>
  <c r="AF1983" i="1"/>
  <c r="AJ1985" i="1"/>
  <c r="AF1985" i="1"/>
  <c r="AJ1986" i="1"/>
  <c r="AF1986" i="1"/>
  <c r="AJ1987" i="1"/>
  <c r="AF1987" i="1"/>
  <c r="AJ1988" i="1"/>
  <c r="AF1988" i="1"/>
  <c r="AJ1989" i="1"/>
  <c r="AF1989" i="1"/>
  <c r="AJ1990" i="1"/>
  <c r="AF1990" i="1"/>
  <c r="AJ1991" i="1"/>
  <c r="AF1991" i="1"/>
  <c r="AJ1992" i="1"/>
  <c r="AF1992" i="1"/>
  <c r="AJ1993" i="1"/>
  <c r="AF1993" i="1"/>
  <c r="AJ1994" i="1"/>
  <c r="AF1994" i="1"/>
  <c r="AJ1995" i="1"/>
  <c r="AF1995" i="1"/>
  <c r="AJ1996" i="1"/>
  <c r="AF1996" i="1"/>
  <c r="AJ1997" i="1"/>
  <c r="AF1997" i="1"/>
  <c r="AJ1998" i="1"/>
  <c r="AF1998" i="1"/>
  <c r="AJ1999" i="1"/>
  <c r="AF1999" i="1"/>
  <c r="AJ2000" i="1"/>
  <c r="AF2000" i="1"/>
  <c r="AJ2001" i="1"/>
  <c r="AF2001" i="1"/>
  <c r="AJ2002" i="1"/>
  <c r="AF2002" i="1"/>
  <c r="AJ2003" i="1"/>
  <c r="AF2003" i="1"/>
  <c r="AJ2004" i="1"/>
  <c r="AF2004" i="1"/>
  <c r="AJ2005" i="1"/>
  <c r="AF2005" i="1"/>
  <c r="AJ2006" i="1"/>
  <c r="AF2006" i="1"/>
  <c r="AJ2007" i="1"/>
  <c r="AF2007" i="1"/>
  <c r="AJ2008" i="1"/>
  <c r="AF2008" i="1"/>
  <c r="AJ2009" i="1"/>
  <c r="AF2009" i="1"/>
  <c r="AJ2010" i="1"/>
  <c r="AF2010" i="1"/>
  <c r="AJ2011" i="1"/>
  <c r="AF2011" i="1"/>
  <c r="AJ2012" i="1"/>
  <c r="AF2012" i="1"/>
  <c r="AJ2014" i="1"/>
  <c r="AF2014" i="1"/>
  <c r="AJ2015" i="1"/>
  <c r="AF2015" i="1"/>
  <c r="AJ2016" i="1"/>
  <c r="AF2016" i="1"/>
  <c r="AJ2017" i="1"/>
  <c r="AF2017" i="1"/>
  <c r="AJ2018" i="1"/>
  <c r="AF2018" i="1"/>
  <c r="AJ2019" i="1"/>
  <c r="AF2019" i="1"/>
  <c r="AJ2020" i="1"/>
  <c r="AF2020" i="1"/>
  <c r="AJ2021" i="1"/>
  <c r="AF2021" i="1"/>
  <c r="AJ2022" i="1"/>
  <c r="AF2022" i="1"/>
  <c r="AJ2023" i="1"/>
  <c r="AF2023" i="1"/>
  <c r="AJ2024" i="1"/>
  <c r="AF2024" i="1"/>
  <c r="AJ2025" i="1"/>
  <c r="AF2025" i="1"/>
  <c r="AJ2026" i="1"/>
  <c r="AF2026" i="1"/>
  <c r="AJ2027" i="1"/>
  <c r="AF2027" i="1"/>
  <c r="AJ2028" i="1"/>
  <c r="AF2028" i="1"/>
  <c r="AJ2029" i="1"/>
  <c r="AF2029" i="1"/>
  <c r="AJ2030" i="1"/>
  <c r="AF2030" i="1"/>
  <c r="AJ2031" i="1"/>
  <c r="AF2031" i="1"/>
  <c r="AJ2033" i="1"/>
  <c r="AF2033" i="1"/>
  <c r="AJ2034" i="1"/>
  <c r="AF2034" i="1"/>
  <c r="AJ2035" i="1"/>
  <c r="AF2035" i="1"/>
  <c r="AJ2036" i="1"/>
  <c r="AF2036" i="1"/>
  <c r="AJ2037" i="1"/>
  <c r="AF2037" i="1"/>
  <c r="AJ2038" i="1"/>
  <c r="AF2038" i="1"/>
  <c r="AJ2039" i="1"/>
  <c r="AF2039" i="1"/>
  <c r="AJ2040" i="1"/>
  <c r="AF2040" i="1"/>
  <c r="AJ2041" i="1"/>
  <c r="AF2041" i="1"/>
  <c r="AJ2042" i="1"/>
  <c r="AF2042" i="1"/>
  <c r="AJ2043" i="1"/>
  <c r="AF2043" i="1"/>
  <c r="AJ2044" i="1"/>
  <c r="AF2044" i="1"/>
  <c r="AJ2045" i="1"/>
  <c r="AF2045" i="1"/>
  <c r="AJ2046" i="1"/>
  <c r="AF2046" i="1"/>
  <c r="AJ2048" i="1"/>
  <c r="AF2048" i="1"/>
  <c r="AJ2049" i="1"/>
  <c r="AF2049" i="1"/>
  <c r="AJ2050" i="1"/>
  <c r="AF2050" i="1"/>
  <c r="AJ2051" i="1"/>
  <c r="AF2051" i="1"/>
  <c r="AJ2052" i="1"/>
  <c r="AF2052" i="1"/>
  <c r="AJ2053" i="1"/>
  <c r="AF2053" i="1"/>
  <c r="AJ2054" i="1"/>
  <c r="AF2054" i="1"/>
  <c r="AJ2055" i="1"/>
  <c r="AF2055" i="1"/>
  <c r="AJ2056" i="1"/>
  <c r="AF2056" i="1"/>
  <c r="AJ2057" i="1"/>
  <c r="AF2057" i="1"/>
  <c r="AJ2058" i="1"/>
  <c r="AF2058" i="1"/>
  <c r="AJ2059" i="1"/>
  <c r="AF2059" i="1"/>
  <c r="AJ2060" i="1"/>
  <c r="AF2060" i="1"/>
  <c r="AJ2061" i="1"/>
  <c r="AF2061" i="1"/>
  <c r="AJ2062" i="1"/>
  <c r="AF2062" i="1"/>
  <c r="AJ2063" i="1"/>
  <c r="AF2063" i="1"/>
  <c r="AJ2064" i="1"/>
  <c r="AF2064" i="1"/>
  <c r="AJ2065" i="1"/>
  <c r="AF2065" i="1"/>
  <c r="AJ2066" i="1"/>
  <c r="AF2066" i="1"/>
  <c r="AJ2067" i="1"/>
  <c r="AF2067" i="1"/>
  <c r="AJ2068" i="1"/>
  <c r="AF2068" i="1"/>
  <c r="AJ2069" i="1"/>
  <c r="AF2069" i="1"/>
  <c r="AJ2070" i="1"/>
  <c r="AF2070" i="1"/>
  <c r="AJ2072" i="1"/>
  <c r="AF2072" i="1"/>
  <c r="AJ2074" i="1"/>
  <c r="AF2074" i="1"/>
  <c r="AJ2075" i="1"/>
  <c r="AF2075" i="1"/>
  <c r="AJ2076" i="1"/>
  <c r="AF2076" i="1"/>
  <c r="AJ2077" i="1"/>
  <c r="AF2077" i="1"/>
  <c r="AJ2078" i="1"/>
  <c r="AF2078" i="1"/>
  <c r="AJ2079" i="1"/>
  <c r="AF2079" i="1"/>
  <c r="AJ2081" i="1"/>
  <c r="AF2081" i="1"/>
  <c r="AJ2082" i="1"/>
  <c r="AF2082" i="1"/>
  <c r="AJ2083" i="1"/>
  <c r="AF2083" i="1"/>
  <c r="AJ2084" i="1"/>
  <c r="AF2084" i="1"/>
  <c r="AJ2085" i="1"/>
  <c r="AF2085" i="1"/>
  <c r="AJ2086" i="1"/>
  <c r="AF2086" i="1"/>
  <c r="AJ2087" i="1"/>
  <c r="AF2087" i="1"/>
  <c r="AJ2088" i="1"/>
  <c r="AF2088" i="1"/>
  <c r="AJ2089" i="1"/>
  <c r="AF2089" i="1"/>
  <c r="AJ2090" i="1"/>
  <c r="AF2090" i="1"/>
  <c r="AJ2091" i="1"/>
  <c r="AF2091" i="1"/>
  <c r="AJ2092" i="1"/>
  <c r="AF2092" i="1"/>
  <c r="AJ2093" i="1"/>
  <c r="AF2093" i="1"/>
  <c r="AJ2094" i="1"/>
  <c r="AF2094" i="1"/>
  <c r="AJ2095" i="1"/>
  <c r="AF2095" i="1"/>
  <c r="AJ2096" i="1"/>
  <c r="AF2096" i="1"/>
  <c r="AJ2097" i="1"/>
  <c r="AF2097" i="1"/>
  <c r="AJ2098" i="1"/>
  <c r="AF2098" i="1"/>
  <c r="AJ2099" i="1"/>
  <c r="AF2099" i="1"/>
  <c r="AJ2100" i="1"/>
  <c r="AF2100" i="1"/>
  <c r="AJ2101" i="1"/>
  <c r="AF2101" i="1"/>
  <c r="AJ2102" i="1"/>
  <c r="AF2102" i="1"/>
  <c r="AJ2103" i="1"/>
  <c r="AF2103" i="1"/>
  <c r="AJ2104" i="1"/>
  <c r="AF2104" i="1"/>
  <c r="AJ2105" i="1"/>
  <c r="AF2105" i="1"/>
  <c r="AJ2106" i="1"/>
  <c r="AF2106" i="1"/>
  <c r="AJ2107" i="1"/>
  <c r="AF2107" i="1"/>
  <c r="AJ2108" i="1"/>
  <c r="AF2108" i="1"/>
  <c r="AJ2109" i="1"/>
  <c r="AF2109" i="1"/>
  <c r="AJ2110" i="1"/>
  <c r="AF2110" i="1"/>
  <c r="AJ2111" i="1"/>
  <c r="AF2111" i="1"/>
  <c r="AJ2112" i="1"/>
  <c r="AF2112" i="1"/>
  <c r="AJ2113" i="1"/>
  <c r="AF2113" i="1"/>
  <c r="AJ2114" i="1"/>
  <c r="AF2114" i="1"/>
  <c r="AJ2115" i="1"/>
  <c r="AF2115" i="1"/>
  <c r="AJ2116" i="1"/>
  <c r="AF2116" i="1"/>
  <c r="AJ2117" i="1"/>
  <c r="AF2117" i="1"/>
  <c r="AJ2118" i="1"/>
  <c r="AF2118" i="1"/>
  <c r="AJ2119" i="1"/>
  <c r="AF2119" i="1"/>
  <c r="AJ2120" i="1"/>
  <c r="AF2120" i="1"/>
  <c r="AJ2121" i="1"/>
  <c r="AF2121" i="1"/>
  <c r="AJ2122" i="1"/>
  <c r="AF2122" i="1"/>
  <c r="AJ2123" i="1"/>
  <c r="AF2123" i="1"/>
  <c r="AJ2124" i="1"/>
  <c r="AF2124" i="1"/>
  <c r="AJ2125" i="1"/>
  <c r="AF2125" i="1"/>
  <c r="AJ2126" i="1"/>
  <c r="AF2126" i="1"/>
  <c r="AJ2127" i="1"/>
  <c r="AF2127" i="1"/>
  <c r="AJ2128" i="1"/>
  <c r="AF2128" i="1"/>
  <c r="AJ2129" i="1"/>
  <c r="AF2129" i="1"/>
  <c r="AJ2130" i="1"/>
  <c r="AF2130" i="1"/>
  <c r="AJ2131" i="1"/>
  <c r="AF2131" i="1"/>
  <c r="AJ2132" i="1"/>
  <c r="AF2132" i="1"/>
  <c r="AJ2133" i="1"/>
  <c r="AF2133" i="1"/>
  <c r="AJ2134" i="1"/>
  <c r="AF2134" i="1"/>
  <c r="AJ2135" i="1"/>
  <c r="AF2135" i="1"/>
  <c r="AJ2136" i="1"/>
  <c r="AF2136" i="1"/>
  <c r="AJ2137" i="1"/>
  <c r="AF2137" i="1"/>
  <c r="AJ2138" i="1"/>
  <c r="AF2138" i="1"/>
  <c r="AJ2139" i="1"/>
  <c r="AF2139" i="1"/>
  <c r="AJ2140" i="1"/>
  <c r="AF2140" i="1"/>
  <c r="AJ2141" i="1"/>
  <c r="AF2141" i="1"/>
  <c r="AJ2142" i="1"/>
  <c r="AF2142" i="1"/>
  <c r="AJ2143" i="1"/>
  <c r="AF2143" i="1"/>
  <c r="AJ2144" i="1"/>
  <c r="AF2144" i="1"/>
  <c r="AJ2145" i="1"/>
  <c r="AF2145" i="1"/>
  <c r="AJ2146" i="1"/>
  <c r="AF2146" i="1"/>
  <c r="AJ2147" i="1"/>
  <c r="AF2147" i="1"/>
  <c r="AJ2148" i="1"/>
  <c r="AF2148" i="1"/>
  <c r="AJ2149" i="1"/>
  <c r="AF2149" i="1"/>
  <c r="AJ2150" i="1"/>
  <c r="AF2150" i="1"/>
  <c r="AJ2151" i="1"/>
  <c r="AF2151" i="1"/>
  <c r="AJ2152" i="1"/>
  <c r="AF2152" i="1"/>
  <c r="AJ2153" i="1"/>
  <c r="AF2153" i="1"/>
  <c r="AJ2154" i="1"/>
  <c r="AF2154" i="1"/>
  <c r="AJ2155" i="1"/>
  <c r="AF2155" i="1"/>
  <c r="AJ2156" i="1"/>
  <c r="AF2156" i="1"/>
  <c r="AJ2157" i="1"/>
  <c r="AF2157" i="1"/>
  <c r="AJ2158" i="1"/>
  <c r="AF2158" i="1"/>
  <c r="AJ2159" i="1"/>
  <c r="AF2159" i="1"/>
  <c r="AJ2160" i="1"/>
  <c r="AF2160" i="1"/>
  <c r="AJ2161" i="1"/>
  <c r="AF2161" i="1"/>
  <c r="AJ2163" i="1"/>
  <c r="AF2163" i="1"/>
  <c r="AJ2164" i="1"/>
  <c r="AF2164" i="1"/>
  <c r="AJ2165" i="1"/>
  <c r="AF2165" i="1"/>
  <c r="AJ2166" i="1"/>
  <c r="AF2166" i="1"/>
  <c r="AJ2167" i="1"/>
  <c r="AF2167" i="1"/>
  <c r="AJ2168" i="1"/>
  <c r="AF2168" i="1"/>
  <c r="AJ2169" i="1"/>
  <c r="AF2169" i="1"/>
  <c r="AJ2170" i="1"/>
  <c r="AF2170" i="1"/>
  <c r="AJ2171" i="1"/>
  <c r="AF2171" i="1"/>
  <c r="AJ2172" i="1"/>
  <c r="AF2172" i="1"/>
  <c r="AJ2173" i="1"/>
  <c r="AF2173" i="1"/>
  <c r="AJ2174" i="1"/>
  <c r="AF2174" i="1"/>
  <c r="AJ2175" i="1"/>
  <c r="AF2175" i="1"/>
  <c r="AJ2176" i="1"/>
  <c r="AF2176" i="1"/>
  <c r="AJ2177" i="1"/>
  <c r="AF2177" i="1"/>
  <c r="AJ2178" i="1"/>
  <c r="AF2178" i="1"/>
  <c r="AJ2179" i="1"/>
  <c r="AF2179" i="1"/>
  <c r="AJ2180" i="1"/>
  <c r="AF2180" i="1"/>
  <c r="AJ2181" i="1"/>
  <c r="AF2181" i="1"/>
  <c r="AJ2183" i="1"/>
  <c r="AF2183" i="1"/>
  <c r="AJ2184" i="1"/>
  <c r="AF2184" i="1"/>
  <c r="AJ2185" i="1"/>
  <c r="AF2185" i="1"/>
  <c r="AJ2187" i="1"/>
  <c r="AF2187" i="1"/>
  <c r="AJ2188" i="1"/>
  <c r="AF2188" i="1"/>
  <c r="AJ2189" i="1"/>
  <c r="AF2189" i="1"/>
  <c r="AJ2190" i="1"/>
  <c r="AF2190" i="1"/>
  <c r="AJ2191" i="1"/>
  <c r="AF2191" i="1"/>
  <c r="AJ2193" i="1"/>
  <c r="AF2193" i="1"/>
  <c r="AJ2194" i="1"/>
  <c r="AF2194" i="1"/>
  <c r="AJ2195" i="1"/>
  <c r="AF2195" i="1"/>
  <c r="AJ2196" i="1"/>
  <c r="AF2196" i="1"/>
  <c r="AJ2197" i="1"/>
  <c r="AF2197" i="1"/>
  <c r="AJ2198" i="1"/>
  <c r="AF2198" i="1"/>
  <c r="AJ2200" i="1"/>
  <c r="AF2200" i="1"/>
  <c r="AJ2201" i="1"/>
  <c r="AF2201" i="1"/>
  <c r="AJ2202" i="1"/>
  <c r="AF2202" i="1"/>
  <c r="AJ2203" i="1"/>
  <c r="AF2203" i="1"/>
  <c r="AJ2204" i="1"/>
  <c r="AF2204" i="1"/>
  <c r="AJ2205" i="1"/>
  <c r="AF2205" i="1"/>
  <c r="AJ2206" i="1"/>
  <c r="AF2206" i="1"/>
  <c r="AJ2207" i="1"/>
  <c r="AF2207" i="1"/>
  <c r="AJ2208" i="1"/>
  <c r="AF2208" i="1"/>
  <c r="AJ2209" i="1"/>
  <c r="AF2209" i="1"/>
  <c r="AJ2211" i="1"/>
  <c r="AF2211" i="1"/>
  <c r="AJ2212" i="1"/>
  <c r="AF2212" i="1"/>
  <c r="AJ2213" i="1"/>
  <c r="AF2213" i="1"/>
  <c r="AJ2214" i="1"/>
  <c r="AF2214" i="1"/>
  <c r="AJ2215" i="1"/>
  <c r="AF2215" i="1"/>
  <c r="AJ2216" i="1"/>
  <c r="AF2216" i="1"/>
  <c r="AJ2217" i="1"/>
  <c r="AF2217" i="1"/>
  <c r="AJ2218" i="1"/>
  <c r="AF2218" i="1"/>
  <c r="AJ2219" i="1"/>
  <c r="AF2219" i="1"/>
  <c r="AJ2220" i="1"/>
  <c r="AF2220" i="1"/>
  <c r="AJ2221" i="1"/>
  <c r="AF2221" i="1"/>
  <c r="AJ2222" i="1"/>
  <c r="AF2222" i="1"/>
  <c r="AJ2223" i="1"/>
  <c r="AF2223" i="1"/>
  <c r="AJ2224" i="1"/>
  <c r="AF2224" i="1"/>
  <c r="AJ2225" i="1"/>
  <c r="AF2225" i="1"/>
  <c r="AJ2226" i="1"/>
  <c r="AF2226" i="1"/>
  <c r="AJ2227" i="1"/>
  <c r="AF2227" i="1"/>
  <c r="AJ2228" i="1"/>
  <c r="AF2228" i="1"/>
  <c r="AJ2229" i="1"/>
  <c r="AF2229" i="1"/>
  <c r="AJ2230" i="1"/>
  <c r="AF2230" i="1"/>
  <c r="AJ2231" i="1"/>
  <c r="AF2231" i="1"/>
  <c r="AJ2232" i="1"/>
  <c r="AF2232" i="1"/>
  <c r="AJ2233" i="1"/>
  <c r="AF2233" i="1"/>
  <c r="AJ2234" i="1"/>
  <c r="AF2234" i="1"/>
  <c r="AJ2235" i="1"/>
  <c r="AF2235" i="1"/>
  <c r="AJ2236" i="1"/>
  <c r="AF2236" i="1"/>
  <c r="AJ2237" i="1"/>
  <c r="AF2237" i="1"/>
  <c r="AJ2238" i="1"/>
  <c r="AF2238" i="1"/>
  <c r="AJ2239" i="1"/>
  <c r="AF2239" i="1"/>
  <c r="AJ2240" i="1"/>
  <c r="AF2240" i="1"/>
  <c r="AJ2241" i="1"/>
  <c r="AF2241" i="1"/>
  <c r="AJ2243" i="1"/>
  <c r="AF2243" i="1"/>
  <c r="AJ2244" i="1"/>
  <c r="AF2244" i="1"/>
  <c r="AJ2245" i="1"/>
  <c r="AF2245" i="1"/>
  <c r="AJ2246" i="1"/>
  <c r="AF2246" i="1"/>
  <c r="AJ2247" i="1"/>
  <c r="AF2247" i="1"/>
  <c r="AJ2249" i="1"/>
  <c r="AF2249" i="1"/>
  <c r="AJ2250" i="1"/>
  <c r="AF2250" i="1"/>
  <c r="AJ2251" i="1"/>
  <c r="AF2251" i="1"/>
  <c r="AJ2252" i="1"/>
  <c r="AF2252" i="1"/>
  <c r="AJ2253" i="1"/>
  <c r="AF2253" i="1"/>
  <c r="AJ2255" i="1"/>
  <c r="AF2255" i="1"/>
  <c r="AJ2256" i="1"/>
  <c r="AF2256" i="1"/>
  <c r="AJ2257" i="1"/>
  <c r="AF2257" i="1"/>
  <c r="AJ2258" i="1"/>
  <c r="AF2258" i="1"/>
  <c r="AJ2259" i="1"/>
  <c r="AF2259" i="1"/>
  <c r="AJ2260" i="1"/>
  <c r="AF2260" i="1"/>
  <c r="AJ2261" i="1"/>
  <c r="AF2261" i="1"/>
  <c r="AJ2263" i="1"/>
  <c r="AF2263" i="1"/>
  <c r="AJ2264" i="1"/>
  <c r="AF2264" i="1"/>
  <c r="AJ2265" i="1"/>
  <c r="AF2265" i="1"/>
  <c r="AJ2266" i="1"/>
  <c r="AF2266" i="1"/>
  <c r="AJ2267" i="1"/>
  <c r="AF2267" i="1"/>
  <c r="AJ2268" i="1"/>
  <c r="AF2268" i="1"/>
  <c r="AJ2269" i="1"/>
  <c r="AF2269" i="1"/>
  <c r="AJ2270" i="1"/>
  <c r="AF2270" i="1"/>
  <c r="AJ2272" i="1"/>
  <c r="AF2272" i="1"/>
  <c r="AJ2273" i="1"/>
  <c r="AF2273" i="1"/>
  <c r="AJ2274" i="1"/>
  <c r="AF2274" i="1"/>
  <c r="AJ2275" i="1"/>
  <c r="AF2275" i="1"/>
  <c r="AJ2277" i="1"/>
  <c r="AF2277" i="1"/>
  <c r="AJ2278" i="1"/>
  <c r="AF2278" i="1"/>
  <c r="AJ2279" i="1"/>
  <c r="AF2279" i="1"/>
  <c r="AJ2280" i="1"/>
  <c r="AF2280" i="1"/>
  <c r="AJ2281" i="1"/>
  <c r="AF2281" i="1"/>
  <c r="AJ2283" i="1"/>
  <c r="AF2283" i="1"/>
  <c r="AJ2284" i="1"/>
  <c r="AF2284" i="1"/>
  <c r="AJ2285" i="1"/>
  <c r="AF2285" i="1"/>
  <c r="AJ2286" i="1"/>
  <c r="AF2286" i="1"/>
  <c r="AJ2287" i="1"/>
  <c r="AF2287" i="1"/>
  <c r="AJ2288" i="1"/>
  <c r="AF2288" i="1"/>
  <c r="AJ2289" i="1"/>
  <c r="AF2289" i="1"/>
  <c r="AJ2290" i="1"/>
  <c r="AF2290" i="1"/>
  <c r="AJ2291" i="1"/>
  <c r="AF2291" i="1"/>
  <c r="AJ2292" i="1"/>
  <c r="AF2292" i="1"/>
  <c r="AJ2293" i="1"/>
  <c r="AF2293" i="1"/>
  <c r="AJ2294" i="1"/>
  <c r="AF2294" i="1"/>
  <c r="AJ2295" i="1"/>
  <c r="AF2295" i="1"/>
  <c r="AJ2296" i="1"/>
  <c r="AF2296" i="1"/>
  <c r="AJ2297" i="1"/>
  <c r="AF2297" i="1"/>
  <c r="AJ2298" i="1"/>
  <c r="AF2298" i="1"/>
  <c r="AJ2299" i="1"/>
  <c r="AF2299" i="1"/>
  <c r="AJ2300" i="1"/>
  <c r="AF2300" i="1"/>
  <c r="AJ2301" i="1"/>
  <c r="AF2301" i="1"/>
  <c r="AJ2302" i="1"/>
  <c r="AF2302" i="1"/>
  <c r="AJ2303" i="1"/>
  <c r="AF2303" i="1"/>
  <c r="AJ2304" i="1"/>
  <c r="AF2304" i="1"/>
  <c r="AJ2305" i="1"/>
  <c r="AF2305" i="1"/>
  <c r="AJ2306" i="1"/>
  <c r="AF2306" i="1"/>
  <c r="AJ2307" i="1"/>
  <c r="AF2307" i="1"/>
  <c r="AJ2308" i="1"/>
  <c r="AF2308" i="1"/>
  <c r="AJ2309" i="1"/>
  <c r="AF2309" i="1"/>
  <c r="AJ2310" i="1"/>
  <c r="AF2310" i="1"/>
  <c r="AJ2312" i="1"/>
  <c r="AF2312" i="1"/>
  <c r="AJ2313" i="1"/>
  <c r="AF2313" i="1"/>
  <c r="AJ2314" i="1"/>
  <c r="AF2314" i="1"/>
  <c r="AJ2315" i="1"/>
  <c r="AF2315" i="1"/>
  <c r="AJ2316" i="1"/>
  <c r="AF2316" i="1"/>
  <c r="AJ2317" i="1"/>
  <c r="AF2317" i="1"/>
  <c r="AJ2318" i="1"/>
  <c r="AF2318" i="1"/>
  <c r="AJ2319" i="1"/>
  <c r="AF2319" i="1"/>
  <c r="AJ2320" i="1"/>
  <c r="AF2320" i="1"/>
  <c r="AJ2321" i="1"/>
  <c r="AF2321" i="1"/>
  <c r="AJ2322" i="1"/>
  <c r="AF2322" i="1"/>
  <c r="AJ2323" i="1"/>
  <c r="AF2323" i="1"/>
  <c r="AJ2324" i="1"/>
  <c r="AF2324" i="1"/>
  <c r="AJ2325" i="1"/>
  <c r="AF2325" i="1"/>
  <c r="AJ2326" i="1"/>
  <c r="AF2326" i="1"/>
  <c r="AJ2327" i="1"/>
  <c r="AF2327" i="1"/>
  <c r="AJ2328" i="1"/>
  <c r="AF2328" i="1"/>
  <c r="AJ2331" i="1"/>
  <c r="AF2331" i="1"/>
  <c r="AJ2332" i="1"/>
  <c r="AF2332" i="1"/>
  <c r="AJ2333" i="1"/>
  <c r="AF2333" i="1"/>
  <c r="AJ2334" i="1"/>
  <c r="AF2334" i="1"/>
  <c r="AJ2335" i="1"/>
  <c r="AF2335" i="1"/>
  <c r="AJ2336" i="1"/>
  <c r="AF2336" i="1"/>
  <c r="AJ2337" i="1"/>
  <c r="AF2337" i="1"/>
  <c r="AJ2338" i="1"/>
  <c r="AF2338" i="1"/>
  <c r="AJ2339" i="1"/>
  <c r="AF2339" i="1"/>
  <c r="AJ2340" i="1"/>
  <c r="AF2340" i="1"/>
  <c r="AJ2341" i="1"/>
  <c r="AF2341" i="1"/>
  <c r="AJ2342" i="1"/>
  <c r="AF2342" i="1"/>
  <c r="AJ2343" i="1"/>
  <c r="AF2343" i="1"/>
  <c r="AJ2344" i="1"/>
  <c r="AF2344" i="1"/>
  <c r="AJ2345" i="1"/>
  <c r="AF2345" i="1"/>
  <c r="AJ2346" i="1"/>
  <c r="AF2346" i="1"/>
  <c r="AJ2347" i="1"/>
  <c r="AF2347" i="1"/>
  <c r="AJ2348" i="1"/>
  <c r="AF2348" i="1"/>
  <c r="AJ2349" i="1"/>
  <c r="AF2349" i="1"/>
  <c r="AJ2350" i="1"/>
  <c r="AF2350" i="1"/>
  <c r="AJ2351" i="1"/>
  <c r="AF2351" i="1"/>
  <c r="AJ2352" i="1"/>
  <c r="AF2352" i="1"/>
  <c r="AJ2353" i="1"/>
  <c r="AF2353" i="1"/>
  <c r="AJ2354" i="1"/>
  <c r="AF2354" i="1"/>
  <c r="AJ2355" i="1"/>
  <c r="AF2355" i="1"/>
  <c r="AJ2356" i="1"/>
  <c r="AF2356" i="1"/>
  <c r="AJ2357" i="1"/>
  <c r="AF2357" i="1"/>
  <c r="AJ2358" i="1"/>
  <c r="AF2358" i="1"/>
  <c r="AJ2359" i="1"/>
  <c r="AF2359" i="1"/>
  <c r="AJ2360" i="1"/>
  <c r="AF2360" i="1"/>
  <c r="AJ2361" i="1"/>
  <c r="AF2361" i="1"/>
  <c r="AJ2362" i="1"/>
  <c r="AF2362" i="1"/>
  <c r="AJ2363" i="1"/>
  <c r="AF2363" i="1"/>
  <c r="AJ2364" i="1"/>
  <c r="AF2364" i="1"/>
  <c r="AJ2365" i="1"/>
  <c r="AF2365" i="1"/>
  <c r="AJ2366" i="1"/>
  <c r="AF2366" i="1"/>
  <c r="AJ2367" i="1"/>
  <c r="AF2367" i="1"/>
  <c r="AJ2368" i="1"/>
  <c r="AF2368" i="1"/>
  <c r="AJ2369" i="1"/>
  <c r="AF2369" i="1"/>
  <c r="AJ2370" i="1"/>
  <c r="AF2370" i="1"/>
  <c r="AJ2371" i="1"/>
  <c r="AF2371" i="1"/>
  <c r="AJ2372" i="1"/>
  <c r="AF2372" i="1"/>
  <c r="AJ2373" i="1"/>
  <c r="AF2373" i="1"/>
  <c r="AJ2374" i="1"/>
  <c r="AF2374" i="1"/>
  <c r="AJ2375" i="1"/>
  <c r="AF2375" i="1"/>
  <c r="AJ2376" i="1"/>
  <c r="AF2376" i="1"/>
  <c r="AJ2377" i="1"/>
  <c r="AF2377" i="1"/>
  <c r="AJ2378" i="1"/>
  <c r="AF2378" i="1"/>
  <c r="AJ2379" i="1"/>
  <c r="AF2379" i="1"/>
  <c r="AJ2380" i="1"/>
  <c r="AF2380" i="1"/>
  <c r="AJ2381" i="1"/>
  <c r="AF2381" i="1"/>
  <c r="AJ2382" i="1"/>
  <c r="AF2382" i="1"/>
  <c r="AJ2383" i="1"/>
  <c r="AF2383" i="1"/>
  <c r="AJ2384" i="1"/>
  <c r="AF2384" i="1"/>
  <c r="AJ2385" i="1"/>
  <c r="AF2385" i="1"/>
  <c r="AJ2386" i="1"/>
  <c r="AF2386" i="1"/>
  <c r="AJ2387" i="1"/>
  <c r="AF2387" i="1"/>
  <c r="AJ2389" i="1"/>
  <c r="AF2389" i="1"/>
  <c r="AJ2390" i="1"/>
  <c r="AF2390" i="1"/>
  <c r="AJ2391" i="1"/>
  <c r="AF2391" i="1"/>
  <c r="AJ2392" i="1"/>
  <c r="AF2392" i="1"/>
  <c r="AJ2393" i="1"/>
  <c r="AF2393" i="1"/>
  <c r="AJ2395" i="1"/>
  <c r="AF2395" i="1"/>
  <c r="AJ2396" i="1"/>
  <c r="AF2396" i="1"/>
  <c r="AJ2397" i="1"/>
  <c r="AF2397" i="1"/>
  <c r="AJ2398" i="1"/>
  <c r="AF2398" i="1"/>
  <c r="AJ2399" i="1"/>
  <c r="AF2399" i="1"/>
  <c r="AJ2400" i="1"/>
  <c r="AF2400" i="1"/>
  <c r="AJ2401" i="1"/>
  <c r="AF2401" i="1"/>
  <c r="AJ2402" i="1"/>
  <c r="AF2402" i="1"/>
  <c r="AJ2403" i="1"/>
  <c r="AF2403" i="1"/>
  <c r="AJ2404" i="1"/>
  <c r="AF2404" i="1"/>
  <c r="AJ2405" i="1"/>
  <c r="AF2405" i="1"/>
  <c r="AJ2406" i="1"/>
  <c r="AF2406" i="1"/>
  <c r="AJ2407" i="1"/>
  <c r="AF2407" i="1"/>
  <c r="AJ2408" i="1"/>
  <c r="AF2408" i="1"/>
  <c r="AJ2409" i="1"/>
  <c r="AF2409" i="1"/>
  <c r="AJ2410" i="1"/>
  <c r="AF2410" i="1"/>
  <c r="AJ2411" i="1"/>
  <c r="AF2411" i="1"/>
  <c r="AJ2412" i="1"/>
  <c r="AF2412" i="1"/>
  <c r="AJ2413" i="1"/>
  <c r="AF2413" i="1"/>
  <c r="AJ2414" i="1"/>
  <c r="AF2414" i="1"/>
  <c r="AJ2415" i="1"/>
  <c r="AF2415" i="1"/>
  <c r="AJ2416" i="1"/>
  <c r="AF2416" i="1"/>
  <c r="AJ2417" i="1"/>
  <c r="AF2417" i="1"/>
  <c r="AJ2418" i="1"/>
  <c r="AF2418" i="1"/>
  <c r="AJ2419" i="1"/>
  <c r="AF2419" i="1"/>
  <c r="AJ2420" i="1"/>
  <c r="AF2420" i="1"/>
  <c r="AJ2421" i="1"/>
  <c r="AF2421" i="1"/>
  <c r="AJ2422" i="1"/>
  <c r="AF2422" i="1"/>
  <c r="AJ2423" i="1"/>
  <c r="AF2423" i="1"/>
  <c r="AJ2424" i="1"/>
  <c r="AF2424" i="1"/>
  <c r="AJ2425" i="1"/>
  <c r="AF2425" i="1"/>
  <c r="AJ2426" i="1"/>
  <c r="AF2426" i="1"/>
  <c r="AJ2427" i="1"/>
  <c r="AF2427" i="1"/>
  <c r="AJ2428" i="1"/>
  <c r="AF2428" i="1"/>
  <c r="AJ2429" i="1"/>
  <c r="AF2429" i="1"/>
  <c r="AJ2430" i="1"/>
  <c r="AF2430" i="1"/>
  <c r="AJ2431" i="1"/>
  <c r="AF2431" i="1"/>
  <c r="AJ2432" i="1"/>
  <c r="AF2432" i="1"/>
  <c r="AJ2433" i="1"/>
  <c r="AF2433" i="1"/>
  <c r="AJ2434" i="1"/>
  <c r="AF2434" i="1"/>
  <c r="AJ2435" i="1"/>
  <c r="AF2435" i="1"/>
  <c r="AJ2436" i="1"/>
  <c r="AF2436" i="1"/>
  <c r="AJ2437" i="1"/>
  <c r="AF2437" i="1"/>
  <c r="AJ2438" i="1"/>
  <c r="AF2438" i="1"/>
  <c r="AJ2439" i="1"/>
  <c r="AF2439" i="1"/>
  <c r="AJ2440" i="1"/>
  <c r="AF2440" i="1"/>
  <c r="AJ2441" i="1"/>
  <c r="AF2441" i="1"/>
  <c r="AJ2442" i="1"/>
  <c r="AF2442" i="1"/>
  <c r="AJ2443" i="1"/>
  <c r="AF2443" i="1"/>
  <c r="AJ2444" i="1"/>
  <c r="AF2444" i="1"/>
  <c r="AJ2445" i="1"/>
  <c r="AF2445" i="1"/>
  <c r="AJ2446" i="1"/>
  <c r="AF2446" i="1"/>
  <c r="AJ2447" i="1"/>
  <c r="AF2447" i="1"/>
  <c r="AJ2448" i="1"/>
  <c r="AF2448" i="1"/>
  <c r="AJ2449" i="1"/>
  <c r="AF2449" i="1"/>
  <c r="AJ2450" i="1"/>
  <c r="AF2450" i="1"/>
  <c r="AJ2451" i="1"/>
  <c r="AF2451" i="1"/>
  <c r="AJ2452" i="1"/>
  <c r="AF2452" i="1"/>
  <c r="AJ2453" i="1"/>
  <c r="AF2453" i="1"/>
  <c r="AJ2454" i="1"/>
  <c r="AF2454" i="1"/>
  <c r="AJ2456" i="1"/>
  <c r="AF2456" i="1"/>
  <c r="AJ2457" i="1"/>
  <c r="AF2457" i="1"/>
  <c r="AJ2458" i="1"/>
  <c r="AF2458" i="1"/>
  <c r="AJ2459" i="1"/>
  <c r="AF2459" i="1"/>
  <c r="AJ2460" i="1"/>
  <c r="AF2460" i="1"/>
  <c r="AJ2461" i="1"/>
  <c r="AF2461" i="1"/>
  <c r="AJ2462" i="1"/>
  <c r="AF2462" i="1"/>
  <c r="AJ2463" i="1"/>
  <c r="AF2463" i="1"/>
  <c r="AJ2464" i="1"/>
  <c r="AF2464" i="1"/>
  <c r="AJ2466" i="1"/>
  <c r="AF2466" i="1"/>
  <c r="AJ2469" i="1"/>
  <c r="AF2469" i="1"/>
  <c r="AJ2470" i="1"/>
  <c r="AF2470" i="1"/>
  <c r="AJ2471" i="1"/>
  <c r="AF2471" i="1"/>
  <c r="AJ2472" i="1"/>
  <c r="AF2472" i="1"/>
  <c r="AJ2473" i="1"/>
  <c r="AF2473" i="1"/>
  <c r="AJ2474" i="1"/>
  <c r="AF2474" i="1"/>
  <c r="AJ2475" i="1"/>
  <c r="AF2475" i="1"/>
  <c r="AJ2476" i="1"/>
  <c r="AF2476" i="1"/>
  <c r="AJ2477" i="1"/>
  <c r="AF2477" i="1"/>
  <c r="AJ2478" i="1"/>
  <c r="AF2478" i="1"/>
  <c r="AJ2479" i="1"/>
  <c r="AF2479" i="1"/>
  <c r="AJ2480" i="1"/>
  <c r="AF2480" i="1"/>
  <c r="AJ2481" i="1"/>
  <c r="AF2481" i="1"/>
  <c r="AJ2482" i="1"/>
  <c r="AF2482" i="1"/>
  <c r="AJ2483" i="1"/>
  <c r="AF2483" i="1"/>
  <c r="AJ2484" i="1"/>
  <c r="AF2484" i="1"/>
  <c r="AJ2485" i="1"/>
  <c r="AF2485" i="1"/>
  <c r="AJ2486" i="1"/>
  <c r="AF2486" i="1"/>
  <c r="AJ2487" i="1"/>
  <c r="AF2487" i="1"/>
  <c r="AJ2488" i="1"/>
  <c r="AF2488" i="1"/>
  <c r="AJ2489" i="1"/>
  <c r="AF2489" i="1"/>
  <c r="AJ2490" i="1"/>
  <c r="AF2490" i="1"/>
  <c r="AJ2491" i="1"/>
  <c r="AF2491" i="1"/>
  <c r="AJ2492" i="1"/>
  <c r="AF2492" i="1"/>
  <c r="AJ2493" i="1"/>
  <c r="AF2493" i="1"/>
  <c r="AJ2494" i="1"/>
  <c r="AF2494" i="1"/>
  <c r="AJ2495" i="1"/>
  <c r="AF2495" i="1"/>
  <c r="AJ2496" i="1"/>
  <c r="AF2496" i="1"/>
  <c r="AJ2498" i="1"/>
  <c r="AF2498" i="1"/>
  <c r="AJ2499" i="1"/>
  <c r="AF2499" i="1"/>
  <c r="AJ2500" i="1"/>
  <c r="AF2500" i="1"/>
  <c r="AJ2501" i="1"/>
  <c r="AF2501" i="1"/>
  <c r="AJ2502" i="1"/>
  <c r="AF2502" i="1"/>
  <c r="AJ2503" i="1"/>
  <c r="AF2503" i="1"/>
  <c r="AJ2504" i="1"/>
  <c r="AF2504" i="1"/>
  <c r="AJ2505" i="1"/>
  <c r="AF2505" i="1"/>
  <c r="AJ2507" i="1"/>
  <c r="AF2507" i="1"/>
  <c r="AJ2510" i="1"/>
  <c r="AF2510" i="1"/>
  <c r="AJ2512" i="1"/>
  <c r="AF2512" i="1"/>
  <c r="AJ2513" i="1"/>
  <c r="AF2513" i="1"/>
  <c r="AJ2514" i="1"/>
  <c r="AF2514" i="1"/>
  <c r="AJ2515" i="1"/>
  <c r="AF2515" i="1"/>
  <c r="AJ2516" i="1"/>
  <c r="AF2516" i="1"/>
  <c r="AJ2517" i="1"/>
  <c r="AF2517" i="1"/>
  <c r="AJ2518" i="1"/>
  <c r="AF2518" i="1"/>
  <c r="AJ2519" i="1"/>
  <c r="AF2519" i="1"/>
  <c r="AJ2520" i="1"/>
  <c r="AF2520" i="1"/>
  <c r="AJ2521" i="1"/>
  <c r="AF2521" i="1"/>
  <c r="AJ2522" i="1"/>
  <c r="AF2522" i="1"/>
  <c r="AJ2523" i="1"/>
  <c r="AF2523" i="1"/>
  <c r="AJ2524" i="1"/>
  <c r="AF2524" i="1"/>
  <c r="AJ2525" i="1"/>
  <c r="AF2525" i="1"/>
  <c r="AJ2526" i="1"/>
  <c r="AF2526" i="1"/>
  <c r="AJ2527" i="1"/>
  <c r="AF2527" i="1"/>
  <c r="AJ2528" i="1"/>
  <c r="AF2528" i="1"/>
  <c r="AJ2529" i="1"/>
  <c r="AF2529" i="1"/>
  <c r="AJ2530" i="1"/>
  <c r="AF2530" i="1"/>
  <c r="AJ2531" i="1"/>
  <c r="AF2531" i="1"/>
  <c r="AJ2534" i="1"/>
  <c r="AF2534" i="1"/>
  <c r="AJ2535" i="1"/>
  <c r="AF2535" i="1"/>
  <c r="AJ2536" i="1"/>
  <c r="AF2536" i="1"/>
  <c r="AJ2537" i="1"/>
  <c r="AF2537" i="1"/>
  <c r="AJ2538" i="1"/>
  <c r="AF2538" i="1"/>
  <c r="AJ2539" i="1"/>
  <c r="AF2539" i="1"/>
  <c r="AJ2540" i="1"/>
  <c r="AF2540" i="1"/>
  <c r="AJ2541" i="1"/>
  <c r="AF2541" i="1"/>
  <c r="AJ2542" i="1"/>
  <c r="AF2542" i="1"/>
  <c r="AJ2543" i="1"/>
  <c r="AF2543" i="1"/>
  <c r="AJ2544" i="1"/>
  <c r="AF2544" i="1"/>
  <c r="AJ2545" i="1"/>
  <c r="AF2545" i="1"/>
  <c r="AJ2546" i="1"/>
  <c r="AF2546" i="1"/>
  <c r="AJ2547" i="1"/>
  <c r="AF2547" i="1"/>
  <c r="AJ2548" i="1"/>
  <c r="AF2548" i="1"/>
  <c r="AJ2549" i="1"/>
  <c r="AF2549" i="1"/>
  <c r="AJ2550" i="1"/>
  <c r="AF2550" i="1"/>
  <c r="AJ2551" i="1"/>
  <c r="AF2551" i="1"/>
  <c r="AJ2552" i="1"/>
  <c r="AF2552" i="1"/>
  <c r="AJ2553" i="1"/>
  <c r="AF2553" i="1"/>
  <c r="AJ2554" i="1"/>
  <c r="AF2554" i="1"/>
  <c r="AJ2555" i="1"/>
  <c r="AF2555" i="1"/>
  <c r="AJ2556" i="1"/>
  <c r="AF2556" i="1"/>
  <c r="AJ2557" i="1"/>
  <c r="AF2557" i="1"/>
  <c r="AJ2558" i="1"/>
  <c r="AF2558" i="1"/>
  <c r="AJ2559" i="1"/>
  <c r="AF2559" i="1"/>
  <c r="AJ2560" i="1"/>
  <c r="AF2560" i="1"/>
  <c r="AJ2561" i="1"/>
  <c r="AF2561" i="1"/>
  <c r="AJ2562" i="1"/>
  <c r="AF2562" i="1"/>
  <c r="AJ2563" i="1"/>
  <c r="AF2563" i="1"/>
  <c r="AJ2564" i="1"/>
  <c r="AF2564" i="1"/>
  <c r="AJ2565" i="1"/>
  <c r="AF2565" i="1"/>
  <c r="AJ2566" i="1"/>
  <c r="AF2566" i="1"/>
  <c r="AJ2567" i="1"/>
  <c r="AF2567" i="1"/>
  <c r="AJ2568" i="1"/>
  <c r="AF2568" i="1"/>
  <c r="AJ2569" i="1"/>
  <c r="AF2569" i="1"/>
  <c r="AJ2570" i="1"/>
  <c r="AF2570" i="1"/>
  <c r="AJ2571" i="1"/>
  <c r="AF2571" i="1"/>
  <c r="AJ2572" i="1"/>
  <c r="AF2572" i="1"/>
  <c r="AJ2573" i="1"/>
  <c r="AF2573" i="1"/>
  <c r="AJ2574" i="1"/>
  <c r="AF2574" i="1"/>
  <c r="AJ2575" i="1"/>
  <c r="AF2575" i="1"/>
  <c r="AJ2576" i="1"/>
  <c r="AF2576" i="1"/>
  <c r="AJ2577" i="1"/>
  <c r="AF2577" i="1"/>
  <c r="AJ2578" i="1"/>
  <c r="AF2578" i="1"/>
  <c r="AJ2579" i="1"/>
  <c r="AF2579" i="1"/>
  <c r="AJ2580" i="1"/>
  <c r="AF2580" i="1"/>
  <c r="AJ2581" i="1"/>
  <c r="AF2581" i="1"/>
  <c r="AJ2582" i="1"/>
  <c r="AF2582" i="1"/>
  <c r="AJ2583" i="1"/>
  <c r="AF2583" i="1"/>
  <c r="AJ2584" i="1"/>
  <c r="AF2584" i="1"/>
  <c r="AJ2585" i="1"/>
  <c r="AF2585" i="1"/>
  <c r="AJ2586" i="1"/>
  <c r="AF2586" i="1"/>
  <c r="AJ2587" i="1"/>
  <c r="AF2587" i="1"/>
  <c r="AJ2588" i="1"/>
  <c r="AF2588" i="1"/>
  <c r="AJ2589" i="1"/>
  <c r="AF2589" i="1"/>
  <c r="AJ2590" i="1"/>
  <c r="AF2590" i="1"/>
  <c r="AJ2591" i="1"/>
  <c r="AF2591" i="1"/>
  <c r="AJ2592" i="1"/>
  <c r="AF2592" i="1"/>
  <c r="AJ2593" i="1"/>
  <c r="AF2593" i="1"/>
  <c r="AJ2594" i="1"/>
  <c r="AF2594" i="1"/>
  <c r="AJ2597" i="1"/>
  <c r="AF2597" i="1"/>
  <c r="AJ2598" i="1"/>
  <c r="AF2598" i="1"/>
  <c r="AJ2599" i="1"/>
  <c r="AF2599" i="1"/>
  <c r="AJ2600" i="1"/>
  <c r="AF2600" i="1"/>
  <c r="AJ2601" i="1"/>
  <c r="AF2601" i="1"/>
  <c r="AJ2602" i="1"/>
  <c r="AF2602" i="1"/>
  <c r="AJ2603" i="1"/>
  <c r="AF2603" i="1"/>
  <c r="AJ2604" i="1"/>
  <c r="AF2604" i="1"/>
  <c r="AJ2605" i="1"/>
  <c r="AF2605" i="1"/>
  <c r="AJ2606" i="1"/>
  <c r="AF2606" i="1"/>
  <c r="AJ2608" i="1"/>
  <c r="AF2608" i="1"/>
  <c r="AJ2609" i="1"/>
  <c r="AF2609" i="1"/>
  <c r="AJ2610" i="1"/>
  <c r="AF2610" i="1"/>
  <c r="AJ2611" i="1"/>
  <c r="AF2611" i="1"/>
  <c r="AJ2612" i="1"/>
  <c r="AF2612" i="1"/>
  <c r="AJ2613" i="1"/>
  <c r="AF2613" i="1"/>
  <c r="AJ2614" i="1"/>
  <c r="AF2614" i="1"/>
  <c r="AJ2616" i="1"/>
  <c r="AF2616" i="1"/>
  <c r="AJ2617" i="1"/>
  <c r="AF2617" i="1"/>
  <c r="AJ2618" i="1"/>
  <c r="AF2618" i="1"/>
  <c r="AJ2619" i="1"/>
  <c r="AF2619" i="1"/>
  <c r="AJ2620" i="1"/>
  <c r="AF2620" i="1"/>
  <c r="AJ2621" i="1"/>
  <c r="AF2621" i="1"/>
  <c r="AJ2622" i="1"/>
  <c r="AF2622" i="1"/>
  <c r="AJ2625" i="1"/>
  <c r="AF2625" i="1"/>
  <c r="AJ2626" i="1"/>
  <c r="AF2626" i="1"/>
  <c r="AJ2627" i="1"/>
  <c r="AF2627" i="1"/>
  <c r="AJ2628" i="1"/>
  <c r="AF2628" i="1"/>
  <c r="AJ2629" i="1"/>
  <c r="AF2629" i="1"/>
  <c r="AJ2630" i="1"/>
  <c r="AF2630" i="1"/>
  <c r="AJ2631" i="1"/>
  <c r="AF2631" i="1"/>
  <c r="AJ2632" i="1"/>
  <c r="AF2632" i="1"/>
  <c r="AJ2633" i="1"/>
  <c r="AF2633" i="1"/>
  <c r="AJ2634" i="1"/>
  <c r="AF2634" i="1"/>
  <c r="AJ2635" i="1"/>
  <c r="AF2635" i="1"/>
  <c r="AJ2636" i="1"/>
  <c r="AF2636" i="1"/>
  <c r="AJ2637" i="1"/>
  <c r="AF2637" i="1"/>
  <c r="AJ2638" i="1"/>
  <c r="AF2638" i="1"/>
  <c r="AJ2639" i="1"/>
  <c r="AF2639" i="1"/>
  <c r="AJ2640" i="1"/>
  <c r="AF2640" i="1"/>
  <c r="AJ2645" i="1"/>
  <c r="AF2645" i="1"/>
  <c r="AJ2646" i="1"/>
  <c r="AF2646" i="1"/>
  <c r="AJ2647" i="1"/>
  <c r="AF2647" i="1"/>
  <c r="AJ2648" i="1"/>
  <c r="AF2648" i="1"/>
  <c r="AJ2649" i="1"/>
  <c r="AF2649" i="1"/>
  <c r="AJ2650" i="1"/>
  <c r="AF2650" i="1"/>
  <c r="AJ2651" i="1"/>
  <c r="AF2651" i="1"/>
  <c r="AJ2652" i="1"/>
  <c r="AF2652" i="1"/>
  <c r="AJ2653" i="1"/>
  <c r="AF2653" i="1"/>
  <c r="AJ2655" i="1"/>
  <c r="AF2655" i="1"/>
  <c r="AJ2656" i="1"/>
  <c r="AF2656" i="1"/>
  <c r="AJ2657" i="1"/>
  <c r="AF2657" i="1"/>
  <c r="AJ2658" i="1"/>
  <c r="AF2658" i="1"/>
  <c r="AJ2659" i="1"/>
  <c r="AF2659" i="1"/>
  <c r="AJ2660" i="1"/>
  <c r="AF2660" i="1"/>
  <c r="AJ2661" i="1"/>
  <c r="AF2661" i="1"/>
  <c r="AJ2662" i="1"/>
  <c r="AF2662" i="1"/>
  <c r="AJ2663" i="1"/>
  <c r="AF2663" i="1"/>
  <c r="AJ2664" i="1"/>
  <c r="AF2664" i="1"/>
  <c r="AJ2666" i="1"/>
  <c r="AF2666" i="1"/>
  <c r="AJ2668" i="1"/>
  <c r="AF2668" i="1"/>
  <c r="AJ2670" i="1"/>
  <c r="AF2670" i="1"/>
  <c r="AJ2671" i="1"/>
  <c r="AF2671" i="1"/>
  <c r="AJ2672" i="1"/>
  <c r="AF2672" i="1"/>
  <c r="AJ2673" i="1"/>
  <c r="AF2673" i="1"/>
  <c r="AJ2674" i="1"/>
  <c r="AF2674" i="1"/>
  <c r="AJ2675" i="1"/>
  <c r="AF2675" i="1"/>
  <c r="AJ2676" i="1"/>
  <c r="AF2676" i="1"/>
  <c r="AJ2677" i="1"/>
  <c r="AF2677" i="1"/>
  <c r="AJ2678" i="1"/>
  <c r="AF2678" i="1"/>
  <c r="AJ2679" i="1"/>
  <c r="AF2679" i="1"/>
  <c r="AJ2681" i="1"/>
  <c r="AF2681" i="1"/>
  <c r="AJ2682" i="1"/>
  <c r="AF2682" i="1"/>
  <c r="AJ2683" i="1"/>
  <c r="AF2683" i="1"/>
  <c r="AJ2684" i="1"/>
  <c r="AF2684" i="1"/>
  <c r="AJ2685" i="1"/>
  <c r="AF2685" i="1"/>
  <c r="AJ2686" i="1"/>
  <c r="AF2686" i="1"/>
  <c r="AJ2687" i="1"/>
  <c r="AF2687" i="1"/>
  <c r="AJ2688" i="1"/>
  <c r="AF2688" i="1"/>
  <c r="AJ2689" i="1"/>
  <c r="AF2689" i="1"/>
  <c r="AJ2691" i="1"/>
  <c r="AF2691" i="1"/>
  <c r="AJ2693" i="1"/>
  <c r="AF2693" i="1"/>
  <c r="AJ2694" i="1"/>
  <c r="AF2694" i="1"/>
  <c r="AJ2695" i="1"/>
  <c r="AF2695" i="1"/>
  <c r="AJ2697" i="1"/>
  <c r="AF2697" i="1"/>
  <c r="AJ2698" i="1"/>
  <c r="AF2698" i="1"/>
  <c r="AJ2699" i="1"/>
  <c r="AF2699" i="1"/>
  <c r="AJ2700" i="1"/>
  <c r="AF2700" i="1"/>
  <c r="AJ2701" i="1"/>
  <c r="AF2701" i="1"/>
  <c r="AJ2702" i="1"/>
  <c r="AF2702" i="1"/>
  <c r="AJ2703" i="1"/>
  <c r="AF2703" i="1"/>
  <c r="AJ2704" i="1"/>
  <c r="AF2704" i="1"/>
  <c r="AJ2705" i="1"/>
  <c r="AF2705" i="1"/>
  <c r="AJ2706" i="1"/>
  <c r="AF2706" i="1"/>
  <c r="AJ2707" i="1"/>
  <c r="AF2707" i="1"/>
  <c r="AJ2708" i="1"/>
  <c r="AF2708" i="1"/>
  <c r="AJ2710" i="1"/>
  <c r="AF2710" i="1"/>
  <c r="AJ2711" i="1"/>
  <c r="AF2711" i="1"/>
  <c r="AJ2712" i="1"/>
  <c r="AF2712" i="1"/>
  <c r="AJ2713" i="1"/>
  <c r="AF2713" i="1"/>
  <c r="AJ2714" i="1"/>
  <c r="AF2714" i="1"/>
  <c r="AJ2716" i="1"/>
  <c r="AF2716" i="1"/>
  <c r="AJ2717" i="1"/>
  <c r="AF2717" i="1"/>
  <c r="AJ2718" i="1"/>
  <c r="AF2718" i="1"/>
  <c r="AJ2719" i="1"/>
  <c r="AF2719" i="1"/>
  <c r="AJ2720" i="1"/>
  <c r="AF2720" i="1"/>
  <c r="AJ2721" i="1"/>
  <c r="AF2721" i="1"/>
  <c r="AJ2722" i="1"/>
  <c r="AF2722" i="1"/>
  <c r="AJ2723" i="1"/>
  <c r="AF2723" i="1"/>
  <c r="AJ2724" i="1"/>
  <c r="AF2724" i="1"/>
  <c r="AJ2725" i="1"/>
  <c r="AF2725" i="1"/>
  <c r="AJ2726" i="1"/>
  <c r="AF2726" i="1"/>
  <c r="AJ2727" i="1"/>
  <c r="AF2727" i="1"/>
  <c r="AJ2728" i="1"/>
  <c r="AF2728" i="1"/>
  <c r="AJ2729" i="1"/>
  <c r="AF2729" i="1"/>
  <c r="AJ2730" i="1"/>
  <c r="AF2730" i="1"/>
  <c r="AJ2731" i="1"/>
  <c r="AF2731" i="1"/>
  <c r="AJ2732" i="1"/>
  <c r="AF2732" i="1"/>
  <c r="AJ2733" i="1"/>
  <c r="AF2733" i="1"/>
  <c r="AJ2734" i="1"/>
  <c r="AF2734" i="1"/>
  <c r="AJ2735" i="1"/>
  <c r="AF2735" i="1"/>
  <c r="AJ2736" i="1"/>
  <c r="AF2736" i="1"/>
  <c r="AJ2737" i="1"/>
  <c r="AF2737" i="1"/>
  <c r="AJ2738" i="1"/>
  <c r="AF2738" i="1"/>
  <c r="AJ2739" i="1"/>
  <c r="AF2739" i="1"/>
  <c r="AJ2740" i="1"/>
  <c r="AF2740" i="1"/>
  <c r="AJ2741" i="1"/>
  <c r="AF2741" i="1"/>
  <c r="AJ2742" i="1"/>
  <c r="AF2742" i="1"/>
  <c r="AJ2743" i="1"/>
  <c r="AF2743" i="1"/>
  <c r="AJ2744" i="1"/>
  <c r="AF2744" i="1"/>
  <c r="AJ2745" i="1"/>
  <c r="AF2745" i="1"/>
  <c r="AJ2746" i="1"/>
  <c r="AF2746" i="1"/>
  <c r="AJ2747" i="1"/>
  <c r="AF2747" i="1"/>
  <c r="AJ2748" i="1"/>
  <c r="AF2748" i="1"/>
  <c r="AJ2749" i="1"/>
  <c r="AF2749" i="1"/>
  <c r="AJ2750" i="1"/>
  <c r="AF2750" i="1"/>
  <c r="AJ2751" i="1"/>
  <c r="AF2751" i="1"/>
  <c r="AJ2752" i="1"/>
  <c r="AF2752" i="1"/>
  <c r="AJ2754" i="1"/>
  <c r="AF2754" i="1"/>
  <c r="AJ2755" i="1"/>
  <c r="AF2755" i="1"/>
  <c r="AJ2756" i="1"/>
  <c r="AF2756" i="1"/>
  <c r="AJ2757" i="1"/>
  <c r="AF2757" i="1"/>
  <c r="AJ2759" i="1"/>
  <c r="AF2759" i="1"/>
  <c r="AJ2760" i="1"/>
  <c r="AF2760" i="1"/>
  <c r="AJ2763" i="1"/>
  <c r="AF2763" i="1"/>
  <c r="AJ2764" i="1"/>
  <c r="AF2764" i="1"/>
  <c r="AJ2765" i="1"/>
  <c r="AF2765" i="1"/>
  <c r="AJ2766" i="1"/>
  <c r="AF2766" i="1"/>
  <c r="AJ2768" i="1"/>
  <c r="AF2768" i="1"/>
  <c r="AJ2769" i="1"/>
  <c r="AF2769" i="1"/>
  <c r="AJ2770" i="1"/>
  <c r="AF2770" i="1"/>
  <c r="AJ2771" i="1"/>
  <c r="AF2771" i="1"/>
  <c r="AJ2772" i="1"/>
  <c r="AF2772" i="1"/>
  <c r="AJ2773" i="1"/>
  <c r="AF2773" i="1"/>
  <c r="AJ2774" i="1"/>
  <c r="AF2774" i="1"/>
  <c r="AJ2776" i="1"/>
  <c r="AF2776" i="1"/>
  <c r="AJ2777" i="1"/>
  <c r="AF2777" i="1"/>
  <c r="AJ2778" i="1"/>
  <c r="AF2778" i="1"/>
  <c r="AJ2779" i="1"/>
  <c r="AF2779" i="1"/>
  <c r="AJ2780" i="1"/>
  <c r="AF2780" i="1"/>
  <c r="AJ2781" i="1"/>
  <c r="AF2781" i="1"/>
  <c r="AJ2782" i="1"/>
  <c r="AF2782" i="1"/>
  <c r="AJ2783" i="1"/>
  <c r="AF2783" i="1"/>
  <c r="AJ2786" i="1"/>
  <c r="AF2786" i="1"/>
  <c r="AJ2787" i="1"/>
  <c r="AF2787" i="1"/>
  <c r="AJ2788" i="1"/>
  <c r="AF2788" i="1"/>
  <c r="AJ2790" i="1"/>
  <c r="AF2790" i="1"/>
  <c r="AJ2791" i="1"/>
  <c r="AF2791" i="1"/>
  <c r="AJ2792" i="1"/>
  <c r="AF2792" i="1"/>
  <c r="AJ2793" i="1"/>
  <c r="AF2793" i="1"/>
  <c r="AJ2794" i="1"/>
  <c r="AF2794" i="1"/>
  <c r="AJ2796" i="1"/>
  <c r="AF2796" i="1"/>
  <c r="AJ2797" i="1"/>
  <c r="AF2797" i="1"/>
  <c r="AJ2798" i="1"/>
  <c r="AF2798" i="1"/>
  <c r="AJ2799" i="1"/>
  <c r="AF2799" i="1"/>
  <c r="AJ2801" i="1"/>
  <c r="AF2801" i="1"/>
  <c r="AJ2802" i="1"/>
  <c r="AF2802" i="1"/>
  <c r="AJ2803" i="1"/>
  <c r="AF2803" i="1"/>
  <c r="AJ2804" i="1"/>
  <c r="AF2804" i="1"/>
  <c r="AJ2808" i="1"/>
  <c r="AF2808" i="1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G2" i="13"/>
  <c r="G3" i="13"/>
  <c r="G4" i="13"/>
  <c r="G5" i="13"/>
  <c r="G6" i="13"/>
  <c r="G7" i="13"/>
  <c r="G8" i="13"/>
  <c r="G9" i="13"/>
  <c r="G10" i="13"/>
  <c r="G11" i="13"/>
  <c r="G12" i="13"/>
  <c r="G13" i="13"/>
  <c r="G14" i="13"/>
  <c r="AK66" i="1"/>
  <c r="AG66" i="1"/>
  <c r="AK69" i="1"/>
  <c r="AG69" i="1"/>
  <c r="AK75" i="1"/>
  <c r="AG75" i="1"/>
  <c r="AK85" i="1"/>
  <c r="AG85" i="1"/>
  <c r="AK5" i="1"/>
  <c r="AG5" i="1"/>
  <c r="AK6" i="1"/>
  <c r="AG6" i="1"/>
  <c r="AK8" i="1"/>
  <c r="AG8" i="1"/>
  <c r="AK11" i="1"/>
  <c r="AG11" i="1"/>
  <c r="AK21" i="1"/>
  <c r="AG21" i="1"/>
  <c r="AK24" i="1"/>
  <c r="AG24" i="1"/>
  <c r="AK25" i="1"/>
  <c r="AG25" i="1"/>
  <c r="AK26" i="1"/>
  <c r="AG26" i="1"/>
  <c r="AK27" i="1"/>
  <c r="AG27" i="1"/>
  <c r="AK28" i="1"/>
  <c r="AG28" i="1"/>
  <c r="AK29" i="1"/>
  <c r="AG29" i="1"/>
  <c r="AK30" i="1"/>
  <c r="AG30" i="1"/>
  <c r="AK31" i="1"/>
  <c r="AG31" i="1"/>
  <c r="AK32" i="1"/>
  <c r="AG32" i="1"/>
  <c r="AK33" i="1"/>
  <c r="AG33" i="1"/>
  <c r="AK34" i="1"/>
  <c r="AG34" i="1"/>
  <c r="AK35" i="1"/>
  <c r="AG35" i="1"/>
  <c r="AK36" i="1"/>
  <c r="AG36" i="1"/>
  <c r="AK37" i="1"/>
  <c r="AG37" i="1"/>
  <c r="AK38" i="1"/>
  <c r="AG38" i="1"/>
  <c r="AK39" i="1"/>
  <c r="AG39" i="1"/>
  <c r="AK40" i="1"/>
  <c r="AG40" i="1"/>
  <c r="AK41" i="1"/>
  <c r="AG41" i="1"/>
  <c r="AK42" i="1"/>
  <c r="AG42" i="1"/>
  <c r="AK43" i="1"/>
  <c r="AG43" i="1"/>
  <c r="AK44" i="1"/>
  <c r="AG44" i="1"/>
  <c r="AK45" i="1"/>
  <c r="AG45" i="1"/>
  <c r="AK46" i="1"/>
  <c r="AG46" i="1"/>
  <c r="AK47" i="1"/>
  <c r="AG47" i="1"/>
  <c r="AK48" i="1"/>
  <c r="AG48" i="1"/>
  <c r="AK49" i="1"/>
  <c r="AG49" i="1"/>
  <c r="AK50" i="1"/>
  <c r="AG50" i="1"/>
  <c r="AK52" i="1"/>
  <c r="AG52" i="1"/>
  <c r="AK53" i="1"/>
  <c r="AG53" i="1"/>
  <c r="AK54" i="1"/>
  <c r="AG54" i="1"/>
  <c r="AK55" i="1"/>
  <c r="AG55" i="1"/>
  <c r="AK56" i="1"/>
  <c r="AG56" i="1"/>
  <c r="AK57" i="1"/>
  <c r="AG57" i="1"/>
  <c r="AK58" i="1"/>
  <c r="AG58" i="1"/>
  <c r="AK59" i="1"/>
  <c r="AG59" i="1"/>
  <c r="AK62" i="1"/>
  <c r="AG62" i="1"/>
  <c r="AK63" i="1"/>
  <c r="AG63" i="1"/>
  <c r="AK64" i="1"/>
  <c r="AG64" i="1"/>
  <c r="AK65" i="1"/>
  <c r="AG65" i="1"/>
  <c r="AK68" i="1"/>
  <c r="AG68" i="1"/>
  <c r="AK70" i="1"/>
  <c r="AG70" i="1"/>
  <c r="AK72" i="1"/>
  <c r="AG72" i="1"/>
  <c r="AK73" i="1"/>
  <c r="AG73" i="1"/>
  <c r="AK74" i="1"/>
  <c r="AG74" i="1"/>
  <c r="AK77" i="1"/>
  <c r="AG77" i="1"/>
  <c r="AK78" i="1"/>
  <c r="AG78" i="1"/>
  <c r="AK79" i="1"/>
  <c r="AG79" i="1"/>
  <c r="AK80" i="1"/>
  <c r="AG80" i="1"/>
  <c r="AK81" i="1"/>
  <c r="AG81" i="1"/>
  <c r="AK82" i="1"/>
  <c r="AG82" i="1"/>
  <c r="AK83" i="1"/>
  <c r="AG83" i="1"/>
  <c r="AK84" i="1"/>
  <c r="AG84" i="1"/>
  <c r="AK86" i="1"/>
  <c r="AG86" i="1"/>
  <c r="AK87" i="1"/>
  <c r="AG87" i="1"/>
  <c r="AK88" i="1"/>
  <c r="AG88" i="1"/>
  <c r="AK89" i="1"/>
  <c r="AG89" i="1"/>
  <c r="AK90" i="1"/>
  <c r="AG90" i="1"/>
  <c r="AK92" i="1"/>
  <c r="AG92" i="1"/>
  <c r="AK93" i="1"/>
  <c r="AG93" i="1"/>
  <c r="AK95" i="1"/>
  <c r="AG95" i="1"/>
  <c r="AK96" i="1"/>
  <c r="AG96" i="1"/>
  <c r="AK97" i="1"/>
  <c r="AG97" i="1"/>
  <c r="AK98" i="1"/>
  <c r="AG98" i="1"/>
  <c r="AK99" i="1"/>
  <c r="AG99" i="1"/>
  <c r="AK100" i="1"/>
  <c r="AG100" i="1"/>
  <c r="AK101" i="1"/>
  <c r="AG101" i="1"/>
  <c r="AK102" i="1"/>
  <c r="AG102" i="1"/>
  <c r="AK103" i="1"/>
  <c r="AG103" i="1"/>
  <c r="AK104" i="1"/>
  <c r="AG104" i="1"/>
  <c r="AK105" i="1"/>
  <c r="AG105" i="1"/>
  <c r="AK106" i="1"/>
  <c r="AG106" i="1"/>
  <c r="AK107" i="1"/>
  <c r="AG107" i="1"/>
  <c r="AK108" i="1"/>
  <c r="AG108" i="1"/>
  <c r="AK109" i="1"/>
  <c r="AG109" i="1"/>
  <c r="AK110" i="1"/>
  <c r="AG110" i="1"/>
  <c r="AK111" i="1"/>
  <c r="AG111" i="1"/>
  <c r="AK112" i="1"/>
  <c r="AG112" i="1"/>
  <c r="AK113" i="1"/>
  <c r="AG113" i="1"/>
  <c r="AK114" i="1"/>
  <c r="AG114" i="1"/>
  <c r="AK116" i="1"/>
  <c r="AG116" i="1"/>
  <c r="AK117" i="1"/>
  <c r="AG117" i="1"/>
  <c r="AK118" i="1"/>
  <c r="AG118" i="1"/>
  <c r="AK120" i="1"/>
  <c r="AG120" i="1"/>
  <c r="AK121" i="1"/>
  <c r="AG121" i="1"/>
  <c r="AK122" i="1"/>
  <c r="AG122" i="1"/>
  <c r="AK123" i="1"/>
  <c r="AG123" i="1"/>
  <c r="AK124" i="1"/>
  <c r="AG124" i="1"/>
  <c r="AK125" i="1"/>
  <c r="AG125" i="1"/>
  <c r="AK126" i="1"/>
  <c r="AG126" i="1"/>
  <c r="AK127" i="1"/>
  <c r="AG127" i="1"/>
  <c r="AK128" i="1"/>
  <c r="AG128" i="1"/>
  <c r="AK129" i="1"/>
  <c r="AG129" i="1"/>
  <c r="AK134" i="1"/>
  <c r="AG134" i="1"/>
  <c r="AK135" i="1"/>
  <c r="AG135" i="1"/>
  <c r="AK136" i="1"/>
  <c r="AG136" i="1"/>
  <c r="AK137" i="1"/>
  <c r="AG137" i="1"/>
  <c r="AK138" i="1"/>
  <c r="AG138" i="1"/>
  <c r="AK141" i="1"/>
  <c r="AG141" i="1"/>
  <c r="AK144" i="1"/>
  <c r="AG144" i="1"/>
  <c r="AK145" i="1"/>
  <c r="AG145" i="1"/>
  <c r="AK146" i="1"/>
  <c r="AG146" i="1"/>
  <c r="AK147" i="1"/>
  <c r="AG147" i="1"/>
  <c r="AK148" i="1"/>
  <c r="AG148" i="1"/>
  <c r="AK149" i="1"/>
  <c r="AG149" i="1"/>
  <c r="AK150" i="1"/>
  <c r="AG150" i="1"/>
  <c r="AK151" i="1"/>
  <c r="AG151" i="1"/>
  <c r="AK152" i="1"/>
  <c r="AG152" i="1"/>
  <c r="AK153" i="1"/>
  <c r="AG153" i="1"/>
  <c r="AK154" i="1"/>
  <c r="AG154" i="1"/>
  <c r="AK158" i="1"/>
  <c r="AG158" i="1"/>
  <c r="AK159" i="1"/>
  <c r="AG159" i="1"/>
  <c r="AK160" i="1"/>
  <c r="AG160" i="1"/>
  <c r="AK161" i="1"/>
  <c r="AG161" i="1"/>
  <c r="AK162" i="1"/>
  <c r="AG162" i="1"/>
  <c r="AK163" i="1"/>
  <c r="AG163" i="1"/>
  <c r="AK164" i="1"/>
  <c r="AG164" i="1"/>
  <c r="AK165" i="1"/>
  <c r="AG165" i="1"/>
  <c r="AK166" i="1"/>
  <c r="AG166" i="1"/>
  <c r="AK167" i="1"/>
  <c r="AG167" i="1"/>
  <c r="AK168" i="1"/>
  <c r="AG168" i="1"/>
  <c r="AK170" i="1"/>
  <c r="AG170" i="1"/>
  <c r="AK171" i="1"/>
  <c r="AG171" i="1"/>
  <c r="AK172" i="1"/>
  <c r="AG172" i="1"/>
  <c r="AK173" i="1"/>
  <c r="AG173" i="1"/>
  <c r="AK175" i="1"/>
  <c r="AG175" i="1"/>
  <c r="AK176" i="1"/>
  <c r="AG176" i="1"/>
  <c r="AK177" i="1"/>
  <c r="AG177" i="1"/>
  <c r="AK178" i="1"/>
  <c r="AG178" i="1"/>
  <c r="AK188" i="1"/>
  <c r="AG188" i="1"/>
  <c r="AK189" i="1"/>
  <c r="AG189" i="1"/>
  <c r="AK190" i="1"/>
  <c r="AG190" i="1"/>
  <c r="AK191" i="1"/>
  <c r="AG191" i="1"/>
  <c r="AK192" i="1"/>
  <c r="AG192" i="1"/>
  <c r="AK193" i="1"/>
  <c r="AG193" i="1"/>
  <c r="AK194" i="1"/>
  <c r="AG194" i="1"/>
  <c r="AK195" i="1"/>
  <c r="AG195" i="1"/>
  <c r="AK196" i="1"/>
  <c r="AG196" i="1"/>
  <c r="AK197" i="1"/>
  <c r="AG197" i="1"/>
  <c r="AK198" i="1"/>
  <c r="AG198" i="1"/>
  <c r="AK199" i="1"/>
  <c r="AG199" i="1"/>
  <c r="AK200" i="1"/>
  <c r="AG200" i="1"/>
  <c r="AK201" i="1"/>
  <c r="AG201" i="1"/>
  <c r="AK202" i="1"/>
  <c r="AG202" i="1"/>
  <c r="AK203" i="1"/>
  <c r="AG203" i="1"/>
  <c r="AK204" i="1"/>
  <c r="AG204" i="1"/>
  <c r="AK205" i="1"/>
  <c r="AG205" i="1"/>
  <c r="AK206" i="1"/>
  <c r="AG206" i="1"/>
  <c r="AK207" i="1"/>
  <c r="AG207" i="1"/>
  <c r="AK208" i="1"/>
  <c r="AG208" i="1"/>
  <c r="AK209" i="1"/>
  <c r="AG209" i="1"/>
  <c r="AK210" i="1"/>
  <c r="AG210" i="1"/>
  <c r="AK211" i="1"/>
  <c r="AG211" i="1"/>
  <c r="AK212" i="1"/>
  <c r="AG212" i="1"/>
  <c r="AK213" i="1"/>
  <c r="AG213" i="1"/>
  <c r="AK214" i="1"/>
  <c r="AG214" i="1"/>
  <c r="AK215" i="1"/>
  <c r="AG215" i="1"/>
  <c r="AK216" i="1"/>
  <c r="AG216" i="1"/>
  <c r="AK217" i="1"/>
  <c r="AG217" i="1"/>
  <c r="AK218" i="1"/>
  <c r="AG218" i="1"/>
  <c r="AK221" i="1"/>
  <c r="AG221" i="1"/>
  <c r="AK222" i="1"/>
  <c r="AG222" i="1"/>
  <c r="AK223" i="1"/>
  <c r="AG223" i="1"/>
  <c r="AK224" i="1"/>
  <c r="AG224" i="1"/>
  <c r="AK225" i="1"/>
  <c r="AG225" i="1"/>
  <c r="AK226" i="1"/>
  <c r="AG226" i="1"/>
  <c r="AK227" i="1"/>
  <c r="AG227" i="1"/>
  <c r="AK228" i="1"/>
  <c r="AG228" i="1"/>
  <c r="AK229" i="1"/>
  <c r="AG229" i="1"/>
  <c r="AK230" i="1"/>
  <c r="AG230" i="1"/>
  <c r="AK231" i="1"/>
  <c r="AG231" i="1"/>
  <c r="AK232" i="1"/>
  <c r="AG232" i="1"/>
  <c r="AK233" i="1"/>
  <c r="AG233" i="1"/>
  <c r="AK234" i="1"/>
  <c r="AG234" i="1"/>
  <c r="AK235" i="1"/>
  <c r="AG235" i="1"/>
  <c r="AK236" i="1"/>
  <c r="AG236" i="1"/>
  <c r="AK237" i="1"/>
  <c r="AG237" i="1"/>
  <c r="AK238" i="1"/>
  <c r="AG238" i="1"/>
  <c r="AK239" i="1"/>
  <c r="AG239" i="1"/>
  <c r="AK240" i="1"/>
  <c r="AG240" i="1"/>
  <c r="AK241" i="1"/>
  <c r="AG241" i="1"/>
  <c r="AK242" i="1"/>
  <c r="AG242" i="1"/>
  <c r="AK243" i="1"/>
  <c r="AG243" i="1"/>
  <c r="AK244" i="1"/>
  <c r="AG244" i="1"/>
  <c r="AK245" i="1"/>
  <c r="AG245" i="1"/>
  <c r="AK246" i="1"/>
  <c r="AG246" i="1"/>
  <c r="AK247" i="1"/>
  <c r="AG247" i="1"/>
  <c r="AK248" i="1"/>
  <c r="AG248" i="1"/>
  <c r="AK249" i="1"/>
  <c r="AG249" i="1"/>
  <c r="AK250" i="1"/>
  <c r="AG250" i="1"/>
  <c r="AK251" i="1"/>
  <c r="AG251" i="1"/>
  <c r="AK252" i="1"/>
  <c r="AG252" i="1"/>
  <c r="AK253" i="1"/>
  <c r="AG253" i="1"/>
  <c r="AK254" i="1"/>
  <c r="AG254" i="1"/>
  <c r="AK255" i="1"/>
  <c r="AG255" i="1"/>
  <c r="AK256" i="1"/>
  <c r="AG256" i="1"/>
  <c r="AK257" i="1"/>
  <c r="AG257" i="1"/>
  <c r="AK258" i="1"/>
  <c r="AG258" i="1"/>
  <c r="AK259" i="1"/>
  <c r="AG259" i="1"/>
  <c r="AK260" i="1"/>
  <c r="AG260" i="1"/>
  <c r="AK261" i="1"/>
  <c r="AG261" i="1"/>
  <c r="AK262" i="1"/>
  <c r="AG262" i="1"/>
  <c r="AK263" i="1"/>
  <c r="AG263" i="1"/>
  <c r="AK264" i="1"/>
  <c r="AG264" i="1"/>
  <c r="AK265" i="1"/>
  <c r="AG265" i="1"/>
  <c r="AK267" i="1"/>
  <c r="AG267" i="1"/>
  <c r="AK268" i="1"/>
  <c r="AG268" i="1"/>
  <c r="AK269" i="1"/>
  <c r="AG269" i="1"/>
  <c r="AK270" i="1"/>
  <c r="AG270" i="1"/>
  <c r="AK271" i="1"/>
  <c r="AG271" i="1"/>
  <c r="AK272" i="1"/>
  <c r="AG272" i="1"/>
  <c r="AK273" i="1"/>
  <c r="AG273" i="1"/>
  <c r="AK274" i="1"/>
  <c r="AG274" i="1"/>
  <c r="AK275" i="1"/>
  <c r="AG275" i="1"/>
  <c r="AK276" i="1"/>
  <c r="AG276" i="1"/>
  <c r="AK277" i="1"/>
  <c r="AG277" i="1"/>
  <c r="AK279" i="1"/>
  <c r="AG279" i="1"/>
  <c r="AK280" i="1"/>
  <c r="AG280" i="1"/>
  <c r="AK281" i="1"/>
  <c r="AG281" i="1"/>
  <c r="AK282" i="1"/>
  <c r="AG282" i="1"/>
  <c r="AK283" i="1"/>
  <c r="AG283" i="1"/>
  <c r="AK284" i="1"/>
  <c r="AG284" i="1"/>
  <c r="AK285" i="1"/>
  <c r="AG285" i="1"/>
  <c r="AK286" i="1"/>
  <c r="AG286" i="1"/>
  <c r="AK287" i="1"/>
  <c r="AG287" i="1"/>
  <c r="AK288" i="1"/>
  <c r="AG288" i="1"/>
  <c r="AK289" i="1"/>
  <c r="AG289" i="1"/>
  <c r="AK290" i="1"/>
  <c r="AG290" i="1"/>
  <c r="AK291" i="1"/>
  <c r="AG291" i="1"/>
  <c r="AK292" i="1"/>
  <c r="AG292" i="1"/>
  <c r="AK293" i="1"/>
  <c r="AG293" i="1"/>
  <c r="AK294" i="1"/>
  <c r="AG294" i="1"/>
  <c r="AK295" i="1"/>
  <c r="AG295" i="1"/>
  <c r="AK296" i="1"/>
  <c r="AG296" i="1"/>
  <c r="AK297" i="1"/>
  <c r="AG297" i="1"/>
  <c r="AK298" i="1"/>
  <c r="AG298" i="1"/>
  <c r="AK299" i="1"/>
  <c r="AG299" i="1"/>
  <c r="AK300" i="1"/>
  <c r="AG300" i="1"/>
  <c r="AK301" i="1"/>
  <c r="AG301" i="1"/>
  <c r="AK302" i="1"/>
  <c r="AG302" i="1"/>
  <c r="AK303" i="1"/>
  <c r="AG303" i="1"/>
  <c r="AK304" i="1"/>
  <c r="AG304" i="1"/>
  <c r="AK305" i="1"/>
  <c r="AG305" i="1"/>
  <c r="AK306" i="1"/>
  <c r="AG306" i="1"/>
  <c r="AK307" i="1"/>
  <c r="AG307" i="1"/>
  <c r="AK308" i="1"/>
  <c r="AG308" i="1"/>
  <c r="AK309" i="1"/>
  <c r="AG309" i="1"/>
  <c r="AK310" i="1"/>
  <c r="AG310" i="1"/>
  <c r="AK311" i="1"/>
  <c r="AG311" i="1"/>
  <c r="AK312" i="1"/>
  <c r="AG312" i="1"/>
  <c r="AK313" i="1"/>
  <c r="AG313" i="1"/>
  <c r="AK314" i="1"/>
  <c r="AG314" i="1"/>
  <c r="AK315" i="1"/>
  <c r="AG315" i="1"/>
  <c r="AK316" i="1"/>
  <c r="AG316" i="1"/>
  <c r="AK317" i="1"/>
  <c r="AG317" i="1"/>
  <c r="AK318" i="1"/>
  <c r="AG318" i="1"/>
  <c r="AK319" i="1"/>
  <c r="AG319" i="1"/>
  <c r="AK320" i="1"/>
  <c r="AG320" i="1"/>
  <c r="AK321" i="1"/>
  <c r="AG321" i="1"/>
  <c r="AK322" i="1"/>
  <c r="AG322" i="1"/>
  <c r="AK323" i="1"/>
  <c r="AG323" i="1"/>
  <c r="AK324" i="1"/>
  <c r="AG324" i="1"/>
  <c r="AK325" i="1"/>
  <c r="AG325" i="1"/>
  <c r="AK326" i="1"/>
  <c r="AG326" i="1"/>
  <c r="AK327" i="1"/>
  <c r="AG327" i="1"/>
  <c r="AK328" i="1"/>
  <c r="AG328" i="1"/>
  <c r="AK329" i="1"/>
  <c r="AG329" i="1"/>
  <c r="AK330" i="1"/>
  <c r="AG330" i="1"/>
  <c r="AK331" i="1"/>
  <c r="AG331" i="1"/>
  <c r="AK332" i="1"/>
  <c r="AG332" i="1"/>
  <c r="AK333" i="1"/>
  <c r="AG333" i="1"/>
  <c r="AK334" i="1"/>
  <c r="AG334" i="1"/>
  <c r="AK335" i="1"/>
  <c r="AG335" i="1"/>
  <c r="AK336" i="1"/>
  <c r="AG336" i="1"/>
  <c r="AK337" i="1"/>
  <c r="AG337" i="1"/>
  <c r="AK338" i="1"/>
  <c r="AG338" i="1"/>
  <c r="AK339" i="1"/>
  <c r="AG339" i="1"/>
  <c r="AK340" i="1"/>
  <c r="AG340" i="1"/>
  <c r="AK341" i="1"/>
  <c r="AG341" i="1"/>
  <c r="AK342" i="1"/>
  <c r="AG342" i="1"/>
  <c r="AK343" i="1"/>
  <c r="AG343" i="1"/>
  <c r="AK344" i="1"/>
  <c r="AG344" i="1"/>
  <c r="AK345" i="1"/>
  <c r="AG345" i="1"/>
  <c r="AK346" i="1"/>
  <c r="AG346" i="1"/>
  <c r="AK347" i="1"/>
  <c r="AG347" i="1"/>
  <c r="AK348" i="1"/>
  <c r="AG348" i="1"/>
  <c r="AK349" i="1"/>
  <c r="AG349" i="1"/>
  <c r="AK350" i="1"/>
  <c r="AG350" i="1"/>
  <c r="AK351" i="1"/>
  <c r="AG351" i="1"/>
  <c r="AK352" i="1"/>
  <c r="AG352" i="1"/>
  <c r="AK353" i="1"/>
  <c r="AG353" i="1"/>
  <c r="AK354" i="1"/>
  <c r="AG354" i="1"/>
  <c r="AK355" i="1"/>
  <c r="AG355" i="1"/>
  <c r="AK356" i="1"/>
  <c r="AG356" i="1"/>
  <c r="AK357" i="1"/>
  <c r="AG357" i="1"/>
  <c r="AK358" i="1"/>
  <c r="AG358" i="1"/>
  <c r="AK359" i="1"/>
  <c r="AG359" i="1"/>
  <c r="AK360" i="1"/>
  <c r="AG360" i="1"/>
  <c r="AK361" i="1"/>
  <c r="AG361" i="1"/>
  <c r="AK362" i="1"/>
  <c r="AG362" i="1"/>
  <c r="AK363" i="1"/>
  <c r="AG363" i="1"/>
  <c r="AK364" i="1"/>
  <c r="AG364" i="1"/>
  <c r="AK365" i="1"/>
  <c r="AG365" i="1"/>
  <c r="AK366" i="1"/>
  <c r="AG366" i="1"/>
  <c r="AK367" i="1"/>
  <c r="AG367" i="1"/>
  <c r="AK368" i="1"/>
  <c r="AG368" i="1"/>
  <c r="AK369" i="1"/>
  <c r="AG369" i="1"/>
  <c r="AK370" i="1"/>
  <c r="AG370" i="1"/>
  <c r="AK371" i="1"/>
  <c r="AG371" i="1"/>
  <c r="AK372" i="1"/>
  <c r="AG372" i="1"/>
  <c r="AK373" i="1"/>
  <c r="AG373" i="1"/>
  <c r="AK374" i="1"/>
  <c r="AG374" i="1"/>
  <c r="AK375" i="1"/>
  <c r="AG375" i="1"/>
  <c r="AK376" i="1"/>
  <c r="AG376" i="1"/>
  <c r="AK377" i="1"/>
  <c r="AG377" i="1"/>
  <c r="AK378" i="1"/>
  <c r="AG378" i="1"/>
  <c r="AK379" i="1"/>
  <c r="AG379" i="1"/>
  <c r="AK380" i="1"/>
  <c r="AG380" i="1"/>
  <c r="AK381" i="1"/>
  <c r="AG381" i="1"/>
  <c r="AK382" i="1"/>
  <c r="AG382" i="1"/>
  <c r="AK383" i="1"/>
  <c r="AG383" i="1"/>
  <c r="AK384" i="1"/>
  <c r="AG384" i="1"/>
  <c r="AK385" i="1"/>
  <c r="AG385" i="1"/>
  <c r="AK386" i="1"/>
  <c r="AG386" i="1"/>
  <c r="AK387" i="1"/>
  <c r="AG387" i="1"/>
  <c r="AK388" i="1"/>
  <c r="AG388" i="1"/>
  <c r="AK389" i="1"/>
  <c r="AG389" i="1"/>
  <c r="AK390" i="1"/>
  <c r="AG390" i="1"/>
  <c r="AK391" i="1"/>
  <c r="AG391" i="1"/>
  <c r="AK392" i="1"/>
  <c r="AG392" i="1"/>
  <c r="AK393" i="1"/>
  <c r="AG393" i="1"/>
  <c r="AK394" i="1"/>
  <c r="AG394" i="1"/>
  <c r="AK395" i="1"/>
  <c r="AG395" i="1"/>
  <c r="AK396" i="1"/>
  <c r="AG396" i="1"/>
  <c r="AK397" i="1"/>
  <c r="AG397" i="1"/>
  <c r="AK398" i="1"/>
  <c r="AG398" i="1"/>
  <c r="AK399" i="1"/>
  <c r="AG399" i="1"/>
  <c r="AK400" i="1"/>
  <c r="AG400" i="1"/>
  <c r="AK401" i="1"/>
  <c r="AG401" i="1"/>
  <c r="AK402" i="1"/>
  <c r="AG402" i="1"/>
  <c r="AK403" i="1"/>
  <c r="AG403" i="1"/>
  <c r="AK404" i="1"/>
  <c r="AG404" i="1"/>
  <c r="AK405" i="1"/>
  <c r="AG405" i="1"/>
  <c r="AK406" i="1"/>
  <c r="AG406" i="1"/>
  <c r="AK407" i="1"/>
  <c r="AG407" i="1"/>
  <c r="AK408" i="1"/>
  <c r="AG408" i="1"/>
  <c r="AK409" i="1"/>
  <c r="AG409" i="1"/>
  <c r="AK410" i="1"/>
  <c r="AG410" i="1"/>
  <c r="AK411" i="1"/>
  <c r="AG411" i="1"/>
  <c r="AK412" i="1"/>
  <c r="AG412" i="1"/>
  <c r="AK413" i="1"/>
  <c r="AG413" i="1"/>
  <c r="AK414" i="1"/>
  <c r="AG414" i="1"/>
  <c r="AK415" i="1"/>
  <c r="AG415" i="1"/>
  <c r="AK416" i="1"/>
  <c r="AG416" i="1"/>
  <c r="AK417" i="1"/>
  <c r="AG417" i="1"/>
  <c r="AK418" i="1"/>
  <c r="AG418" i="1"/>
  <c r="AK419" i="1"/>
  <c r="AG419" i="1"/>
  <c r="AK420" i="1"/>
  <c r="AG420" i="1"/>
  <c r="AK421" i="1"/>
  <c r="AG421" i="1"/>
  <c r="AK422" i="1"/>
  <c r="AG422" i="1"/>
  <c r="AK423" i="1"/>
  <c r="AG423" i="1"/>
  <c r="AK424" i="1"/>
  <c r="AG424" i="1"/>
  <c r="AK425" i="1"/>
  <c r="AG425" i="1"/>
  <c r="AK426" i="1"/>
  <c r="AG426" i="1"/>
  <c r="AK427" i="1"/>
  <c r="AG427" i="1"/>
  <c r="AK428" i="1"/>
  <c r="AG428" i="1"/>
  <c r="AK429" i="1"/>
  <c r="AG429" i="1"/>
  <c r="AK430" i="1"/>
  <c r="AG430" i="1"/>
  <c r="AK431" i="1"/>
  <c r="AG431" i="1"/>
  <c r="AK432" i="1"/>
  <c r="AG432" i="1"/>
  <c r="AK433" i="1"/>
  <c r="AG433" i="1"/>
  <c r="AK434" i="1"/>
  <c r="AG434" i="1"/>
  <c r="AK435" i="1"/>
  <c r="AG435" i="1"/>
  <c r="AK436" i="1"/>
  <c r="AG436" i="1"/>
  <c r="AK437" i="1"/>
  <c r="AG437" i="1"/>
  <c r="AK438" i="1"/>
  <c r="AG438" i="1"/>
  <c r="AK439" i="1"/>
  <c r="AG439" i="1"/>
  <c r="AK440" i="1"/>
  <c r="AG440" i="1"/>
  <c r="AK441" i="1"/>
  <c r="AG441" i="1"/>
  <c r="AK443" i="1"/>
  <c r="AG443" i="1"/>
  <c r="AK444" i="1"/>
  <c r="AG444" i="1"/>
  <c r="AK445" i="1"/>
  <c r="AG445" i="1"/>
  <c r="AK446" i="1"/>
  <c r="AG446" i="1"/>
  <c r="AK447" i="1"/>
  <c r="AG447" i="1"/>
  <c r="AK448" i="1"/>
  <c r="AG448" i="1"/>
  <c r="AK449" i="1"/>
  <c r="AG449" i="1"/>
  <c r="AK450" i="1"/>
  <c r="AG450" i="1"/>
  <c r="AK451" i="1"/>
  <c r="AG451" i="1"/>
  <c r="AK452" i="1"/>
  <c r="AG452" i="1"/>
  <c r="AK453" i="1"/>
  <c r="AG453" i="1"/>
  <c r="AK454" i="1"/>
  <c r="AG454" i="1"/>
  <c r="AK455" i="1"/>
  <c r="AG455" i="1"/>
  <c r="AK456" i="1"/>
  <c r="AG456" i="1"/>
  <c r="AK457" i="1"/>
  <c r="AG457" i="1"/>
  <c r="AK458" i="1"/>
  <c r="AG458" i="1"/>
  <c r="AK459" i="1"/>
  <c r="AG459" i="1"/>
  <c r="AK460" i="1"/>
  <c r="AG460" i="1"/>
  <c r="AK461" i="1"/>
  <c r="AG461" i="1"/>
  <c r="AK462" i="1"/>
  <c r="AG462" i="1"/>
  <c r="AK463" i="1"/>
  <c r="AG463" i="1"/>
  <c r="AK464" i="1"/>
  <c r="AG464" i="1"/>
  <c r="AK465" i="1"/>
  <c r="AG465" i="1"/>
  <c r="AK466" i="1"/>
  <c r="AG466" i="1"/>
  <c r="AK467" i="1"/>
  <c r="AG467" i="1"/>
  <c r="AK468" i="1"/>
  <c r="AG468" i="1"/>
  <c r="AK469" i="1"/>
  <c r="AG469" i="1"/>
  <c r="AK470" i="1"/>
  <c r="AG470" i="1"/>
  <c r="AK471" i="1"/>
  <c r="AG471" i="1"/>
  <c r="AK472" i="1"/>
  <c r="AG472" i="1"/>
  <c r="AK473" i="1"/>
  <c r="AG473" i="1"/>
  <c r="AK474" i="1"/>
  <c r="AG474" i="1"/>
  <c r="AK475" i="1"/>
  <c r="AG475" i="1"/>
  <c r="AK476" i="1"/>
  <c r="AG476" i="1"/>
  <c r="AK477" i="1"/>
  <c r="AG477" i="1"/>
  <c r="AK478" i="1"/>
  <c r="AG478" i="1"/>
  <c r="AK479" i="1"/>
  <c r="AG479" i="1"/>
  <c r="AK480" i="1"/>
  <c r="AG480" i="1"/>
  <c r="AK481" i="1"/>
  <c r="AG481" i="1"/>
  <c r="AK482" i="1"/>
  <c r="AG482" i="1"/>
  <c r="AK483" i="1"/>
  <c r="AG483" i="1"/>
  <c r="AK484" i="1"/>
  <c r="AG484" i="1"/>
  <c r="AK486" i="1"/>
  <c r="AG486" i="1"/>
  <c r="AK487" i="1"/>
  <c r="AG487" i="1"/>
  <c r="AK488" i="1"/>
  <c r="AG488" i="1"/>
  <c r="AK490" i="1"/>
  <c r="AG490" i="1"/>
  <c r="AK491" i="1"/>
  <c r="AG491" i="1"/>
  <c r="AK492" i="1"/>
  <c r="AG492" i="1"/>
  <c r="AK493" i="1"/>
  <c r="AG493" i="1"/>
  <c r="AK494" i="1"/>
  <c r="AG494" i="1"/>
  <c r="AK495" i="1"/>
  <c r="AG495" i="1"/>
  <c r="AK496" i="1"/>
  <c r="AG496" i="1"/>
  <c r="AK497" i="1"/>
  <c r="AG497" i="1"/>
  <c r="AK498" i="1"/>
  <c r="AG498" i="1"/>
  <c r="AK499" i="1"/>
  <c r="AG499" i="1"/>
  <c r="AK500" i="1"/>
  <c r="AG500" i="1"/>
  <c r="AK501" i="1"/>
  <c r="AG501" i="1"/>
  <c r="AK502" i="1"/>
  <c r="AG502" i="1"/>
  <c r="AK503" i="1"/>
  <c r="AG503" i="1"/>
  <c r="AK504" i="1"/>
  <c r="AG504" i="1"/>
  <c r="AK506" i="1"/>
  <c r="AG506" i="1"/>
  <c r="AK507" i="1"/>
  <c r="AG507" i="1"/>
  <c r="AK508" i="1"/>
  <c r="AG508" i="1"/>
  <c r="AK509" i="1"/>
  <c r="AG509" i="1"/>
  <c r="AK510" i="1"/>
  <c r="AG510" i="1"/>
  <c r="AK511" i="1"/>
  <c r="AG511" i="1"/>
  <c r="AK512" i="1"/>
  <c r="AG512" i="1"/>
  <c r="AK513" i="1"/>
  <c r="AG513" i="1"/>
  <c r="AK514" i="1"/>
  <c r="AG514" i="1"/>
  <c r="AK515" i="1"/>
  <c r="AG515" i="1"/>
  <c r="AK516" i="1"/>
  <c r="AG516" i="1"/>
  <c r="AK517" i="1"/>
  <c r="AG517" i="1"/>
  <c r="AK518" i="1"/>
  <c r="AG518" i="1"/>
  <c r="AK519" i="1"/>
  <c r="AG519" i="1"/>
  <c r="AK520" i="1"/>
  <c r="AG520" i="1"/>
  <c r="AK521" i="1"/>
  <c r="AG521" i="1"/>
  <c r="AK522" i="1"/>
  <c r="AG522" i="1"/>
  <c r="AK523" i="1"/>
  <c r="AG523" i="1"/>
  <c r="AK524" i="1"/>
  <c r="AG524" i="1"/>
  <c r="AK525" i="1"/>
  <c r="AG525" i="1"/>
  <c r="AK526" i="1"/>
  <c r="AG526" i="1"/>
  <c r="AK527" i="1"/>
  <c r="AG527" i="1"/>
  <c r="AK528" i="1"/>
  <c r="AG528" i="1"/>
  <c r="AK529" i="1"/>
  <c r="AG529" i="1"/>
  <c r="AK530" i="1"/>
  <c r="AG530" i="1"/>
  <c r="AK531" i="1"/>
  <c r="AG531" i="1"/>
  <c r="AK532" i="1"/>
  <c r="AG532" i="1"/>
  <c r="AK533" i="1"/>
  <c r="AG533" i="1"/>
  <c r="AK534" i="1"/>
  <c r="AG534" i="1"/>
  <c r="AK535" i="1"/>
  <c r="AG535" i="1"/>
  <c r="AK536" i="1"/>
  <c r="AG536" i="1"/>
  <c r="AK537" i="1"/>
  <c r="AG537" i="1"/>
  <c r="AK538" i="1"/>
  <c r="AG538" i="1"/>
  <c r="AK539" i="1"/>
  <c r="AG539" i="1"/>
  <c r="AK540" i="1"/>
  <c r="AG540" i="1"/>
  <c r="AK541" i="1"/>
  <c r="AG541" i="1"/>
  <c r="AK542" i="1"/>
  <c r="AG542" i="1"/>
  <c r="AK543" i="1"/>
  <c r="AG543" i="1"/>
  <c r="AK544" i="1"/>
  <c r="AG544" i="1"/>
  <c r="AK545" i="1"/>
  <c r="AG545" i="1"/>
  <c r="AK546" i="1"/>
  <c r="AG546" i="1"/>
  <c r="AK547" i="1"/>
  <c r="AG547" i="1"/>
  <c r="AK548" i="1"/>
  <c r="AG548" i="1"/>
  <c r="AK549" i="1"/>
  <c r="AG549" i="1"/>
  <c r="AK550" i="1"/>
  <c r="AG550" i="1"/>
  <c r="AK551" i="1"/>
  <c r="AG551" i="1"/>
  <c r="AK552" i="1"/>
  <c r="AG552" i="1"/>
  <c r="AK553" i="1"/>
  <c r="AG553" i="1"/>
  <c r="AK554" i="1"/>
  <c r="AG554" i="1"/>
  <c r="AK555" i="1"/>
  <c r="AG555" i="1"/>
  <c r="AK556" i="1"/>
  <c r="AG556" i="1"/>
  <c r="AK557" i="1"/>
  <c r="AG557" i="1"/>
  <c r="AK558" i="1"/>
  <c r="AG558" i="1"/>
  <c r="AK559" i="1"/>
  <c r="AG559" i="1"/>
  <c r="AK560" i="1"/>
  <c r="AG560" i="1"/>
  <c r="AK561" i="1"/>
  <c r="AG561" i="1"/>
  <c r="AK562" i="1"/>
  <c r="AG562" i="1"/>
  <c r="AK563" i="1"/>
  <c r="AG563" i="1"/>
  <c r="AK564" i="1"/>
  <c r="AG564" i="1"/>
  <c r="AK565" i="1"/>
  <c r="AG565" i="1"/>
  <c r="AK566" i="1"/>
  <c r="AG566" i="1"/>
  <c r="AK567" i="1"/>
  <c r="AG567" i="1"/>
  <c r="AK568" i="1"/>
  <c r="AG568" i="1"/>
  <c r="AK569" i="1"/>
  <c r="AG569" i="1"/>
  <c r="AK570" i="1"/>
  <c r="AG570" i="1"/>
  <c r="AK571" i="1"/>
  <c r="AG571" i="1"/>
  <c r="AK572" i="1"/>
  <c r="AG572" i="1"/>
  <c r="AK573" i="1"/>
  <c r="AG573" i="1"/>
  <c r="AK574" i="1"/>
  <c r="AG574" i="1"/>
  <c r="AK575" i="1"/>
  <c r="AG575" i="1"/>
  <c r="AK576" i="1"/>
  <c r="AG576" i="1"/>
  <c r="AK577" i="1"/>
  <c r="AG577" i="1"/>
  <c r="AK578" i="1"/>
  <c r="AG578" i="1"/>
  <c r="AK579" i="1"/>
  <c r="AG579" i="1"/>
  <c r="AK580" i="1"/>
  <c r="AG580" i="1"/>
  <c r="AK581" i="1"/>
  <c r="AG581" i="1"/>
  <c r="AK582" i="1"/>
  <c r="AG582" i="1"/>
  <c r="AK583" i="1"/>
  <c r="AG583" i="1"/>
  <c r="AK584" i="1"/>
  <c r="AG584" i="1"/>
  <c r="AK585" i="1"/>
  <c r="AG585" i="1"/>
  <c r="AK586" i="1"/>
  <c r="AG586" i="1"/>
  <c r="AK587" i="1"/>
  <c r="AG587" i="1"/>
  <c r="AK588" i="1"/>
  <c r="AG588" i="1"/>
  <c r="AK589" i="1"/>
  <c r="AG589" i="1"/>
  <c r="AK590" i="1"/>
  <c r="AG590" i="1"/>
  <c r="AK591" i="1"/>
  <c r="AG591" i="1"/>
  <c r="AK592" i="1"/>
  <c r="AG592" i="1"/>
  <c r="AK593" i="1"/>
  <c r="AG593" i="1"/>
  <c r="AK594" i="1"/>
  <c r="AG594" i="1"/>
  <c r="AK595" i="1"/>
  <c r="AG595" i="1"/>
  <c r="AK596" i="1"/>
  <c r="AG596" i="1"/>
  <c r="AK597" i="1"/>
  <c r="AG597" i="1"/>
  <c r="AK598" i="1"/>
  <c r="AG598" i="1"/>
  <c r="AK599" i="1"/>
  <c r="AG599" i="1"/>
  <c r="AK600" i="1"/>
  <c r="AG600" i="1"/>
  <c r="AK601" i="1"/>
  <c r="AG601" i="1"/>
  <c r="AK602" i="1"/>
  <c r="AG602" i="1"/>
  <c r="AK603" i="1"/>
  <c r="AG603" i="1"/>
  <c r="AK604" i="1"/>
  <c r="AG604" i="1"/>
  <c r="AK605" i="1"/>
  <c r="AG605" i="1"/>
  <c r="AK606" i="1"/>
  <c r="AG606" i="1"/>
  <c r="AK607" i="1"/>
  <c r="AG607" i="1"/>
  <c r="AK608" i="1"/>
  <c r="AG608" i="1"/>
  <c r="AK609" i="1"/>
  <c r="AG609" i="1"/>
  <c r="AK610" i="1"/>
  <c r="AG610" i="1"/>
  <c r="AK611" i="1"/>
  <c r="AG611" i="1"/>
  <c r="AK612" i="1"/>
  <c r="AG612" i="1"/>
  <c r="AK613" i="1"/>
  <c r="AG613" i="1"/>
  <c r="AK614" i="1"/>
  <c r="AG614" i="1"/>
  <c r="AK615" i="1"/>
  <c r="AG615" i="1"/>
  <c r="AK616" i="1"/>
  <c r="AG616" i="1"/>
  <c r="AK617" i="1"/>
  <c r="AG617" i="1"/>
  <c r="AK618" i="1"/>
  <c r="AG618" i="1"/>
  <c r="AK619" i="1"/>
  <c r="AG619" i="1"/>
  <c r="AK620" i="1"/>
  <c r="AG620" i="1"/>
  <c r="AK621" i="1"/>
  <c r="AG621" i="1"/>
  <c r="AK622" i="1"/>
  <c r="AG622" i="1"/>
  <c r="AK623" i="1"/>
  <c r="AG623" i="1"/>
  <c r="AK624" i="1"/>
  <c r="AG624" i="1"/>
  <c r="AK625" i="1"/>
  <c r="AG625" i="1"/>
  <c r="AK626" i="1"/>
  <c r="AG626" i="1"/>
  <c r="AK627" i="1"/>
  <c r="AG627" i="1"/>
  <c r="AK628" i="1"/>
  <c r="AG628" i="1"/>
  <c r="AK629" i="1"/>
  <c r="AG629" i="1"/>
  <c r="AK630" i="1"/>
  <c r="AG630" i="1"/>
  <c r="AK631" i="1"/>
  <c r="AG631" i="1"/>
  <c r="AK632" i="1"/>
  <c r="AG632" i="1"/>
  <c r="AK633" i="1"/>
  <c r="AG633" i="1"/>
  <c r="AK634" i="1"/>
  <c r="AG634" i="1"/>
  <c r="AK635" i="1"/>
  <c r="AG635" i="1"/>
  <c r="AK636" i="1"/>
  <c r="AG636" i="1"/>
  <c r="AK637" i="1"/>
  <c r="AG637" i="1"/>
  <c r="AK638" i="1"/>
  <c r="AG638" i="1"/>
  <c r="AK639" i="1"/>
  <c r="AG639" i="1"/>
  <c r="AK640" i="1"/>
  <c r="AG640" i="1"/>
  <c r="AK648" i="1"/>
  <c r="AG648" i="1"/>
  <c r="AK649" i="1"/>
  <c r="AG649" i="1"/>
  <c r="AK651" i="1"/>
  <c r="AG651" i="1"/>
  <c r="AK652" i="1"/>
  <c r="AG652" i="1"/>
  <c r="AK653" i="1"/>
  <c r="AG653" i="1"/>
  <c r="AK654" i="1"/>
  <c r="AG654" i="1"/>
  <c r="AK656" i="1"/>
  <c r="AG656" i="1"/>
  <c r="AK657" i="1"/>
  <c r="AG657" i="1"/>
  <c r="AK658" i="1"/>
  <c r="AG658" i="1"/>
  <c r="AK659" i="1"/>
  <c r="AG659" i="1"/>
  <c r="AK660" i="1"/>
  <c r="AG660" i="1"/>
  <c r="AK661" i="1"/>
  <c r="AG661" i="1"/>
  <c r="AK662" i="1"/>
  <c r="AG662" i="1"/>
  <c r="AK663" i="1"/>
  <c r="AG663" i="1"/>
  <c r="AK664" i="1"/>
  <c r="AG664" i="1"/>
  <c r="AK665" i="1"/>
  <c r="AG665" i="1"/>
  <c r="AK666" i="1"/>
  <c r="AG666" i="1"/>
  <c r="AK668" i="1"/>
  <c r="AG668" i="1"/>
  <c r="AK669" i="1"/>
  <c r="AG669" i="1"/>
  <c r="AK670" i="1"/>
  <c r="AG670" i="1"/>
  <c r="AK671" i="1"/>
  <c r="AG671" i="1"/>
  <c r="AK672" i="1"/>
  <c r="AG672" i="1"/>
  <c r="AK674" i="1"/>
  <c r="AG674" i="1"/>
  <c r="AK675" i="1"/>
  <c r="AG675" i="1"/>
  <c r="AK676" i="1"/>
  <c r="AG676" i="1"/>
  <c r="AK677" i="1"/>
  <c r="AG677" i="1"/>
  <c r="AK681" i="1"/>
  <c r="AG681" i="1"/>
  <c r="AK682" i="1"/>
  <c r="AG682" i="1"/>
  <c r="AK683" i="1"/>
  <c r="AG683" i="1"/>
  <c r="AK684" i="1"/>
  <c r="AG684" i="1"/>
  <c r="AK685" i="1"/>
  <c r="AG685" i="1"/>
  <c r="AK686" i="1"/>
  <c r="AG686" i="1"/>
  <c r="AK687" i="1"/>
  <c r="AG687" i="1"/>
  <c r="AK688" i="1"/>
  <c r="AG688" i="1"/>
  <c r="AK689" i="1"/>
  <c r="AG689" i="1"/>
  <c r="AK690" i="1"/>
  <c r="AG690" i="1"/>
  <c r="AK691" i="1"/>
  <c r="AG691" i="1"/>
  <c r="AK692" i="1"/>
  <c r="AG692" i="1"/>
  <c r="AK693" i="1"/>
  <c r="AG693" i="1"/>
  <c r="AK694" i="1"/>
  <c r="AG694" i="1"/>
  <c r="AK695" i="1"/>
  <c r="AG695" i="1"/>
  <c r="AK696" i="1"/>
  <c r="AG696" i="1"/>
  <c r="AK697" i="1"/>
  <c r="AG697" i="1"/>
  <c r="AK698" i="1"/>
  <c r="AG698" i="1"/>
  <c r="AK699" i="1"/>
  <c r="AG699" i="1"/>
  <c r="AK700" i="1"/>
  <c r="AG700" i="1"/>
  <c r="AK701" i="1"/>
  <c r="AG701" i="1"/>
  <c r="AK702" i="1"/>
  <c r="AG702" i="1"/>
  <c r="AK703" i="1"/>
  <c r="AG703" i="1"/>
  <c r="AK704" i="1"/>
  <c r="AG704" i="1"/>
  <c r="AK705" i="1"/>
  <c r="AG705" i="1"/>
  <c r="AK707" i="1"/>
  <c r="AG707" i="1"/>
  <c r="AK708" i="1"/>
  <c r="AG708" i="1"/>
  <c r="AK709" i="1"/>
  <c r="AG709" i="1"/>
  <c r="AK710" i="1"/>
  <c r="AG710" i="1"/>
  <c r="AK712" i="1"/>
  <c r="AG712" i="1"/>
  <c r="AK713" i="1"/>
  <c r="AG713" i="1"/>
  <c r="AK714" i="1"/>
  <c r="AG714" i="1"/>
  <c r="AK715" i="1"/>
  <c r="AG715" i="1"/>
  <c r="AK716" i="1"/>
  <c r="AG716" i="1"/>
  <c r="AK717" i="1"/>
  <c r="AG717" i="1"/>
  <c r="AK718" i="1"/>
  <c r="AG718" i="1"/>
  <c r="AK719" i="1"/>
  <c r="AG719" i="1"/>
  <c r="AK720" i="1"/>
  <c r="AG720" i="1"/>
  <c r="AK721" i="1"/>
  <c r="AG721" i="1"/>
  <c r="AK722" i="1"/>
  <c r="AG722" i="1"/>
  <c r="AK723" i="1"/>
  <c r="AG723" i="1"/>
  <c r="AK724" i="1"/>
  <c r="AG724" i="1"/>
  <c r="AK725" i="1"/>
  <c r="AG725" i="1"/>
  <c r="AK726" i="1"/>
  <c r="AG726" i="1"/>
  <c r="AK728" i="1"/>
  <c r="AG728" i="1"/>
  <c r="AK729" i="1"/>
  <c r="AG729" i="1"/>
  <c r="AK730" i="1"/>
  <c r="AG730" i="1"/>
  <c r="AK731" i="1"/>
  <c r="AG731" i="1"/>
  <c r="AK732" i="1"/>
  <c r="AG732" i="1"/>
  <c r="AK733" i="1"/>
  <c r="AG733" i="1"/>
  <c r="AK734" i="1"/>
  <c r="AG734" i="1"/>
  <c r="AK735" i="1"/>
  <c r="AG735" i="1"/>
  <c r="AK736" i="1"/>
  <c r="AG736" i="1"/>
  <c r="AK737" i="1"/>
  <c r="AG737" i="1"/>
  <c r="AK738" i="1"/>
  <c r="AG738" i="1"/>
  <c r="AK739" i="1"/>
  <c r="AG739" i="1"/>
  <c r="AK740" i="1"/>
  <c r="AG740" i="1"/>
  <c r="AK741" i="1"/>
  <c r="AG741" i="1"/>
  <c r="AK742" i="1"/>
  <c r="AG742" i="1"/>
  <c r="AK743" i="1"/>
  <c r="AG743" i="1"/>
  <c r="AK744" i="1"/>
  <c r="AG744" i="1"/>
  <c r="AK745" i="1"/>
  <c r="AG745" i="1"/>
  <c r="AK746" i="1"/>
  <c r="AG746" i="1"/>
  <c r="AK747" i="1"/>
  <c r="AG747" i="1"/>
  <c r="AK748" i="1"/>
  <c r="AG748" i="1"/>
  <c r="AK749" i="1"/>
  <c r="AG749" i="1"/>
  <c r="AK750" i="1"/>
  <c r="AG750" i="1"/>
  <c r="AK751" i="1"/>
  <c r="AG751" i="1"/>
  <c r="AK752" i="1"/>
  <c r="AG752" i="1"/>
  <c r="AK753" i="1"/>
  <c r="AG753" i="1"/>
  <c r="AK755" i="1"/>
  <c r="AG755" i="1"/>
  <c r="AK756" i="1"/>
  <c r="AG756" i="1"/>
  <c r="AK757" i="1"/>
  <c r="AG757" i="1"/>
  <c r="AK758" i="1"/>
  <c r="AG758" i="1"/>
  <c r="AK759" i="1"/>
  <c r="AG759" i="1"/>
  <c r="AK760" i="1"/>
  <c r="AG760" i="1"/>
  <c r="AK761" i="1"/>
  <c r="AG761" i="1"/>
  <c r="AK762" i="1"/>
  <c r="AG762" i="1"/>
  <c r="AK763" i="1"/>
  <c r="AG763" i="1"/>
  <c r="AK764" i="1"/>
  <c r="AG764" i="1"/>
  <c r="AK765" i="1"/>
  <c r="AG765" i="1"/>
  <c r="AK766" i="1"/>
  <c r="AG766" i="1"/>
  <c r="AK767" i="1"/>
  <c r="AG767" i="1"/>
  <c r="AK768" i="1"/>
  <c r="AG768" i="1"/>
  <c r="AK769" i="1"/>
  <c r="AG769" i="1"/>
  <c r="AK770" i="1"/>
  <c r="AG770" i="1"/>
  <c r="AK771" i="1"/>
  <c r="AG771" i="1"/>
  <c r="AK772" i="1"/>
  <c r="AG772" i="1"/>
  <c r="AK773" i="1"/>
  <c r="AG773" i="1"/>
  <c r="AK775" i="1"/>
  <c r="AG775" i="1"/>
  <c r="AK776" i="1"/>
  <c r="AG776" i="1"/>
  <c r="AK777" i="1"/>
  <c r="AG777" i="1"/>
  <c r="AK778" i="1"/>
  <c r="AG778" i="1"/>
  <c r="AK779" i="1"/>
  <c r="AG779" i="1"/>
  <c r="AK780" i="1"/>
  <c r="AG780" i="1"/>
  <c r="AK781" i="1"/>
  <c r="AG781" i="1"/>
  <c r="AK782" i="1"/>
  <c r="AG782" i="1"/>
  <c r="AK783" i="1"/>
  <c r="AG783" i="1"/>
  <c r="AK784" i="1"/>
  <c r="AG784" i="1"/>
  <c r="AK785" i="1"/>
  <c r="AG785" i="1"/>
  <c r="AK786" i="1"/>
  <c r="AG786" i="1"/>
  <c r="AK787" i="1"/>
  <c r="AG787" i="1"/>
  <c r="AK788" i="1"/>
  <c r="AG788" i="1"/>
  <c r="AK789" i="1"/>
  <c r="AG789" i="1"/>
  <c r="AK790" i="1"/>
  <c r="AG790" i="1"/>
  <c r="AK792" i="1"/>
  <c r="AG792" i="1"/>
  <c r="AK793" i="1"/>
  <c r="AG793" i="1"/>
  <c r="AK795" i="1"/>
  <c r="AG795" i="1"/>
  <c r="AK796" i="1"/>
  <c r="AG796" i="1"/>
  <c r="AK797" i="1"/>
  <c r="AG797" i="1"/>
  <c r="AK798" i="1"/>
  <c r="AG798" i="1"/>
  <c r="AK799" i="1"/>
  <c r="AG799" i="1"/>
  <c r="AK800" i="1"/>
  <c r="AG800" i="1"/>
  <c r="AK802" i="1"/>
  <c r="AG802" i="1"/>
  <c r="AK803" i="1"/>
  <c r="AG803" i="1"/>
  <c r="AK804" i="1"/>
  <c r="AG804" i="1"/>
  <c r="AK805" i="1"/>
  <c r="AG805" i="1"/>
  <c r="AK806" i="1"/>
  <c r="AG806" i="1"/>
  <c r="AK807" i="1"/>
  <c r="AG807" i="1"/>
  <c r="AK808" i="1"/>
  <c r="AG808" i="1"/>
  <c r="AK810" i="1"/>
  <c r="AG810" i="1"/>
  <c r="AK811" i="1"/>
  <c r="AG811" i="1"/>
  <c r="AK812" i="1"/>
  <c r="AG812" i="1"/>
  <c r="AK813" i="1"/>
  <c r="AG813" i="1"/>
  <c r="AK814" i="1"/>
  <c r="AG814" i="1"/>
  <c r="AK815" i="1"/>
  <c r="AG815" i="1"/>
  <c r="AK816" i="1"/>
  <c r="AG816" i="1"/>
  <c r="AK817" i="1"/>
  <c r="AG817" i="1"/>
  <c r="AK818" i="1"/>
  <c r="AG818" i="1"/>
  <c r="AK819" i="1"/>
  <c r="AG819" i="1"/>
  <c r="AK820" i="1"/>
  <c r="AG820" i="1"/>
  <c r="AK821" i="1"/>
  <c r="AG821" i="1"/>
  <c r="AK822" i="1"/>
  <c r="AG822" i="1"/>
  <c r="AK823" i="1"/>
  <c r="AG823" i="1"/>
  <c r="AK824" i="1"/>
  <c r="AG824" i="1"/>
  <c r="AK825" i="1"/>
  <c r="AG825" i="1"/>
  <c r="AK826" i="1"/>
  <c r="AG826" i="1"/>
  <c r="AK827" i="1"/>
  <c r="AG827" i="1"/>
  <c r="AK828" i="1"/>
  <c r="AG828" i="1"/>
  <c r="AK829" i="1"/>
  <c r="AG829" i="1"/>
  <c r="AK830" i="1"/>
  <c r="AG830" i="1"/>
  <c r="AK831" i="1"/>
  <c r="AG831" i="1"/>
  <c r="AK832" i="1"/>
  <c r="AG832" i="1"/>
  <c r="AK833" i="1"/>
  <c r="AG833" i="1"/>
  <c r="AK834" i="1"/>
  <c r="AG834" i="1"/>
  <c r="AK835" i="1"/>
  <c r="AG835" i="1"/>
  <c r="AK836" i="1"/>
  <c r="AG836" i="1"/>
  <c r="AK837" i="1"/>
  <c r="AG837" i="1"/>
  <c r="AK838" i="1"/>
  <c r="AG838" i="1"/>
  <c r="AK839" i="1"/>
  <c r="AG839" i="1"/>
  <c r="AK840" i="1"/>
  <c r="AG840" i="1"/>
  <c r="AK841" i="1"/>
  <c r="AG841" i="1"/>
  <c r="AK842" i="1"/>
  <c r="AG842" i="1"/>
  <c r="AK844" i="1"/>
  <c r="AG844" i="1"/>
  <c r="AK845" i="1"/>
  <c r="AG845" i="1"/>
  <c r="AK846" i="1"/>
  <c r="AG846" i="1"/>
  <c r="AK847" i="1"/>
  <c r="AG847" i="1"/>
  <c r="AK848" i="1"/>
  <c r="AG848" i="1"/>
  <c r="AK849" i="1"/>
  <c r="AG849" i="1"/>
  <c r="AK850" i="1"/>
  <c r="AG850" i="1"/>
  <c r="AK851" i="1"/>
  <c r="AG851" i="1"/>
  <c r="AK852" i="1"/>
  <c r="AG852" i="1"/>
  <c r="AK853" i="1"/>
  <c r="AG853" i="1"/>
  <c r="AK854" i="1"/>
  <c r="AG854" i="1"/>
  <c r="AK855" i="1"/>
  <c r="AG855" i="1"/>
  <c r="AK856" i="1"/>
  <c r="AG856" i="1"/>
  <c r="AK857" i="1"/>
  <c r="AG857" i="1"/>
  <c r="AK858" i="1"/>
  <c r="AG858" i="1"/>
  <c r="AK859" i="1"/>
  <c r="AG859" i="1"/>
  <c r="AK860" i="1"/>
  <c r="AG860" i="1"/>
  <c r="AK861" i="1"/>
  <c r="AG861" i="1"/>
  <c r="AK862" i="1"/>
  <c r="AG862" i="1"/>
  <c r="AK863" i="1"/>
  <c r="AG863" i="1"/>
  <c r="AK864" i="1"/>
  <c r="AG864" i="1"/>
  <c r="AK865" i="1"/>
  <c r="AG865" i="1"/>
  <c r="AK866" i="1"/>
  <c r="AG866" i="1"/>
  <c r="AK867" i="1"/>
  <c r="AG867" i="1"/>
  <c r="AK868" i="1"/>
  <c r="AG868" i="1"/>
  <c r="AK869" i="1"/>
  <c r="AG869" i="1"/>
  <c r="AK870" i="1"/>
  <c r="AG870" i="1"/>
  <c r="AK871" i="1"/>
  <c r="AG871" i="1"/>
  <c r="AK872" i="1"/>
  <c r="AG872" i="1"/>
  <c r="AK873" i="1"/>
  <c r="AG873" i="1"/>
  <c r="AK874" i="1"/>
  <c r="AG874" i="1"/>
  <c r="AK875" i="1"/>
  <c r="AG875" i="1"/>
  <c r="AK877" i="1"/>
  <c r="AG877" i="1"/>
  <c r="AK878" i="1"/>
  <c r="AG878" i="1"/>
  <c r="AK879" i="1"/>
  <c r="AG879" i="1"/>
  <c r="AK881" i="1"/>
  <c r="AG881" i="1"/>
  <c r="AK882" i="1"/>
  <c r="AG882" i="1"/>
  <c r="AK883" i="1"/>
  <c r="AG883" i="1"/>
  <c r="AK884" i="1"/>
  <c r="AG884" i="1"/>
  <c r="AK885" i="1"/>
  <c r="AG885" i="1"/>
  <c r="AK886" i="1"/>
  <c r="AG886" i="1"/>
  <c r="AK887" i="1"/>
  <c r="AG887" i="1"/>
  <c r="AK888" i="1"/>
  <c r="AG888" i="1"/>
  <c r="AK889" i="1"/>
  <c r="AG889" i="1"/>
  <c r="AK890" i="1"/>
  <c r="AG890" i="1"/>
  <c r="AK891" i="1"/>
  <c r="AG891" i="1"/>
  <c r="AK892" i="1"/>
  <c r="AG892" i="1"/>
  <c r="AK893" i="1"/>
  <c r="AG893" i="1"/>
  <c r="AK894" i="1"/>
  <c r="AG894" i="1"/>
  <c r="AK895" i="1"/>
  <c r="AG895" i="1"/>
  <c r="AK896" i="1"/>
  <c r="AG896" i="1"/>
  <c r="AK897" i="1"/>
  <c r="AG897" i="1"/>
  <c r="AK898" i="1"/>
  <c r="AG898" i="1"/>
  <c r="AK899" i="1"/>
  <c r="AG899" i="1"/>
  <c r="AK900" i="1"/>
  <c r="AG900" i="1"/>
  <c r="AK901" i="1"/>
  <c r="AG901" i="1"/>
  <c r="AK902" i="1"/>
  <c r="AG902" i="1"/>
  <c r="AK903" i="1"/>
  <c r="AG903" i="1"/>
  <c r="AK904" i="1"/>
  <c r="AG904" i="1"/>
  <c r="AK905" i="1"/>
  <c r="AG905" i="1"/>
  <c r="AK906" i="1"/>
  <c r="AG906" i="1"/>
  <c r="AK907" i="1"/>
  <c r="AG907" i="1"/>
  <c r="AK908" i="1"/>
  <c r="AG908" i="1"/>
  <c r="AK909" i="1"/>
  <c r="AG909" i="1"/>
  <c r="AK910" i="1"/>
  <c r="AG910" i="1"/>
  <c r="AK911" i="1"/>
  <c r="AG911" i="1"/>
  <c r="AK912" i="1"/>
  <c r="AG912" i="1"/>
  <c r="AK913" i="1"/>
  <c r="AG913" i="1"/>
  <c r="AK914" i="1"/>
  <c r="AG914" i="1"/>
  <c r="AK916" i="1"/>
  <c r="AG916" i="1"/>
  <c r="AK917" i="1"/>
  <c r="AG917" i="1"/>
  <c r="AK918" i="1"/>
  <c r="AG918" i="1"/>
  <c r="AK919" i="1"/>
  <c r="AG919" i="1"/>
  <c r="AK920" i="1"/>
  <c r="AG920" i="1"/>
  <c r="AK921" i="1"/>
  <c r="AG921" i="1"/>
  <c r="AK922" i="1"/>
  <c r="AG922" i="1"/>
  <c r="AK925" i="1"/>
  <c r="AG925" i="1"/>
  <c r="AK926" i="1"/>
  <c r="AG926" i="1"/>
  <c r="AK927" i="1"/>
  <c r="AG927" i="1"/>
  <c r="AK928" i="1"/>
  <c r="AG928" i="1"/>
  <c r="AK929" i="1"/>
  <c r="AG929" i="1"/>
  <c r="AK930" i="1"/>
  <c r="AG930" i="1"/>
  <c r="AK931" i="1"/>
  <c r="AG931" i="1"/>
  <c r="AK932" i="1"/>
  <c r="AG932" i="1"/>
  <c r="AK933" i="1"/>
  <c r="AG933" i="1"/>
  <c r="AK934" i="1"/>
  <c r="AG934" i="1"/>
  <c r="AK935" i="1"/>
  <c r="AG935" i="1"/>
  <c r="AK936" i="1"/>
  <c r="AG936" i="1"/>
  <c r="AK937" i="1"/>
  <c r="AG937" i="1"/>
  <c r="AK938" i="1"/>
  <c r="AG938" i="1"/>
  <c r="AK939" i="1"/>
  <c r="AG939" i="1"/>
  <c r="AK940" i="1"/>
  <c r="AG940" i="1"/>
  <c r="AK941" i="1"/>
  <c r="AG941" i="1"/>
  <c r="AK942" i="1"/>
  <c r="AG942" i="1"/>
  <c r="AK943" i="1"/>
  <c r="AG943" i="1"/>
  <c r="AK944" i="1"/>
  <c r="AG944" i="1"/>
  <c r="AK945" i="1"/>
  <c r="AG945" i="1"/>
  <c r="AK946" i="1"/>
  <c r="AG946" i="1"/>
  <c r="AK947" i="1"/>
  <c r="AG947" i="1"/>
  <c r="AK948" i="1"/>
  <c r="AG948" i="1"/>
  <c r="AK949" i="1"/>
  <c r="AG949" i="1"/>
  <c r="AK951" i="1"/>
  <c r="AG951" i="1"/>
  <c r="AK952" i="1"/>
  <c r="AG952" i="1"/>
  <c r="AK953" i="1"/>
  <c r="AG953" i="1"/>
  <c r="AK954" i="1"/>
  <c r="AG954" i="1"/>
  <c r="AK955" i="1"/>
  <c r="AG955" i="1"/>
  <c r="AK956" i="1"/>
  <c r="AG956" i="1"/>
  <c r="AK957" i="1"/>
  <c r="AG957" i="1"/>
  <c r="AK958" i="1"/>
  <c r="AG958" i="1"/>
  <c r="AK959" i="1"/>
  <c r="AG959" i="1"/>
  <c r="AK960" i="1"/>
  <c r="AG960" i="1"/>
  <c r="AK961" i="1"/>
  <c r="AG961" i="1"/>
  <c r="AK962" i="1"/>
  <c r="AG962" i="1"/>
  <c r="AK963" i="1"/>
  <c r="AG963" i="1"/>
  <c r="AK964" i="1"/>
  <c r="AG964" i="1"/>
  <c r="AK965" i="1"/>
  <c r="AG965" i="1"/>
  <c r="AK966" i="1"/>
  <c r="AG966" i="1"/>
  <c r="AK967" i="1"/>
  <c r="AG967" i="1"/>
  <c r="AK968" i="1"/>
  <c r="AG968" i="1"/>
  <c r="AK969" i="1"/>
  <c r="AG969" i="1"/>
  <c r="AK970" i="1"/>
  <c r="AG970" i="1"/>
  <c r="AK971" i="1"/>
  <c r="AG971" i="1"/>
  <c r="AK972" i="1"/>
  <c r="AG972" i="1"/>
  <c r="AK973" i="1"/>
  <c r="AG973" i="1"/>
  <c r="AK974" i="1"/>
  <c r="AG974" i="1"/>
  <c r="AK975" i="1"/>
  <c r="AG975" i="1"/>
  <c r="AK976" i="1"/>
  <c r="AG976" i="1"/>
  <c r="AK977" i="1"/>
  <c r="AG977" i="1"/>
  <c r="AK978" i="1"/>
  <c r="AG978" i="1"/>
  <c r="AK979" i="1"/>
  <c r="AG979" i="1"/>
  <c r="AK980" i="1"/>
  <c r="AG980" i="1"/>
  <c r="AK981" i="1"/>
  <c r="AG981" i="1"/>
  <c r="AK982" i="1"/>
  <c r="AG982" i="1"/>
  <c r="AK983" i="1"/>
  <c r="AG983" i="1"/>
  <c r="AK984" i="1"/>
  <c r="AG984" i="1"/>
  <c r="AK985" i="1"/>
  <c r="AG985" i="1"/>
  <c r="AK986" i="1"/>
  <c r="AG986" i="1"/>
  <c r="AK987" i="1"/>
  <c r="AG987" i="1"/>
  <c r="AK988" i="1"/>
  <c r="AG988" i="1"/>
  <c r="AK989" i="1"/>
  <c r="AG989" i="1"/>
  <c r="AK990" i="1"/>
  <c r="AG990" i="1"/>
  <c r="AK991" i="1"/>
  <c r="AG991" i="1"/>
  <c r="AK993" i="1"/>
  <c r="AG993" i="1"/>
  <c r="AK997" i="1"/>
  <c r="AG997" i="1"/>
  <c r="AK998" i="1"/>
  <c r="AG998" i="1"/>
  <c r="AK1000" i="1"/>
  <c r="AG1000" i="1"/>
  <c r="AK1001" i="1"/>
  <c r="AG1001" i="1"/>
  <c r="AK1002" i="1"/>
  <c r="AG1002" i="1"/>
  <c r="AK1003" i="1"/>
  <c r="AG1003" i="1"/>
  <c r="AK1004" i="1"/>
  <c r="AG1004" i="1"/>
  <c r="AK1005" i="1"/>
  <c r="AG1005" i="1"/>
  <c r="AK1007" i="1"/>
  <c r="AG1007" i="1"/>
  <c r="AK1008" i="1"/>
  <c r="AG1008" i="1"/>
  <c r="AK1010" i="1"/>
  <c r="AG1010" i="1"/>
  <c r="AK1011" i="1"/>
  <c r="AG1011" i="1"/>
  <c r="AK1012" i="1"/>
  <c r="AG1012" i="1"/>
  <c r="AK1013" i="1"/>
  <c r="AG1013" i="1"/>
  <c r="AK1014" i="1"/>
  <c r="AG1014" i="1"/>
  <c r="AK1015" i="1"/>
  <c r="AG1015" i="1"/>
  <c r="AK1016" i="1"/>
  <c r="AG1016" i="1"/>
  <c r="AK1017" i="1"/>
  <c r="AG1017" i="1"/>
  <c r="AK1019" i="1"/>
  <c r="AG1019" i="1"/>
  <c r="AK1020" i="1"/>
  <c r="AG1020" i="1"/>
  <c r="AK1021" i="1"/>
  <c r="AG1021" i="1"/>
  <c r="AK1022" i="1"/>
  <c r="AG1022" i="1"/>
  <c r="AK1023" i="1"/>
  <c r="AG1023" i="1"/>
  <c r="AK1024" i="1"/>
  <c r="AG1024" i="1"/>
  <c r="AK1025" i="1"/>
  <c r="AG1025" i="1"/>
  <c r="AK1026" i="1"/>
  <c r="AG1026" i="1"/>
  <c r="AK1027" i="1"/>
  <c r="AG1027" i="1"/>
  <c r="AK1028" i="1"/>
  <c r="AG1028" i="1"/>
  <c r="AK1029" i="1"/>
  <c r="AG1029" i="1"/>
  <c r="AK1030" i="1"/>
  <c r="AG1030" i="1"/>
  <c r="AK1031" i="1"/>
  <c r="AG1031" i="1"/>
  <c r="AK1032" i="1"/>
  <c r="AG1032" i="1"/>
  <c r="AK1033" i="1"/>
  <c r="AG1033" i="1"/>
  <c r="AK1034" i="1"/>
  <c r="AG1034" i="1"/>
  <c r="AK1036" i="1"/>
  <c r="AG1036" i="1"/>
  <c r="AK1037" i="1"/>
  <c r="AG1037" i="1"/>
  <c r="AK1038" i="1"/>
  <c r="AG1038" i="1"/>
  <c r="AK1039" i="1"/>
  <c r="AG1039" i="1"/>
  <c r="AK1040" i="1"/>
  <c r="AG1040" i="1"/>
  <c r="AK1042" i="1"/>
  <c r="AG1042" i="1"/>
  <c r="AK1043" i="1"/>
  <c r="AG1043" i="1"/>
  <c r="AK1044" i="1"/>
  <c r="AG1044" i="1"/>
  <c r="AK1045" i="1"/>
  <c r="AG1045" i="1"/>
  <c r="AK1046" i="1"/>
  <c r="AG1046" i="1"/>
  <c r="AK1047" i="1"/>
  <c r="AG1047" i="1"/>
  <c r="AK1048" i="1"/>
  <c r="AG1048" i="1"/>
  <c r="AK1049" i="1"/>
  <c r="AG1049" i="1"/>
  <c r="AK1050" i="1"/>
  <c r="AG1050" i="1"/>
  <c r="AK1051" i="1"/>
  <c r="AG1051" i="1"/>
  <c r="AK1052" i="1"/>
  <c r="AG1052" i="1"/>
  <c r="AK1053" i="1"/>
  <c r="AG1053" i="1"/>
  <c r="AK1054" i="1"/>
  <c r="AG1054" i="1"/>
  <c r="AK1055" i="1"/>
  <c r="AG1055" i="1"/>
  <c r="AK1056" i="1"/>
  <c r="AG1056" i="1"/>
  <c r="AK1057" i="1"/>
  <c r="AG1057" i="1"/>
  <c r="AK1058" i="1"/>
  <c r="AG1058" i="1"/>
  <c r="AK1059" i="1"/>
  <c r="AG1059" i="1"/>
  <c r="AK1060" i="1"/>
  <c r="AG1060" i="1"/>
  <c r="AK1061" i="1"/>
  <c r="AG1061" i="1"/>
  <c r="AK1062" i="1"/>
  <c r="AG1062" i="1"/>
  <c r="AK1063" i="1"/>
  <c r="AG1063" i="1"/>
  <c r="AK1064" i="1"/>
  <c r="AG1064" i="1"/>
  <c r="AK1065" i="1"/>
  <c r="AG1065" i="1"/>
  <c r="AK1066" i="1"/>
  <c r="AG1066" i="1"/>
  <c r="AK1067" i="1"/>
  <c r="AG1067" i="1"/>
  <c r="AK1068" i="1"/>
  <c r="AG1068" i="1"/>
  <c r="AK1069" i="1"/>
  <c r="AG1069" i="1"/>
  <c r="AK1070" i="1"/>
  <c r="AG1070" i="1"/>
  <c r="AK1071" i="1"/>
  <c r="AG1071" i="1"/>
  <c r="AK1072" i="1"/>
  <c r="AG1072" i="1"/>
  <c r="AK1073" i="1"/>
  <c r="AG1073" i="1"/>
  <c r="AK1074" i="1"/>
  <c r="AG1074" i="1"/>
  <c r="AK1075" i="1"/>
  <c r="AG1075" i="1"/>
  <c r="AK1076" i="1"/>
  <c r="AG1076" i="1"/>
  <c r="AK1077" i="1"/>
  <c r="AG1077" i="1"/>
  <c r="AK1078" i="1"/>
  <c r="AG1078" i="1"/>
  <c r="AK1079" i="1"/>
  <c r="AG1079" i="1"/>
  <c r="AK1083" i="1"/>
  <c r="AG1083" i="1"/>
  <c r="AK1084" i="1"/>
  <c r="AG1084" i="1"/>
  <c r="AK1085" i="1"/>
  <c r="AG1085" i="1"/>
  <c r="AK1086" i="1"/>
  <c r="AG1086" i="1"/>
  <c r="AK1087" i="1"/>
  <c r="AG1087" i="1"/>
  <c r="AK1088" i="1"/>
  <c r="AG1088" i="1"/>
  <c r="AK1089" i="1"/>
  <c r="AG1089" i="1"/>
  <c r="AK1090" i="1"/>
  <c r="AG1090" i="1"/>
  <c r="AK1091" i="1"/>
  <c r="AG1091" i="1"/>
  <c r="AK1092" i="1"/>
  <c r="AG1092" i="1"/>
  <c r="AK1093" i="1"/>
  <c r="AG1093" i="1"/>
  <c r="AK1094" i="1"/>
  <c r="AG1094" i="1"/>
  <c r="AK1095" i="1"/>
  <c r="AG1095" i="1"/>
  <c r="AK1096" i="1"/>
  <c r="AG1096" i="1"/>
  <c r="AK1097" i="1"/>
  <c r="AG1097" i="1"/>
  <c r="AK1098" i="1"/>
  <c r="AG1098" i="1"/>
  <c r="AK1099" i="1"/>
  <c r="AG1099" i="1"/>
  <c r="AK1100" i="1"/>
  <c r="AG1100" i="1"/>
  <c r="AK1101" i="1"/>
  <c r="AG1101" i="1"/>
  <c r="AK1102" i="1"/>
  <c r="AG1102" i="1"/>
  <c r="AK1103" i="1"/>
  <c r="AG1103" i="1"/>
  <c r="AK1104" i="1"/>
  <c r="AG1104" i="1"/>
  <c r="AK1105" i="1"/>
  <c r="AG1105" i="1"/>
  <c r="AK1106" i="1"/>
  <c r="AG1106" i="1"/>
  <c r="AK1107" i="1"/>
  <c r="AG1107" i="1"/>
  <c r="AK1108" i="1"/>
  <c r="AG1108" i="1"/>
  <c r="AK1109" i="1"/>
  <c r="AG1109" i="1"/>
  <c r="AK1110" i="1"/>
  <c r="AG1110" i="1"/>
  <c r="AK1111" i="1"/>
  <c r="AG1111" i="1"/>
  <c r="AK1112" i="1"/>
  <c r="AG1112" i="1"/>
  <c r="AK1113" i="1"/>
  <c r="AG1113" i="1"/>
  <c r="AK1114" i="1"/>
  <c r="AG1114" i="1"/>
  <c r="AK1115" i="1"/>
  <c r="AG1115" i="1"/>
  <c r="AK1116" i="1"/>
  <c r="AG1116" i="1"/>
  <c r="AK1117" i="1"/>
  <c r="AG1117" i="1"/>
  <c r="AK1118" i="1"/>
  <c r="AG1118" i="1"/>
  <c r="AK1119" i="1"/>
  <c r="AG1119" i="1"/>
  <c r="AK1120" i="1"/>
  <c r="AG1120" i="1"/>
  <c r="AK1121" i="1"/>
  <c r="AG1121" i="1"/>
  <c r="AK1122" i="1"/>
  <c r="AG1122" i="1"/>
  <c r="AK1123" i="1"/>
  <c r="AG1123" i="1"/>
  <c r="AK1124" i="1"/>
  <c r="AG1124" i="1"/>
  <c r="AK1125" i="1"/>
  <c r="AG1125" i="1"/>
  <c r="AK1126" i="1"/>
  <c r="AG1126" i="1"/>
  <c r="AK1127" i="1"/>
  <c r="AG1127" i="1"/>
  <c r="AK1129" i="1"/>
  <c r="AG1129" i="1"/>
  <c r="AK1130" i="1"/>
  <c r="AG1130" i="1"/>
  <c r="AK1131" i="1"/>
  <c r="AG1131" i="1"/>
  <c r="AK1132" i="1"/>
  <c r="AG1132" i="1"/>
  <c r="AK1133" i="1"/>
  <c r="AG1133" i="1"/>
  <c r="AK1134" i="1"/>
  <c r="AG1134" i="1"/>
  <c r="AK1135" i="1"/>
  <c r="AG1135" i="1"/>
  <c r="AK1137" i="1"/>
  <c r="AG1137" i="1"/>
  <c r="AK1138" i="1"/>
  <c r="AG1138" i="1"/>
  <c r="AK1139" i="1"/>
  <c r="AG1139" i="1"/>
  <c r="AK1140" i="1"/>
  <c r="AG1140" i="1"/>
  <c r="AK1141" i="1"/>
  <c r="AG1141" i="1"/>
  <c r="AK1142" i="1"/>
  <c r="AG1142" i="1"/>
  <c r="AK1143" i="1"/>
  <c r="AG1143" i="1"/>
  <c r="AK1144" i="1"/>
  <c r="AG1144" i="1"/>
  <c r="AK1145" i="1"/>
  <c r="AG1145" i="1"/>
  <c r="AK1146" i="1"/>
  <c r="AG1146" i="1"/>
  <c r="AK1147" i="1"/>
  <c r="AG1147" i="1"/>
  <c r="AK1148" i="1"/>
  <c r="AG1148" i="1"/>
  <c r="AK1149" i="1"/>
  <c r="AG1149" i="1"/>
  <c r="AK1150" i="1"/>
  <c r="AG1150" i="1"/>
  <c r="AK1151" i="1"/>
  <c r="AG1151" i="1"/>
  <c r="AK1152" i="1"/>
  <c r="AG1152" i="1"/>
  <c r="AK1153" i="1"/>
  <c r="AG1153" i="1"/>
  <c r="AK1154" i="1"/>
  <c r="AG1154" i="1"/>
  <c r="AK1155" i="1"/>
  <c r="AG1155" i="1"/>
  <c r="AK1156" i="1"/>
  <c r="AG1156" i="1"/>
  <c r="AK1157" i="1"/>
  <c r="AG1157" i="1"/>
  <c r="AK1158" i="1"/>
  <c r="AG1158" i="1"/>
  <c r="AK1159" i="1"/>
  <c r="AG1159" i="1"/>
  <c r="AK1161" i="1"/>
  <c r="AG1161" i="1"/>
  <c r="AK1162" i="1"/>
  <c r="AG1162" i="1"/>
  <c r="AK1164" i="1"/>
  <c r="AG1164" i="1"/>
  <c r="AK1165" i="1"/>
  <c r="AG1165" i="1"/>
  <c r="AK1166" i="1"/>
  <c r="AG1166" i="1"/>
  <c r="AK1167" i="1"/>
  <c r="AG1167" i="1"/>
  <c r="AK1168" i="1"/>
  <c r="AG1168" i="1"/>
  <c r="AK1170" i="1"/>
  <c r="AG1170" i="1"/>
  <c r="AK1171" i="1"/>
  <c r="AG1171" i="1"/>
  <c r="AK1172" i="1"/>
  <c r="AG1172" i="1"/>
  <c r="AK1173" i="1"/>
  <c r="AG1173" i="1"/>
  <c r="AK1174" i="1"/>
  <c r="AG1174" i="1"/>
  <c r="AK1175" i="1"/>
  <c r="AG1175" i="1"/>
  <c r="AK1176" i="1"/>
  <c r="AG1176" i="1"/>
  <c r="AK1177" i="1"/>
  <c r="AG1177" i="1"/>
  <c r="AK1178" i="1"/>
  <c r="AG1178" i="1"/>
  <c r="AK1179" i="1"/>
  <c r="AG1179" i="1"/>
  <c r="AK1180" i="1"/>
  <c r="AG1180" i="1"/>
  <c r="AK1181" i="1"/>
  <c r="AG1181" i="1"/>
  <c r="AK1182" i="1"/>
  <c r="AG1182" i="1"/>
  <c r="AK1183" i="1"/>
  <c r="AG1183" i="1"/>
  <c r="AK1184" i="1"/>
  <c r="AG1184" i="1"/>
  <c r="AK1185" i="1"/>
  <c r="AG1185" i="1"/>
  <c r="AK1186" i="1"/>
  <c r="AG1186" i="1"/>
  <c r="AK1187" i="1"/>
  <c r="AG1187" i="1"/>
  <c r="AK1188" i="1"/>
  <c r="AG1188" i="1"/>
  <c r="AK1189" i="1"/>
  <c r="AG1189" i="1"/>
  <c r="AK1190" i="1"/>
  <c r="AG1190" i="1"/>
  <c r="AK1191" i="1"/>
  <c r="AG1191" i="1"/>
  <c r="AK1192" i="1"/>
  <c r="AG1192" i="1"/>
  <c r="AK1193" i="1"/>
  <c r="AG1193" i="1"/>
  <c r="AK1194" i="1"/>
  <c r="AG1194" i="1"/>
  <c r="AK1195" i="1"/>
  <c r="AG1195" i="1"/>
  <c r="AK1196" i="1"/>
  <c r="AG1196" i="1"/>
  <c r="AK1197" i="1"/>
  <c r="AG1197" i="1"/>
  <c r="AK1198" i="1"/>
  <c r="AG1198" i="1"/>
  <c r="AK1199" i="1"/>
  <c r="AG1199" i="1"/>
  <c r="AK1200" i="1"/>
  <c r="AG1200" i="1"/>
  <c r="AK1201" i="1"/>
  <c r="AG1201" i="1"/>
  <c r="AK1202" i="1"/>
  <c r="AG1202" i="1"/>
  <c r="AK1203" i="1"/>
  <c r="AG1203" i="1"/>
  <c r="AK1204" i="1"/>
  <c r="AG1204" i="1"/>
  <c r="AK1205" i="1"/>
  <c r="AG1205" i="1"/>
  <c r="AK1206" i="1"/>
  <c r="AG1206" i="1"/>
  <c r="AK1207" i="1"/>
  <c r="AG1207" i="1"/>
  <c r="AK1208" i="1"/>
  <c r="AG1208" i="1"/>
  <c r="AK1209" i="1"/>
  <c r="AG1209" i="1"/>
  <c r="AK1210" i="1"/>
  <c r="AG1210" i="1"/>
  <c r="AK1211" i="1"/>
  <c r="AG1211" i="1"/>
  <c r="AK1212" i="1"/>
  <c r="AG1212" i="1"/>
  <c r="AK1213" i="1"/>
  <c r="AG1213" i="1"/>
  <c r="AK1214" i="1"/>
  <c r="AG1214" i="1"/>
  <c r="AK1215" i="1"/>
  <c r="AG1215" i="1"/>
  <c r="AK1216" i="1"/>
  <c r="AG1216" i="1"/>
  <c r="AK1217" i="1"/>
  <c r="AG1217" i="1"/>
  <c r="AK1218" i="1"/>
  <c r="AG1218" i="1"/>
  <c r="AK1219" i="1"/>
  <c r="AG1219" i="1"/>
  <c r="AK1220" i="1"/>
  <c r="AG1220" i="1"/>
  <c r="AK1221" i="1"/>
  <c r="AG1221" i="1"/>
  <c r="AK1222" i="1"/>
  <c r="AG1222" i="1"/>
  <c r="AK1223" i="1"/>
  <c r="AG1223" i="1"/>
  <c r="AK1224" i="1"/>
  <c r="AG1224" i="1"/>
  <c r="AK1225" i="1"/>
  <c r="AG1225" i="1"/>
  <c r="AK1226" i="1"/>
  <c r="AG1226" i="1"/>
  <c r="AK1227" i="1"/>
  <c r="AG1227" i="1"/>
  <c r="AK1228" i="1"/>
  <c r="AG1228" i="1"/>
  <c r="AK1229" i="1"/>
  <c r="AG1229" i="1"/>
  <c r="AK1230" i="1"/>
  <c r="AG1230" i="1"/>
  <c r="AK1231" i="1"/>
  <c r="AG1231" i="1"/>
  <c r="AK1232" i="1"/>
  <c r="AG1232" i="1"/>
  <c r="AK1233" i="1"/>
  <c r="AG1233" i="1"/>
  <c r="AK1234" i="1"/>
  <c r="AG1234" i="1"/>
  <c r="AK1235" i="1"/>
  <c r="AG1235" i="1"/>
  <c r="AK1236" i="1"/>
  <c r="AG1236" i="1"/>
  <c r="AK1237" i="1"/>
  <c r="AG1237" i="1"/>
  <c r="AK1238" i="1"/>
  <c r="AG1238" i="1"/>
  <c r="AK1239" i="1"/>
  <c r="AG1239" i="1"/>
  <c r="AK1240" i="1"/>
  <c r="AG1240" i="1"/>
  <c r="AK1241" i="1"/>
  <c r="AG1241" i="1"/>
  <c r="AK1242" i="1"/>
  <c r="AG1242" i="1"/>
  <c r="AK1243" i="1"/>
  <c r="AG1243" i="1"/>
  <c r="AK1244" i="1"/>
  <c r="AG1244" i="1"/>
  <c r="AK1245" i="1"/>
  <c r="AG1245" i="1"/>
  <c r="AK1246" i="1"/>
  <c r="AG1246" i="1"/>
  <c r="AK1247" i="1"/>
  <c r="AG1247" i="1"/>
  <c r="AK1248" i="1"/>
  <c r="AG1248" i="1"/>
  <c r="AK1249" i="1"/>
  <c r="AG1249" i="1"/>
  <c r="AK1250" i="1"/>
  <c r="AG1250" i="1"/>
  <c r="AK1251" i="1"/>
  <c r="AG1251" i="1"/>
  <c r="AK1252" i="1"/>
  <c r="AG1252" i="1"/>
  <c r="AK1253" i="1"/>
  <c r="AG1253" i="1"/>
  <c r="AK1254" i="1"/>
  <c r="AG1254" i="1"/>
  <c r="AK1255" i="1"/>
  <c r="AG1255" i="1"/>
  <c r="AK1256" i="1"/>
  <c r="AG1256" i="1"/>
  <c r="AK1257" i="1"/>
  <c r="AG1257" i="1"/>
  <c r="AK1258" i="1"/>
  <c r="AG1258" i="1"/>
  <c r="AK1259" i="1"/>
  <c r="AG1259" i="1"/>
  <c r="AK1260" i="1"/>
  <c r="AG1260" i="1"/>
  <c r="AK1261" i="1"/>
  <c r="AG1261" i="1"/>
  <c r="AK1262" i="1"/>
  <c r="AG1262" i="1"/>
  <c r="AK1263" i="1"/>
  <c r="AG1263" i="1"/>
  <c r="AK1264" i="1"/>
  <c r="AG1264" i="1"/>
  <c r="AK1265" i="1"/>
  <c r="AG1265" i="1"/>
  <c r="AK1266" i="1"/>
  <c r="AG1266" i="1"/>
  <c r="AK1267" i="1"/>
  <c r="AG1267" i="1"/>
  <c r="AK1268" i="1"/>
  <c r="AG1268" i="1"/>
  <c r="AK1269" i="1"/>
  <c r="AG1269" i="1"/>
  <c r="AK1270" i="1"/>
  <c r="AG1270" i="1"/>
  <c r="AK1272" i="1"/>
  <c r="AG1272" i="1"/>
  <c r="AK1273" i="1"/>
  <c r="AG1273" i="1"/>
  <c r="AK1274" i="1"/>
  <c r="AG1274" i="1"/>
  <c r="AK1275" i="1"/>
  <c r="AG1275" i="1"/>
  <c r="AK1276" i="1"/>
  <c r="AG1276" i="1"/>
  <c r="AK1277" i="1"/>
  <c r="AG1277" i="1"/>
  <c r="AK1278" i="1"/>
  <c r="AG1278" i="1"/>
  <c r="AK1279" i="1"/>
  <c r="AG1279" i="1"/>
  <c r="AK1280" i="1"/>
  <c r="AG1280" i="1"/>
  <c r="AK1281" i="1"/>
  <c r="AG1281" i="1"/>
  <c r="AK1282" i="1"/>
  <c r="AG1282" i="1"/>
  <c r="AK1283" i="1"/>
  <c r="AG1283" i="1"/>
  <c r="AK1284" i="1"/>
  <c r="AG1284" i="1"/>
  <c r="AK1285" i="1"/>
  <c r="AG1285" i="1"/>
  <c r="AK1286" i="1"/>
  <c r="AG1286" i="1"/>
  <c r="AK1287" i="1"/>
  <c r="AG1287" i="1"/>
  <c r="AK1288" i="1"/>
  <c r="AG1288" i="1"/>
  <c r="AK1289" i="1"/>
  <c r="AG1289" i="1"/>
  <c r="AK1290" i="1"/>
  <c r="AG1290" i="1"/>
  <c r="AK1291" i="1"/>
  <c r="AG1291" i="1"/>
  <c r="AK1292" i="1"/>
  <c r="AG1292" i="1"/>
  <c r="AK1293" i="1"/>
  <c r="AG1293" i="1"/>
  <c r="AK1294" i="1"/>
  <c r="AG1294" i="1"/>
  <c r="AK1295" i="1"/>
  <c r="AG1295" i="1"/>
  <c r="AK1296" i="1"/>
  <c r="AG1296" i="1"/>
  <c r="AK1297" i="1"/>
  <c r="AG1297" i="1"/>
  <c r="AK1298" i="1"/>
  <c r="AG1298" i="1"/>
  <c r="AK1299" i="1"/>
  <c r="AG1299" i="1"/>
  <c r="AK1300" i="1"/>
  <c r="AG1300" i="1"/>
  <c r="AK1301" i="1"/>
  <c r="AG1301" i="1"/>
  <c r="AK1302" i="1"/>
  <c r="AG1302" i="1"/>
  <c r="AK1303" i="1"/>
  <c r="AG1303" i="1"/>
  <c r="AK1304" i="1"/>
  <c r="AG1304" i="1"/>
  <c r="AK1305" i="1"/>
  <c r="AG1305" i="1"/>
  <c r="AK1306" i="1"/>
  <c r="AG1306" i="1"/>
  <c r="AK1307" i="1"/>
  <c r="AG1307" i="1"/>
  <c r="AK1308" i="1"/>
  <c r="AG1308" i="1"/>
  <c r="AK1309" i="1"/>
  <c r="AG1309" i="1"/>
  <c r="AK1310" i="1"/>
  <c r="AG1310" i="1"/>
  <c r="AK1311" i="1"/>
  <c r="AG1311" i="1"/>
  <c r="AK1312" i="1"/>
  <c r="AG1312" i="1"/>
  <c r="AK1313" i="1"/>
  <c r="AG1313" i="1"/>
  <c r="AK1314" i="1"/>
  <c r="AG1314" i="1"/>
  <c r="AK1315" i="1"/>
  <c r="AG1315" i="1"/>
  <c r="AK1316" i="1"/>
  <c r="AG1316" i="1"/>
  <c r="AK1317" i="1"/>
  <c r="AG1317" i="1"/>
  <c r="AK1318" i="1"/>
  <c r="AG1318" i="1"/>
  <c r="AK1319" i="1"/>
  <c r="AG1319" i="1"/>
  <c r="AK1320" i="1"/>
  <c r="AG1320" i="1"/>
  <c r="AK1321" i="1"/>
  <c r="AG1321" i="1"/>
  <c r="AK1322" i="1"/>
  <c r="AG1322" i="1"/>
  <c r="AK1323" i="1"/>
  <c r="AG1323" i="1"/>
  <c r="AK1324" i="1"/>
  <c r="AG1324" i="1"/>
  <c r="AK1325" i="1"/>
  <c r="AG1325" i="1"/>
  <c r="AK1326" i="1"/>
  <c r="AG1326" i="1"/>
  <c r="AK1327" i="1"/>
  <c r="AG1327" i="1"/>
  <c r="AK1328" i="1"/>
  <c r="AG1328" i="1"/>
  <c r="AK1329" i="1"/>
  <c r="AG1329" i="1"/>
  <c r="AK1330" i="1"/>
  <c r="AG1330" i="1"/>
  <c r="AK1331" i="1"/>
  <c r="AG1331" i="1"/>
  <c r="AK1332" i="1"/>
  <c r="AG1332" i="1"/>
  <c r="AK1333" i="1"/>
  <c r="AG1333" i="1"/>
  <c r="AK1334" i="1"/>
  <c r="AG1334" i="1"/>
  <c r="AK1335" i="1"/>
  <c r="AG1335" i="1"/>
  <c r="AK1336" i="1"/>
  <c r="AG1336" i="1"/>
  <c r="AK1337" i="1"/>
  <c r="AG1337" i="1"/>
  <c r="AK1338" i="1"/>
  <c r="AG1338" i="1"/>
  <c r="AK1339" i="1"/>
  <c r="AG1339" i="1"/>
  <c r="AK1340" i="1"/>
  <c r="AG1340" i="1"/>
  <c r="AK1341" i="1"/>
  <c r="AG1341" i="1"/>
  <c r="AK1342" i="1"/>
  <c r="AG1342" i="1"/>
  <c r="AK1343" i="1"/>
  <c r="AG1343" i="1"/>
  <c r="AK1344" i="1"/>
  <c r="AG1344" i="1"/>
  <c r="AK1345" i="1"/>
  <c r="AG1345" i="1"/>
  <c r="AK1346" i="1"/>
  <c r="AG1346" i="1"/>
  <c r="AK1347" i="1"/>
  <c r="AG1347" i="1"/>
  <c r="AK1348" i="1"/>
  <c r="AG1348" i="1"/>
  <c r="AK1349" i="1"/>
  <c r="AG1349" i="1"/>
  <c r="AK1350" i="1"/>
  <c r="AG1350" i="1"/>
  <c r="AK1351" i="1"/>
  <c r="AG1351" i="1"/>
  <c r="AK1352" i="1"/>
  <c r="AG1352" i="1"/>
  <c r="AK1353" i="1"/>
  <c r="AG1353" i="1"/>
  <c r="AK1354" i="1"/>
  <c r="AG1354" i="1"/>
  <c r="AK1355" i="1"/>
  <c r="AG1355" i="1"/>
  <c r="AK1356" i="1"/>
  <c r="AG1356" i="1"/>
  <c r="AK1357" i="1"/>
  <c r="AG1357" i="1"/>
  <c r="AK1358" i="1"/>
  <c r="AG1358" i="1"/>
  <c r="AK1359" i="1"/>
  <c r="AG1359" i="1"/>
  <c r="AK1360" i="1"/>
  <c r="AG1360" i="1"/>
  <c r="AK1361" i="1"/>
  <c r="AG1361" i="1"/>
  <c r="AK1362" i="1"/>
  <c r="AG1362" i="1"/>
  <c r="AK1363" i="1"/>
  <c r="AG1363" i="1"/>
  <c r="AK1364" i="1"/>
  <c r="AG1364" i="1"/>
  <c r="AK1365" i="1"/>
  <c r="AG1365" i="1"/>
  <c r="AK1366" i="1"/>
  <c r="AG1366" i="1"/>
  <c r="AK1367" i="1"/>
  <c r="AG1367" i="1"/>
  <c r="AK1368" i="1"/>
  <c r="AG1368" i="1"/>
  <c r="AK1369" i="1"/>
  <c r="AG1369" i="1"/>
  <c r="AK1370" i="1"/>
  <c r="AG1370" i="1"/>
  <c r="AK1371" i="1"/>
  <c r="AG1371" i="1"/>
  <c r="AK1372" i="1"/>
  <c r="AG1372" i="1"/>
  <c r="AK1373" i="1"/>
  <c r="AG1373" i="1"/>
  <c r="AK1374" i="1"/>
  <c r="AG1374" i="1"/>
  <c r="AK1375" i="1"/>
  <c r="AG1375" i="1"/>
  <c r="AK1376" i="1"/>
  <c r="AG1376" i="1"/>
  <c r="AK1377" i="1"/>
  <c r="AG1377" i="1"/>
  <c r="AK1378" i="1"/>
  <c r="AG1378" i="1"/>
  <c r="AK1379" i="1"/>
  <c r="AG1379" i="1"/>
  <c r="AK1380" i="1"/>
  <c r="AG1380" i="1"/>
  <c r="AK1381" i="1"/>
  <c r="AG1381" i="1"/>
  <c r="AK1382" i="1"/>
  <c r="AG1382" i="1"/>
  <c r="AK1383" i="1"/>
  <c r="AG1383" i="1"/>
  <c r="AK1384" i="1"/>
  <c r="AG1384" i="1"/>
  <c r="AK1385" i="1"/>
  <c r="AG1385" i="1"/>
  <c r="AK1386" i="1"/>
  <c r="AG1386" i="1"/>
  <c r="AK1387" i="1"/>
  <c r="AG1387" i="1"/>
  <c r="AK1388" i="1"/>
  <c r="AG1388" i="1"/>
  <c r="AK1389" i="1"/>
  <c r="AG1389" i="1"/>
  <c r="AK1390" i="1"/>
  <c r="AG1390" i="1"/>
  <c r="AK1391" i="1"/>
  <c r="AG1391" i="1"/>
  <c r="AK1392" i="1"/>
  <c r="AG1392" i="1"/>
  <c r="AK1393" i="1"/>
  <c r="AG1393" i="1"/>
  <c r="AK1394" i="1"/>
  <c r="AG1394" i="1"/>
  <c r="AK1395" i="1"/>
  <c r="AG1395" i="1"/>
  <c r="AK1396" i="1"/>
  <c r="AG1396" i="1"/>
  <c r="AK1397" i="1"/>
  <c r="AG1397" i="1"/>
  <c r="AK1398" i="1"/>
  <c r="AG1398" i="1"/>
  <c r="AK1399" i="1"/>
  <c r="AG1399" i="1"/>
  <c r="AK1400" i="1"/>
  <c r="AG1400" i="1"/>
  <c r="AK1401" i="1"/>
  <c r="AG1401" i="1"/>
  <c r="AK1402" i="1"/>
  <c r="AG1402" i="1"/>
  <c r="AK1403" i="1"/>
  <c r="AG1403" i="1"/>
  <c r="AK1404" i="1"/>
  <c r="AG1404" i="1"/>
  <c r="AK1405" i="1"/>
  <c r="AG1405" i="1"/>
  <c r="AK1406" i="1"/>
  <c r="AG1406" i="1"/>
  <c r="AK1407" i="1"/>
  <c r="AG1407" i="1"/>
  <c r="AK1408" i="1"/>
  <c r="AG1408" i="1"/>
  <c r="AK1409" i="1"/>
  <c r="AG1409" i="1"/>
  <c r="AK1410" i="1"/>
  <c r="AG1410" i="1"/>
  <c r="AK1411" i="1"/>
  <c r="AG1411" i="1"/>
  <c r="AK1412" i="1"/>
  <c r="AG1412" i="1"/>
  <c r="AK1413" i="1"/>
  <c r="AG1413" i="1"/>
  <c r="AK1414" i="1"/>
  <c r="AG1414" i="1"/>
  <c r="AK1415" i="1"/>
  <c r="AG1415" i="1"/>
  <c r="AK1416" i="1"/>
  <c r="AG1416" i="1"/>
  <c r="AK1417" i="1"/>
  <c r="AG1417" i="1"/>
  <c r="AK1418" i="1"/>
  <c r="AG1418" i="1"/>
  <c r="AK1419" i="1"/>
  <c r="AG1419" i="1"/>
  <c r="AK1420" i="1"/>
  <c r="AG1420" i="1"/>
  <c r="AK1421" i="1"/>
  <c r="AG1421" i="1"/>
  <c r="AK1422" i="1"/>
  <c r="AG1422" i="1"/>
  <c r="AK1423" i="1"/>
  <c r="AG1423" i="1"/>
  <c r="AK1424" i="1"/>
  <c r="AG1424" i="1"/>
  <c r="AK1425" i="1"/>
  <c r="AG1425" i="1"/>
  <c r="AK1426" i="1"/>
  <c r="AG1426" i="1"/>
  <c r="AK1427" i="1"/>
  <c r="AG1427" i="1"/>
  <c r="AK1428" i="1"/>
  <c r="AG1428" i="1"/>
  <c r="AK1429" i="1"/>
  <c r="AG1429" i="1"/>
  <c r="AK1430" i="1"/>
  <c r="AG1430" i="1"/>
  <c r="AK1431" i="1"/>
  <c r="AG1431" i="1"/>
  <c r="AK1432" i="1"/>
  <c r="AG1432" i="1"/>
  <c r="AK1433" i="1"/>
  <c r="AG1433" i="1"/>
  <c r="AK1434" i="1"/>
  <c r="AG1434" i="1"/>
  <c r="AK1435" i="1"/>
  <c r="AG1435" i="1"/>
  <c r="AK1436" i="1"/>
  <c r="AG1436" i="1"/>
  <c r="AK1437" i="1"/>
  <c r="AG1437" i="1"/>
  <c r="AK1438" i="1"/>
  <c r="AG1438" i="1"/>
  <c r="AK1439" i="1"/>
  <c r="AG1439" i="1"/>
  <c r="AK1440" i="1"/>
  <c r="AG1440" i="1"/>
  <c r="AK1441" i="1"/>
  <c r="AG1441" i="1"/>
  <c r="AK1442" i="1"/>
  <c r="AG1442" i="1"/>
  <c r="AK1443" i="1"/>
  <c r="AG1443" i="1"/>
  <c r="AK1444" i="1"/>
  <c r="AG1444" i="1"/>
  <c r="AK1445" i="1"/>
  <c r="AG1445" i="1"/>
  <c r="AK1446" i="1"/>
  <c r="AG1446" i="1"/>
  <c r="AK1447" i="1"/>
  <c r="AG1447" i="1"/>
  <c r="AK1448" i="1"/>
  <c r="AG1448" i="1"/>
  <c r="AK1449" i="1"/>
  <c r="AG1449" i="1"/>
  <c r="AK1450" i="1"/>
  <c r="AG1450" i="1"/>
  <c r="AK1451" i="1"/>
  <c r="AG1451" i="1"/>
  <c r="AK1452" i="1"/>
  <c r="AG1452" i="1"/>
  <c r="AK1453" i="1"/>
  <c r="AG1453" i="1"/>
  <c r="AK1454" i="1"/>
  <c r="AG1454" i="1"/>
  <c r="AK1455" i="1"/>
  <c r="AG1455" i="1"/>
  <c r="AK1456" i="1"/>
  <c r="AG1456" i="1"/>
  <c r="AK1457" i="1"/>
  <c r="AG1457" i="1"/>
  <c r="AK1458" i="1"/>
  <c r="AG1458" i="1"/>
  <c r="AK1459" i="1"/>
  <c r="AG1459" i="1"/>
  <c r="AK1460" i="1"/>
  <c r="AG1460" i="1"/>
  <c r="AK1461" i="1"/>
  <c r="AG1461" i="1"/>
  <c r="AK1462" i="1"/>
  <c r="AG1462" i="1"/>
  <c r="AK1463" i="1"/>
  <c r="AG1463" i="1"/>
  <c r="AK1464" i="1"/>
  <c r="AG1464" i="1"/>
  <c r="AK1465" i="1"/>
  <c r="AG1465" i="1"/>
  <c r="AK1466" i="1"/>
  <c r="AG1466" i="1"/>
  <c r="AK1467" i="1"/>
  <c r="AG1467" i="1"/>
  <c r="AK1468" i="1"/>
  <c r="AG1468" i="1"/>
  <c r="AK1469" i="1"/>
  <c r="AG1469" i="1"/>
  <c r="AK1470" i="1"/>
  <c r="AG1470" i="1"/>
  <c r="AK1471" i="1"/>
  <c r="AG1471" i="1"/>
  <c r="AK1472" i="1"/>
  <c r="AG1472" i="1"/>
  <c r="AK1473" i="1"/>
  <c r="AG1473" i="1"/>
  <c r="AK1474" i="1"/>
  <c r="AG1474" i="1"/>
  <c r="AK1475" i="1"/>
  <c r="AG1475" i="1"/>
  <c r="AK1476" i="1"/>
  <c r="AG1476" i="1"/>
  <c r="AK1477" i="1"/>
  <c r="AG1477" i="1"/>
  <c r="AK1478" i="1"/>
  <c r="AG1478" i="1"/>
  <c r="AK1479" i="1"/>
  <c r="AG1479" i="1"/>
  <c r="AK1480" i="1"/>
  <c r="AG1480" i="1"/>
  <c r="AK1481" i="1"/>
  <c r="AG1481" i="1"/>
  <c r="AK1482" i="1"/>
  <c r="AG1482" i="1"/>
  <c r="AK1483" i="1"/>
  <c r="AG1483" i="1"/>
  <c r="AK1484" i="1"/>
  <c r="AG1484" i="1"/>
  <c r="AK1485" i="1"/>
  <c r="AG1485" i="1"/>
  <c r="AK1486" i="1"/>
  <c r="AG1486" i="1"/>
  <c r="AK1487" i="1"/>
  <c r="AG1487" i="1"/>
  <c r="AK1488" i="1"/>
  <c r="AG1488" i="1"/>
  <c r="AK1489" i="1"/>
  <c r="AG1489" i="1"/>
  <c r="AK1490" i="1"/>
  <c r="AG1490" i="1"/>
  <c r="AK1491" i="1"/>
  <c r="AG1491" i="1"/>
  <c r="AK1492" i="1"/>
  <c r="AG1492" i="1"/>
  <c r="AK1493" i="1"/>
  <c r="AG1493" i="1"/>
  <c r="AK1494" i="1"/>
  <c r="AG1494" i="1"/>
  <c r="AK1495" i="1"/>
  <c r="AG1495" i="1"/>
  <c r="AK1496" i="1"/>
  <c r="AG1496" i="1"/>
  <c r="AK1497" i="1"/>
  <c r="AG1497" i="1"/>
  <c r="AK1498" i="1"/>
  <c r="AG1498" i="1"/>
  <c r="AK1499" i="1"/>
  <c r="AG1499" i="1"/>
  <c r="AK1500" i="1"/>
  <c r="AG1500" i="1"/>
  <c r="AK1501" i="1"/>
  <c r="AG1501" i="1"/>
  <c r="AK1503" i="1"/>
  <c r="AG1503" i="1"/>
  <c r="AK1504" i="1"/>
  <c r="AG1504" i="1"/>
  <c r="AK1505" i="1"/>
  <c r="AG1505" i="1"/>
  <c r="AK1506" i="1"/>
  <c r="AG1506" i="1"/>
  <c r="AK1507" i="1"/>
  <c r="AG1507" i="1"/>
  <c r="AK1508" i="1"/>
  <c r="AG1508" i="1"/>
  <c r="AK1509" i="1"/>
  <c r="AG1509" i="1"/>
  <c r="AK1510" i="1"/>
  <c r="AG1510" i="1"/>
  <c r="AK1511" i="1"/>
  <c r="AG1511" i="1"/>
  <c r="AK1512" i="1"/>
  <c r="AG1512" i="1"/>
  <c r="AK1513" i="1"/>
  <c r="AG1513" i="1"/>
  <c r="AK1514" i="1"/>
  <c r="AG1514" i="1"/>
  <c r="AK1516" i="1"/>
  <c r="AG1516" i="1"/>
  <c r="AK1517" i="1"/>
  <c r="AG1517" i="1"/>
  <c r="AK1518" i="1"/>
  <c r="AG1518" i="1"/>
  <c r="AK1519" i="1"/>
  <c r="AG1519" i="1"/>
  <c r="AK1520" i="1"/>
  <c r="AG1520" i="1"/>
  <c r="AK1521" i="1"/>
  <c r="AG1521" i="1"/>
  <c r="AK1522" i="1"/>
  <c r="AG1522" i="1"/>
  <c r="AK1523" i="1"/>
  <c r="AG1523" i="1"/>
  <c r="AK1524" i="1"/>
  <c r="AG1524" i="1"/>
  <c r="AK1525" i="1"/>
  <c r="AG1525" i="1"/>
  <c r="AK1526" i="1"/>
  <c r="AG1526" i="1"/>
  <c r="AK1527" i="1"/>
  <c r="AG1527" i="1"/>
  <c r="AK1528" i="1"/>
  <c r="AG1528" i="1"/>
  <c r="AK1529" i="1"/>
  <c r="AG1529" i="1"/>
  <c r="AK1530" i="1"/>
  <c r="AG1530" i="1"/>
  <c r="AK1531" i="1"/>
  <c r="AG1531" i="1"/>
  <c r="AK1532" i="1"/>
  <c r="AG1532" i="1"/>
  <c r="AK1533" i="1"/>
  <c r="AG1533" i="1"/>
  <c r="AK1534" i="1"/>
  <c r="AG1534" i="1"/>
  <c r="AK1535" i="1"/>
  <c r="AG1535" i="1"/>
  <c r="AK1536" i="1"/>
  <c r="AG1536" i="1"/>
  <c r="AK1537" i="1"/>
  <c r="AG1537" i="1"/>
  <c r="AK1538" i="1"/>
  <c r="AG1538" i="1"/>
  <c r="AK1539" i="1"/>
  <c r="AG1539" i="1"/>
  <c r="AK1540" i="1"/>
  <c r="AG1540" i="1"/>
  <c r="AK1541" i="1"/>
  <c r="AG1541" i="1"/>
  <c r="AK1542" i="1"/>
  <c r="AG1542" i="1"/>
  <c r="AK1543" i="1"/>
  <c r="AG1543" i="1"/>
  <c r="AK1545" i="1"/>
  <c r="AG1545" i="1"/>
  <c r="AK1546" i="1"/>
  <c r="AG1546" i="1"/>
  <c r="AK1547" i="1"/>
  <c r="AG1547" i="1"/>
  <c r="AK1549" i="1"/>
  <c r="AG1549" i="1"/>
  <c r="AK1550" i="1"/>
  <c r="AG1550" i="1"/>
  <c r="AK1551" i="1"/>
  <c r="AG1551" i="1"/>
  <c r="AK1552" i="1"/>
  <c r="AG1552" i="1"/>
  <c r="AK1553" i="1"/>
  <c r="AG1553" i="1"/>
  <c r="AK1554" i="1"/>
  <c r="AG1554" i="1"/>
  <c r="AK1555" i="1"/>
  <c r="AG1555" i="1"/>
  <c r="AK1556" i="1"/>
  <c r="AG1556" i="1"/>
  <c r="AK1557" i="1"/>
  <c r="AG1557" i="1"/>
  <c r="AK1558" i="1"/>
  <c r="AG1558" i="1"/>
  <c r="AK1559" i="1"/>
  <c r="AG1559" i="1"/>
  <c r="AK1560" i="1"/>
  <c r="AG1560" i="1"/>
  <c r="AK1562" i="1"/>
  <c r="AG1562" i="1"/>
  <c r="AK1563" i="1"/>
  <c r="AG1563" i="1"/>
  <c r="AK1564" i="1"/>
  <c r="AG1564" i="1"/>
  <c r="AK1565" i="1"/>
  <c r="AG1565" i="1"/>
  <c r="AK1566" i="1"/>
  <c r="AG1566" i="1"/>
  <c r="AK1567" i="1"/>
  <c r="AG1567" i="1"/>
  <c r="AK1568" i="1"/>
  <c r="AG1568" i="1"/>
  <c r="AK1569" i="1"/>
  <c r="AG1569" i="1"/>
  <c r="AK1570" i="1"/>
  <c r="AG1570" i="1"/>
  <c r="AK1571" i="1"/>
  <c r="AG1571" i="1"/>
  <c r="AK1572" i="1"/>
  <c r="AG1572" i="1"/>
  <c r="AK1573" i="1"/>
  <c r="AG1573" i="1"/>
  <c r="AK1574" i="1"/>
  <c r="AG1574" i="1"/>
  <c r="AK1575" i="1"/>
  <c r="AG1575" i="1"/>
  <c r="AK1576" i="1"/>
  <c r="AG1576" i="1"/>
  <c r="AK1577" i="1"/>
  <c r="AG1577" i="1"/>
  <c r="AK1578" i="1"/>
  <c r="AG1578" i="1"/>
  <c r="AK1579" i="1"/>
  <c r="AG1579" i="1"/>
  <c r="AK1580" i="1"/>
  <c r="AG1580" i="1"/>
  <c r="AK1581" i="1"/>
  <c r="AG1581" i="1"/>
  <c r="AK1582" i="1"/>
  <c r="AG1582" i="1"/>
  <c r="AK1583" i="1"/>
  <c r="AG1583" i="1"/>
  <c r="AK1584" i="1"/>
  <c r="AG1584" i="1"/>
  <c r="AK1585" i="1"/>
  <c r="AG1585" i="1"/>
  <c r="AK1586" i="1"/>
  <c r="AG1586" i="1"/>
  <c r="AK1588" i="1"/>
  <c r="AG1588" i="1"/>
  <c r="AK1589" i="1"/>
  <c r="AG1589" i="1"/>
  <c r="AK1590" i="1"/>
  <c r="AG1590" i="1"/>
  <c r="AK1591" i="1"/>
  <c r="AG1591" i="1"/>
  <c r="AK1592" i="1"/>
  <c r="AG1592" i="1"/>
  <c r="AK1593" i="1"/>
  <c r="AG1593" i="1"/>
  <c r="AK1594" i="1"/>
  <c r="AG1594" i="1"/>
  <c r="AK1595" i="1"/>
  <c r="AG1595" i="1"/>
  <c r="AK1596" i="1"/>
  <c r="AG1596" i="1"/>
  <c r="AK1597" i="1"/>
  <c r="AG1597" i="1"/>
  <c r="AK1598" i="1"/>
  <c r="AG1598" i="1"/>
  <c r="AK1599" i="1"/>
  <c r="AG1599" i="1"/>
  <c r="AK1600" i="1"/>
  <c r="AG1600" i="1"/>
  <c r="AK1601" i="1"/>
  <c r="AG1601" i="1"/>
  <c r="AK1602" i="1"/>
  <c r="AG1602" i="1"/>
  <c r="AK1604" i="1"/>
  <c r="AG1604" i="1"/>
  <c r="AK1605" i="1"/>
  <c r="AG1605" i="1"/>
  <c r="AK1607" i="1"/>
  <c r="AG1607" i="1"/>
  <c r="AK1608" i="1"/>
  <c r="AG1608" i="1"/>
  <c r="AK1609" i="1"/>
  <c r="AG1609" i="1"/>
  <c r="AK1610" i="1"/>
  <c r="AG1610" i="1"/>
  <c r="AK1611" i="1"/>
  <c r="AG1611" i="1"/>
  <c r="AK1612" i="1"/>
  <c r="AG1612" i="1"/>
  <c r="AK1613" i="1"/>
  <c r="AG1613" i="1"/>
  <c r="AK1614" i="1"/>
  <c r="AG1614" i="1"/>
  <c r="AK1615" i="1"/>
  <c r="AG1615" i="1"/>
  <c r="AK1616" i="1"/>
  <c r="AG1616" i="1"/>
  <c r="AK1617" i="1"/>
  <c r="AG1617" i="1"/>
  <c r="AK1618" i="1"/>
  <c r="AG1618" i="1"/>
  <c r="AK1619" i="1"/>
  <c r="AG1619" i="1"/>
  <c r="AK1620" i="1"/>
  <c r="AG1620" i="1"/>
  <c r="AK1621" i="1"/>
  <c r="AG1621" i="1"/>
  <c r="AK1622" i="1"/>
  <c r="AG1622" i="1"/>
  <c r="AK1624" i="1"/>
  <c r="AG1624" i="1"/>
  <c r="AK1625" i="1"/>
  <c r="AG1625" i="1"/>
  <c r="AK1626" i="1"/>
  <c r="AG1626" i="1"/>
  <c r="AK1627" i="1"/>
  <c r="AG1627" i="1"/>
  <c r="AK1628" i="1"/>
  <c r="AG1628" i="1"/>
  <c r="AK1629" i="1"/>
  <c r="AG1629" i="1"/>
  <c r="AK1630" i="1"/>
  <c r="AG1630" i="1"/>
  <c r="AK1631" i="1"/>
  <c r="AG1631" i="1"/>
  <c r="AK1632" i="1"/>
  <c r="AG1632" i="1"/>
  <c r="AK1633" i="1"/>
  <c r="AG1633" i="1"/>
  <c r="AK1634" i="1"/>
  <c r="AG1634" i="1"/>
  <c r="AK1635" i="1"/>
  <c r="AG1635" i="1"/>
  <c r="AK1636" i="1"/>
  <c r="AG1636" i="1"/>
  <c r="AK1637" i="1"/>
  <c r="AG1637" i="1"/>
  <c r="AK1638" i="1"/>
  <c r="AG1638" i="1"/>
  <c r="AK1639" i="1"/>
  <c r="AG1639" i="1"/>
  <c r="AK1641" i="1"/>
  <c r="AG1641" i="1"/>
  <c r="AK1643" i="1"/>
  <c r="AG1643" i="1"/>
  <c r="AK1644" i="1"/>
  <c r="AG1644" i="1"/>
  <c r="AK1645" i="1"/>
  <c r="AG1645" i="1"/>
  <c r="AK1646" i="1"/>
  <c r="AG1646" i="1"/>
  <c r="AK1647" i="1"/>
  <c r="AG1647" i="1"/>
  <c r="AK1648" i="1"/>
  <c r="AG1648" i="1"/>
  <c r="AK1649" i="1"/>
  <c r="AG1649" i="1"/>
  <c r="AK1650" i="1"/>
  <c r="AG1650" i="1"/>
  <c r="AK1651" i="1"/>
  <c r="AG1651" i="1"/>
  <c r="AK1652" i="1"/>
  <c r="AG1652" i="1"/>
  <c r="AK1653" i="1"/>
  <c r="AG1653" i="1"/>
  <c r="AK1654" i="1"/>
  <c r="AG1654" i="1"/>
  <c r="AK1655" i="1"/>
  <c r="AG1655" i="1"/>
  <c r="AK1656" i="1"/>
  <c r="AG1656" i="1"/>
  <c r="AK1658" i="1"/>
  <c r="AG1658" i="1"/>
  <c r="AK1659" i="1"/>
  <c r="AG1659" i="1"/>
  <c r="AK1660" i="1"/>
  <c r="AG1660" i="1"/>
  <c r="AK1661" i="1"/>
  <c r="AG1661" i="1"/>
  <c r="AK1662" i="1"/>
  <c r="AG1662" i="1"/>
  <c r="AK1663" i="1"/>
  <c r="AG1663" i="1"/>
  <c r="AK1664" i="1"/>
  <c r="AG1664" i="1"/>
  <c r="AK1665" i="1"/>
  <c r="AG1665" i="1"/>
  <c r="AK1666" i="1"/>
  <c r="AG1666" i="1"/>
  <c r="AK1667" i="1"/>
  <c r="AG1667" i="1"/>
  <c r="AK1668" i="1"/>
  <c r="AG1668" i="1"/>
  <c r="AK1669" i="1"/>
  <c r="AG1669" i="1"/>
  <c r="AK1670" i="1"/>
  <c r="AG1670" i="1"/>
  <c r="AK1672" i="1"/>
  <c r="AG1672" i="1"/>
  <c r="AK1673" i="1"/>
  <c r="AG1673" i="1"/>
  <c r="AK1674" i="1"/>
  <c r="AG1674" i="1"/>
  <c r="AK1675" i="1"/>
  <c r="AG1675" i="1"/>
  <c r="AK1676" i="1"/>
  <c r="AG1676" i="1"/>
  <c r="AK1677" i="1"/>
  <c r="AG1677" i="1"/>
  <c r="AK1678" i="1"/>
  <c r="AG1678" i="1"/>
  <c r="AK1679" i="1"/>
  <c r="AG1679" i="1"/>
  <c r="AK1680" i="1"/>
  <c r="AG1680" i="1"/>
  <c r="AK1681" i="1"/>
  <c r="AG1681" i="1"/>
  <c r="AK1682" i="1"/>
  <c r="AG1682" i="1"/>
  <c r="AK1683" i="1"/>
  <c r="AG1683" i="1"/>
  <c r="AK1684" i="1"/>
  <c r="AG1684" i="1"/>
  <c r="AK1685" i="1"/>
  <c r="AG1685" i="1"/>
  <c r="AK1686" i="1"/>
  <c r="AG1686" i="1"/>
  <c r="AK1687" i="1"/>
  <c r="AG1687" i="1"/>
  <c r="AK1688" i="1"/>
  <c r="AG1688" i="1"/>
  <c r="AK1689" i="1"/>
  <c r="AG1689" i="1"/>
  <c r="AK1690" i="1"/>
  <c r="AG1690" i="1"/>
  <c r="AK1691" i="1"/>
  <c r="AG1691" i="1"/>
  <c r="AK1692" i="1"/>
  <c r="AG1692" i="1"/>
  <c r="AK1693" i="1"/>
  <c r="AG1693" i="1"/>
  <c r="AK1694" i="1"/>
  <c r="AG1694" i="1"/>
  <c r="AK1695" i="1"/>
  <c r="AG1695" i="1"/>
  <c r="AK1696" i="1"/>
  <c r="AG1696" i="1"/>
  <c r="AK1697" i="1"/>
  <c r="AG1697" i="1"/>
  <c r="AK1698" i="1"/>
  <c r="AG1698" i="1"/>
  <c r="AK1699" i="1"/>
  <c r="AG1699" i="1"/>
  <c r="AK1700" i="1"/>
  <c r="AG1700" i="1"/>
  <c r="AK1701" i="1"/>
  <c r="AG1701" i="1"/>
  <c r="AK1703" i="1"/>
  <c r="AG1703" i="1"/>
  <c r="AK1704" i="1"/>
  <c r="AG1704" i="1"/>
  <c r="AK1705" i="1"/>
  <c r="AG1705" i="1"/>
  <c r="AK1706" i="1"/>
  <c r="AG1706" i="1"/>
  <c r="AK1707" i="1"/>
  <c r="AG1707" i="1"/>
  <c r="AK1708" i="1"/>
  <c r="AG1708" i="1"/>
  <c r="AK1709" i="1"/>
  <c r="AG1709" i="1"/>
  <c r="AK1710" i="1"/>
  <c r="AG1710" i="1"/>
  <c r="AK1711" i="1"/>
  <c r="AG1711" i="1"/>
  <c r="AK1712" i="1"/>
  <c r="AG1712" i="1"/>
  <c r="AK1713" i="1"/>
  <c r="AG1713" i="1"/>
  <c r="AK1714" i="1"/>
  <c r="AG1714" i="1"/>
  <c r="AK1715" i="1"/>
  <c r="AG1715" i="1"/>
  <c r="AK1716" i="1"/>
  <c r="AG1716" i="1"/>
  <c r="AK1717" i="1"/>
  <c r="AG1717" i="1"/>
  <c r="AK1718" i="1"/>
  <c r="AG1718" i="1"/>
  <c r="AK1719" i="1"/>
  <c r="AG1719" i="1"/>
  <c r="AK1720" i="1"/>
  <c r="AG1720" i="1"/>
  <c r="AK1721" i="1"/>
  <c r="AG1721" i="1"/>
  <c r="AK1722" i="1"/>
  <c r="AG1722" i="1"/>
  <c r="AK1724" i="1"/>
  <c r="AG1724" i="1"/>
  <c r="AK1725" i="1"/>
  <c r="AG1725" i="1"/>
  <c r="AK1726" i="1"/>
  <c r="AG1726" i="1"/>
  <c r="AK1727" i="1"/>
  <c r="AG1727" i="1"/>
  <c r="AK1729" i="1"/>
  <c r="AG1729" i="1"/>
  <c r="AK1730" i="1"/>
  <c r="AG1730" i="1"/>
  <c r="AK1731" i="1"/>
  <c r="AG1731" i="1"/>
  <c r="AK1732" i="1"/>
  <c r="AG1732" i="1"/>
  <c r="AK1733" i="1"/>
  <c r="AG1733" i="1"/>
  <c r="AK1734" i="1"/>
  <c r="AG1734" i="1"/>
  <c r="AK1735" i="1"/>
  <c r="AG1735" i="1"/>
  <c r="AK1736" i="1"/>
  <c r="AG1736" i="1"/>
  <c r="AK1738" i="1"/>
  <c r="AG1738" i="1"/>
  <c r="AK1739" i="1"/>
  <c r="AG1739" i="1"/>
  <c r="AK1740" i="1"/>
  <c r="AG1740" i="1"/>
  <c r="AK1741" i="1"/>
  <c r="AG1741" i="1"/>
  <c r="AK1742" i="1"/>
  <c r="AG1742" i="1"/>
  <c r="AK1743" i="1"/>
  <c r="AG1743" i="1"/>
  <c r="AK1744" i="1"/>
  <c r="AG1744" i="1"/>
  <c r="AK1745" i="1"/>
  <c r="AG1745" i="1"/>
  <c r="AK1746" i="1"/>
  <c r="AG1746" i="1"/>
  <c r="AK1747" i="1"/>
  <c r="AG1747" i="1"/>
  <c r="AK1748" i="1"/>
  <c r="AG1748" i="1"/>
  <c r="AK1749" i="1"/>
  <c r="AG1749" i="1"/>
  <c r="AK1750" i="1"/>
  <c r="AG1750" i="1"/>
  <c r="AK1752" i="1"/>
  <c r="AG1752" i="1"/>
  <c r="AK1753" i="1"/>
  <c r="AG1753" i="1"/>
  <c r="AK1754" i="1"/>
  <c r="AG1754" i="1"/>
  <c r="AK1755" i="1"/>
  <c r="AG1755" i="1"/>
  <c r="AK1756" i="1"/>
  <c r="AG1756" i="1"/>
  <c r="AK1757" i="1"/>
  <c r="AG1757" i="1"/>
  <c r="AK1758" i="1"/>
  <c r="AG1758" i="1"/>
  <c r="AK1759" i="1"/>
  <c r="AG1759" i="1"/>
  <c r="AK1760" i="1"/>
  <c r="AG1760" i="1"/>
  <c r="AK1761" i="1"/>
  <c r="AG1761" i="1"/>
  <c r="AK1762" i="1"/>
  <c r="AG1762" i="1"/>
  <c r="AK1763" i="1"/>
  <c r="AG1763" i="1"/>
  <c r="AK1764" i="1"/>
  <c r="AG1764" i="1"/>
  <c r="AK1765" i="1"/>
  <c r="AG1765" i="1"/>
  <c r="AK1766" i="1"/>
  <c r="AG1766" i="1"/>
  <c r="AK1767" i="1"/>
  <c r="AG1767" i="1"/>
  <c r="AK1768" i="1"/>
  <c r="AG1768" i="1"/>
  <c r="AK1769" i="1"/>
  <c r="AG1769" i="1"/>
  <c r="AK1771" i="1"/>
  <c r="AG1771" i="1"/>
  <c r="AK1773" i="1"/>
  <c r="AG1773" i="1"/>
  <c r="AK1774" i="1"/>
  <c r="AG1774" i="1"/>
  <c r="AK1775" i="1"/>
  <c r="AG1775" i="1"/>
  <c r="AK1776" i="1"/>
  <c r="AG1776" i="1"/>
  <c r="AK1777" i="1"/>
  <c r="AG1777" i="1"/>
  <c r="AK1778" i="1"/>
  <c r="AG1778" i="1"/>
  <c r="AK1779" i="1"/>
  <c r="AG1779" i="1"/>
  <c r="AK1780" i="1"/>
  <c r="AG1780" i="1"/>
  <c r="AK1781" i="1"/>
  <c r="AG1781" i="1"/>
  <c r="AK1783" i="1"/>
  <c r="AG1783" i="1"/>
  <c r="AK1784" i="1"/>
  <c r="AG1784" i="1"/>
  <c r="AK1785" i="1"/>
  <c r="AG1785" i="1"/>
  <c r="AK1786" i="1"/>
  <c r="AG1786" i="1"/>
  <c r="AK1787" i="1"/>
  <c r="AG1787" i="1"/>
  <c r="AK1788" i="1"/>
  <c r="AG1788" i="1"/>
  <c r="AK1789" i="1"/>
  <c r="AG1789" i="1"/>
  <c r="AK1790" i="1"/>
  <c r="AG1790" i="1"/>
  <c r="AK1791" i="1"/>
  <c r="AG1791" i="1"/>
  <c r="AK1792" i="1"/>
  <c r="AG1792" i="1"/>
  <c r="AK1793" i="1"/>
  <c r="AG1793" i="1"/>
  <c r="AK1794" i="1"/>
  <c r="AG1794" i="1"/>
  <c r="AK1795" i="1"/>
  <c r="AG1795" i="1"/>
  <c r="AK1796" i="1"/>
  <c r="AG1796" i="1"/>
  <c r="AK1797" i="1"/>
  <c r="AG1797" i="1"/>
  <c r="AK1798" i="1"/>
  <c r="AG1798" i="1"/>
  <c r="AK1799" i="1"/>
  <c r="AG1799" i="1"/>
  <c r="AK1800" i="1"/>
  <c r="AG1800" i="1"/>
  <c r="AK1801" i="1"/>
  <c r="AG1801" i="1"/>
  <c r="AK1802" i="1"/>
  <c r="AG1802" i="1"/>
  <c r="AK1803" i="1"/>
  <c r="AG1803" i="1"/>
  <c r="AK1804" i="1"/>
  <c r="AG1804" i="1"/>
  <c r="AK1805" i="1"/>
  <c r="AG1805" i="1"/>
  <c r="AK1806" i="1"/>
  <c r="AG1806" i="1"/>
  <c r="AK1807" i="1"/>
  <c r="AG1807" i="1"/>
  <c r="AK1808" i="1"/>
  <c r="AG1808" i="1"/>
  <c r="AK1809" i="1"/>
  <c r="AG1809" i="1"/>
  <c r="AK1810" i="1"/>
  <c r="AG1810" i="1"/>
  <c r="AK1811" i="1"/>
  <c r="AG1811" i="1"/>
  <c r="AK1816" i="1"/>
  <c r="AG1816" i="1"/>
  <c r="AK1817" i="1"/>
  <c r="AG1817" i="1"/>
  <c r="AK1818" i="1"/>
  <c r="AG1818" i="1"/>
  <c r="AK1819" i="1"/>
  <c r="AG1819" i="1"/>
  <c r="AK1820" i="1"/>
  <c r="AG1820" i="1"/>
  <c r="AK1821" i="1"/>
  <c r="AG1821" i="1"/>
  <c r="AK1822" i="1"/>
  <c r="AG1822" i="1"/>
  <c r="AK1823" i="1"/>
  <c r="AG1823" i="1"/>
  <c r="AK1824" i="1"/>
  <c r="AG1824" i="1"/>
  <c r="AK1825" i="1"/>
  <c r="AG1825" i="1"/>
  <c r="AK1826" i="1"/>
  <c r="AG1826" i="1"/>
  <c r="AK1827" i="1"/>
  <c r="AG1827" i="1"/>
  <c r="AK1828" i="1"/>
  <c r="AG1828" i="1"/>
  <c r="AK1829" i="1"/>
  <c r="AG1829" i="1"/>
  <c r="AK1830" i="1"/>
  <c r="AG1830" i="1"/>
  <c r="AK1831" i="1"/>
  <c r="AG1831" i="1"/>
  <c r="AK1832" i="1"/>
  <c r="AG1832" i="1"/>
  <c r="AK1833" i="1"/>
  <c r="AG1833" i="1"/>
  <c r="AK1834" i="1"/>
  <c r="AG1834" i="1"/>
  <c r="AK1835" i="1"/>
  <c r="AG1835" i="1"/>
  <c r="AK1836" i="1"/>
  <c r="AG1836" i="1"/>
  <c r="AK1837" i="1"/>
  <c r="AG1837" i="1"/>
  <c r="AK1838" i="1"/>
  <c r="AG1838" i="1"/>
  <c r="AK1840" i="1"/>
  <c r="AG1840" i="1"/>
  <c r="AK1841" i="1"/>
  <c r="AG1841" i="1"/>
  <c r="AK1842" i="1"/>
  <c r="AG1842" i="1"/>
  <c r="AK1845" i="1"/>
  <c r="AG1845" i="1"/>
  <c r="AK1846" i="1"/>
  <c r="AG1846" i="1"/>
  <c r="AK1847" i="1"/>
  <c r="AG1847" i="1"/>
  <c r="AK1849" i="1"/>
  <c r="AG1849" i="1"/>
  <c r="AK1851" i="1"/>
  <c r="AG1851" i="1"/>
  <c r="AK1852" i="1"/>
  <c r="AG1852" i="1"/>
  <c r="AK1853" i="1"/>
  <c r="AG1853" i="1"/>
  <c r="AK1854" i="1"/>
  <c r="AG1854" i="1"/>
  <c r="AK1855" i="1"/>
  <c r="AG1855" i="1"/>
  <c r="AK1856" i="1"/>
  <c r="AG1856" i="1"/>
  <c r="AK1857" i="1"/>
  <c r="AG1857" i="1"/>
  <c r="AK1858" i="1"/>
  <c r="AG1858" i="1"/>
  <c r="AK1859" i="1"/>
  <c r="AG1859" i="1"/>
  <c r="AK1860" i="1"/>
  <c r="AG1860" i="1"/>
  <c r="AK1861" i="1"/>
  <c r="AG1861" i="1"/>
  <c r="AK1863" i="1"/>
  <c r="AG1863" i="1"/>
  <c r="AK1864" i="1"/>
  <c r="AG1864" i="1"/>
  <c r="AK1865" i="1"/>
  <c r="AG1865" i="1"/>
  <c r="AK1866" i="1"/>
  <c r="AG1866" i="1"/>
  <c r="AK1867" i="1"/>
  <c r="AG1867" i="1"/>
  <c r="AK1868" i="1"/>
  <c r="AG1868" i="1"/>
  <c r="AK1869" i="1"/>
  <c r="AG1869" i="1"/>
  <c r="AK1870" i="1"/>
  <c r="AG1870" i="1"/>
  <c r="AK1871" i="1"/>
  <c r="AG1871" i="1"/>
  <c r="AK1872" i="1"/>
  <c r="AG1872" i="1"/>
  <c r="AK1873" i="1"/>
  <c r="AG1873" i="1"/>
  <c r="AK1874" i="1"/>
  <c r="AG1874" i="1"/>
  <c r="AK1877" i="1"/>
  <c r="AG1877" i="1"/>
  <c r="AK1878" i="1"/>
  <c r="AG1878" i="1"/>
  <c r="AK1879" i="1"/>
  <c r="AG1879" i="1"/>
  <c r="AK1880" i="1"/>
  <c r="AG1880" i="1"/>
  <c r="AK1881" i="1"/>
  <c r="AG1881" i="1"/>
  <c r="AK1882" i="1"/>
  <c r="AG1882" i="1"/>
  <c r="AK1883" i="1"/>
  <c r="AG1883" i="1"/>
  <c r="AK1884" i="1"/>
  <c r="AG1884" i="1"/>
  <c r="AK1885" i="1"/>
  <c r="AG1885" i="1"/>
  <c r="AK1886" i="1"/>
  <c r="AG1886" i="1"/>
  <c r="AK1887" i="1"/>
  <c r="AG1887" i="1"/>
  <c r="AK1888" i="1"/>
  <c r="AG1888" i="1"/>
  <c r="AK1889" i="1"/>
  <c r="AG1889" i="1"/>
  <c r="AK1890" i="1"/>
  <c r="AG1890" i="1"/>
  <c r="AK1891" i="1"/>
  <c r="AG1891" i="1"/>
  <c r="AK1892" i="1"/>
  <c r="AG1892" i="1"/>
  <c r="AK1893" i="1"/>
  <c r="AG1893" i="1"/>
  <c r="AK1894" i="1"/>
  <c r="AG1894" i="1"/>
  <c r="AK1895" i="1"/>
  <c r="AG1895" i="1"/>
  <c r="AK1896" i="1"/>
  <c r="AG1896" i="1"/>
  <c r="AK1897" i="1"/>
  <c r="AG1897" i="1"/>
  <c r="AK1898" i="1"/>
  <c r="AG1898" i="1"/>
  <c r="AK1899" i="1"/>
  <c r="AG1899" i="1"/>
  <c r="AK1900" i="1"/>
  <c r="AG1900" i="1"/>
  <c r="AK1901" i="1"/>
  <c r="AG1901" i="1"/>
  <c r="AK1902" i="1"/>
  <c r="AG1902" i="1"/>
  <c r="AK1903" i="1"/>
  <c r="AG1903" i="1"/>
  <c r="AK1904" i="1"/>
  <c r="AG1904" i="1"/>
  <c r="AK1905" i="1"/>
  <c r="AG1905" i="1"/>
  <c r="AK1906" i="1"/>
  <c r="AG1906" i="1"/>
  <c r="AK1907" i="1"/>
  <c r="AG1907" i="1"/>
  <c r="AK1908" i="1"/>
  <c r="AG1908" i="1"/>
  <c r="AK1909" i="1"/>
  <c r="AG1909" i="1"/>
  <c r="AK1910" i="1"/>
  <c r="AG1910" i="1"/>
  <c r="AK1911" i="1"/>
  <c r="AG1911" i="1"/>
  <c r="AK1912" i="1"/>
  <c r="AG1912" i="1"/>
  <c r="AK1913" i="1"/>
  <c r="AG1913" i="1"/>
  <c r="AK1914" i="1"/>
  <c r="AG1914" i="1"/>
  <c r="AK1916" i="1"/>
  <c r="AG1916" i="1"/>
  <c r="AK1917" i="1"/>
  <c r="AG1917" i="1"/>
  <c r="AK1918" i="1"/>
  <c r="AG1918" i="1"/>
  <c r="AK1919" i="1"/>
  <c r="AG1919" i="1"/>
  <c r="AK1920" i="1"/>
  <c r="AG1920" i="1"/>
  <c r="AK1921" i="1"/>
  <c r="AG1921" i="1"/>
  <c r="AK1922" i="1"/>
  <c r="AG1922" i="1"/>
  <c r="AK1923" i="1"/>
  <c r="AG1923" i="1"/>
  <c r="AK1924" i="1"/>
  <c r="AG1924" i="1"/>
  <c r="AK1925" i="1"/>
  <c r="AG1925" i="1"/>
  <c r="AK1926" i="1"/>
  <c r="AG1926" i="1"/>
  <c r="AK1927" i="1"/>
  <c r="AG1927" i="1"/>
  <c r="AK1928" i="1"/>
  <c r="AG1928" i="1"/>
  <c r="AK1929" i="1"/>
  <c r="AG1929" i="1"/>
  <c r="AK1930" i="1"/>
  <c r="AG1930" i="1"/>
  <c r="AK1931" i="1"/>
  <c r="AG1931" i="1"/>
  <c r="AK1932" i="1"/>
  <c r="AG1932" i="1"/>
  <c r="AK1933" i="1"/>
  <c r="AG1933" i="1"/>
  <c r="AK1934" i="1"/>
  <c r="AG1934" i="1"/>
  <c r="AK1935" i="1"/>
  <c r="AG1935" i="1"/>
  <c r="AK1936" i="1"/>
  <c r="AG1936" i="1"/>
  <c r="AK1937" i="1"/>
  <c r="AG1937" i="1"/>
  <c r="AK1938" i="1"/>
  <c r="AG1938" i="1"/>
  <c r="AK1939" i="1"/>
  <c r="AG1939" i="1"/>
  <c r="AK1940" i="1"/>
  <c r="AG1940" i="1"/>
  <c r="AK1941" i="1"/>
  <c r="AG1941" i="1"/>
  <c r="AK1942" i="1"/>
  <c r="AG1942" i="1"/>
  <c r="AK1943" i="1"/>
  <c r="AG1943" i="1"/>
  <c r="AK1944" i="1"/>
  <c r="AG1944" i="1"/>
  <c r="AK1945" i="1"/>
  <c r="AG1945" i="1"/>
  <c r="AK1946" i="1"/>
  <c r="AG1946" i="1"/>
  <c r="AK1947" i="1"/>
  <c r="AG1947" i="1"/>
  <c r="AK1948" i="1"/>
  <c r="AG1948" i="1"/>
  <c r="AK1949" i="1"/>
  <c r="AG1949" i="1"/>
  <c r="AK1951" i="1"/>
  <c r="AG1951" i="1"/>
  <c r="AK1952" i="1"/>
  <c r="AG1952" i="1"/>
  <c r="AK1953" i="1"/>
  <c r="AG1953" i="1"/>
  <c r="AK1954" i="1"/>
  <c r="AG1954" i="1"/>
  <c r="AK1955" i="1"/>
  <c r="AG1955" i="1"/>
  <c r="AK1957" i="1"/>
  <c r="AG1957" i="1"/>
  <c r="AK1959" i="1"/>
  <c r="AG1959" i="1"/>
  <c r="AK1960" i="1"/>
  <c r="AG1960" i="1"/>
  <c r="AK1961" i="1"/>
  <c r="AG1961" i="1"/>
  <c r="AK1962" i="1"/>
  <c r="AG1962" i="1"/>
  <c r="AK1963" i="1"/>
  <c r="AG1963" i="1"/>
  <c r="AK1964" i="1"/>
  <c r="AG1964" i="1"/>
  <c r="AK1965" i="1"/>
  <c r="AG1965" i="1"/>
  <c r="AK1966" i="1"/>
  <c r="AG1966" i="1"/>
  <c r="AK1967" i="1"/>
  <c r="AG1967" i="1"/>
  <c r="AK1968" i="1"/>
  <c r="AG1968" i="1"/>
  <c r="AK1969" i="1"/>
  <c r="AG1969" i="1"/>
  <c r="AK1970" i="1"/>
  <c r="AG1970" i="1"/>
  <c r="AK1972" i="1"/>
  <c r="AG1972" i="1"/>
  <c r="AK1973" i="1"/>
  <c r="AG1973" i="1"/>
  <c r="AK1974" i="1"/>
  <c r="AG1974" i="1"/>
  <c r="AK1975" i="1"/>
  <c r="AG1975" i="1"/>
  <c r="AK1977" i="1"/>
  <c r="AG1977" i="1"/>
  <c r="AK1978" i="1"/>
  <c r="AG1978" i="1"/>
  <c r="AK1980" i="1"/>
  <c r="AG1980" i="1"/>
  <c r="AK1982" i="1"/>
  <c r="AG1982" i="1"/>
  <c r="AK1983" i="1"/>
  <c r="AG1983" i="1"/>
  <c r="AK1985" i="1"/>
  <c r="AG1985" i="1"/>
  <c r="AK1986" i="1"/>
  <c r="AG1986" i="1"/>
  <c r="AK1987" i="1"/>
  <c r="AG1987" i="1"/>
  <c r="AK1988" i="1"/>
  <c r="AG1988" i="1"/>
  <c r="AK1989" i="1"/>
  <c r="AG1989" i="1"/>
  <c r="AK1990" i="1"/>
  <c r="AG1990" i="1"/>
  <c r="AK1991" i="1"/>
  <c r="AG1991" i="1"/>
  <c r="AK1992" i="1"/>
  <c r="AG1992" i="1"/>
  <c r="AK1993" i="1"/>
  <c r="AG1993" i="1"/>
  <c r="AK1994" i="1"/>
  <c r="AG1994" i="1"/>
  <c r="AK1995" i="1"/>
  <c r="AG1995" i="1"/>
  <c r="AK1996" i="1"/>
  <c r="AG1996" i="1"/>
  <c r="AK1997" i="1"/>
  <c r="AG1997" i="1"/>
  <c r="AK1998" i="1"/>
  <c r="AG1998" i="1"/>
  <c r="AK1999" i="1"/>
  <c r="AG1999" i="1"/>
  <c r="AK2000" i="1"/>
  <c r="AG2000" i="1"/>
  <c r="AK2001" i="1"/>
  <c r="AG2001" i="1"/>
  <c r="AK2002" i="1"/>
  <c r="AG2002" i="1"/>
  <c r="AK2003" i="1"/>
  <c r="AG2003" i="1"/>
  <c r="AK2004" i="1"/>
  <c r="AG2004" i="1"/>
  <c r="AK2005" i="1"/>
  <c r="AG2005" i="1"/>
  <c r="AK2006" i="1"/>
  <c r="AG2006" i="1"/>
  <c r="AK2007" i="1"/>
  <c r="AG2007" i="1"/>
  <c r="AK2008" i="1"/>
  <c r="AG2008" i="1"/>
  <c r="AK2009" i="1"/>
  <c r="AG2009" i="1"/>
  <c r="AK2010" i="1"/>
  <c r="AG2010" i="1"/>
  <c r="AK2011" i="1"/>
  <c r="AG2011" i="1"/>
  <c r="AK2012" i="1"/>
  <c r="AG2012" i="1"/>
  <c r="AK2014" i="1"/>
  <c r="AG2014" i="1"/>
  <c r="AK2015" i="1"/>
  <c r="AG2015" i="1"/>
  <c r="AK2016" i="1"/>
  <c r="AG2016" i="1"/>
  <c r="AK2017" i="1"/>
  <c r="AG2017" i="1"/>
  <c r="AK2018" i="1"/>
  <c r="AG2018" i="1"/>
  <c r="AK2019" i="1"/>
  <c r="AG2019" i="1"/>
  <c r="AK2020" i="1"/>
  <c r="AG2020" i="1"/>
  <c r="AK2021" i="1"/>
  <c r="AG2021" i="1"/>
  <c r="AK2022" i="1"/>
  <c r="AG2022" i="1"/>
  <c r="AK2023" i="1"/>
  <c r="AG2023" i="1"/>
  <c r="AK2024" i="1"/>
  <c r="AG2024" i="1"/>
  <c r="AK2025" i="1"/>
  <c r="AG2025" i="1"/>
  <c r="AK2026" i="1"/>
  <c r="AG2026" i="1"/>
  <c r="AK2027" i="1"/>
  <c r="AG2027" i="1"/>
  <c r="AK2028" i="1"/>
  <c r="AG2028" i="1"/>
  <c r="AK2029" i="1"/>
  <c r="AG2029" i="1"/>
  <c r="AK2030" i="1"/>
  <c r="AG2030" i="1"/>
  <c r="AK2031" i="1"/>
  <c r="AG2031" i="1"/>
  <c r="AK2033" i="1"/>
  <c r="AG2033" i="1"/>
  <c r="AK2034" i="1"/>
  <c r="AG2034" i="1"/>
  <c r="AK2035" i="1"/>
  <c r="AG2035" i="1"/>
  <c r="AK2036" i="1"/>
  <c r="AG2036" i="1"/>
  <c r="AK2037" i="1"/>
  <c r="AG2037" i="1"/>
  <c r="AK2038" i="1"/>
  <c r="AG2038" i="1"/>
  <c r="AK2039" i="1"/>
  <c r="AG2039" i="1"/>
  <c r="AK2040" i="1"/>
  <c r="AG2040" i="1"/>
  <c r="AK2041" i="1"/>
  <c r="AG2041" i="1"/>
  <c r="AK2042" i="1"/>
  <c r="AG2042" i="1"/>
  <c r="AK2043" i="1"/>
  <c r="AG2043" i="1"/>
  <c r="AK2044" i="1"/>
  <c r="AG2044" i="1"/>
  <c r="AK2045" i="1"/>
  <c r="AG2045" i="1"/>
  <c r="AK2046" i="1"/>
  <c r="AG2046" i="1"/>
  <c r="AK2048" i="1"/>
  <c r="AG2048" i="1"/>
  <c r="AK2049" i="1"/>
  <c r="AG2049" i="1"/>
  <c r="AK2050" i="1"/>
  <c r="AG2050" i="1"/>
  <c r="AK2051" i="1"/>
  <c r="AG2051" i="1"/>
  <c r="AK2052" i="1"/>
  <c r="AG2052" i="1"/>
  <c r="AK2053" i="1"/>
  <c r="AG2053" i="1"/>
  <c r="AK2054" i="1"/>
  <c r="AG2054" i="1"/>
  <c r="AK2055" i="1"/>
  <c r="AG2055" i="1"/>
  <c r="AK2056" i="1"/>
  <c r="AG2056" i="1"/>
  <c r="AK2057" i="1"/>
  <c r="AG2057" i="1"/>
  <c r="AK2058" i="1"/>
  <c r="AG2058" i="1"/>
  <c r="AK2059" i="1"/>
  <c r="AG2059" i="1"/>
  <c r="AK2060" i="1"/>
  <c r="AG2060" i="1"/>
  <c r="AK2061" i="1"/>
  <c r="AG2061" i="1"/>
  <c r="AK2062" i="1"/>
  <c r="AG2062" i="1"/>
  <c r="AK2063" i="1"/>
  <c r="AG2063" i="1"/>
  <c r="AK2064" i="1"/>
  <c r="AG2064" i="1"/>
  <c r="AK2065" i="1"/>
  <c r="AG2065" i="1"/>
  <c r="AK2066" i="1"/>
  <c r="AG2066" i="1"/>
  <c r="AK2067" i="1"/>
  <c r="AG2067" i="1"/>
  <c r="AK2068" i="1"/>
  <c r="AG2068" i="1"/>
  <c r="AK2069" i="1"/>
  <c r="AG2069" i="1"/>
  <c r="AK2070" i="1"/>
  <c r="AG2070" i="1"/>
  <c r="AK2072" i="1"/>
  <c r="AG2072" i="1"/>
  <c r="AK2074" i="1"/>
  <c r="AG2074" i="1"/>
  <c r="AK2075" i="1"/>
  <c r="AG2075" i="1"/>
  <c r="AK2076" i="1"/>
  <c r="AG2076" i="1"/>
  <c r="AK2077" i="1"/>
  <c r="AG2077" i="1"/>
  <c r="AK2078" i="1"/>
  <c r="AG2078" i="1"/>
  <c r="AK2079" i="1"/>
  <c r="AG2079" i="1"/>
  <c r="AK2081" i="1"/>
  <c r="AG2081" i="1"/>
  <c r="AK2082" i="1"/>
  <c r="AG2082" i="1"/>
  <c r="AK2083" i="1"/>
  <c r="AG2083" i="1"/>
  <c r="AK2084" i="1"/>
  <c r="AG2084" i="1"/>
  <c r="AK2085" i="1"/>
  <c r="AG2085" i="1"/>
  <c r="AK2086" i="1"/>
  <c r="AG2086" i="1"/>
  <c r="AK2087" i="1"/>
  <c r="AG2087" i="1"/>
  <c r="AK2088" i="1"/>
  <c r="AG2088" i="1"/>
  <c r="AK2089" i="1"/>
  <c r="AG2089" i="1"/>
  <c r="AK2090" i="1"/>
  <c r="AG2090" i="1"/>
  <c r="AK2091" i="1"/>
  <c r="AG2091" i="1"/>
  <c r="AK2092" i="1"/>
  <c r="AG2092" i="1"/>
  <c r="AK2093" i="1"/>
  <c r="AG2093" i="1"/>
  <c r="AK2094" i="1"/>
  <c r="AG2094" i="1"/>
  <c r="AK2095" i="1"/>
  <c r="AG2095" i="1"/>
  <c r="AK2096" i="1"/>
  <c r="AG2096" i="1"/>
  <c r="AK2097" i="1"/>
  <c r="AG2097" i="1"/>
  <c r="AK2098" i="1"/>
  <c r="AG2098" i="1"/>
  <c r="AK2099" i="1"/>
  <c r="AG2099" i="1"/>
  <c r="AK2100" i="1"/>
  <c r="AG2100" i="1"/>
  <c r="AK2101" i="1"/>
  <c r="AG2101" i="1"/>
  <c r="AK2102" i="1"/>
  <c r="AG2102" i="1"/>
  <c r="AK2103" i="1"/>
  <c r="AG2103" i="1"/>
  <c r="AK2104" i="1"/>
  <c r="AG2104" i="1"/>
  <c r="AK2105" i="1"/>
  <c r="AG2105" i="1"/>
  <c r="AK2106" i="1"/>
  <c r="AG2106" i="1"/>
  <c r="AK2107" i="1"/>
  <c r="AG2107" i="1"/>
  <c r="AK2108" i="1"/>
  <c r="AG2108" i="1"/>
  <c r="AK2109" i="1"/>
  <c r="AG2109" i="1"/>
  <c r="AK2110" i="1"/>
  <c r="AG2110" i="1"/>
  <c r="AK2111" i="1"/>
  <c r="AG2111" i="1"/>
  <c r="AK2112" i="1"/>
  <c r="AG2112" i="1"/>
  <c r="AK2113" i="1"/>
  <c r="AG2113" i="1"/>
  <c r="AK2114" i="1"/>
  <c r="AG2114" i="1"/>
  <c r="AK2115" i="1"/>
  <c r="AG2115" i="1"/>
  <c r="AK2116" i="1"/>
  <c r="AG2116" i="1"/>
  <c r="AK2117" i="1"/>
  <c r="AG2117" i="1"/>
  <c r="AK2118" i="1"/>
  <c r="AG2118" i="1"/>
  <c r="AK2119" i="1"/>
  <c r="AG2119" i="1"/>
  <c r="AK2120" i="1"/>
  <c r="AG2120" i="1"/>
  <c r="AK2121" i="1"/>
  <c r="AG2121" i="1"/>
  <c r="AK2122" i="1"/>
  <c r="AG2122" i="1"/>
  <c r="AK2123" i="1"/>
  <c r="AG2123" i="1"/>
  <c r="AK2124" i="1"/>
  <c r="AG2124" i="1"/>
  <c r="AK2125" i="1"/>
  <c r="AG2125" i="1"/>
  <c r="AK2126" i="1"/>
  <c r="AG2126" i="1"/>
  <c r="AK2127" i="1"/>
  <c r="AG2127" i="1"/>
  <c r="AK2128" i="1"/>
  <c r="AG2128" i="1"/>
  <c r="AK2129" i="1"/>
  <c r="AG2129" i="1"/>
  <c r="AK2130" i="1"/>
  <c r="AG2130" i="1"/>
  <c r="AK2131" i="1"/>
  <c r="AG2131" i="1"/>
  <c r="AK2132" i="1"/>
  <c r="AG2132" i="1"/>
  <c r="AK2133" i="1"/>
  <c r="AG2133" i="1"/>
  <c r="AK2134" i="1"/>
  <c r="AG2134" i="1"/>
  <c r="AK2135" i="1"/>
  <c r="AG2135" i="1"/>
  <c r="AK2136" i="1"/>
  <c r="AG2136" i="1"/>
  <c r="AK2137" i="1"/>
  <c r="AG2137" i="1"/>
  <c r="AK2138" i="1"/>
  <c r="AG2138" i="1"/>
  <c r="AK2139" i="1"/>
  <c r="AG2139" i="1"/>
  <c r="AK2140" i="1"/>
  <c r="AG2140" i="1"/>
  <c r="AK2141" i="1"/>
  <c r="AG2141" i="1"/>
  <c r="AK2142" i="1"/>
  <c r="AG2142" i="1"/>
  <c r="AK2143" i="1"/>
  <c r="AG2143" i="1"/>
  <c r="AK2144" i="1"/>
  <c r="AG2144" i="1"/>
  <c r="AK2145" i="1"/>
  <c r="AG2145" i="1"/>
  <c r="AK2146" i="1"/>
  <c r="AG2146" i="1"/>
  <c r="AK2147" i="1"/>
  <c r="AG2147" i="1"/>
  <c r="AK2148" i="1"/>
  <c r="AG2148" i="1"/>
  <c r="AK2149" i="1"/>
  <c r="AG2149" i="1"/>
  <c r="AK2150" i="1"/>
  <c r="AG2150" i="1"/>
  <c r="AK2151" i="1"/>
  <c r="AG2151" i="1"/>
  <c r="AK2152" i="1"/>
  <c r="AG2152" i="1"/>
  <c r="AK2153" i="1"/>
  <c r="AG2153" i="1"/>
  <c r="AK2154" i="1"/>
  <c r="AG2154" i="1"/>
  <c r="AK2155" i="1"/>
  <c r="AG2155" i="1"/>
  <c r="AK2156" i="1"/>
  <c r="AG2156" i="1"/>
  <c r="AK2157" i="1"/>
  <c r="AG2157" i="1"/>
  <c r="AK2158" i="1"/>
  <c r="AG2158" i="1"/>
  <c r="AK2159" i="1"/>
  <c r="AG2159" i="1"/>
  <c r="AK2160" i="1"/>
  <c r="AG2160" i="1"/>
  <c r="AK2161" i="1"/>
  <c r="AG2161" i="1"/>
  <c r="AK2163" i="1"/>
  <c r="AG2163" i="1"/>
  <c r="AK2164" i="1"/>
  <c r="AG2164" i="1"/>
  <c r="AK2165" i="1"/>
  <c r="AG2165" i="1"/>
  <c r="AK2166" i="1"/>
  <c r="AG2166" i="1"/>
  <c r="AK2167" i="1"/>
  <c r="AG2167" i="1"/>
  <c r="AK2168" i="1"/>
  <c r="AG2168" i="1"/>
  <c r="AK2169" i="1"/>
  <c r="AG2169" i="1"/>
  <c r="AK2170" i="1"/>
  <c r="AG2170" i="1"/>
  <c r="AK2171" i="1"/>
  <c r="AG2171" i="1"/>
  <c r="AK2172" i="1"/>
  <c r="AG2172" i="1"/>
  <c r="AK2173" i="1"/>
  <c r="AG2173" i="1"/>
  <c r="AK2174" i="1"/>
  <c r="AG2174" i="1"/>
  <c r="AK2175" i="1"/>
  <c r="AG2175" i="1"/>
  <c r="AK2176" i="1"/>
  <c r="AG2176" i="1"/>
  <c r="AK2177" i="1"/>
  <c r="AG2177" i="1"/>
  <c r="AK2178" i="1"/>
  <c r="AG2178" i="1"/>
  <c r="AK2179" i="1"/>
  <c r="AG2179" i="1"/>
  <c r="AK2180" i="1"/>
  <c r="AG2180" i="1"/>
  <c r="AK2181" i="1"/>
  <c r="AG2181" i="1"/>
  <c r="AK2183" i="1"/>
  <c r="AG2183" i="1"/>
  <c r="AK2184" i="1"/>
  <c r="AG2184" i="1"/>
  <c r="AK2185" i="1"/>
  <c r="AG2185" i="1"/>
  <c r="AK2187" i="1"/>
  <c r="AG2187" i="1"/>
  <c r="AK2188" i="1"/>
  <c r="AG2188" i="1"/>
  <c r="AK2189" i="1"/>
  <c r="AG2189" i="1"/>
  <c r="AK2190" i="1"/>
  <c r="AG2190" i="1"/>
  <c r="AK2191" i="1"/>
  <c r="AG2191" i="1"/>
  <c r="AK2193" i="1"/>
  <c r="AG2193" i="1"/>
  <c r="AK2194" i="1"/>
  <c r="AG2194" i="1"/>
  <c r="AK2195" i="1"/>
  <c r="AG2195" i="1"/>
  <c r="AK2196" i="1"/>
  <c r="AG2196" i="1"/>
  <c r="AK2197" i="1"/>
  <c r="AG2197" i="1"/>
  <c r="AK2198" i="1"/>
  <c r="AG2198" i="1"/>
  <c r="AK2200" i="1"/>
  <c r="AG2200" i="1"/>
  <c r="AK2201" i="1"/>
  <c r="AG2201" i="1"/>
  <c r="AK2202" i="1"/>
  <c r="AG2202" i="1"/>
  <c r="AK2203" i="1"/>
  <c r="AG2203" i="1"/>
  <c r="AK2204" i="1"/>
  <c r="AG2204" i="1"/>
  <c r="AK2205" i="1"/>
  <c r="AG2205" i="1"/>
  <c r="AK2206" i="1"/>
  <c r="AG2206" i="1"/>
  <c r="AK2207" i="1"/>
  <c r="AG2207" i="1"/>
  <c r="AK2208" i="1"/>
  <c r="AG2208" i="1"/>
  <c r="AK2209" i="1"/>
  <c r="AG2209" i="1"/>
  <c r="AK2211" i="1"/>
  <c r="AG2211" i="1"/>
  <c r="AK2212" i="1"/>
  <c r="AG2212" i="1"/>
  <c r="AK2213" i="1"/>
  <c r="AG2213" i="1"/>
  <c r="AK2214" i="1"/>
  <c r="AG2214" i="1"/>
  <c r="AK2215" i="1"/>
  <c r="AG2215" i="1"/>
  <c r="AK2216" i="1"/>
  <c r="AG2216" i="1"/>
  <c r="AK2217" i="1"/>
  <c r="AG2217" i="1"/>
  <c r="AK2218" i="1"/>
  <c r="AG2218" i="1"/>
  <c r="AK2219" i="1"/>
  <c r="AG2219" i="1"/>
  <c r="AK2220" i="1"/>
  <c r="AG2220" i="1"/>
  <c r="AK2221" i="1"/>
  <c r="AG2221" i="1"/>
  <c r="AK2222" i="1"/>
  <c r="AG2222" i="1"/>
  <c r="AK2223" i="1"/>
  <c r="AG2223" i="1"/>
  <c r="AK2224" i="1"/>
  <c r="AG2224" i="1"/>
  <c r="AK2225" i="1"/>
  <c r="AG2225" i="1"/>
  <c r="AK2226" i="1"/>
  <c r="AG2226" i="1"/>
  <c r="AK2227" i="1"/>
  <c r="AG2227" i="1"/>
  <c r="AK2228" i="1"/>
  <c r="AG2228" i="1"/>
  <c r="AK2229" i="1"/>
  <c r="AG2229" i="1"/>
  <c r="AK2230" i="1"/>
  <c r="AG2230" i="1"/>
  <c r="AK2231" i="1"/>
  <c r="AG2231" i="1"/>
  <c r="AK2232" i="1"/>
  <c r="AG2232" i="1"/>
  <c r="AK2233" i="1"/>
  <c r="AG2233" i="1"/>
  <c r="AK2234" i="1"/>
  <c r="AG2234" i="1"/>
  <c r="AK2235" i="1"/>
  <c r="AG2235" i="1"/>
  <c r="AK2236" i="1"/>
  <c r="AG2236" i="1"/>
  <c r="AK2237" i="1"/>
  <c r="AG2237" i="1"/>
  <c r="AK2238" i="1"/>
  <c r="AG2238" i="1"/>
  <c r="AK2239" i="1"/>
  <c r="AG2239" i="1"/>
  <c r="AK2240" i="1"/>
  <c r="AG2240" i="1"/>
  <c r="AK2241" i="1"/>
  <c r="AG2241" i="1"/>
  <c r="AK2243" i="1"/>
  <c r="AG2243" i="1"/>
  <c r="AK2244" i="1"/>
  <c r="AG2244" i="1"/>
  <c r="AK2245" i="1"/>
  <c r="AG2245" i="1"/>
  <c r="AK2246" i="1"/>
  <c r="AG2246" i="1"/>
  <c r="AK2247" i="1"/>
  <c r="AG2247" i="1"/>
  <c r="AK2249" i="1"/>
  <c r="AG2249" i="1"/>
  <c r="AK2250" i="1"/>
  <c r="AG2250" i="1"/>
  <c r="AK2251" i="1"/>
  <c r="AG2251" i="1"/>
  <c r="AK2252" i="1"/>
  <c r="AG2252" i="1"/>
  <c r="AK2253" i="1"/>
  <c r="AG2253" i="1"/>
  <c r="AK2255" i="1"/>
  <c r="AG2255" i="1"/>
  <c r="AK2256" i="1"/>
  <c r="AG2256" i="1"/>
  <c r="AK2257" i="1"/>
  <c r="AG2257" i="1"/>
  <c r="AK2258" i="1"/>
  <c r="AG2258" i="1"/>
  <c r="AK2259" i="1"/>
  <c r="AG2259" i="1"/>
  <c r="AK2260" i="1"/>
  <c r="AG2260" i="1"/>
  <c r="AK2261" i="1"/>
  <c r="AG2261" i="1"/>
  <c r="AK2263" i="1"/>
  <c r="AG2263" i="1"/>
  <c r="AK2264" i="1"/>
  <c r="AG2264" i="1"/>
  <c r="AK2265" i="1"/>
  <c r="AG2265" i="1"/>
  <c r="AK2266" i="1"/>
  <c r="AG2266" i="1"/>
  <c r="AK2267" i="1"/>
  <c r="AG2267" i="1"/>
  <c r="AK2268" i="1"/>
  <c r="AG2268" i="1"/>
  <c r="AK2269" i="1"/>
  <c r="AG2269" i="1"/>
  <c r="AK2270" i="1"/>
  <c r="AG2270" i="1"/>
  <c r="AK2272" i="1"/>
  <c r="AG2272" i="1"/>
  <c r="AK2273" i="1"/>
  <c r="AG2273" i="1"/>
  <c r="AK2274" i="1"/>
  <c r="AG2274" i="1"/>
  <c r="AK2275" i="1"/>
  <c r="AG2275" i="1"/>
  <c r="AK2277" i="1"/>
  <c r="AG2277" i="1"/>
  <c r="AK2278" i="1"/>
  <c r="AG2278" i="1"/>
  <c r="AK2279" i="1"/>
  <c r="AG2279" i="1"/>
  <c r="AK2280" i="1"/>
  <c r="AG2280" i="1"/>
  <c r="AK2281" i="1"/>
  <c r="AG2281" i="1"/>
  <c r="AK2283" i="1"/>
  <c r="AG2283" i="1"/>
  <c r="AK2284" i="1"/>
  <c r="AG2284" i="1"/>
  <c r="AK2285" i="1"/>
  <c r="AG2285" i="1"/>
  <c r="AK2286" i="1"/>
  <c r="AG2286" i="1"/>
  <c r="AK2287" i="1"/>
  <c r="AG2287" i="1"/>
  <c r="AK2288" i="1"/>
  <c r="AG2288" i="1"/>
  <c r="AK2289" i="1"/>
  <c r="AG2289" i="1"/>
  <c r="AK2290" i="1"/>
  <c r="AG2290" i="1"/>
  <c r="AK2291" i="1"/>
  <c r="AG2291" i="1"/>
  <c r="AK2292" i="1"/>
  <c r="AG2292" i="1"/>
  <c r="AK2293" i="1"/>
  <c r="AG2293" i="1"/>
  <c r="AK2294" i="1"/>
  <c r="AG2294" i="1"/>
  <c r="AK2295" i="1"/>
  <c r="AG2295" i="1"/>
  <c r="AK2296" i="1"/>
  <c r="AG2296" i="1"/>
  <c r="AK2297" i="1"/>
  <c r="AG2297" i="1"/>
  <c r="AK2298" i="1"/>
  <c r="AG2298" i="1"/>
  <c r="AK2299" i="1"/>
  <c r="AG2299" i="1"/>
  <c r="AK2300" i="1"/>
  <c r="AG2300" i="1"/>
  <c r="AK2301" i="1"/>
  <c r="AG2301" i="1"/>
  <c r="AK2302" i="1"/>
  <c r="AG2302" i="1"/>
  <c r="AK2303" i="1"/>
  <c r="AG2303" i="1"/>
  <c r="AK2304" i="1"/>
  <c r="AG2304" i="1"/>
  <c r="AK2305" i="1"/>
  <c r="AG2305" i="1"/>
  <c r="AK2306" i="1"/>
  <c r="AG2306" i="1"/>
  <c r="AK2307" i="1"/>
  <c r="AG2307" i="1"/>
  <c r="AK2308" i="1"/>
  <c r="AG2308" i="1"/>
  <c r="AK2309" i="1"/>
  <c r="AG2309" i="1"/>
  <c r="AK2310" i="1"/>
  <c r="AG2310" i="1"/>
  <c r="AK2312" i="1"/>
  <c r="AG2312" i="1"/>
  <c r="AK2313" i="1"/>
  <c r="AG2313" i="1"/>
  <c r="AK2314" i="1"/>
  <c r="AG2314" i="1"/>
  <c r="AK2315" i="1"/>
  <c r="AG2315" i="1"/>
  <c r="AK2316" i="1"/>
  <c r="AG2316" i="1"/>
  <c r="AK2317" i="1"/>
  <c r="AG2317" i="1"/>
  <c r="AK2318" i="1"/>
  <c r="AG2318" i="1"/>
  <c r="AK2319" i="1"/>
  <c r="AG2319" i="1"/>
  <c r="AK2320" i="1"/>
  <c r="AG2320" i="1"/>
  <c r="AK2321" i="1"/>
  <c r="AG2321" i="1"/>
  <c r="AK2322" i="1"/>
  <c r="AG2322" i="1"/>
  <c r="AK2323" i="1"/>
  <c r="AG2323" i="1"/>
  <c r="AK2324" i="1"/>
  <c r="AG2324" i="1"/>
  <c r="AK2325" i="1"/>
  <c r="AG2325" i="1"/>
  <c r="AK2326" i="1"/>
  <c r="AG2326" i="1"/>
  <c r="AK2327" i="1"/>
  <c r="AG2327" i="1"/>
  <c r="AK2328" i="1"/>
  <c r="AG2328" i="1"/>
  <c r="AK2331" i="1"/>
  <c r="AG2331" i="1"/>
  <c r="AK2332" i="1"/>
  <c r="AG2332" i="1"/>
  <c r="AK2333" i="1"/>
  <c r="AG2333" i="1"/>
  <c r="AK2334" i="1"/>
  <c r="AG2334" i="1"/>
  <c r="AK2335" i="1"/>
  <c r="AG2335" i="1"/>
  <c r="AK2336" i="1"/>
  <c r="AG2336" i="1"/>
  <c r="AK2337" i="1"/>
  <c r="AG2337" i="1"/>
  <c r="AK2338" i="1"/>
  <c r="AG2338" i="1"/>
  <c r="AK2339" i="1"/>
  <c r="AG2339" i="1"/>
  <c r="AK2340" i="1"/>
  <c r="AG2340" i="1"/>
  <c r="AK2341" i="1"/>
  <c r="AG2341" i="1"/>
  <c r="AK2342" i="1"/>
  <c r="AG2342" i="1"/>
  <c r="AK2343" i="1"/>
  <c r="AG2343" i="1"/>
  <c r="AK2344" i="1"/>
  <c r="AG2344" i="1"/>
  <c r="AK2345" i="1"/>
  <c r="AG2345" i="1"/>
  <c r="AK2346" i="1"/>
  <c r="AG2346" i="1"/>
  <c r="AK2347" i="1"/>
  <c r="AG2347" i="1"/>
  <c r="AK2348" i="1"/>
  <c r="AG2348" i="1"/>
  <c r="AK2349" i="1"/>
  <c r="AG2349" i="1"/>
  <c r="AK2350" i="1"/>
  <c r="AG2350" i="1"/>
  <c r="AK2351" i="1"/>
  <c r="AG2351" i="1"/>
  <c r="AK2352" i="1"/>
  <c r="AG2352" i="1"/>
  <c r="AK2353" i="1"/>
  <c r="AG2353" i="1"/>
  <c r="AK2354" i="1"/>
  <c r="AG2354" i="1"/>
  <c r="AK2355" i="1"/>
  <c r="AG2355" i="1"/>
  <c r="AK2356" i="1"/>
  <c r="AG2356" i="1"/>
  <c r="AK2357" i="1"/>
  <c r="AG2357" i="1"/>
  <c r="AK2358" i="1"/>
  <c r="AG2358" i="1"/>
  <c r="AK2359" i="1"/>
  <c r="AG2359" i="1"/>
  <c r="AK2360" i="1"/>
  <c r="AG2360" i="1"/>
  <c r="AK2361" i="1"/>
  <c r="AG2361" i="1"/>
  <c r="AK2362" i="1"/>
  <c r="AG2362" i="1"/>
  <c r="AK2363" i="1"/>
  <c r="AG2363" i="1"/>
  <c r="AK2364" i="1"/>
  <c r="AG2364" i="1"/>
  <c r="AK2365" i="1"/>
  <c r="AG2365" i="1"/>
  <c r="AK2366" i="1"/>
  <c r="AG2366" i="1"/>
  <c r="AK2367" i="1"/>
  <c r="AG2367" i="1"/>
  <c r="AK2368" i="1"/>
  <c r="AG2368" i="1"/>
  <c r="AK2369" i="1"/>
  <c r="AG2369" i="1"/>
  <c r="AK2370" i="1"/>
  <c r="AG2370" i="1"/>
  <c r="AK2371" i="1"/>
  <c r="AG2371" i="1"/>
  <c r="AK2372" i="1"/>
  <c r="AG2372" i="1"/>
  <c r="AK2373" i="1"/>
  <c r="AG2373" i="1"/>
  <c r="AK2374" i="1"/>
  <c r="AG2374" i="1"/>
  <c r="AK2375" i="1"/>
  <c r="AG2375" i="1"/>
  <c r="AK2376" i="1"/>
  <c r="AG2376" i="1"/>
  <c r="AK2377" i="1"/>
  <c r="AG2377" i="1"/>
  <c r="AK2378" i="1"/>
  <c r="AG2378" i="1"/>
  <c r="AK2379" i="1"/>
  <c r="AG2379" i="1"/>
  <c r="AK2380" i="1"/>
  <c r="AG2380" i="1"/>
  <c r="AK2381" i="1"/>
  <c r="AG2381" i="1"/>
  <c r="AK2382" i="1"/>
  <c r="AG2382" i="1"/>
  <c r="AK2383" i="1"/>
  <c r="AG2383" i="1"/>
  <c r="AK2384" i="1"/>
  <c r="AG2384" i="1"/>
  <c r="AK2385" i="1"/>
  <c r="AG2385" i="1"/>
  <c r="AK2386" i="1"/>
  <c r="AG2386" i="1"/>
  <c r="AK2387" i="1"/>
  <c r="AG2387" i="1"/>
  <c r="AK2389" i="1"/>
  <c r="AG2389" i="1"/>
  <c r="AK2390" i="1"/>
  <c r="AG2390" i="1"/>
  <c r="AK2391" i="1"/>
  <c r="AG2391" i="1"/>
  <c r="AK2392" i="1"/>
  <c r="AG2392" i="1"/>
  <c r="AK2393" i="1"/>
  <c r="AG2393" i="1"/>
  <c r="AK2395" i="1"/>
  <c r="AG2395" i="1"/>
  <c r="AK2396" i="1"/>
  <c r="AG2396" i="1"/>
  <c r="AK2397" i="1"/>
  <c r="AG2397" i="1"/>
  <c r="AK2398" i="1"/>
  <c r="AG2398" i="1"/>
  <c r="AK2399" i="1"/>
  <c r="AG2399" i="1"/>
  <c r="AK2400" i="1"/>
  <c r="AG2400" i="1"/>
  <c r="AK2401" i="1"/>
  <c r="AG2401" i="1"/>
  <c r="AK2402" i="1"/>
  <c r="AG2402" i="1"/>
  <c r="AK2403" i="1"/>
  <c r="AG2403" i="1"/>
  <c r="AK2404" i="1"/>
  <c r="AG2404" i="1"/>
  <c r="AK2405" i="1"/>
  <c r="AG2405" i="1"/>
  <c r="AK2406" i="1"/>
  <c r="AG2406" i="1"/>
  <c r="AK2407" i="1"/>
  <c r="AG2407" i="1"/>
  <c r="AK2408" i="1"/>
  <c r="AG2408" i="1"/>
  <c r="AK2409" i="1"/>
  <c r="AG2409" i="1"/>
  <c r="AK2410" i="1"/>
  <c r="AG2410" i="1"/>
  <c r="AK2411" i="1"/>
  <c r="AG2411" i="1"/>
  <c r="AK2412" i="1"/>
  <c r="AG2412" i="1"/>
  <c r="AK2413" i="1"/>
  <c r="AG2413" i="1"/>
  <c r="AK2414" i="1"/>
  <c r="AG2414" i="1"/>
  <c r="AK2415" i="1"/>
  <c r="AG2415" i="1"/>
  <c r="AK2416" i="1"/>
  <c r="AG2416" i="1"/>
  <c r="AK2417" i="1"/>
  <c r="AG2417" i="1"/>
  <c r="AK2418" i="1"/>
  <c r="AG2418" i="1"/>
  <c r="AK2419" i="1"/>
  <c r="AG2419" i="1"/>
  <c r="AK2420" i="1"/>
  <c r="AG2420" i="1"/>
  <c r="AK2421" i="1"/>
  <c r="AG2421" i="1"/>
  <c r="AK2422" i="1"/>
  <c r="AG2422" i="1"/>
  <c r="AK2423" i="1"/>
  <c r="AG2423" i="1"/>
  <c r="AK2424" i="1"/>
  <c r="AG2424" i="1"/>
  <c r="AK2425" i="1"/>
  <c r="AG2425" i="1"/>
  <c r="AK2426" i="1"/>
  <c r="AG2426" i="1"/>
  <c r="AK2427" i="1"/>
  <c r="AG2427" i="1"/>
  <c r="AK2428" i="1"/>
  <c r="AG2428" i="1"/>
  <c r="AK2429" i="1"/>
  <c r="AG2429" i="1"/>
  <c r="AK2430" i="1"/>
  <c r="AG2430" i="1"/>
  <c r="AK2431" i="1"/>
  <c r="AG2431" i="1"/>
  <c r="AK2432" i="1"/>
  <c r="AG2432" i="1"/>
  <c r="AK2433" i="1"/>
  <c r="AG2433" i="1"/>
  <c r="AK2434" i="1"/>
  <c r="AG2434" i="1"/>
  <c r="AK2435" i="1"/>
  <c r="AG2435" i="1"/>
  <c r="AK2436" i="1"/>
  <c r="AG2436" i="1"/>
  <c r="AK2437" i="1"/>
  <c r="AG2437" i="1"/>
  <c r="AK2438" i="1"/>
  <c r="AG2438" i="1"/>
  <c r="AK2439" i="1"/>
  <c r="AG2439" i="1"/>
  <c r="AK2440" i="1"/>
  <c r="AG2440" i="1"/>
  <c r="AK2441" i="1"/>
  <c r="AG2441" i="1"/>
  <c r="AK2442" i="1"/>
  <c r="AG2442" i="1"/>
  <c r="AK2443" i="1"/>
  <c r="AG2443" i="1"/>
  <c r="AK2444" i="1"/>
  <c r="AG2444" i="1"/>
  <c r="AK2445" i="1"/>
  <c r="AG2445" i="1"/>
  <c r="AK2446" i="1"/>
  <c r="AG2446" i="1"/>
  <c r="AK2447" i="1"/>
  <c r="AG2447" i="1"/>
  <c r="AK2448" i="1"/>
  <c r="AG2448" i="1"/>
  <c r="AK2449" i="1"/>
  <c r="AG2449" i="1"/>
  <c r="AK2450" i="1"/>
  <c r="AG2450" i="1"/>
  <c r="AK2451" i="1"/>
  <c r="AG2451" i="1"/>
  <c r="AK2452" i="1"/>
  <c r="AG2452" i="1"/>
  <c r="AK2453" i="1"/>
  <c r="AG2453" i="1"/>
  <c r="AK2454" i="1"/>
  <c r="AG2454" i="1"/>
  <c r="AK2456" i="1"/>
  <c r="AG2456" i="1"/>
  <c r="AK2457" i="1"/>
  <c r="AG2457" i="1"/>
  <c r="AK2458" i="1"/>
  <c r="AG2458" i="1"/>
  <c r="AK2459" i="1"/>
  <c r="AG2459" i="1"/>
  <c r="AK2460" i="1"/>
  <c r="AG2460" i="1"/>
  <c r="AK2461" i="1"/>
  <c r="AG2461" i="1"/>
  <c r="AK2462" i="1"/>
  <c r="AG2462" i="1"/>
  <c r="AK2463" i="1"/>
  <c r="AG2463" i="1"/>
  <c r="AK2464" i="1"/>
  <c r="AG2464" i="1"/>
  <c r="AK2466" i="1"/>
  <c r="AG2466" i="1"/>
  <c r="AK2469" i="1"/>
  <c r="AG2469" i="1"/>
  <c r="AK2470" i="1"/>
  <c r="AG2470" i="1"/>
  <c r="AK2471" i="1"/>
  <c r="AG2471" i="1"/>
  <c r="AK2472" i="1"/>
  <c r="AG2472" i="1"/>
  <c r="AK2473" i="1"/>
  <c r="AG2473" i="1"/>
  <c r="AK2474" i="1"/>
  <c r="AG2474" i="1"/>
  <c r="AK2475" i="1"/>
  <c r="AG2475" i="1"/>
  <c r="AK2476" i="1"/>
  <c r="AG2476" i="1"/>
  <c r="AK2477" i="1"/>
  <c r="AG2477" i="1"/>
  <c r="AK2478" i="1"/>
  <c r="AG2478" i="1"/>
  <c r="AK2479" i="1"/>
  <c r="AG2479" i="1"/>
  <c r="AK2480" i="1"/>
  <c r="AG2480" i="1"/>
  <c r="AK2481" i="1"/>
  <c r="AG2481" i="1"/>
  <c r="AK2482" i="1"/>
  <c r="AG2482" i="1"/>
  <c r="AK2483" i="1"/>
  <c r="AG2483" i="1"/>
  <c r="AK2484" i="1"/>
  <c r="AG2484" i="1"/>
  <c r="AK2485" i="1"/>
  <c r="AG2485" i="1"/>
  <c r="AK2486" i="1"/>
  <c r="AG2486" i="1"/>
  <c r="AK2487" i="1"/>
  <c r="AG2487" i="1"/>
  <c r="AK2488" i="1"/>
  <c r="AG2488" i="1"/>
  <c r="AK2489" i="1"/>
  <c r="AG2489" i="1"/>
  <c r="AK2490" i="1"/>
  <c r="AG2490" i="1"/>
  <c r="AK2491" i="1"/>
  <c r="AG2491" i="1"/>
  <c r="AK2492" i="1"/>
  <c r="AG2492" i="1"/>
  <c r="AK2493" i="1"/>
  <c r="AG2493" i="1"/>
  <c r="AK2494" i="1"/>
  <c r="AG2494" i="1"/>
  <c r="AK2495" i="1"/>
  <c r="AG2495" i="1"/>
  <c r="AK2496" i="1"/>
  <c r="AG2496" i="1"/>
  <c r="AK2498" i="1"/>
  <c r="AG2498" i="1"/>
  <c r="AK2499" i="1"/>
  <c r="AG2499" i="1"/>
  <c r="AK2500" i="1"/>
  <c r="AG2500" i="1"/>
  <c r="AK2501" i="1"/>
  <c r="AG2501" i="1"/>
  <c r="AK2502" i="1"/>
  <c r="AG2502" i="1"/>
  <c r="AK2503" i="1"/>
  <c r="AG2503" i="1"/>
  <c r="AK2504" i="1"/>
  <c r="AG2504" i="1"/>
  <c r="AK2505" i="1"/>
  <c r="AG2505" i="1"/>
  <c r="AK2507" i="1"/>
  <c r="AG2507" i="1"/>
  <c r="AK2510" i="1"/>
  <c r="AG2510" i="1"/>
  <c r="AK2512" i="1"/>
  <c r="AG2512" i="1"/>
  <c r="AK2513" i="1"/>
  <c r="AG2513" i="1"/>
  <c r="AK2514" i="1"/>
  <c r="AG2514" i="1"/>
  <c r="AK2515" i="1"/>
  <c r="AG2515" i="1"/>
  <c r="AK2516" i="1"/>
  <c r="AG2516" i="1"/>
  <c r="AK2517" i="1"/>
  <c r="AG2517" i="1"/>
  <c r="AK2518" i="1"/>
  <c r="AG2518" i="1"/>
  <c r="AK2519" i="1"/>
  <c r="AG2519" i="1"/>
  <c r="AK2520" i="1"/>
  <c r="AG2520" i="1"/>
  <c r="AK2521" i="1"/>
  <c r="AG2521" i="1"/>
  <c r="AK2522" i="1"/>
  <c r="AG2522" i="1"/>
  <c r="AK2523" i="1"/>
  <c r="AG2523" i="1"/>
  <c r="AK2524" i="1"/>
  <c r="AG2524" i="1"/>
  <c r="AK2525" i="1"/>
  <c r="AG2525" i="1"/>
  <c r="AK2526" i="1"/>
  <c r="AG2526" i="1"/>
  <c r="AK2527" i="1"/>
  <c r="AG2527" i="1"/>
  <c r="AK2528" i="1"/>
  <c r="AG2528" i="1"/>
  <c r="AK2529" i="1"/>
  <c r="AG2529" i="1"/>
  <c r="AK2530" i="1"/>
  <c r="AG2530" i="1"/>
  <c r="AK2531" i="1"/>
  <c r="AG2531" i="1"/>
  <c r="AK2534" i="1"/>
  <c r="AG2534" i="1"/>
  <c r="AK2535" i="1"/>
  <c r="AG2535" i="1"/>
  <c r="AK2536" i="1"/>
  <c r="AG2536" i="1"/>
  <c r="AK2537" i="1"/>
  <c r="AG2537" i="1"/>
  <c r="AK2538" i="1"/>
  <c r="AG2538" i="1"/>
  <c r="AK2539" i="1"/>
  <c r="AG2539" i="1"/>
  <c r="AK2540" i="1"/>
  <c r="AG2540" i="1"/>
  <c r="AK2541" i="1"/>
  <c r="AG2541" i="1"/>
  <c r="AK2542" i="1"/>
  <c r="AG2542" i="1"/>
  <c r="AK2543" i="1"/>
  <c r="AG2543" i="1"/>
  <c r="AK2544" i="1"/>
  <c r="AG2544" i="1"/>
  <c r="AK2545" i="1"/>
  <c r="AG2545" i="1"/>
  <c r="AK2546" i="1"/>
  <c r="AG2546" i="1"/>
  <c r="AK2547" i="1"/>
  <c r="AG2547" i="1"/>
  <c r="AK2548" i="1"/>
  <c r="AG2548" i="1"/>
  <c r="AK2549" i="1"/>
  <c r="AG2549" i="1"/>
  <c r="AK2550" i="1"/>
  <c r="AG2550" i="1"/>
  <c r="AK2551" i="1"/>
  <c r="AG2551" i="1"/>
  <c r="AK2552" i="1"/>
  <c r="AG2552" i="1"/>
  <c r="AK2553" i="1"/>
  <c r="AG2553" i="1"/>
  <c r="AK2554" i="1"/>
  <c r="AG2554" i="1"/>
  <c r="AK2555" i="1"/>
  <c r="AG2555" i="1"/>
  <c r="AK2556" i="1"/>
  <c r="AG2556" i="1"/>
  <c r="AK2557" i="1"/>
  <c r="AG2557" i="1"/>
  <c r="AK2558" i="1"/>
  <c r="AG2558" i="1"/>
  <c r="AK2559" i="1"/>
  <c r="AG2559" i="1"/>
  <c r="AK2560" i="1"/>
  <c r="AG2560" i="1"/>
  <c r="AK2561" i="1"/>
  <c r="AG2561" i="1"/>
  <c r="AK2562" i="1"/>
  <c r="AG2562" i="1"/>
  <c r="AK2563" i="1"/>
  <c r="AG2563" i="1"/>
  <c r="AK2564" i="1"/>
  <c r="AG2564" i="1"/>
  <c r="AK2565" i="1"/>
  <c r="AG2565" i="1"/>
  <c r="AK2566" i="1"/>
  <c r="AG2566" i="1"/>
  <c r="AK2567" i="1"/>
  <c r="AG2567" i="1"/>
  <c r="AK2568" i="1"/>
  <c r="AG2568" i="1"/>
  <c r="AK2569" i="1"/>
  <c r="AG2569" i="1"/>
  <c r="AK2570" i="1"/>
  <c r="AG2570" i="1"/>
  <c r="AK2571" i="1"/>
  <c r="AG2571" i="1"/>
  <c r="AK2572" i="1"/>
  <c r="AG2572" i="1"/>
  <c r="AK2573" i="1"/>
  <c r="AG2573" i="1"/>
  <c r="AK2574" i="1"/>
  <c r="AG2574" i="1"/>
  <c r="AK2575" i="1"/>
  <c r="AG2575" i="1"/>
  <c r="AK2576" i="1"/>
  <c r="AG2576" i="1"/>
  <c r="AK2577" i="1"/>
  <c r="AG2577" i="1"/>
  <c r="AK2578" i="1"/>
  <c r="AG2578" i="1"/>
  <c r="AK2579" i="1"/>
  <c r="AG2579" i="1"/>
  <c r="AK2580" i="1"/>
  <c r="AG2580" i="1"/>
  <c r="AK2581" i="1"/>
  <c r="AG2581" i="1"/>
  <c r="AK2582" i="1"/>
  <c r="AG2582" i="1"/>
  <c r="AK2583" i="1"/>
  <c r="AG2583" i="1"/>
  <c r="AK2584" i="1"/>
  <c r="AG2584" i="1"/>
  <c r="AK2585" i="1"/>
  <c r="AG2585" i="1"/>
  <c r="AK2586" i="1"/>
  <c r="AG2586" i="1"/>
  <c r="AK2587" i="1"/>
  <c r="AG2587" i="1"/>
  <c r="AK2588" i="1"/>
  <c r="AG2588" i="1"/>
  <c r="AK2589" i="1"/>
  <c r="AG2589" i="1"/>
  <c r="AK2590" i="1"/>
  <c r="AG2590" i="1"/>
  <c r="AK2591" i="1"/>
  <c r="AG2591" i="1"/>
  <c r="AK2592" i="1"/>
  <c r="AG2592" i="1"/>
  <c r="AK2593" i="1"/>
  <c r="AG2593" i="1"/>
  <c r="AK2594" i="1"/>
  <c r="AG2594" i="1"/>
  <c r="AK2597" i="1"/>
  <c r="AG2597" i="1"/>
  <c r="AK2598" i="1"/>
  <c r="AG2598" i="1"/>
  <c r="AK2599" i="1"/>
  <c r="AG2599" i="1"/>
  <c r="AK2600" i="1"/>
  <c r="AG2600" i="1"/>
  <c r="AK2601" i="1"/>
  <c r="AG2601" i="1"/>
  <c r="AK2602" i="1"/>
  <c r="AG2602" i="1"/>
  <c r="AK2603" i="1"/>
  <c r="AG2603" i="1"/>
  <c r="AK2604" i="1"/>
  <c r="AG2604" i="1"/>
  <c r="AK2605" i="1"/>
  <c r="AG2605" i="1"/>
  <c r="AK2606" i="1"/>
  <c r="AG2606" i="1"/>
  <c r="AK2608" i="1"/>
  <c r="AG2608" i="1"/>
  <c r="AK2609" i="1"/>
  <c r="AG2609" i="1"/>
  <c r="AK2610" i="1"/>
  <c r="AG2610" i="1"/>
  <c r="AK2611" i="1"/>
  <c r="AG2611" i="1"/>
  <c r="AK2612" i="1"/>
  <c r="AG2612" i="1"/>
  <c r="AK2613" i="1"/>
  <c r="AG2613" i="1"/>
  <c r="AK2614" i="1"/>
  <c r="AG2614" i="1"/>
  <c r="AK2616" i="1"/>
  <c r="AG2616" i="1"/>
  <c r="AK2617" i="1"/>
  <c r="AG2617" i="1"/>
  <c r="AK2618" i="1"/>
  <c r="AG2618" i="1"/>
  <c r="AK2619" i="1"/>
  <c r="AG2619" i="1"/>
  <c r="AK2620" i="1"/>
  <c r="AG2620" i="1"/>
  <c r="AK2621" i="1"/>
  <c r="AG2621" i="1"/>
  <c r="AK2622" i="1"/>
  <c r="AG2622" i="1"/>
  <c r="AK2625" i="1"/>
  <c r="AG2625" i="1"/>
  <c r="AK2626" i="1"/>
  <c r="AG2626" i="1"/>
  <c r="AK2627" i="1"/>
  <c r="AG2627" i="1"/>
  <c r="AK2628" i="1"/>
  <c r="AG2628" i="1"/>
  <c r="AK2629" i="1"/>
  <c r="AG2629" i="1"/>
  <c r="AK2630" i="1"/>
  <c r="AG2630" i="1"/>
  <c r="AK2631" i="1"/>
  <c r="AG2631" i="1"/>
  <c r="AK2632" i="1"/>
  <c r="AG2632" i="1"/>
  <c r="AK2633" i="1"/>
  <c r="AG2633" i="1"/>
  <c r="AK2634" i="1"/>
  <c r="AG2634" i="1"/>
  <c r="AK2635" i="1"/>
  <c r="AG2635" i="1"/>
  <c r="AK2636" i="1"/>
  <c r="AG2636" i="1"/>
  <c r="AK2637" i="1"/>
  <c r="AG2637" i="1"/>
  <c r="AK2638" i="1"/>
  <c r="AG2638" i="1"/>
  <c r="AK2639" i="1"/>
  <c r="AG2639" i="1"/>
  <c r="AK2640" i="1"/>
  <c r="AG2640" i="1"/>
  <c r="AK2645" i="1"/>
  <c r="AG2645" i="1"/>
  <c r="AK2646" i="1"/>
  <c r="AG2646" i="1"/>
  <c r="AK2647" i="1"/>
  <c r="AG2647" i="1"/>
  <c r="AK2648" i="1"/>
  <c r="AG2648" i="1"/>
  <c r="AK2649" i="1"/>
  <c r="AG2649" i="1"/>
  <c r="AK2650" i="1"/>
  <c r="AG2650" i="1"/>
  <c r="AK2651" i="1"/>
  <c r="AG2651" i="1"/>
  <c r="AK2652" i="1"/>
  <c r="AG2652" i="1"/>
  <c r="AK2653" i="1"/>
  <c r="AG2653" i="1"/>
  <c r="AK2655" i="1"/>
  <c r="AG2655" i="1"/>
  <c r="AK2656" i="1"/>
  <c r="AG2656" i="1"/>
  <c r="AK2657" i="1"/>
  <c r="AG2657" i="1"/>
  <c r="AK2658" i="1"/>
  <c r="AG2658" i="1"/>
  <c r="AK2659" i="1"/>
  <c r="AG2659" i="1"/>
  <c r="AK2660" i="1"/>
  <c r="AG2660" i="1"/>
  <c r="AK2661" i="1"/>
  <c r="AG2661" i="1"/>
  <c r="AK2662" i="1"/>
  <c r="AG2662" i="1"/>
  <c r="AK2663" i="1"/>
  <c r="AG2663" i="1"/>
  <c r="AK2664" i="1"/>
  <c r="AG2664" i="1"/>
  <c r="AK2666" i="1"/>
  <c r="AG2666" i="1"/>
  <c r="AK2668" i="1"/>
  <c r="AG2668" i="1"/>
  <c r="AK2670" i="1"/>
  <c r="AG2670" i="1"/>
  <c r="AK2671" i="1"/>
  <c r="AG2671" i="1"/>
  <c r="AK2672" i="1"/>
  <c r="AG2672" i="1"/>
  <c r="AK2673" i="1"/>
  <c r="AG2673" i="1"/>
  <c r="AK2674" i="1"/>
  <c r="AG2674" i="1"/>
  <c r="AK2675" i="1"/>
  <c r="AG2675" i="1"/>
  <c r="AK2676" i="1"/>
  <c r="AG2676" i="1"/>
  <c r="AK2677" i="1"/>
  <c r="AG2677" i="1"/>
  <c r="AK2678" i="1"/>
  <c r="AG2678" i="1"/>
  <c r="AK2679" i="1"/>
  <c r="AG2679" i="1"/>
  <c r="AK2681" i="1"/>
  <c r="AG2681" i="1"/>
  <c r="AK2682" i="1"/>
  <c r="AG2682" i="1"/>
  <c r="AK2683" i="1"/>
  <c r="AG2683" i="1"/>
  <c r="AK2684" i="1"/>
  <c r="AG2684" i="1"/>
  <c r="AK2685" i="1"/>
  <c r="AG2685" i="1"/>
  <c r="AK2686" i="1"/>
  <c r="AG2686" i="1"/>
  <c r="AK2687" i="1"/>
  <c r="AG2687" i="1"/>
  <c r="AK2688" i="1"/>
  <c r="AG2688" i="1"/>
  <c r="AK2689" i="1"/>
  <c r="AG2689" i="1"/>
  <c r="AK2691" i="1"/>
  <c r="AG2691" i="1"/>
  <c r="AK2693" i="1"/>
  <c r="AG2693" i="1"/>
  <c r="AK2694" i="1"/>
  <c r="AG2694" i="1"/>
  <c r="AK2695" i="1"/>
  <c r="AG2695" i="1"/>
  <c r="AK2697" i="1"/>
  <c r="AG2697" i="1"/>
  <c r="AK2698" i="1"/>
  <c r="AG2698" i="1"/>
  <c r="AK2699" i="1"/>
  <c r="AG2699" i="1"/>
  <c r="AK2700" i="1"/>
  <c r="AG2700" i="1"/>
  <c r="AK2701" i="1"/>
  <c r="AG2701" i="1"/>
  <c r="AK2702" i="1"/>
  <c r="AG2702" i="1"/>
  <c r="AK2703" i="1"/>
  <c r="AG2703" i="1"/>
  <c r="AK2704" i="1"/>
  <c r="AG2704" i="1"/>
  <c r="AK2705" i="1"/>
  <c r="AG2705" i="1"/>
  <c r="AK2706" i="1"/>
  <c r="AG2706" i="1"/>
  <c r="AK2707" i="1"/>
  <c r="AG2707" i="1"/>
  <c r="AK2708" i="1"/>
  <c r="AG2708" i="1"/>
  <c r="AK2710" i="1"/>
  <c r="AG2710" i="1"/>
  <c r="AK2711" i="1"/>
  <c r="AG2711" i="1"/>
  <c r="AK2712" i="1"/>
  <c r="AG2712" i="1"/>
  <c r="AK2713" i="1"/>
  <c r="AG2713" i="1"/>
  <c r="AK2714" i="1"/>
  <c r="AG2714" i="1"/>
  <c r="AK2716" i="1"/>
  <c r="AG2716" i="1"/>
  <c r="AK2717" i="1"/>
  <c r="AG2717" i="1"/>
  <c r="AK2718" i="1"/>
  <c r="AG2718" i="1"/>
  <c r="AK2719" i="1"/>
  <c r="AG2719" i="1"/>
  <c r="AK2720" i="1"/>
  <c r="AG2720" i="1"/>
  <c r="AK2721" i="1"/>
  <c r="AG2721" i="1"/>
  <c r="AK2722" i="1"/>
  <c r="AG2722" i="1"/>
  <c r="AK2723" i="1"/>
  <c r="AG2723" i="1"/>
  <c r="AK2724" i="1"/>
  <c r="AG2724" i="1"/>
  <c r="AK2725" i="1"/>
  <c r="AG2725" i="1"/>
  <c r="AK2726" i="1"/>
  <c r="AG2726" i="1"/>
  <c r="AK2727" i="1"/>
  <c r="AG2727" i="1"/>
  <c r="AK2728" i="1"/>
  <c r="AG2728" i="1"/>
  <c r="AK2729" i="1"/>
  <c r="AG2729" i="1"/>
  <c r="AK2730" i="1"/>
  <c r="AG2730" i="1"/>
  <c r="AK2731" i="1"/>
  <c r="AG2731" i="1"/>
  <c r="AK2732" i="1"/>
  <c r="AG2732" i="1"/>
  <c r="AK2733" i="1"/>
  <c r="AG2733" i="1"/>
  <c r="AK2734" i="1"/>
  <c r="AG2734" i="1"/>
  <c r="AK2735" i="1"/>
  <c r="AG2735" i="1"/>
  <c r="AK2736" i="1"/>
  <c r="AG2736" i="1"/>
  <c r="AK2737" i="1"/>
  <c r="AG2737" i="1"/>
  <c r="AK2738" i="1"/>
  <c r="AG2738" i="1"/>
  <c r="AK2739" i="1"/>
  <c r="AG2739" i="1"/>
  <c r="AK2740" i="1"/>
  <c r="AG2740" i="1"/>
  <c r="AK2741" i="1"/>
  <c r="AG2741" i="1"/>
  <c r="AK2742" i="1"/>
  <c r="AG2742" i="1"/>
  <c r="AK2743" i="1"/>
  <c r="AG2743" i="1"/>
  <c r="AK2744" i="1"/>
  <c r="AG2744" i="1"/>
  <c r="AK2745" i="1"/>
  <c r="AG2745" i="1"/>
  <c r="AK2746" i="1"/>
  <c r="AG2746" i="1"/>
  <c r="AK2747" i="1"/>
  <c r="AG2747" i="1"/>
  <c r="AK2748" i="1"/>
  <c r="AG2748" i="1"/>
  <c r="AK2749" i="1"/>
  <c r="AG2749" i="1"/>
  <c r="AK2750" i="1"/>
  <c r="AG2750" i="1"/>
  <c r="AK2751" i="1"/>
  <c r="AG2751" i="1"/>
  <c r="AK2752" i="1"/>
  <c r="AG2752" i="1"/>
  <c r="AK2754" i="1"/>
  <c r="AG2754" i="1"/>
  <c r="AK2755" i="1"/>
  <c r="AG2755" i="1"/>
  <c r="AK2756" i="1"/>
  <c r="AG2756" i="1"/>
  <c r="AK2757" i="1"/>
  <c r="AG2757" i="1"/>
  <c r="AK2759" i="1"/>
  <c r="AG2759" i="1"/>
  <c r="AK2760" i="1"/>
  <c r="AG2760" i="1"/>
  <c r="AK2763" i="1"/>
  <c r="AG2763" i="1"/>
  <c r="AK2764" i="1"/>
  <c r="AG2764" i="1"/>
  <c r="AK2765" i="1"/>
  <c r="AG2765" i="1"/>
  <c r="AK2766" i="1"/>
  <c r="AG2766" i="1"/>
  <c r="AK2768" i="1"/>
  <c r="AG2768" i="1"/>
  <c r="AK2769" i="1"/>
  <c r="AG2769" i="1"/>
  <c r="AK2770" i="1"/>
  <c r="AG2770" i="1"/>
  <c r="AK2771" i="1"/>
  <c r="AG2771" i="1"/>
  <c r="AK2772" i="1"/>
  <c r="AG2772" i="1"/>
  <c r="AK2773" i="1"/>
  <c r="AG2773" i="1"/>
  <c r="AK2774" i="1"/>
  <c r="AG2774" i="1"/>
  <c r="AK2776" i="1"/>
  <c r="AG2776" i="1"/>
  <c r="AK2777" i="1"/>
  <c r="AG2777" i="1"/>
  <c r="AK2778" i="1"/>
  <c r="AG2778" i="1"/>
  <c r="AK2779" i="1"/>
  <c r="AG2779" i="1"/>
  <c r="AK2780" i="1"/>
  <c r="AG2780" i="1"/>
  <c r="AK2781" i="1"/>
  <c r="AG2781" i="1"/>
  <c r="AK2782" i="1"/>
  <c r="AG2782" i="1"/>
  <c r="AK2783" i="1"/>
  <c r="AG2783" i="1"/>
  <c r="AK2786" i="1"/>
  <c r="AG2786" i="1"/>
  <c r="AK2787" i="1"/>
  <c r="AG2787" i="1"/>
  <c r="AK2788" i="1"/>
  <c r="AG2788" i="1"/>
  <c r="AK2790" i="1"/>
  <c r="AG2790" i="1"/>
  <c r="AK2791" i="1"/>
  <c r="AG2791" i="1"/>
  <c r="AK2792" i="1"/>
  <c r="AG2792" i="1"/>
  <c r="AK2793" i="1"/>
  <c r="AG2793" i="1"/>
  <c r="AK2794" i="1"/>
  <c r="AG2794" i="1"/>
  <c r="AK2796" i="1"/>
  <c r="AG2796" i="1"/>
  <c r="AK2797" i="1"/>
  <c r="AG2797" i="1"/>
  <c r="AK2798" i="1"/>
  <c r="AG2798" i="1"/>
  <c r="AK2799" i="1"/>
  <c r="AG2799" i="1"/>
  <c r="AK2801" i="1"/>
  <c r="AG2801" i="1"/>
  <c r="AK2802" i="1"/>
  <c r="AG2802" i="1"/>
  <c r="AK2803" i="1"/>
  <c r="AG2803" i="1"/>
  <c r="AK2804" i="1"/>
  <c r="AG2804" i="1"/>
  <c r="AK2808" i="1"/>
  <c r="AG2808" i="1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E5" i="3"/>
  <c r="E7" i="3"/>
  <c r="E8" i="3"/>
  <c r="E9" i="3"/>
  <c r="E10" i="3"/>
  <c r="E11" i="3"/>
  <c r="E16" i="3"/>
  <c r="E26" i="3"/>
  <c r="E31" i="3"/>
  <c r="E42" i="3"/>
  <c r="E43" i="3"/>
  <c r="E44" i="3"/>
  <c r="E45" i="3"/>
  <c r="E47" i="3"/>
  <c r="E57" i="3"/>
  <c r="E58" i="3"/>
  <c r="E59" i="3"/>
  <c r="E60" i="3"/>
  <c r="E69" i="3"/>
  <c r="E70" i="3"/>
  <c r="E72" i="3"/>
  <c r="E73" i="3"/>
  <c r="E74" i="3"/>
  <c r="E75" i="3"/>
  <c r="E90" i="3"/>
  <c r="E92" i="3"/>
  <c r="E93" i="3"/>
  <c r="E94" i="3"/>
  <c r="E95" i="3"/>
  <c r="B15" i="13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I15" i="13"/>
  <c r="I16" i="13"/>
  <c r="I17" i="13"/>
  <c r="I18" i="13"/>
  <c r="I19" i="13"/>
  <c r="I20" i="13"/>
  <c r="I21" i="13"/>
  <c r="I22" i="13"/>
  <c r="I25" i="13"/>
  <c r="I26" i="13"/>
  <c r="I27" i="13"/>
  <c r="I28" i="13"/>
  <c r="I29" i="13"/>
  <c r="I30" i="13"/>
  <c r="I31" i="13"/>
  <c r="I23" i="13"/>
  <c r="I24" i="13"/>
  <c r="I7" i="13"/>
  <c r="I8" i="13"/>
  <c r="I9" i="13"/>
  <c r="I14" i="13"/>
  <c r="I12" i="13"/>
  <c r="I13" i="13"/>
  <c r="I5" i="13"/>
  <c r="I6" i="13"/>
  <c r="I2" i="13"/>
  <c r="I3" i="13"/>
  <c r="I4" i="13"/>
  <c r="I10" i="13"/>
  <c r="I11" i="13"/>
  <c r="F20" i="13"/>
  <c r="F21" i="13"/>
  <c r="F22" i="13"/>
  <c r="F23" i="13"/>
  <c r="F24" i="13"/>
  <c r="F25" i="13"/>
  <c r="F26" i="13"/>
  <c r="F27" i="13"/>
  <c r="F28" i="13"/>
  <c r="F29" i="13"/>
  <c r="F30" i="13"/>
  <c r="B2" i="11"/>
  <c r="B5" i="10"/>
  <c r="B7" i="10"/>
  <c r="D9" i="10"/>
  <c r="D8" i="10"/>
  <c r="D10" i="10"/>
  <c r="D11" i="10"/>
  <c r="F2" i="10"/>
  <c r="F7" i="10"/>
  <c r="F5" i="10"/>
  <c r="F6" i="10"/>
  <c r="F4" i="10"/>
  <c r="F11" i="13"/>
  <c r="E10" i="11"/>
  <c r="F10" i="11"/>
  <c r="G10" i="11"/>
  <c r="E11" i="11"/>
  <c r="F11" i="11"/>
  <c r="G11" i="11"/>
  <c r="E12" i="11"/>
  <c r="F12" i="11"/>
  <c r="G12" i="11"/>
  <c r="E13" i="11"/>
  <c r="F13" i="11"/>
  <c r="G13" i="11"/>
  <c r="E14" i="11"/>
  <c r="F14" i="11"/>
  <c r="G14" i="11"/>
  <c r="E15" i="11"/>
  <c r="F15" i="11"/>
  <c r="G15" i="11"/>
  <c r="G16" i="11"/>
  <c r="G8" i="11"/>
  <c r="E16" i="11"/>
  <c r="E8" i="11"/>
  <c r="D10" i="11"/>
  <c r="H10" i="11"/>
  <c r="D11" i="11"/>
  <c r="H11" i="11"/>
  <c r="D12" i="11"/>
  <c r="H12" i="11"/>
  <c r="D13" i="11"/>
  <c r="H13" i="11"/>
  <c r="D14" i="11"/>
  <c r="H14" i="11"/>
  <c r="D15" i="11"/>
  <c r="H15" i="11"/>
  <c r="O2" i="11"/>
  <c r="I11" i="11"/>
  <c r="B3" i="11"/>
  <c r="I12" i="11"/>
  <c r="I13" i="11"/>
  <c r="I14" i="11"/>
  <c r="I15" i="11"/>
  <c r="I10" i="11"/>
  <c r="F16" i="11"/>
  <c r="B16" i="11"/>
  <c r="D16" i="11"/>
  <c r="I16" i="11"/>
  <c r="B5" i="11"/>
  <c r="H16" i="11"/>
  <c r="B4" i="11"/>
  <c r="G32" i="13"/>
  <c r="J10" i="3"/>
  <c r="J8" i="3"/>
  <c r="B32" i="13"/>
  <c r="H32" i="13"/>
  <c r="F5" i="13"/>
  <c r="D3" i="10"/>
  <c r="B6" i="10"/>
  <c r="D6" i="10"/>
  <c r="D7" i="10"/>
  <c r="D4" i="10"/>
  <c r="F3" i="10"/>
  <c r="F19" i="13"/>
  <c r="F17" i="13"/>
  <c r="F16" i="13"/>
  <c r="F14" i="13"/>
  <c r="F8" i="13"/>
  <c r="J17" i="3"/>
  <c r="J20" i="3"/>
  <c r="J19" i="3"/>
  <c r="J18" i="3"/>
  <c r="J16" i="3"/>
  <c r="J15" i="3"/>
  <c r="J14" i="3"/>
  <c r="J13" i="3"/>
  <c r="J12" i="3"/>
  <c r="J11" i="3"/>
  <c r="J4" i="3"/>
  <c r="J6" i="3"/>
  <c r="J9" i="3"/>
  <c r="J2" i="3"/>
  <c r="J5" i="3"/>
  <c r="J3" i="3"/>
  <c r="J7" i="3"/>
  <c r="D2" i="10"/>
  <c r="D5" i="10"/>
  <c r="F4" i="13"/>
  <c r="F18" i="13"/>
  <c r="F3" i="13"/>
  <c r="F2" i="13"/>
  <c r="F6" i="13"/>
  <c r="F7" i="13"/>
  <c r="F9" i="13"/>
  <c r="F10" i="13"/>
  <c r="F12" i="13"/>
  <c r="F13" i="13"/>
  <c r="F15" i="13"/>
  <c r="F31" i="13"/>
  <c r="B3" i="10"/>
  <c r="B4" i="10"/>
  <c r="B2" i="10"/>
  <c r="B6" i="11"/>
  <c r="AW2884" i="1"/>
  <c r="AV2884" i="1"/>
  <c r="AT2884" i="1"/>
  <c r="AU2884" i="1"/>
  <c r="AS2884" i="1"/>
  <c r="AR2884" i="1"/>
  <c r="AQ2884" i="1"/>
  <c r="AP2884" i="1"/>
  <c r="AO2884" i="1"/>
  <c r="AN2884" i="1"/>
  <c r="AM2884" i="1"/>
  <c r="AL2884" i="1"/>
  <c r="AK2884" i="1"/>
  <c r="AJ2884" i="1"/>
  <c r="AI2884" i="1"/>
  <c r="AD2884" i="1"/>
  <c r="AH2884" i="1"/>
  <c r="AE2884" i="1"/>
  <c r="AG2884" i="1"/>
  <c r="AF2884" i="1"/>
  <c r="AW2883" i="1"/>
  <c r="AV2883" i="1"/>
  <c r="AT2883" i="1"/>
  <c r="AU2883" i="1"/>
  <c r="AS2883" i="1"/>
  <c r="AR2883" i="1"/>
  <c r="AQ2883" i="1"/>
  <c r="AP2883" i="1"/>
  <c r="AO2883" i="1"/>
  <c r="AN2883" i="1"/>
  <c r="AM2883" i="1"/>
  <c r="AL2883" i="1"/>
  <c r="AK2883" i="1"/>
  <c r="AJ2883" i="1"/>
  <c r="AI2883" i="1"/>
  <c r="AD2883" i="1"/>
  <c r="AH2883" i="1"/>
  <c r="AE2883" i="1"/>
  <c r="AG2883" i="1"/>
  <c r="AF2883" i="1"/>
  <c r="AW2882" i="1"/>
  <c r="AV2882" i="1"/>
  <c r="AT2882" i="1"/>
  <c r="AU2882" i="1"/>
  <c r="AS2882" i="1"/>
  <c r="AR2882" i="1"/>
  <c r="AQ2882" i="1"/>
  <c r="AP2882" i="1"/>
  <c r="AO2882" i="1"/>
  <c r="AN2882" i="1"/>
  <c r="AM2882" i="1"/>
  <c r="AL2882" i="1"/>
  <c r="AK2882" i="1"/>
  <c r="AJ2882" i="1"/>
  <c r="AI2882" i="1"/>
  <c r="AD2882" i="1"/>
  <c r="AH2882" i="1"/>
  <c r="AE2882" i="1"/>
  <c r="AG2882" i="1"/>
  <c r="AF2882" i="1"/>
  <c r="AW2881" i="1"/>
  <c r="AV2881" i="1"/>
  <c r="AT2881" i="1"/>
  <c r="AU2881" i="1"/>
  <c r="AS2881" i="1"/>
  <c r="AR2881" i="1"/>
  <c r="AQ2881" i="1"/>
  <c r="AP2881" i="1"/>
  <c r="AO2881" i="1"/>
  <c r="AN2881" i="1"/>
  <c r="AM2881" i="1"/>
  <c r="AL2881" i="1"/>
  <c r="AK2881" i="1"/>
  <c r="AJ2881" i="1"/>
  <c r="AI2881" i="1"/>
  <c r="AD2881" i="1"/>
  <c r="AH2881" i="1"/>
  <c r="AE2881" i="1"/>
  <c r="AG2881" i="1"/>
  <c r="AF2881" i="1"/>
  <c r="AW2880" i="1"/>
  <c r="AV2880" i="1"/>
  <c r="AT2880" i="1"/>
  <c r="AU2880" i="1"/>
  <c r="AS2880" i="1"/>
  <c r="AR2880" i="1"/>
  <c r="AQ2880" i="1"/>
  <c r="AP2880" i="1"/>
  <c r="AO2880" i="1"/>
  <c r="AN2880" i="1"/>
  <c r="AM2880" i="1"/>
  <c r="AL2880" i="1"/>
  <c r="AK2880" i="1"/>
  <c r="AJ2880" i="1"/>
  <c r="AI2880" i="1"/>
  <c r="AD2880" i="1"/>
  <c r="AH2880" i="1"/>
  <c r="AE2880" i="1"/>
  <c r="AG2880" i="1"/>
  <c r="AF2880" i="1"/>
  <c r="AW2879" i="1"/>
  <c r="AD2879" i="1"/>
  <c r="AV2879" i="1"/>
  <c r="AT2879" i="1"/>
  <c r="AU2879" i="1"/>
  <c r="AS2879" i="1"/>
  <c r="AR2879" i="1"/>
  <c r="AQ2879" i="1"/>
  <c r="AP2879" i="1"/>
  <c r="AO2879" i="1"/>
  <c r="AN2879" i="1"/>
  <c r="AM2879" i="1"/>
  <c r="AL2879" i="1"/>
  <c r="AK2879" i="1"/>
  <c r="AJ2879" i="1"/>
  <c r="AI2879" i="1"/>
  <c r="AH2879" i="1"/>
  <c r="AE2879" i="1"/>
  <c r="AG2879" i="1"/>
  <c r="AF2879" i="1"/>
  <c r="AW2878" i="1"/>
  <c r="AD2878" i="1"/>
  <c r="AV2878" i="1"/>
  <c r="AT2878" i="1"/>
  <c r="AU2878" i="1"/>
  <c r="AS2878" i="1"/>
  <c r="AR2878" i="1"/>
  <c r="AQ2878" i="1"/>
  <c r="AP2878" i="1"/>
  <c r="AO2878" i="1"/>
  <c r="AN2878" i="1"/>
  <c r="AM2878" i="1"/>
  <c r="AL2878" i="1"/>
  <c r="AK2878" i="1"/>
  <c r="AJ2878" i="1"/>
  <c r="AI2878" i="1"/>
  <c r="AH2878" i="1"/>
  <c r="AE2878" i="1"/>
  <c r="AG2878" i="1"/>
  <c r="AF2878" i="1"/>
  <c r="AW2877" i="1"/>
  <c r="AD2877" i="1"/>
  <c r="AV2877" i="1"/>
  <c r="AT2877" i="1"/>
  <c r="AU2877" i="1"/>
  <c r="AS2877" i="1"/>
  <c r="AR2877" i="1"/>
  <c r="AQ2877" i="1"/>
  <c r="AP2877" i="1"/>
  <c r="AO2877" i="1"/>
  <c r="AN2877" i="1"/>
  <c r="AM2877" i="1"/>
  <c r="AL2877" i="1"/>
  <c r="AK2877" i="1"/>
  <c r="AJ2877" i="1"/>
  <c r="AI2877" i="1"/>
  <c r="AH2877" i="1"/>
  <c r="AE2877" i="1"/>
  <c r="AG2877" i="1"/>
  <c r="AF2877" i="1"/>
  <c r="AW2876" i="1"/>
  <c r="AD2876" i="1"/>
  <c r="AV2876" i="1"/>
  <c r="AT2876" i="1"/>
  <c r="AU2876" i="1"/>
  <c r="AS2876" i="1"/>
  <c r="AR2876" i="1"/>
  <c r="AQ2876" i="1"/>
  <c r="AP2876" i="1"/>
  <c r="AO2876" i="1"/>
  <c r="AN2876" i="1"/>
  <c r="AM2876" i="1"/>
  <c r="AL2876" i="1"/>
  <c r="AK2876" i="1"/>
  <c r="AJ2876" i="1"/>
  <c r="AI2876" i="1"/>
  <c r="AH2876" i="1"/>
  <c r="AE2876" i="1"/>
  <c r="AG2876" i="1"/>
  <c r="AF2876" i="1"/>
  <c r="AW2875" i="1"/>
  <c r="AD2875" i="1"/>
  <c r="AV2875" i="1"/>
  <c r="AT2875" i="1"/>
  <c r="AU2875" i="1"/>
  <c r="AS2875" i="1"/>
  <c r="AR2875" i="1"/>
  <c r="AQ2875" i="1"/>
  <c r="AP2875" i="1"/>
  <c r="AO2875" i="1"/>
  <c r="AN2875" i="1"/>
  <c r="AM2875" i="1"/>
  <c r="AL2875" i="1"/>
  <c r="AK2875" i="1"/>
  <c r="AJ2875" i="1"/>
  <c r="AI2875" i="1"/>
  <c r="AH2875" i="1"/>
  <c r="AE2875" i="1"/>
  <c r="AG2875" i="1"/>
  <c r="AF2875" i="1"/>
  <c r="AW2874" i="1"/>
  <c r="AD2874" i="1"/>
  <c r="AV2874" i="1"/>
  <c r="AT2874" i="1"/>
  <c r="AU2874" i="1"/>
  <c r="AS2874" i="1"/>
  <c r="AR2874" i="1"/>
  <c r="AQ2874" i="1"/>
  <c r="AP2874" i="1"/>
  <c r="AO2874" i="1"/>
  <c r="AN2874" i="1"/>
  <c r="AM2874" i="1"/>
  <c r="AL2874" i="1"/>
  <c r="AK2874" i="1"/>
  <c r="AJ2874" i="1"/>
  <c r="AI2874" i="1"/>
  <c r="AH2874" i="1"/>
  <c r="AE2874" i="1"/>
  <c r="AG2874" i="1"/>
  <c r="AF2874" i="1"/>
  <c r="AW2873" i="1"/>
  <c r="AD2873" i="1"/>
  <c r="AV2873" i="1"/>
  <c r="AT2873" i="1"/>
  <c r="AU2873" i="1"/>
  <c r="AS2873" i="1"/>
  <c r="AR2873" i="1"/>
  <c r="AQ2873" i="1"/>
  <c r="AP2873" i="1"/>
  <c r="AO2873" i="1"/>
  <c r="AN2873" i="1"/>
  <c r="AM2873" i="1"/>
  <c r="AL2873" i="1"/>
  <c r="AK2873" i="1"/>
  <c r="AJ2873" i="1"/>
  <c r="AI2873" i="1"/>
  <c r="AH2873" i="1"/>
  <c r="AE2873" i="1"/>
  <c r="AG2873" i="1"/>
  <c r="AF2873" i="1"/>
  <c r="AW2872" i="1"/>
  <c r="AD2872" i="1"/>
  <c r="AV2872" i="1"/>
  <c r="AT2872" i="1"/>
  <c r="AU2872" i="1"/>
  <c r="AS2872" i="1"/>
  <c r="AR2872" i="1"/>
  <c r="AQ2872" i="1"/>
  <c r="AP2872" i="1"/>
  <c r="AO2872" i="1"/>
  <c r="AN2872" i="1"/>
  <c r="AM2872" i="1"/>
  <c r="AL2872" i="1"/>
  <c r="AK2872" i="1"/>
  <c r="AJ2872" i="1"/>
  <c r="AI2872" i="1"/>
  <c r="AH2872" i="1"/>
  <c r="AE2872" i="1"/>
  <c r="AG2872" i="1"/>
  <c r="AF2872" i="1"/>
  <c r="AW2871" i="1"/>
  <c r="AD2871" i="1"/>
  <c r="AV2871" i="1"/>
  <c r="AT2871" i="1"/>
  <c r="AU2871" i="1"/>
  <c r="AS2871" i="1"/>
  <c r="AR2871" i="1"/>
  <c r="AQ2871" i="1"/>
  <c r="AP2871" i="1"/>
  <c r="AO2871" i="1"/>
  <c r="AN2871" i="1"/>
  <c r="AM2871" i="1"/>
  <c r="AL2871" i="1"/>
  <c r="AK2871" i="1"/>
  <c r="AJ2871" i="1"/>
  <c r="AI2871" i="1"/>
  <c r="AH2871" i="1"/>
  <c r="AE2871" i="1"/>
  <c r="AG2871" i="1"/>
  <c r="AF2871" i="1"/>
  <c r="AW2870" i="1"/>
  <c r="AD2870" i="1"/>
  <c r="AV2870" i="1"/>
  <c r="AT2870" i="1"/>
  <c r="AU2870" i="1"/>
  <c r="AS2870" i="1"/>
  <c r="AR2870" i="1"/>
  <c r="AQ2870" i="1"/>
  <c r="AP2870" i="1"/>
  <c r="AO2870" i="1"/>
  <c r="AN2870" i="1"/>
  <c r="AM2870" i="1"/>
  <c r="AL2870" i="1"/>
  <c r="AK2870" i="1"/>
  <c r="AJ2870" i="1"/>
  <c r="AI2870" i="1"/>
  <c r="AH2870" i="1"/>
  <c r="AE2870" i="1"/>
  <c r="AG2870" i="1"/>
  <c r="AF2870" i="1"/>
  <c r="AW2869" i="1"/>
  <c r="AD2869" i="1"/>
  <c r="AV2869" i="1"/>
  <c r="AT2869" i="1"/>
  <c r="AU2869" i="1"/>
  <c r="AS2869" i="1"/>
  <c r="AR2869" i="1"/>
  <c r="AQ2869" i="1"/>
  <c r="AP2869" i="1"/>
  <c r="AO2869" i="1"/>
  <c r="AN2869" i="1"/>
  <c r="AM2869" i="1"/>
  <c r="AL2869" i="1"/>
  <c r="AK2869" i="1"/>
  <c r="AJ2869" i="1"/>
  <c r="AI2869" i="1"/>
  <c r="AH2869" i="1"/>
  <c r="AE2869" i="1"/>
  <c r="AG2869" i="1"/>
  <c r="AF2869" i="1"/>
  <c r="AW2868" i="1"/>
  <c r="AD2868" i="1"/>
  <c r="AV2868" i="1"/>
  <c r="AT2868" i="1"/>
  <c r="AU2868" i="1"/>
  <c r="AS2868" i="1"/>
  <c r="AR2868" i="1"/>
  <c r="AQ2868" i="1"/>
  <c r="AP2868" i="1"/>
  <c r="AO2868" i="1"/>
  <c r="AN2868" i="1"/>
  <c r="AM2868" i="1"/>
  <c r="AL2868" i="1"/>
  <c r="AK2868" i="1"/>
  <c r="AJ2868" i="1"/>
  <c r="AI2868" i="1"/>
  <c r="AH2868" i="1"/>
  <c r="AE2868" i="1"/>
  <c r="AG2868" i="1"/>
  <c r="AF2868" i="1"/>
  <c r="AW2867" i="1"/>
  <c r="AD2867" i="1"/>
  <c r="AV2867" i="1"/>
  <c r="AT2867" i="1"/>
  <c r="AU2867" i="1"/>
  <c r="AS2867" i="1"/>
  <c r="AR2867" i="1"/>
  <c r="AQ2867" i="1"/>
  <c r="AP2867" i="1"/>
  <c r="AO2867" i="1"/>
  <c r="AN2867" i="1"/>
  <c r="AM2867" i="1"/>
  <c r="AL2867" i="1"/>
  <c r="AK2867" i="1"/>
  <c r="AJ2867" i="1"/>
  <c r="AI2867" i="1"/>
  <c r="AH2867" i="1"/>
  <c r="AE2867" i="1"/>
  <c r="AG2867" i="1"/>
  <c r="AF2867" i="1"/>
  <c r="AW2866" i="1"/>
  <c r="AD2866" i="1"/>
  <c r="AV2866" i="1"/>
  <c r="AT2866" i="1"/>
  <c r="AU2866" i="1"/>
  <c r="AS2866" i="1"/>
  <c r="AR2866" i="1"/>
  <c r="AQ2866" i="1"/>
  <c r="AP2866" i="1"/>
  <c r="AO2866" i="1"/>
  <c r="AN2866" i="1"/>
  <c r="AM2866" i="1"/>
  <c r="AL2866" i="1"/>
  <c r="AK2866" i="1"/>
  <c r="AJ2866" i="1"/>
  <c r="AI2866" i="1"/>
  <c r="AH2866" i="1"/>
  <c r="AE2866" i="1"/>
  <c r="AG2866" i="1"/>
  <c r="AF2866" i="1"/>
  <c r="AW2865" i="1"/>
  <c r="AD2865" i="1"/>
  <c r="AV2865" i="1"/>
  <c r="AT2865" i="1"/>
  <c r="AU2865" i="1"/>
  <c r="AS2865" i="1"/>
  <c r="AR2865" i="1"/>
  <c r="AQ2865" i="1"/>
  <c r="AP2865" i="1"/>
  <c r="AO2865" i="1"/>
  <c r="AN2865" i="1"/>
  <c r="AM2865" i="1"/>
  <c r="AL2865" i="1"/>
  <c r="AK2865" i="1"/>
  <c r="AJ2865" i="1"/>
  <c r="AI2865" i="1"/>
  <c r="AH2865" i="1"/>
  <c r="AE2865" i="1"/>
  <c r="AG2865" i="1"/>
  <c r="AF2865" i="1"/>
  <c r="AW2864" i="1"/>
  <c r="AD2864" i="1"/>
  <c r="AV2864" i="1"/>
  <c r="AT2864" i="1"/>
  <c r="AU2864" i="1"/>
  <c r="AS2864" i="1"/>
  <c r="AR2864" i="1"/>
  <c r="AQ2864" i="1"/>
  <c r="AP2864" i="1"/>
  <c r="AO2864" i="1"/>
  <c r="AN2864" i="1"/>
  <c r="AM2864" i="1"/>
  <c r="AL2864" i="1"/>
  <c r="AK2864" i="1"/>
  <c r="AJ2864" i="1"/>
  <c r="AI2864" i="1"/>
  <c r="AH2864" i="1"/>
  <c r="AE2864" i="1"/>
  <c r="AG2864" i="1"/>
  <c r="AF2864" i="1"/>
  <c r="AW2863" i="1"/>
  <c r="AD2863" i="1"/>
  <c r="AV2863" i="1"/>
  <c r="AT2863" i="1"/>
  <c r="AU2863" i="1"/>
  <c r="AS2863" i="1"/>
  <c r="AR2863" i="1"/>
  <c r="AQ2863" i="1"/>
  <c r="AP2863" i="1"/>
  <c r="AO2863" i="1"/>
  <c r="AN2863" i="1"/>
  <c r="AM2863" i="1"/>
  <c r="AL2863" i="1"/>
  <c r="AK2863" i="1"/>
  <c r="AJ2863" i="1"/>
  <c r="AI2863" i="1"/>
  <c r="AH2863" i="1"/>
  <c r="AE2863" i="1"/>
  <c r="AG2863" i="1"/>
  <c r="AF2863" i="1"/>
  <c r="AW2862" i="1"/>
  <c r="AV2862" i="1"/>
  <c r="AT2862" i="1"/>
  <c r="AU2862" i="1"/>
  <c r="AS2862" i="1"/>
  <c r="AR2862" i="1"/>
  <c r="AQ2862" i="1"/>
  <c r="AP2862" i="1"/>
  <c r="AO2862" i="1"/>
  <c r="AN2862" i="1"/>
  <c r="AM2862" i="1"/>
  <c r="AL2862" i="1"/>
  <c r="AK2862" i="1"/>
  <c r="AJ2862" i="1"/>
  <c r="AI2862" i="1"/>
  <c r="AD2862" i="1"/>
  <c r="AH2862" i="1"/>
  <c r="AE2862" i="1"/>
  <c r="AG2862" i="1"/>
  <c r="AF2862" i="1"/>
  <c r="AW2861" i="1"/>
  <c r="AV2861" i="1"/>
  <c r="AT2861" i="1"/>
  <c r="AU2861" i="1"/>
  <c r="AS2861" i="1"/>
  <c r="AR2861" i="1"/>
  <c r="AQ2861" i="1"/>
  <c r="AP2861" i="1"/>
  <c r="AO2861" i="1"/>
  <c r="AN2861" i="1"/>
  <c r="AM2861" i="1"/>
  <c r="AL2861" i="1"/>
  <c r="AK2861" i="1"/>
  <c r="AJ2861" i="1"/>
  <c r="AI2861" i="1"/>
  <c r="AD2861" i="1"/>
  <c r="AH2861" i="1"/>
  <c r="AE2861" i="1"/>
  <c r="AG2861" i="1"/>
  <c r="AF2861" i="1"/>
  <c r="AW2860" i="1"/>
  <c r="AV2860" i="1"/>
  <c r="AT2860" i="1"/>
  <c r="AU2860" i="1"/>
  <c r="AS2860" i="1"/>
  <c r="AR2860" i="1"/>
  <c r="AQ2860" i="1"/>
  <c r="AP2860" i="1"/>
  <c r="AO2860" i="1"/>
  <c r="AN2860" i="1"/>
  <c r="AM2860" i="1"/>
  <c r="AL2860" i="1"/>
  <c r="AK2860" i="1"/>
  <c r="AJ2860" i="1"/>
  <c r="AI2860" i="1"/>
  <c r="AD2860" i="1"/>
  <c r="AH2860" i="1"/>
  <c r="AE2860" i="1"/>
  <c r="AG2860" i="1"/>
  <c r="AF2860" i="1"/>
  <c r="AW2859" i="1"/>
  <c r="AV2859" i="1"/>
  <c r="AT2859" i="1"/>
  <c r="AU2859" i="1"/>
  <c r="AS2859" i="1"/>
  <c r="AR2859" i="1"/>
  <c r="AQ2859" i="1"/>
  <c r="AP2859" i="1"/>
  <c r="AO2859" i="1"/>
  <c r="AN2859" i="1"/>
  <c r="AM2859" i="1"/>
  <c r="AL2859" i="1"/>
  <c r="AK2859" i="1"/>
  <c r="AJ2859" i="1"/>
  <c r="AI2859" i="1"/>
  <c r="AD2859" i="1"/>
  <c r="AH2859" i="1"/>
  <c r="AE2859" i="1"/>
  <c r="AG2859" i="1"/>
  <c r="AF2859" i="1"/>
  <c r="AW2858" i="1"/>
  <c r="AV2858" i="1"/>
  <c r="AT2858" i="1"/>
  <c r="AU2858" i="1"/>
  <c r="AS2858" i="1"/>
  <c r="AR2858" i="1"/>
  <c r="AQ2858" i="1"/>
  <c r="AP2858" i="1"/>
  <c r="AO2858" i="1"/>
  <c r="AN2858" i="1"/>
  <c r="AM2858" i="1"/>
  <c r="AL2858" i="1"/>
  <c r="AK2858" i="1"/>
  <c r="AJ2858" i="1"/>
  <c r="AI2858" i="1"/>
  <c r="AD2858" i="1"/>
  <c r="AH2858" i="1"/>
  <c r="AE2858" i="1"/>
  <c r="AG2858" i="1"/>
  <c r="AF2858" i="1"/>
  <c r="AW2857" i="1"/>
  <c r="AV2857" i="1"/>
  <c r="AT2857" i="1"/>
  <c r="AU2857" i="1"/>
  <c r="AS2857" i="1"/>
  <c r="AR2857" i="1"/>
  <c r="AQ2857" i="1"/>
  <c r="AP2857" i="1"/>
  <c r="AO2857" i="1"/>
  <c r="AN2857" i="1"/>
  <c r="AM2857" i="1"/>
  <c r="AL2857" i="1"/>
  <c r="AK2857" i="1"/>
  <c r="AJ2857" i="1"/>
  <c r="AI2857" i="1"/>
  <c r="AD2857" i="1"/>
  <c r="AH2857" i="1"/>
  <c r="AE2857" i="1"/>
  <c r="AG2857" i="1"/>
  <c r="AF2857" i="1"/>
  <c r="AW2856" i="1"/>
  <c r="AV2856" i="1"/>
  <c r="AT2856" i="1"/>
  <c r="AU2856" i="1"/>
  <c r="AS2856" i="1"/>
  <c r="AR2856" i="1"/>
  <c r="AQ2856" i="1"/>
  <c r="AP2856" i="1"/>
  <c r="AO2856" i="1"/>
  <c r="AN2856" i="1"/>
  <c r="AM2856" i="1"/>
  <c r="AL2856" i="1"/>
  <c r="AK2856" i="1"/>
  <c r="AJ2856" i="1"/>
  <c r="AI2856" i="1"/>
  <c r="AD2856" i="1"/>
  <c r="AH2856" i="1"/>
  <c r="AE2856" i="1"/>
  <c r="AG2856" i="1"/>
  <c r="AF2856" i="1"/>
  <c r="AW2855" i="1"/>
  <c r="AV2855" i="1"/>
  <c r="AT2855" i="1"/>
  <c r="AU2855" i="1"/>
  <c r="AS2855" i="1"/>
  <c r="AR2855" i="1"/>
  <c r="AQ2855" i="1"/>
  <c r="AP2855" i="1"/>
  <c r="AO2855" i="1"/>
  <c r="AN2855" i="1"/>
  <c r="AM2855" i="1"/>
  <c r="AL2855" i="1"/>
  <c r="AK2855" i="1"/>
  <c r="AJ2855" i="1"/>
  <c r="AI2855" i="1"/>
  <c r="AD2855" i="1"/>
  <c r="AH2855" i="1"/>
  <c r="AE2855" i="1"/>
  <c r="AG2855" i="1"/>
  <c r="AF2855" i="1"/>
  <c r="AW2854" i="1"/>
  <c r="AV2854" i="1"/>
  <c r="AT2854" i="1"/>
  <c r="AU2854" i="1"/>
  <c r="AS2854" i="1"/>
  <c r="AR2854" i="1"/>
  <c r="AQ2854" i="1"/>
  <c r="AP2854" i="1"/>
  <c r="AO2854" i="1"/>
  <c r="AN2854" i="1"/>
  <c r="AM2854" i="1"/>
  <c r="AL2854" i="1"/>
  <c r="AK2854" i="1"/>
  <c r="AJ2854" i="1"/>
  <c r="AI2854" i="1"/>
  <c r="AD2854" i="1"/>
  <c r="AH2854" i="1"/>
  <c r="AE2854" i="1"/>
  <c r="AG2854" i="1"/>
  <c r="AF2854" i="1"/>
  <c r="AW2853" i="1"/>
  <c r="AV2853" i="1"/>
  <c r="AT2853" i="1"/>
  <c r="AU2853" i="1"/>
  <c r="AS2853" i="1"/>
  <c r="AR2853" i="1"/>
  <c r="AQ2853" i="1"/>
  <c r="AP2853" i="1"/>
  <c r="AO2853" i="1"/>
  <c r="AN2853" i="1"/>
  <c r="AM2853" i="1"/>
  <c r="AL2853" i="1"/>
  <c r="AK2853" i="1"/>
  <c r="AJ2853" i="1"/>
  <c r="AI2853" i="1"/>
  <c r="AD2853" i="1"/>
  <c r="AH2853" i="1"/>
  <c r="AE2853" i="1"/>
  <c r="AG2853" i="1"/>
  <c r="AF2853" i="1"/>
  <c r="AW2852" i="1"/>
  <c r="AV2852" i="1"/>
  <c r="AT2852" i="1"/>
  <c r="AU2852" i="1"/>
  <c r="AS2852" i="1"/>
  <c r="AR2852" i="1"/>
  <c r="AQ2852" i="1"/>
  <c r="AP2852" i="1"/>
  <c r="AO2852" i="1"/>
  <c r="AN2852" i="1"/>
  <c r="AM2852" i="1"/>
  <c r="AL2852" i="1"/>
  <c r="AK2852" i="1"/>
  <c r="AJ2852" i="1"/>
  <c r="AI2852" i="1"/>
  <c r="AD2852" i="1"/>
  <c r="AH2852" i="1"/>
  <c r="AE2852" i="1"/>
  <c r="AG2852" i="1"/>
  <c r="AF2852" i="1"/>
  <c r="AW2851" i="1"/>
  <c r="AV2851" i="1"/>
  <c r="AT2851" i="1"/>
  <c r="AU2851" i="1"/>
  <c r="AS2851" i="1"/>
  <c r="AR2851" i="1"/>
  <c r="AQ2851" i="1"/>
  <c r="AP2851" i="1"/>
  <c r="AO2851" i="1"/>
  <c r="AN2851" i="1"/>
  <c r="AM2851" i="1"/>
  <c r="AL2851" i="1"/>
  <c r="AK2851" i="1"/>
  <c r="AJ2851" i="1"/>
  <c r="AI2851" i="1"/>
  <c r="AD2851" i="1"/>
  <c r="AH2851" i="1"/>
  <c r="AE2851" i="1"/>
  <c r="AG2851" i="1"/>
  <c r="AF2851" i="1"/>
  <c r="AW2850" i="1"/>
  <c r="AV2850" i="1"/>
  <c r="AT2850" i="1"/>
  <c r="AU2850" i="1"/>
  <c r="AS2850" i="1"/>
  <c r="AR2850" i="1"/>
  <c r="AQ2850" i="1"/>
  <c r="AP2850" i="1"/>
  <c r="AO2850" i="1"/>
  <c r="AN2850" i="1"/>
  <c r="AM2850" i="1"/>
  <c r="AL2850" i="1"/>
  <c r="AK2850" i="1"/>
  <c r="AJ2850" i="1"/>
  <c r="AI2850" i="1"/>
  <c r="AD2850" i="1"/>
  <c r="AH2850" i="1"/>
  <c r="AE2850" i="1"/>
  <c r="AG2850" i="1"/>
  <c r="AF2850" i="1"/>
  <c r="AW2849" i="1"/>
  <c r="AV2849" i="1"/>
  <c r="AT2849" i="1"/>
  <c r="AU2849" i="1"/>
  <c r="AS2849" i="1"/>
  <c r="AR2849" i="1"/>
  <c r="AQ2849" i="1"/>
  <c r="AP2849" i="1"/>
  <c r="AO2849" i="1"/>
  <c r="AN2849" i="1"/>
  <c r="AM2849" i="1"/>
  <c r="AL2849" i="1"/>
  <c r="AK2849" i="1"/>
  <c r="AJ2849" i="1"/>
  <c r="AI2849" i="1"/>
  <c r="AD2849" i="1"/>
  <c r="AH2849" i="1"/>
  <c r="AE2849" i="1"/>
  <c r="AG2849" i="1"/>
  <c r="AF2849" i="1"/>
  <c r="AW2848" i="1"/>
  <c r="AD2848" i="1"/>
  <c r="AV2848" i="1"/>
  <c r="AT2848" i="1"/>
  <c r="AU2848" i="1"/>
  <c r="AS2848" i="1"/>
  <c r="AR2848" i="1"/>
  <c r="AQ2848" i="1"/>
  <c r="AP2848" i="1"/>
  <c r="AO2848" i="1"/>
  <c r="AN2848" i="1"/>
  <c r="AM2848" i="1"/>
  <c r="AL2848" i="1"/>
  <c r="AK2848" i="1"/>
  <c r="AJ2848" i="1"/>
  <c r="AI2848" i="1"/>
  <c r="AH2848" i="1"/>
  <c r="AE2848" i="1"/>
  <c r="AG2848" i="1"/>
  <c r="AF2848" i="1"/>
  <c r="AW2847" i="1"/>
  <c r="AD2847" i="1"/>
  <c r="AV2847" i="1"/>
  <c r="AT2847" i="1"/>
  <c r="AU2847" i="1"/>
  <c r="AS2847" i="1"/>
  <c r="AR2847" i="1"/>
  <c r="AQ2847" i="1"/>
  <c r="AP2847" i="1"/>
  <c r="AO2847" i="1"/>
  <c r="AN2847" i="1"/>
  <c r="AM2847" i="1"/>
  <c r="AL2847" i="1"/>
  <c r="AK2847" i="1"/>
  <c r="AJ2847" i="1"/>
  <c r="AI2847" i="1"/>
  <c r="AH2847" i="1"/>
  <c r="AE2847" i="1"/>
  <c r="AG2847" i="1"/>
  <c r="AF2847" i="1"/>
  <c r="AW2846" i="1"/>
  <c r="AD2846" i="1"/>
  <c r="AV2846" i="1"/>
  <c r="AT2846" i="1"/>
  <c r="AU2846" i="1"/>
  <c r="AS2846" i="1"/>
  <c r="AR2846" i="1"/>
  <c r="AQ2846" i="1"/>
  <c r="AP2846" i="1"/>
  <c r="AO2846" i="1"/>
  <c r="AN2846" i="1"/>
  <c r="AM2846" i="1"/>
  <c r="AL2846" i="1"/>
  <c r="AK2846" i="1"/>
  <c r="AJ2846" i="1"/>
  <c r="AI2846" i="1"/>
  <c r="AH2846" i="1"/>
  <c r="AE2846" i="1"/>
  <c r="AG2846" i="1"/>
  <c r="AF2846" i="1"/>
  <c r="AW2845" i="1"/>
  <c r="AV2845" i="1"/>
  <c r="AT2845" i="1"/>
  <c r="AU2845" i="1"/>
  <c r="AS2845" i="1"/>
  <c r="AR2845" i="1"/>
  <c r="AQ2845" i="1"/>
  <c r="AP2845" i="1"/>
  <c r="AO2845" i="1"/>
  <c r="AN2845" i="1"/>
  <c r="AM2845" i="1"/>
  <c r="AL2845" i="1"/>
  <c r="AK2845" i="1"/>
  <c r="AJ2845" i="1"/>
  <c r="AI2845" i="1"/>
  <c r="AD2845" i="1"/>
  <c r="AH2845" i="1"/>
  <c r="AE2845" i="1"/>
  <c r="AG2845" i="1"/>
  <c r="AF2845" i="1"/>
  <c r="AW2844" i="1"/>
  <c r="AV2844" i="1"/>
  <c r="AT2844" i="1"/>
  <c r="AU2844" i="1"/>
  <c r="AS2844" i="1"/>
  <c r="AR2844" i="1"/>
  <c r="AQ2844" i="1"/>
  <c r="AP2844" i="1"/>
  <c r="AO2844" i="1"/>
  <c r="AN2844" i="1"/>
  <c r="AM2844" i="1"/>
  <c r="AL2844" i="1"/>
  <c r="AK2844" i="1"/>
  <c r="AJ2844" i="1"/>
  <c r="AI2844" i="1"/>
  <c r="AD2844" i="1"/>
  <c r="AH2844" i="1"/>
  <c r="AE2844" i="1"/>
  <c r="AG2844" i="1"/>
  <c r="AF2844" i="1"/>
  <c r="AW2843" i="1"/>
  <c r="AV2843" i="1"/>
  <c r="AT2843" i="1"/>
  <c r="AU2843" i="1"/>
  <c r="AS2843" i="1"/>
  <c r="AR2843" i="1"/>
  <c r="AQ2843" i="1"/>
  <c r="AP2843" i="1"/>
  <c r="AO2843" i="1"/>
  <c r="AN2843" i="1"/>
  <c r="AM2843" i="1"/>
  <c r="AL2843" i="1"/>
  <c r="AK2843" i="1"/>
  <c r="AJ2843" i="1"/>
  <c r="AI2843" i="1"/>
  <c r="AD2843" i="1"/>
  <c r="AH2843" i="1"/>
  <c r="AE2843" i="1"/>
  <c r="AG2843" i="1"/>
  <c r="AF2843" i="1"/>
  <c r="AW2842" i="1"/>
  <c r="AV2842" i="1"/>
  <c r="AT2842" i="1"/>
  <c r="AU2842" i="1"/>
  <c r="AS2842" i="1"/>
  <c r="AR2842" i="1"/>
  <c r="AQ2842" i="1"/>
  <c r="AP2842" i="1"/>
  <c r="AO2842" i="1"/>
  <c r="AN2842" i="1"/>
  <c r="AM2842" i="1"/>
  <c r="AL2842" i="1"/>
  <c r="AK2842" i="1"/>
  <c r="AJ2842" i="1"/>
  <c r="AI2842" i="1"/>
  <c r="AD2842" i="1"/>
  <c r="AH2842" i="1"/>
  <c r="AE2842" i="1"/>
  <c r="AG2842" i="1"/>
  <c r="AF2842" i="1"/>
  <c r="AW2841" i="1"/>
  <c r="AV2841" i="1"/>
  <c r="AT2841" i="1"/>
  <c r="AU2841" i="1"/>
  <c r="AS2841" i="1"/>
  <c r="AR2841" i="1"/>
  <c r="AQ2841" i="1"/>
  <c r="AP2841" i="1"/>
  <c r="AO2841" i="1"/>
  <c r="AN2841" i="1"/>
  <c r="AM2841" i="1"/>
  <c r="AL2841" i="1"/>
  <c r="AK2841" i="1"/>
  <c r="AJ2841" i="1"/>
  <c r="AI2841" i="1"/>
  <c r="AD2841" i="1"/>
  <c r="AH2841" i="1"/>
  <c r="AE2841" i="1"/>
  <c r="AG2841" i="1"/>
  <c r="AF2841" i="1"/>
  <c r="AW2840" i="1"/>
  <c r="AV2840" i="1"/>
  <c r="AT2840" i="1"/>
  <c r="AU2840" i="1"/>
  <c r="AS2840" i="1"/>
  <c r="AR2840" i="1"/>
  <c r="AQ2840" i="1"/>
  <c r="AP2840" i="1"/>
  <c r="AO2840" i="1"/>
  <c r="AN2840" i="1"/>
  <c r="AM2840" i="1"/>
  <c r="AL2840" i="1"/>
  <c r="AK2840" i="1"/>
  <c r="AJ2840" i="1"/>
  <c r="AI2840" i="1"/>
  <c r="AD2840" i="1"/>
  <c r="AH2840" i="1"/>
  <c r="AE2840" i="1"/>
  <c r="AG2840" i="1"/>
  <c r="AF2840" i="1"/>
  <c r="AW2839" i="1"/>
  <c r="AV2839" i="1"/>
  <c r="AT2839" i="1"/>
  <c r="AU2839" i="1"/>
  <c r="AS2839" i="1"/>
  <c r="AR2839" i="1"/>
  <c r="AQ2839" i="1"/>
  <c r="AP2839" i="1"/>
  <c r="AO2839" i="1"/>
  <c r="AN2839" i="1"/>
  <c r="AM2839" i="1"/>
  <c r="AL2839" i="1"/>
  <c r="AK2839" i="1"/>
  <c r="AJ2839" i="1"/>
  <c r="AI2839" i="1"/>
  <c r="AD2839" i="1"/>
  <c r="AH2839" i="1"/>
  <c r="AE2839" i="1"/>
  <c r="AG2839" i="1"/>
  <c r="AF2839" i="1"/>
  <c r="AW2838" i="1"/>
  <c r="AV2838" i="1"/>
  <c r="AT2838" i="1"/>
  <c r="AU2838" i="1"/>
  <c r="AS2838" i="1"/>
  <c r="AR2838" i="1"/>
  <c r="AQ2838" i="1"/>
  <c r="AP2838" i="1"/>
  <c r="AO2838" i="1"/>
  <c r="AN2838" i="1"/>
  <c r="AM2838" i="1"/>
  <c r="AL2838" i="1"/>
  <c r="AK2838" i="1"/>
  <c r="AJ2838" i="1"/>
  <c r="AI2838" i="1"/>
  <c r="AD2838" i="1"/>
  <c r="AH2838" i="1"/>
  <c r="AE2838" i="1"/>
  <c r="AG2838" i="1"/>
  <c r="AF2838" i="1"/>
  <c r="AW2837" i="1"/>
  <c r="AV2837" i="1"/>
  <c r="AT2837" i="1"/>
  <c r="AU2837" i="1"/>
  <c r="AS2837" i="1"/>
  <c r="AR2837" i="1"/>
  <c r="AQ2837" i="1"/>
  <c r="AP2837" i="1"/>
  <c r="AO2837" i="1"/>
  <c r="AN2837" i="1"/>
  <c r="AM2837" i="1"/>
  <c r="AL2837" i="1"/>
  <c r="AK2837" i="1"/>
  <c r="AJ2837" i="1"/>
  <c r="AI2837" i="1"/>
  <c r="AD2837" i="1"/>
  <c r="AH2837" i="1"/>
  <c r="AE2837" i="1"/>
  <c r="AG2837" i="1"/>
  <c r="AF2837" i="1"/>
  <c r="AW2836" i="1"/>
  <c r="AV2836" i="1"/>
  <c r="AT2836" i="1"/>
  <c r="AU2836" i="1"/>
  <c r="AS2836" i="1"/>
  <c r="AR2836" i="1"/>
  <c r="AQ2836" i="1"/>
  <c r="AP2836" i="1"/>
  <c r="AO2836" i="1"/>
  <c r="AN2836" i="1"/>
  <c r="AM2836" i="1"/>
  <c r="AL2836" i="1"/>
  <c r="AK2836" i="1"/>
  <c r="AJ2836" i="1"/>
  <c r="AI2836" i="1"/>
  <c r="AD2836" i="1"/>
  <c r="AH2836" i="1"/>
  <c r="AE2836" i="1"/>
  <c r="AG2836" i="1"/>
  <c r="AF2836" i="1"/>
  <c r="AW2835" i="1"/>
  <c r="AV2835" i="1"/>
  <c r="AT2835" i="1"/>
  <c r="AU2835" i="1"/>
  <c r="AS2835" i="1"/>
  <c r="AR2835" i="1"/>
  <c r="AQ2835" i="1"/>
  <c r="AP2835" i="1"/>
  <c r="AO2835" i="1"/>
  <c r="AN2835" i="1"/>
  <c r="AM2835" i="1"/>
  <c r="AL2835" i="1"/>
  <c r="AK2835" i="1"/>
  <c r="AJ2835" i="1"/>
  <c r="AI2835" i="1"/>
  <c r="AD2835" i="1"/>
  <c r="AH2835" i="1"/>
  <c r="AE2835" i="1"/>
  <c r="AG2835" i="1"/>
  <c r="AF2835" i="1"/>
  <c r="AW2834" i="1"/>
  <c r="AV2834" i="1"/>
  <c r="AT2834" i="1"/>
  <c r="AU2834" i="1"/>
  <c r="AS2834" i="1"/>
  <c r="AR2834" i="1"/>
  <c r="AQ2834" i="1"/>
  <c r="AP2834" i="1"/>
  <c r="AO2834" i="1"/>
  <c r="AN2834" i="1"/>
  <c r="AM2834" i="1"/>
  <c r="AL2834" i="1"/>
  <c r="AK2834" i="1"/>
  <c r="AJ2834" i="1"/>
  <c r="AI2834" i="1"/>
  <c r="AD2834" i="1"/>
  <c r="AH2834" i="1"/>
  <c r="AE2834" i="1"/>
  <c r="AG2834" i="1"/>
  <c r="AF2834" i="1"/>
  <c r="AW2833" i="1"/>
  <c r="AV2833" i="1"/>
  <c r="AT2833" i="1"/>
  <c r="AU2833" i="1"/>
  <c r="AS2833" i="1"/>
  <c r="AR2833" i="1"/>
  <c r="AQ2833" i="1"/>
  <c r="AP2833" i="1"/>
  <c r="AO2833" i="1"/>
  <c r="AN2833" i="1"/>
  <c r="AM2833" i="1"/>
  <c r="AL2833" i="1"/>
  <c r="AK2833" i="1"/>
  <c r="AJ2833" i="1"/>
  <c r="AI2833" i="1"/>
  <c r="AD2833" i="1"/>
  <c r="AH2833" i="1"/>
  <c r="AE2833" i="1"/>
  <c r="AG2833" i="1"/>
  <c r="AF2833" i="1"/>
  <c r="AW2832" i="1"/>
  <c r="AV2832" i="1"/>
  <c r="AT2832" i="1"/>
  <c r="AU2832" i="1"/>
  <c r="AS2832" i="1"/>
  <c r="AR2832" i="1"/>
  <c r="AQ2832" i="1"/>
  <c r="AP2832" i="1"/>
  <c r="AO2832" i="1"/>
  <c r="AN2832" i="1"/>
  <c r="AM2832" i="1"/>
  <c r="AL2832" i="1"/>
  <c r="AK2832" i="1"/>
  <c r="AJ2832" i="1"/>
  <c r="AI2832" i="1"/>
  <c r="AD2832" i="1"/>
  <c r="AH2832" i="1"/>
  <c r="AE2832" i="1"/>
  <c r="AG2832" i="1"/>
  <c r="AF2832" i="1"/>
  <c r="AW2831" i="1"/>
  <c r="AV2831" i="1"/>
  <c r="AT2831" i="1"/>
  <c r="AU2831" i="1"/>
  <c r="AS2831" i="1"/>
  <c r="AR2831" i="1"/>
  <c r="AQ2831" i="1"/>
  <c r="AP2831" i="1"/>
  <c r="AO2831" i="1"/>
  <c r="AN2831" i="1"/>
  <c r="AM2831" i="1"/>
  <c r="AL2831" i="1"/>
  <c r="AK2831" i="1"/>
  <c r="AJ2831" i="1"/>
  <c r="AI2831" i="1"/>
  <c r="AD2831" i="1"/>
  <c r="AH2831" i="1"/>
  <c r="AE2831" i="1"/>
  <c r="AG2831" i="1"/>
  <c r="AF2831" i="1"/>
  <c r="AW2830" i="1"/>
  <c r="AV2830" i="1"/>
  <c r="AT2830" i="1"/>
  <c r="AU2830" i="1"/>
  <c r="AS2830" i="1"/>
  <c r="AR2830" i="1"/>
  <c r="AQ2830" i="1"/>
  <c r="AP2830" i="1"/>
  <c r="AO2830" i="1"/>
  <c r="AN2830" i="1"/>
  <c r="AM2830" i="1"/>
  <c r="AL2830" i="1"/>
  <c r="AK2830" i="1"/>
  <c r="AJ2830" i="1"/>
  <c r="AI2830" i="1"/>
  <c r="AD2830" i="1"/>
  <c r="AH2830" i="1"/>
  <c r="AE2830" i="1"/>
  <c r="AG2830" i="1"/>
  <c r="AF2830" i="1"/>
  <c r="AW2829" i="1"/>
  <c r="AV2829" i="1"/>
  <c r="AT2829" i="1"/>
  <c r="AU2829" i="1"/>
  <c r="AS2829" i="1"/>
  <c r="AR2829" i="1"/>
  <c r="AQ2829" i="1"/>
  <c r="AP2829" i="1"/>
  <c r="AO2829" i="1"/>
  <c r="AN2829" i="1"/>
  <c r="AM2829" i="1"/>
  <c r="AL2829" i="1"/>
  <c r="AK2829" i="1"/>
  <c r="AJ2829" i="1"/>
  <c r="AI2829" i="1"/>
  <c r="AD2829" i="1"/>
  <c r="AH2829" i="1"/>
  <c r="AE2829" i="1"/>
  <c r="AG2829" i="1"/>
  <c r="AF2829" i="1"/>
  <c r="AW2828" i="1"/>
  <c r="AV2828" i="1"/>
  <c r="AT2828" i="1"/>
  <c r="AU2828" i="1"/>
  <c r="AS2828" i="1"/>
  <c r="AR2828" i="1"/>
  <c r="AQ2828" i="1"/>
  <c r="AP2828" i="1"/>
  <c r="AO2828" i="1"/>
  <c r="AN2828" i="1"/>
  <c r="AM2828" i="1"/>
  <c r="AL2828" i="1"/>
  <c r="AK2828" i="1"/>
  <c r="AJ2828" i="1"/>
  <c r="AI2828" i="1"/>
  <c r="AD2828" i="1"/>
  <c r="AH2828" i="1"/>
  <c r="AE2828" i="1"/>
  <c r="AG2828" i="1"/>
  <c r="AF2828" i="1"/>
  <c r="AW2827" i="1"/>
  <c r="AV2827" i="1"/>
  <c r="AT2827" i="1"/>
  <c r="AU2827" i="1"/>
  <c r="AS2827" i="1"/>
  <c r="AR2827" i="1"/>
  <c r="AQ2827" i="1"/>
  <c r="AP2827" i="1"/>
  <c r="AO2827" i="1"/>
  <c r="AN2827" i="1"/>
  <c r="AM2827" i="1"/>
  <c r="AL2827" i="1"/>
  <c r="AK2827" i="1"/>
  <c r="AJ2827" i="1"/>
  <c r="AI2827" i="1"/>
  <c r="AD2827" i="1"/>
  <c r="AH2827" i="1"/>
  <c r="AE2827" i="1"/>
  <c r="AG2827" i="1"/>
  <c r="AF2827" i="1"/>
  <c r="AW2826" i="1"/>
  <c r="AV2826" i="1"/>
  <c r="AT2826" i="1"/>
  <c r="AU2826" i="1"/>
  <c r="AS2826" i="1"/>
  <c r="AR2826" i="1"/>
  <c r="AQ2826" i="1"/>
  <c r="AP2826" i="1"/>
  <c r="AO2826" i="1"/>
  <c r="AN2826" i="1"/>
  <c r="AM2826" i="1"/>
  <c r="AL2826" i="1"/>
  <c r="AK2826" i="1"/>
  <c r="AJ2826" i="1"/>
  <c r="AI2826" i="1"/>
  <c r="AD2826" i="1"/>
  <c r="AH2826" i="1"/>
  <c r="AE2826" i="1"/>
  <c r="AG2826" i="1"/>
  <c r="AF2826" i="1"/>
  <c r="AW2825" i="1"/>
  <c r="AV2825" i="1"/>
  <c r="AT2825" i="1"/>
  <c r="AU2825" i="1"/>
  <c r="AS2825" i="1"/>
  <c r="AR2825" i="1"/>
  <c r="AQ2825" i="1"/>
  <c r="AP2825" i="1"/>
  <c r="AO2825" i="1"/>
  <c r="AN2825" i="1"/>
  <c r="AM2825" i="1"/>
  <c r="AL2825" i="1"/>
  <c r="AK2825" i="1"/>
  <c r="AJ2825" i="1"/>
  <c r="AI2825" i="1"/>
  <c r="AD2825" i="1"/>
  <c r="AH2825" i="1"/>
  <c r="AE2825" i="1"/>
  <c r="AG2825" i="1"/>
  <c r="AF2825" i="1"/>
  <c r="AW2824" i="1"/>
  <c r="AV2824" i="1"/>
  <c r="AT2824" i="1"/>
  <c r="AU2824" i="1"/>
  <c r="AS2824" i="1"/>
  <c r="AR2824" i="1"/>
  <c r="AQ2824" i="1"/>
  <c r="AP2824" i="1"/>
  <c r="AO2824" i="1"/>
  <c r="AN2824" i="1"/>
  <c r="AM2824" i="1"/>
  <c r="AL2824" i="1"/>
  <c r="AK2824" i="1"/>
  <c r="AJ2824" i="1"/>
  <c r="AI2824" i="1"/>
  <c r="AD2824" i="1"/>
  <c r="AH2824" i="1"/>
  <c r="AE2824" i="1"/>
  <c r="AG2824" i="1"/>
  <c r="AF2824" i="1"/>
  <c r="AW2823" i="1"/>
  <c r="AV2823" i="1"/>
  <c r="AT2823" i="1"/>
  <c r="AU2823" i="1"/>
  <c r="AS2823" i="1"/>
  <c r="AR2823" i="1"/>
  <c r="AQ2823" i="1"/>
  <c r="AP2823" i="1"/>
  <c r="AO2823" i="1"/>
  <c r="AN2823" i="1"/>
  <c r="AM2823" i="1"/>
  <c r="AL2823" i="1"/>
  <c r="AK2823" i="1"/>
  <c r="AJ2823" i="1"/>
  <c r="AI2823" i="1"/>
  <c r="AD2823" i="1"/>
  <c r="AH2823" i="1"/>
  <c r="AE2823" i="1"/>
  <c r="AG2823" i="1"/>
  <c r="AF2823" i="1"/>
  <c r="AW2822" i="1"/>
  <c r="AV2822" i="1"/>
  <c r="AT2822" i="1"/>
  <c r="AU2822" i="1"/>
  <c r="AS2822" i="1"/>
  <c r="AR2822" i="1"/>
  <c r="AQ2822" i="1"/>
  <c r="AP2822" i="1"/>
  <c r="AO2822" i="1"/>
  <c r="AN2822" i="1"/>
  <c r="AM2822" i="1"/>
  <c r="AL2822" i="1"/>
  <c r="AK2822" i="1"/>
  <c r="AJ2822" i="1"/>
  <c r="AI2822" i="1"/>
  <c r="AD2822" i="1"/>
  <c r="AH2822" i="1"/>
  <c r="AE2822" i="1"/>
  <c r="AG2822" i="1"/>
  <c r="AF2822" i="1"/>
  <c r="AW2821" i="1"/>
  <c r="AV2821" i="1"/>
  <c r="AT2821" i="1"/>
  <c r="AU2821" i="1"/>
  <c r="AS2821" i="1"/>
  <c r="AR2821" i="1"/>
  <c r="AQ2821" i="1"/>
  <c r="AP2821" i="1"/>
  <c r="AO2821" i="1"/>
  <c r="AN2821" i="1"/>
  <c r="AM2821" i="1"/>
  <c r="AL2821" i="1"/>
  <c r="AK2821" i="1"/>
  <c r="AJ2821" i="1"/>
  <c r="AI2821" i="1"/>
  <c r="AD2821" i="1"/>
  <c r="AH2821" i="1"/>
  <c r="AE2821" i="1"/>
  <c r="AG2821" i="1"/>
  <c r="AF2821" i="1"/>
  <c r="AW2820" i="1"/>
  <c r="AV2820" i="1"/>
  <c r="AT2820" i="1"/>
  <c r="AU2820" i="1"/>
  <c r="AS2820" i="1"/>
  <c r="AR2820" i="1"/>
  <c r="AQ2820" i="1"/>
  <c r="AP2820" i="1"/>
  <c r="AO2820" i="1"/>
  <c r="AN2820" i="1"/>
  <c r="AM2820" i="1"/>
  <c r="AL2820" i="1"/>
  <c r="AK2820" i="1"/>
  <c r="AJ2820" i="1"/>
  <c r="AI2820" i="1"/>
  <c r="AD2820" i="1"/>
  <c r="AH2820" i="1"/>
  <c r="AE2820" i="1"/>
  <c r="AG2820" i="1"/>
  <c r="AF2820" i="1"/>
  <c r="AW2819" i="1"/>
  <c r="AV2819" i="1"/>
  <c r="AT2819" i="1"/>
  <c r="AU2819" i="1"/>
  <c r="AS2819" i="1"/>
  <c r="AR2819" i="1"/>
  <c r="AQ2819" i="1"/>
  <c r="AP2819" i="1"/>
  <c r="AO2819" i="1"/>
  <c r="AN2819" i="1"/>
  <c r="AM2819" i="1"/>
  <c r="AL2819" i="1"/>
  <c r="AK2819" i="1"/>
  <c r="AJ2819" i="1"/>
  <c r="AI2819" i="1"/>
  <c r="AD2819" i="1"/>
  <c r="AH2819" i="1"/>
  <c r="AE2819" i="1"/>
  <c r="AG2819" i="1"/>
  <c r="AF2819" i="1"/>
  <c r="AW2818" i="1"/>
  <c r="AV2818" i="1"/>
  <c r="AT2818" i="1"/>
  <c r="AU2818" i="1"/>
  <c r="AS2818" i="1"/>
  <c r="AR2818" i="1"/>
  <c r="AQ2818" i="1"/>
  <c r="AP2818" i="1"/>
  <c r="AO2818" i="1"/>
  <c r="AN2818" i="1"/>
  <c r="AM2818" i="1"/>
  <c r="AL2818" i="1"/>
  <c r="AK2818" i="1"/>
  <c r="AJ2818" i="1"/>
  <c r="AI2818" i="1"/>
  <c r="AD2818" i="1"/>
  <c r="AH2818" i="1"/>
  <c r="AE2818" i="1"/>
  <c r="AG2818" i="1"/>
  <c r="AF2818" i="1"/>
  <c r="AW2817" i="1"/>
  <c r="AV2817" i="1"/>
  <c r="AT2817" i="1"/>
  <c r="AU2817" i="1"/>
  <c r="AS2817" i="1"/>
  <c r="AR2817" i="1"/>
  <c r="AQ2817" i="1"/>
  <c r="AP2817" i="1"/>
  <c r="AO2817" i="1"/>
  <c r="AN2817" i="1"/>
  <c r="AM2817" i="1"/>
  <c r="AL2817" i="1"/>
  <c r="AK2817" i="1"/>
  <c r="AJ2817" i="1"/>
  <c r="AI2817" i="1"/>
  <c r="AD2817" i="1"/>
  <c r="AH2817" i="1"/>
  <c r="AE2817" i="1"/>
  <c r="AG2817" i="1"/>
  <c r="AF2817" i="1"/>
  <c r="AW2816" i="1"/>
  <c r="AV2816" i="1"/>
  <c r="AT2816" i="1"/>
  <c r="AU2816" i="1"/>
  <c r="AS2816" i="1"/>
  <c r="AR2816" i="1"/>
  <c r="AQ2816" i="1"/>
  <c r="AP2816" i="1"/>
  <c r="AO2816" i="1"/>
  <c r="AN2816" i="1"/>
  <c r="AM2816" i="1"/>
  <c r="AL2816" i="1"/>
  <c r="AK2816" i="1"/>
  <c r="AJ2816" i="1"/>
  <c r="AI2816" i="1"/>
  <c r="AD2816" i="1"/>
  <c r="AH2816" i="1"/>
  <c r="AE2816" i="1"/>
  <c r="AG2816" i="1"/>
  <c r="AF2816" i="1"/>
  <c r="AW2815" i="1"/>
  <c r="AV2815" i="1"/>
  <c r="AT2815" i="1"/>
  <c r="AU2815" i="1"/>
  <c r="AS2815" i="1"/>
  <c r="AR2815" i="1"/>
  <c r="AQ2815" i="1"/>
  <c r="AP2815" i="1"/>
  <c r="AO2815" i="1"/>
  <c r="AN2815" i="1"/>
  <c r="AM2815" i="1"/>
  <c r="AL2815" i="1"/>
  <c r="AK2815" i="1"/>
  <c r="AJ2815" i="1"/>
  <c r="AI2815" i="1"/>
  <c r="AD2815" i="1"/>
  <c r="AH2815" i="1"/>
  <c r="AE2815" i="1"/>
  <c r="AG2815" i="1"/>
  <c r="AF2815" i="1"/>
  <c r="AW2814" i="1"/>
  <c r="AD2814" i="1"/>
  <c r="AV2814" i="1"/>
  <c r="AT2814" i="1"/>
  <c r="AU2814" i="1"/>
  <c r="AS2814" i="1"/>
  <c r="AR2814" i="1"/>
  <c r="AQ2814" i="1"/>
  <c r="AP2814" i="1"/>
  <c r="AO2814" i="1"/>
  <c r="AN2814" i="1"/>
  <c r="AM2814" i="1"/>
  <c r="AL2814" i="1"/>
  <c r="AK2814" i="1"/>
  <c r="AJ2814" i="1"/>
  <c r="AI2814" i="1"/>
  <c r="AH2814" i="1"/>
  <c r="AE2814" i="1"/>
  <c r="AG2814" i="1"/>
  <c r="AF2814" i="1"/>
  <c r="AW2813" i="1"/>
  <c r="AD2813" i="1"/>
  <c r="AV2813" i="1"/>
  <c r="AT2813" i="1"/>
  <c r="AU2813" i="1"/>
  <c r="AS2813" i="1"/>
  <c r="AR2813" i="1"/>
  <c r="AQ2813" i="1"/>
  <c r="AP2813" i="1"/>
  <c r="AO2813" i="1"/>
  <c r="AN2813" i="1"/>
  <c r="AM2813" i="1"/>
  <c r="AL2813" i="1"/>
  <c r="AK2813" i="1"/>
  <c r="AJ2813" i="1"/>
  <c r="AI2813" i="1"/>
  <c r="AH2813" i="1"/>
  <c r="AE2813" i="1"/>
  <c r="AG2813" i="1"/>
  <c r="AF2813" i="1"/>
  <c r="AW2812" i="1"/>
  <c r="AV2812" i="1"/>
  <c r="AT2812" i="1"/>
  <c r="AU2812" i="1"/>
  <c r="AS2812" i="1"/>
  <c r="AR2812" i="1"/>
  <c r="AQ2812" i="1"/>
  <c r="AP2812" i="1"/>
  <c r="AO2812" i="1"/>
  <c r="AN2812" i="1"/>
  <c r="AM2812" i="1"/>
  <c r="AL2812" i="1"/>
  <c r="AK2812" i="1"/>
  <c r="AJ2812" i="1"/>
  <c r="AI2812" i="1"/>
  <c r="AD2812" i="1"/>
  <c r="AH2812" i="1"/>
  <c r="AE2812" i="1"/>
  <c r="AG2812" i="1"/>
  <c r="AF2812" i="1"/>
  <c r="AW2811" i="1"/>
  <c r="AV2811" i="1"/>
  <c r="AT2811" i="1"/>
  <c r="AU2811" i="1"/>
  <c r="AS2811" i="1"/>
  <c r="AR2811" i="1"/>
  <c r="AQ2811" i="1"/>
  <c r="AP2811" i="1"/>
  <c r="AO2811" i="1"/>
  <c r="AN2811" i="1"/>
  <c r="AM2811" i="1"/>
  <c r="AL2811" i="1"/>
  <c r="AK2811" i="1"/>
  <c r="AJ2811" i="1"/>
  <c r="AI2811" i="1"/>
  <c r="AD2811" i="1"/>
  <c r="AH2811" i="1"/>
  <c r="AE2811" i="1"/>
  <c r="AG2811" i="1"/>
  <c r="AF2811" i="1"/>
  <c r="AW2810" i="1"/>
  <c r="AV2810" i="1"/>
  <c r="AT2810" i="1"/>
  <c r="AU2810" i="1"/>
  <c r="AS2810" i="1"/>
  <c r="AR2810" i="1"/>
  <c r="AQ2810" i="1"/>
  <c r="AP2810" i="1"/>
  <c r="AO2810" i="1"/>
  <c r="AN2810" i="1"/>
  <c r="AM2810" i="1"/>
  <c r="AL2810" i="1"/>
  <c r="AK2810" i="1"/>
  <c r="AJ2810" i="1"/>
  <c r="AI2810" i="1"/>
  <c r="AD2810" i="1"/>
  <c r="AH2810" i="1"/>
  <c r="AE2810" i="1"/>
  <c r="AG2810" i="1"/>
  <c r="AF2810" i="1"/>
  <c r="AW2809" i="1"/>
  <c r="AV2809" i="1"/>
  <c r="AT2809" i="1"/>
  <c r="AU2809" i="1"/>
  <c r="AS2809" i="1"/>
  <c r="AR2809" i="1"/>
  <c r="AQ2809" i="1"/>
  <c r="AP2809" i="1"/>
  <c r="AO2809" i="1"/>
  <c r="AN2809" i="1"/>
  <c r="AM2809" i="1"/>
  <c r="AL2809" i="1"/>
  <c r="AE2809" i="1"/>
  <c r="AK2809" i="1"/>
  <c r="AD2809" i="1"/>
  <c r="AJ2809" i="1"/>
  <c r="AI2809" i="1"/>
  <c r="AH2809" i="1"/>
  <c r="AG2809" i="1"/>
  <c r="AF2809" i="1"/>
  <c r="AW2808" i="1"/>
  <c r="AV2808" i="1"/>
  <c r="AT2808" i="1"/>
  <c r="AU2808" i="1"/>
  <c r="AS2808" i="1"/>
  <c r="AR2808" i="1"/>
  <c r="AQ2808" i="1"/>
  <c r="AP2808" i="1"/>
  <c r="AO2808" i="1"/>
  <c r="AN2808" i="1"/>
  <c r="AM2808" i="1"/>
  <c r="AL2808" i="1"/>
  <c r="AI2808" i="1"/>
  <c r="AD2808" i="1"/>
  <c r="AH2808" i="1"/>
  <c r="AE2808" i="1"/>
  <c r="AW2807" i="1"/>
  <c r="AV2807" i="1"/>
  <c r="AT2807" i="1"/>
  <c r="AU2807" i="1"/>
  <c r="AS2807" i="1"/>
  <c r="AR2807" i="1"/>
  <c r="AQ2807" i="1"/>
  <c r="AP2807" i="1"/>
  <c r="AO2807" i="1"/>
  <c r="AN2807" i="1"/>
  <c r="AM2807" i="1"/>
  <c r="AL2807" i="1"/>
  <c r="AK2807" i="1"/>
  <c r="AJ2807" i="1"/>
  <c r="AI2807" i="1"/>
  <c r="AD2807" i="1"/>
  <c r="AH2807" i="1"/>
  <c r="AE2807" i="1"/>
  <c r="AG2807" i="1"/>
  <c r="AF2807" i="1"/>
  <c r="AW2806" i="1"/>
  <c r="AV2806" i="1"/>
  <c r="AT2806" i="1"/>
  <c r="AU2806" i="1"/>
  <c r="AS2806" i="1"/>
  <c r="AR2806" i="1"/>
  <c r="AQ2806" i="1"/>
  <c r="AP2806" i="1"/>
  <c r="AO2806" i="1"/>
  <c r="AN2806" i="1"/>
  <c r="AM2806" i="1"/>
  <c r="AL2806" i="1"/>
  <c r="AK2806" i="1"/>
  <c r="AJ2806" i="1"/>
  <c r="AI2806" i="1"/>
  <c r="AD2806" i="1"/>
  <c r="AH2806" i="1"/>
  <c r="AE2806" i="1"/>
  <c r="AG2806" i="1"/>
  <c r="AF2806" i="1"/>
  <c r="AW2805" i="1"/>
  <c r="AV2805" i="1"/>
  <c r="AT2805" i="1"/>
  <c r="AU2805" i="1"/>
  <c r="AS2805" i="1"/>
  <c r="AR2805" i="1"/>
  <c r="AQ2805" i="1"/>
  <c r="AP2805" i="1"/>
  <c r="AO2805" i="1"/>
  <c r="AN2805" i="1"/>
  <c r="AM2805" i="1"/>
  <c r="AL2805" i="1"/>
  <c r="AE2805" i="1"/>
  <c r="AK2805" i="1"/>
  <c r="AD2805" i="1"/>
  <c r="AJ2805" i="1"/>
  <c r="AI2805" i="1"/>
  <c r="AH2805" i="1"/>
  <c r="AG2805" i="1"/>
  <c r="AF2805" i="1"/>
  <c r="AW2804" i="1"/>
  <c r="AV2804" i="1"/>
  <c r="AT2804" i="1"/>
  <c r="AU2804" i="1"/>
  <c r="AS2804" i="1"/>
  <c r="AR2804" i="1"/>
  <c r="AQ2804" i="1"/>
  <c r="AP2804" i="1"/>
  <c r="AO2804" i="1"/>
  <c r="AN2804" i="1"/>
  <c r="AM2804" i="1"/>
  <c r="AL2804" i="1"/>
  <c r="AD2804" i="1"/>
  <c r="AI2804" i="1"/>
  <c r="AH2804" i="1"/>
  <c r="AE2804" i="1"/>
  <c r="AW2803" i="1"/>
  <c r="AV2803" i="1"/>
  <c r="AT2803" i="1"/>
  <c r="AU2803" i="1"/>
  <c r="AS2803" i="1"/>
  <c r="AR2803" i="1"/>
  <c r="AQ2803" i="1"/>
  <c r="AP2803" i="1"/>
  <c r="AO2803" i="1"/>
  <c r="AN2803" i="1"/>
  <c r="AM2803" i="1"/>
  <c r="AL2803" i="1"/>
  <c r="AD2803" i="1"/>
  <c r="AI2803" i="1"/>
  <c r="AH2803" i="1"/>
  <c r="AE2803" i="1"/>
  <c r="AW2802" i="1"/>
  <c r="AV2802" i="1"/>
  <c r="AT2802" i="1"/>
  <c r="AU2802" i="1"/>
  <c r="AS2802" i="1"/>
  <c r="AR2802" i="1"/>
  <c r="AQ2802" i="1"/>
  <c r="AP2802" i="1"/>
  <c r="AO2802" i="1"/>
  <c r="AN2802" i="1"/>
  <c r="AM2802" i="1"/>
  <c r="AL2802" i="1"/>
  <c r="AD2802" i="1"/>
  <c r="AI2802" i="1"/>
  <c r="AH2802" i="1"/>
  <c r="AE2802" i="1"/>
  <c r="AW2801" i="1"/>
  <c r="AV2801" i="1"/>
  <c r="AT2801" i="1"/>
  <c r="AU2801" i="1"/>
  <c r="AS2801" i="1"/>
  <c r="AR2801" i="1"/>
  <c r="AQ2801" i="1"/>
  <c r="AP2801" i="1"/>
  <c r="AO2801" i="1"/>
  <c r="AN2801" i="1"/>
  <c r="AM2801" i="1"/>
  <c r="AL2801" i="1"/>
  <c r="AD2801" i="1"/>
  <c r="AI2801" i="1"/>
  <c r="AH2801" i="1"/>
  <c r="AE2801" i="1"/>
  <c r="AW2800" i="1"/>
  <c r="AV2800" i="1"/>
  <c r="AT2800" i="1"/>
  <c r="AU2800" i="1"/>
  <c r="AS2800" i="1"/>
  <c r="AR2800" i="1"/>
  <c r="AQ2800" i="1"/>
  <c r="AP2800" i="1"/>
  <c r="AO2800" i="1"/>
  <c r="AN2800" i="1"/>
  <c r="AM2800" i="1"/>
  <c r="AL2800" i="1"/>
  <c r="AE2800" i="1"/>
  <c r="AK2800" i="1"/>
  <c r="AD2800" i="1"/>
  <c r="AJ2800" i="1"/>
  <c r="AI2800" i="1"/>
  <c r="AH2800" i="1"/>
  <c r="AG2800" i="1"/>
  <c r="AF2800" i="1"/>
  <c r="AW2799" i="1"/>
  <c r="AV2799" i="1"/>
  <c r="AT2799" i="1"/>
  <c r="AU2799" i="1"/>
  <c r="AS2799" i="1"/>
  <c r="AR2799" i="1"/>
  <c r="AQ2799" i="1"/>
  <c r="AP2799" i="1"/>
  <c r="AO2799" i="1"/>
  <c r="AN2799" i="1"/>
  <c r="AM2799" i="1"/>
  <c r="AL2799" i="1"/>
  <c r="AD2799" i="1"/>
  <c r="AI2799" i="1"/>
  <c r="AH2799" i="1"/>
  <c r="AE2799" i="1"/>
  <c r="AW2798" i="1"/>
  <c r="AV2798" i="1"/>
  <c r="AT2798" i="1"/>
  <c r="AU2798" i="1"/>
  <c r="AS2798" i="1"/>
  <c r="AR2798" i="1"/>
  <c r="AQ2798" i="1"/>
  <c r="AP2798" i="1"/>
  <c r="AO2798" i="1"/>
  <c r="AN2798" i="1"/>
  <c r="AM2798" i="1"/>
  <c r="AL2798" i="1"/>
  <c r="AD2798" i="1"/>
  <c r="AI2798" i="1"/>
  <c r="AH2798" i="1"/>
  <c r="AE2798" i="1"/>
  <c r="AW2797" i="1"/>
  <c r="AV2797" i="1"/>
  <c r="AT2797" i="1"/>
  <c r="AU2797" i="1"/>
  <c r="AS2797" i="1"/>
  <c r="AR2797" i="1"/>
  <c r="AQ2797" i="1"/>
  <c r="AP2797" i="1"/>
  <c r="AO2797" i="1"/>
  <c r="AN2797" i="1"/>
  <c r="AM2797" i="1"/>
  <c r="AL2797" i="1"/>
  <c r="AD2797" i="1"/>
  <c r="AI2797" i="1"/>
  <c r="AH2797" i="1"/>
  <c r="AE2797" i="1"/>
  <c r="AW2796" i="1"/>
  <c r="AV2796" i="1"/>
  <c r="AT2796" i="1"/>
  <c r="AU2796" i="1"/>
  <c r="AS2796" i="1"/>
  <c r="AR2796" i="1"/>
  <c r="AQ2796" i="1"/>
  <c r="AP2796" i="1"/>
  <c r="AO2796" i="1"/>
  <c r="AN2796" i="1"/>
  <c r="AM2796" i="1"/>
  <c r="AL2796" i="1"/>
  <c r="AD2796" i="1"/>
  <c r="AI2796" i="1"/>
  <c r="AH2796" i="1"/>
  <c r="AE2796" i="1"/>
  <c r="AW2795" i="1"/>
  <c r="AV2795" i="1"/>
  <c r="AT2795" i="1"/>
  <c r="AU2795" i="1"/>
  <c r="AS2795" i="1"/>
  <c r="AR2795" i="1"/>
  <c r="AQ2795" i="1"/>
  <c r="AP2795" i="1"/>
  <c r="AO2795" i="1"/>
  <c r="AN2795" i="1"/>
  <c r="AM2795" i="1"/>
  <c r="AL2795" i="1"/>
  <c r="AK2795" i="1"/>
  <c r="AJ2795" i="1"/>
  <c r="AD2795" i="1"/>
  <c r="AI2795" i="1"/>
  <c r="AH2795" i="1"/>
  <c r="AE2795" i="1"/>
  <c r="AG2795" i="1"/>
  <c r="AF2795" i="1"/>
  <c r="AW2794" i="1"/>
  <c r="AV2794" i="1"/>
  <c r="AT2794" i="1"/>
  <c r="AU2794" i="1"/>
  <c r="AS2794" i="1"/>
  <c r="AR2794" i="1"/>
  <c r="AQ2794" i="1"/>
  <c r="AP2794" i="1"/>
  <c r="AO2794" i="1"/>
  <c r="AN2794" i="1"/>
  <c r="AM2794" i="1"/>
  <c r="AL2794" i="1"/>
  <c r="AD2794" i="1"/>
  <c r="AI2794" i="1"/>
  <c r="AH2794" i="1"/>
  <c r="AE2794" i="1"/>
  <c r="AW2793" i="1"/>
  <c r="AV2793" i="1"/>
  <c r="AT2793" i="1"/>
  <c r="AU2793" i="1"/>
  <c r="AS2793" i="1"/>
  <c r="AR2793" i="1"/>
  <c r="AQ2793" i="1"/>
  <c r="AP2793" i="1"/>
  <c r="AO2793" i="1"/>
  <c r="AN2793" i="1"/>
  <c r="AM2793" i="1"/>
  <c r="AL2793" i="1"/>
  <c r="AD2793" i="1"/>
  <c r="AI2793" i="1"/>
  <c r="AH2793" i="1"/>
  <c r="AE2793" i="1"/>
  <c r="AW2792" i="1"/>
  <c r="AV2792" i="1"/>
  <c r="AT2792" i="1"/>
  <c r="AU2792" i="1"/>
  <c r="AS2792" i="1"/>
  <c r="AR2792" i="1"/>
  <c r="AQ2792" i="1"/>
  <c r="AP2792" i="1"/>
  <c r="AO2792" i="1"/>
  <c r="AN2792" i="1"/>
  <c r="AM2792" i="1"/>
  <c r="AL2792" i="1"/>
  <c r="AD2792" i="1"/>
  <c r="AI2792" i="1"/>
  <c r="AH2792" i="1"/>
  <c r="AE2792" i="1"/>
  <c r="AW2791" i="1"/>
  <c r="AV2791" i="1"/>
  <c r="AT2791" i="1"/>
  <c r="AU2791" i="1"/>
  <c r="AS2791" i="1"/>
  <c r="AR2791" i="1"/>
  <c r="AQ2791" i="1"/>
  <c r="AP2791" i="1"/>
  <c r="AO2791" i="1"/>
  <c r="AN2791" i="1"/>
  <c r="AM2791" i="1"/>
  <c r="AL2791" i="1"/>
  <c r="AD2791" i="1"/>
  <c r="AI2791" i="1"/>
  <c r="AH2791" i="1"/>
  <c r="AE2791" i="1"/>
  <c r="AW2790" i="1"/>
  <c r="AV2790" i="1"/>
  <c r="AT2790" i="1"/>
  <c r="AU2790" i="1"/>
  <c r="AS2790" i="1"/>
  <c r="AR2790" i="1"/>
  <c r="AQ2790" i="1"/>
  <c r="AP2790" i="1"/>
  <c r="AO2790" i="1"/>
  <c r="AN2790" i="1"/>
  <c r="AM2790" i="1"/>
  <c r="AL2790" i="1"/>
  <c r="AD2790" i="1"/>
  <c r="AI2790" i="1"/>
  <c r="AH2790" i="1"/>
  <c r="AE2790" i="1"/>
  <c r="AW2789" i="1"/>
  <c r="AV2789" i="1"/>
  <c r="AT2789" i="1"/>
  <c r="AU2789" i="1"/>
  <c r="AS2789" i="1"/>
  <c r="AR2789" i="1"/>
  <c r="AQ2789" i="1"/>
  <c r="AP2789" i="1"/>
  <c r="AO2789" i="1"/>
  <c r="AN2789" i="1"/>
  <c r="AM2789" i="1"/>
  <c r="AL2789" i="1"/>
  <c r="AE2789" i="1"/>
  <c r="AK2789" i="1"/>
  <c r="AD2789" i="1"/>
  <c r="AJ2789" i="1"/>
  <c r="AI2789" i="1"/>
  <c r="AH2789" i="1"/>
  <c r="AG2789" i="1"/>
  <c r="AF2789" i="1"/>
  <c r="AW2788" i="1"/>
  <c r="AV2788" i="1"/>
  <c r="AT2788" i="1"/>
  <c r="AU2788" i="1"/>
  <c r="AS2788" i="1"/>
  <c r="AR2788" i="1"/>
  <c r="AQ2788" i="1"/>
  <c r="AP2788" i="1"/>
  <c r="AO2788" i="1"/>
  <c r="AN2788" i="1"/>
  <c r="AM2788" i="1"/>
  <c r="AL2788" i="1"/>
  <c r="AD2788" i="1"/>
  <c r="AI2788" i="1"/>
  <c r="AH2788" i="1"/>
  <c r="AE2788" i="1"/>
  <c r="AW2787" i="1"/>
  <c r="AV2787" i="1"/>
  <c r="AT2787" i="1"/>
  <c r="AU2787" i="1"/>
  <c r="AS2787" i="1"/>
  <c r="AR2787" i="1"/>
  <c r="AQ2787" i="1"/>
  <c r="AP2787" i="1"/>
  <c r="AO2787" i="1"/>
  <c r="AN2787" i="1"/>
  <c r="AM2787" i="1"/>
  <c r="AL2787" i="1"/>
  <c r="AD2787" i="1"/>
  <c r="AI2787" i="1"/>
  <c r="AH2787" i="1"/>
  <c r="AE2787" i="1"/>
  <c r="AW2786" i="1"/>
  <c r="AV2786" i="1"/>
  <c r="AT2786" i="1"/>
  <c r="AU2786" i="1"/>
  <c r="AS2786" i="1"/>
  <c r="AR2786" i="1"/>
  <c r="AQ2786" i="1"/>
  <c r="AP2786" i="1"/>
  <c r="AO2786" i="1"/>
  <c r="AN2786" i="1"/>
  <c r="AM2786" i="1"/>
  <c r="AL2786" i="1"/>
  <c r="AD2786" i="1"/>
  <c r="AI2786" i="1"/>
  <c r="AH2786" i="1"/>
  <c r="AE2786" i="1"/>
  <c r="AW2785" i="1"/>
  <c r="AV2785" i="1"/>
  <c r="AT2785" i="1"/>
  <c r="AU2785" i="1"/>
  <c r="AS2785" i="1"/>
  <c r="AR2785" i="1"/>
  <c r="AQ2785" i="1"/>
  <c r="AP2785" i="1"/>
  <c r="AO2785" i="1"/>
  <c r="AN2785" i="1"/>
  <c r="AM2785" i="1"/>
  <c r="AL2785" i="1"/>
  <c r="AE2785" i="1"/>
  <c r="AK2785" i="1"/>
  <c r="AD2785" i="1"/>
  <c r="AJ2785" i="1"/>
  <c r="AI2785" i="1"/>
  <c r="AH2785" i="1"/>
  <c r="AG2785" i="1"/>
  <c r="AF2785" i="1"/>
  <c r="AW2784" i="1"/>
  <c r="AV2784" i="1"/>
  <c r="AT2784" i="1"/>
  <c r="AU2784" i="1"/>
  <c r="AS2784" i="1"/>
  <c r="AR2784" i="1"/>
  <c r="AQ2784" i="1"/>
  <c r="AP2784" i="1"/>
  <c r="AO2784" i="1"/>
  <c r="AN2784" i="1"/>
  <c r="AM2784" i="1"/>
  <c r="AL2784" i="1"/>
  <c r="AE2784" i="1"/>
  <c r="AK2784" i="1"/>
  <c r="AD2784" i="1"/>
  <c r="AJ2784" i="1"/>
  <c r="AI2784" i="1"/>
  <c r="AH2784" i="1"/>
  <c r="AG2784" i="1"/>
  <c r="AF2784" i="1"/>
  <c r="AW2783" i="1"/>
  <c r="AV2783" i="1"/>
  <c r="AT2783" i="1"/>
  <c r="AU2783" i="1"/>
  <c r="AS2783" i="1"/>
  <c r="AR2783" i="1"/>
  <c r="AQ2783" i="1"/>
  <c r="AP2783" i="1"/>
  <c r="AO2783" i="1"/>
  <c r="AN2783" i="1"/>
  <c r="AM2783" i="1"/>
  <c r="AL2783" i="1"/>
  <c r="AD2783" i="1"/>
  <c r="AI2783" i="1"/>
  <c r="AH2783" i="1"/>
  <c r="AE2783" i="1"/>
  <c r="AW2782" i="1"/>
  <c r="AV2782" i="1"/>
  <c r="AT2782" i="1"/>
  <c r="AU2782" i="1"/>
  <c r="AS2782" i="1"/>
  <c r="AR2782" i="1"/>
  <c r="AQ2782" i="1"/>
  <c r="AP2782" i="1"/>
  <c r="AO2782" i="1"/>
  <c r="AN2782" i="1"/>
  <c r="AM2782" i="1"/>
  <c r="AL2782" i="1"/>
  <c r="AD2782" i="1"/>
  <c r="AI2782" i="1"/>
  <c r="AH2782" i="1"/>
  <c r="AE2782" i="1"/>
  <c r="AW2781" i="1"/>
  <c r="AV2781" i="1"/>
  <c r="AT2781" i="1"/>
  <c r="AU2781" i="1"/>
  <c r="AS2781" i="1"/>
  <c r="AR2781" i="1"/>
  <c r="AQ2781" i="1"/>
  <c r="AP2781" i="1"/>
  <c r="AO2781" i="1"/>
  <c r="AN2781" i="1"/>
  <c r="AM2781" i="1"/>
  <c r="AL2781" i="1"/>
  <c r="AD2781" i="1"/>
  <c r="AI2781" i="1"/>
  <c r="AH2781" i="1"/>
  <c r="AE2781" i="1"/>
  <c r="AW2780" i="1"/>
  <c r="AV2780" i="1"/>
  <c r="AT2780" i="1"/>
  <c r="AU2780" i="1"/>
  <c r="AS2780" i="1"/>
  <c r="AR2780" i="1"/>
  <c r="AQ2780" i="1"/>
  <c r="AP2780" i="1"/>
  <c r="AO2780" i="1"/>
  <c r="AN2780" i="1"/>
  <c r="AM2780" i="1"/>
  <c r="AL2780" i="1"/>
  <c r="AD2780" i="1"/>
  <c r="AI2780" i="1"/>
  <c r="AH2780" i="1"/>
  <c r="AE2780" i="1"/>
  <c r="AW2779" i="1"/>
  <c r="AV2779" i="1"/>
  <c r="AT2779" i="1"/>
  <c r="AU2779" i="1"/>
  <c r="AS2779" i="1"/>
  <c r="AR2779" i="1"/>
  <c r="AQ2779" i="1"/>
  <c r="AP2779" i="1"/>
  <c r="AO2779" i="1"/>
  <c r="AN2779" i="1"/>
  <c r="AM2779" i="1"/>
  <c r="AL2779" i="1"/>
  <c r="AD2779" i="1"/>
  <c r="AI2779" i="1"/>
  <c r="AH2779" i="1"/>
  <c r="AE2779" i="1"/>
  <c r="AW2778" i="1"/>
  <c r="AV2778" i="1"/>
  <c r="AT2778" i="1"/>
  <c r="AU2778" i="1"/>
  <c r="AS2778" i="1"/>
  <c r="AR2778" i="1"/>
  <c r="AQ2778" i="1"/>
  <c r="AP2778" i="1"/>
  <c r="AO2778" i="1"/>
  <c r="AN2778" i="1"/>
  <c r="AM2778" i="1"/>
  <c r="AL2778" i="1"/>
  <c r="AD2778" i="1"/>
  <c r="AI2778" i="1"/>
  <c r="AH2778" i="1"/>
  <c r="AE2778" i="1"/>
  <c r="AW2777" i="1"/>
  <c r="AV2777" i="1"/>
  <c r="AT2777" i="1"/>
  <c r="AU2777" i="1"/>
  <c r="AS2777" i="1"/>
  <c r="AR2777" i="1"/>
  <c r="AQ2777" i="1"/>
  <c r="AP2777" i="1"/>
  <c r="AO2777" i="1"/>
  <c r="AN2777" i="1"/>
  <c r="AM2777" i="1"/>
  <c r="AL2777" i="1"/>
  <c r="AD2777" i="1"/>
  <c r="AI2777" i="1"/>
  <c r="AH2777" i="1"/>
  <c r="AE2777" i="1"/>
  <c r="AW2776" i="1"/>
  <c r="AV2776" i="1"/>
  <c r="AT2776" i="1"/>
  <c r="AU2776" i="1"/>
  <c r="AS2776" i="1"/>
  <c r="AR2776" i="1"/>
  <c r="AQ2776" i="1"/>
  <c r="AP2776" i="1"/>
  <c r="AO2776" i="1"/>
  <c r="AN2776" i="1"/>
  <c r="AM2776" i="1"/>
  <c r="AL2776" i="1"/>
  <c r="AD2776" i="1"/>
  <c r="AI2776" i="1"/>
  <c r="AH2776" i="1"/>
  <c r="AE2776" i="1"/>
  <c r="AW2775" i="1"/>
  <c r="AV2775" i="1"/>
  <c r="AT2775" i="1"/>
  <c r="AU2775" i="1"/>
  <c r="AS2775" i="1"/>
  <c r="AR2775" i="1"/>
  <c r="AQ2775" i="1"/>
  <c r="AP2775" i="1"/>
  <c r="AO2775" i="1"/>
  <c r="AN2775" i="1"/>
  <c r="AM2775" i="1"/>
  <c r="AL2775" i="1"/>
  <c r="AE2775" i="1"/>
  <c r="AK2775" i="1"/>
  <c r="AD2775" i="1"/>
  <c r="AJ2775" i="1"/>
  <c r="AI2775" i="1"/>
  <c r="AH2775" i="1"/>
  <c r="AG2775" i="1"/>
  <c r="AF2775" i="1"/>
  <c r="AW2774" i="1"/>
  <c r="AV2774" i="1"/>
  <c r="AT2774" i="1"/>
  <c r="AU2774" i="1"/>
  <c r="AS2774" i="1"/>
  <c r="AR2774" i="1"/>
  <c r="AQ2774" i="1"/>
  <c r="AP2774" i="1"/>
  <c r="AO2774" i="1"/>
  <c r="AN2774" i="1"/>
  <c r="AM2774" i="1"/>
  <c r="AL2774" i="1"/>
  <c r="AD2774" i="1"/>
  <c r="AI2774" i="1"/>
  <c r="AH2774" i="1"/>
  <c r="AE2774" i="1"/>
  <c r="AW2773" i="1"/>
  <c r="AV2773" i="1"/>
  <c r="AT2773" i="1"/>
  <c r="AU2773" i="1"/>
  <c r="AS2773" i="1"/>
  <c r="AR2773" i="1"/>
  <c r="AQ2773" i="1"/>
  <c r="AP2773" i="1"/>
  <c r="AO2773" i="1"/>
  <c r="AN2773" i="1"/>
  <c r="AM2773" i="1"/>
  <c r="AL2773" i="1"/>
  <c r="AD2773" i="1"/>
  <c r="AI2773" i="1"/>
  <c r="AH2773" i="1"/>
  <c r="AE2773" i="1"/>
  <c r="AW2772" i="1"/>
  <c r="AV2772" i="1"/>
  <c r="AT2772" i="1"/>
  <c r="AU2772" i="1"/>
  <c r="AS2772" i="1"/>
  <c r="AR2772" i="1"/>
  <c r="AQ2772" i="1"/>
  <c r="AP2772" i="1"/>
  <c r="AO2772" i="1"/>
  <c r="AN2772" i="1"/>
  <c r="AM2772" i="1"/>
  <c r="AL2772" i="1"/>
  <c r="AD2772" i="1"/>
  <c r="AI2772" i="1"/>
  <c r="AH2772" i="1"/>
  <c r="AE2772" i="1"/>
  <c r="AW2771" i="1"/>
  <c r="AV2771" i="1"/>
  <c r="AT2771" i="1"/>
  <c r="AU2771" i="1"/>
  <c r="AS2771" i="1"/>
  <c r="AR2771" i="1"/>
  <c r="AQ2771" i="1"/>
  <c r="AP2771" i="1"/>
  <c r="AO2771" i="1"/>
  <c r="AN2771" i="1"/>
  <c r="AM2771" i="1"/>
  <c r="AL2771" i="1"/>
  <c r="AD2771" i="1"/>
  <c r="AI2771" i="1"/>
  <c r="AH2771" i="1"/>
  <c r="AE2771" i="1"/>
  <c r="AW2770" i="1"/>
  <c r="AV2770" i="1"/>
  <c r="AT2770" i="1"/>
  <c r="AU2770" i="1"/>
  <c r="AS2770" i="1"/>
  <c r="AR2770" i="1"/>
  <c r="AQ2770" i="1"/>
  <c r="AP2770" i="1"/>
  <c r="AO2770" i="1"/>
  <c r="AN2770" i="1"/>
  <c r="AM2770" i="1"/>
  <c r="AL2770" i="1"/>
  <c r="AD2770" i="1"/>
  <c r="AI2770" i="1"/>
  <c r="AH2770" i="1"/>
  <c r="AE2770" i="1"/>
  <c r="AW2769" i="1"/>
  <c r="AV2769" i="1"/>
  <c r="AT2769" i="1"/>
  <c r="AU2769" i="1"/>
  <c r="AS2769" i="1"/>
  <c r="AR2769" i="1"/>
  <c r="AQ2769" i="1"/>
  <c r="AP2769" i="1"/>
  <c r="AO2769" i="1"/>
  <c r="AN2769" i="1"/>
  <c r="AM2769" i="1"/>
  <c r="AL2769" i="1"/>
  <c r="AD2769" i="1"/>
  <c r="AI2769" i="1"/>
  <c r="AH2769" i="1"/>
  <c r="AE2769" i="1"/>
  <c r="AW2768" i="1"/>
  <c r="AV2768" i="1"/>
  <c r="AT2768" i="1"/>
  <c r="AU2768" i="1"/>
  <c r="AS2768" i="1"/>
  <c r="AR2768" i="1"/>
  <c r="AQ2768" i="1"/>
  <c r="AP2768" i="1"/>
  <c r="AO2768" i="1"/>
  <c r="AN2768" i="1"/>
  <c r="AM2768" i="1"/>
  <c r="AL2768" i="1"/>
  <c r="AD2768" i="1"/>
  <c r="AI2768" i="1"/>
  <c r="AH2768" i="1"/>
  <c r="AE2768" i="1"/>
  <c r="AW2767" i="1"/>
  <c r="AV2767" i="1"/>
  <c r="AT2767" i="1"/>
  <c r="AU2767" i="1"/>
  <c r="AS2767" i="1"/>
  <c r="AR2767" i="1"/>
  <c r="AQ2767" i="1"/>
  <c r="AP2767" i="1"/>
  <c r="AO2767" i="1"/>
  <c r="AN2767" i="1"/>
  <c r="AM2767" i="1"/>
  <c r="AL2767" i="1"/>
  <c r="AE2767" i="1"/>
  <c r="AK2767" i="1"/>
  <c r="AD2767" i="1"/>
  <c r="AJ2767" i="1"/>
  <c r="AI2767" i="1"/>
  <c r="AH2767" i="1"/>
  <c r="AG2767" i="1"/>
  <c r="AF2767" i="1"/>
  <c r="AW2766" i="1"/>
  <c r="AV2766" i="1"/>
  <c r="AT2766" i="1"/>
  <c r="AU2766" i="1"/>
  <c r="AS2766" i="1"/>
  <c r="AR2766" i="1"/>
  <c r="AQ2766" i="1"/>
  <c r="AP2766" i="1"/>
  <c r="AO2766" i="1"/>
  <c r="AN2766" i="1"/>
  <c r="AM2766" i="1"/>
  <c r="AL2766" i="1"/>
  <c r="AD2766" i="1"/>
  <c r="AI2766" i="1"/>
  <c r="AH2766" i="1"/>
  <c r="AE2766" i="1"/>
  <c r="AW2765" i="1"/>
  <c r="AV2765" i="1"/>
  <c r="AT2765" i="1"/>
  <c r="AU2765" i="1"/>
  <c r="AS2765" i="1"/>
  <c r="AR2765" i="1"/>
  <c r="AQ2765" i="1"/>
  <c r="AP2765" i="1"/>
  <c r="AO2765" i="1"/>
  <c r="AN2765" i="1"/>
  <c r="AM2765" i="1"/>
  <c r="AL2765" i="1"/>
  <c r="AD2765" i="1"/>
  <c r="AI2765" i="1"/>
  <c r="AH2765" i="1"/>
  <c r="AE2765" i="1"/>
  <c r="AW2764" i="1"/>
  <c r="AV2764" i="1"/>
  <c r="AT2764" i="1"/>
  <c r="AU2764" i="1"/>
  <c r="AS2764" i="1"/>
  <c r="AR2764" i="1"/>
  <c r="AQ2764" i="1"/>
  <c r="AP2764" i="1"/>
  <c r="AO2764" i="1"/>
  <c r="AN2764" i="1"/>
  <c r="AM2764" i="1"/>
  <c r="AL2764" i="1"/>
  <c r="AD2764" i="1"/>
  <c r="AI2764" i="1"/>
  <c r="AH2764" i="1"/>
  <c r="AE2764" i="1"/>
  <c r="AW2763" i="1"/>
  <c r="AV2763" i="1"/>
  <c r="AT2763" i="1"/>
  <c r="AU2763" i="1"/>
  <c r="AS2763" i="1"/>
  <c r="AR2763" i="1"/>
  <c r="AQ2763" i="1"/>
  <c r="AP2763" i="1"/>
  <c r="AO2763" i="1"/>
  <c r="AN2763" i="1"/>
  <c r="AM2763" i="1"/>
  <c r="AL2763" i="1"/>
  <c r="AD2763" i="1"/>
  <c r="AI2763" i="1"/>
  <c r="AH2763" i="1"/>
  <c r="AE2763" i="1"/>
  <c r="AW2762" i="1"/>
  <c r="AV2762" i="1"/>
  <c r="AT2762" i="1"/>
  <c r="AU2762" i="1"/>
  <c r="AS2762" i="1"/>
  <c r="AR2762" i="1"/>
  <c r="AQ2762" i="1"/>
  <c r="AP2762" i="1"/>
  <c r="AO2762" i="1"/>
  <c r="AN2762" i="1"/>
  <c r="AM2762" i="1"/>
  <c r="AL2762" i="1"/>
  <c r="AE2762" i="1"/>
  <c r="AK2762" i="1"/>
  <c r="AD2762" i="1"/>
  <c r="AJ2762" i="1"/>
  <c r="AI2762" i="1"/>
  <c r="AH2762" i="1"/>
  <c r="AG2762" i="1"/>
  <c r="AF2762" i="1"/>
  <c r="AW2761" i="1"/>
  <c r="AV2761" i="1"/>
  <c r="AT2761" i="1"/>
  <c r="AU2761" i="1"/>
  <c r="AS2761" i="1"/>
  <c r="AR2761" i="1"/>
  <c r="AQ2761" i="1"/>
  <c r="AP2761" i="1"/>
  <c r="AO2761" i="1"/>
  <c r="AN2761" i="1"/>
  <c r="AM2761" i="1"/>
  <c r="AL2761" i="1"/>
  <c r="AE2761" i="1"/>
  <c r="AK2761" i="1"/>
  <c r="AD2761" i="1"/>
  <c r="AJ2761" i="1"/>
  <c r="AI2761" i="1"/>
  <c r="AH2761" i="1"/>
  <c r="AG2761" i="1"/>
  <c r="AF2761" i="1"/>
  <c r="AW2760" i="1"/>
  <c r="AV2760" i="1"/>
  <c r="AT2760" i="1"/>
  <c r="AU2760" i="1"/>
  <c r="AS2760" i="1"/>
  <c r="AR2760" i="1"/>
  <c r="AQ2760" i="1"/>
  <c r="AP2760" i="1"/>
  <c r="AO2760" i="1"/>
  <c r="AN2760" i="1"/>
  <c r="AM2760" i="1"/>
  <c r="AL2760" i="1"/>
  <c r="AD2760" i="1"/>
  <c r="AI2760" i="1"/>
  <c r="AH2760" i="1"/>
  <c r="AE2760" i="1"/>
  <c r="AW2759" i="1"/>
  <c r="AV2759" i="1"/>
  <c r="AT2759" i="1"/>
  <c r="AU2759" i="1"/>
  <c r="AS2759" i="1"/>
  <c r="AR2759" i="1"/>
  <c r="AQ2759" i="1"/>
  <c r="AP2759" i="1"/>
  <c r="AO2759" i="1"/>
  <c r="AN2759" i="1"/>
  <c r="AM2759" i="1"/>
  <c r="AL2759" i="1"/>
  <c r="AD2759" i="1"/>
  <c r="AI2759" i="1"/>
  <c r="AH2759" i="1"/>
  <c r="AE2759" i="1"/>
  <c r="AW2758" i="1"/>
  <c r="AV2758" i="1"/>
  <c r="AT2758" i="1"/>
  <c r="AU2758" i="1"/>
  <c r="AS2758" i="1"/>
  <c r="AR2758" i="1"/>
  <c r="AQ2758" i="1"/>
  <c r="AP2758" i="1"/>
  <c r="AO2758" i="1"/>
  <c r="AN2758" i="1"/>
  <c r="AM2758" i="1"/>
  <c r="AL2758" i="1"/>
  <c r="AE2758" i="1"/>
  <c r="AK2758" i="1"/>
  <c r="AD2758" i="1"/>
  <c r="AJ2758" i="1"/>
  <c r="AI2758" i="1"/>
  <c r="AH2758" i="1"/>
  <c r="AG2758" i="1"/>
  <c r="AF2758" i="1"/>
  <c r="AW2757" i="1"/>
  <c r="AV2757" i="1"/>
  <c r="AT2757" i="1"/>
  <c r="AU2757" i="1"/>
  <c r="AS2757" i="1"/>
  <c r="AR2757" i="1"/>
  <c r="AQ2757" i="1"/>
  <c r="AP2757" i="1"/>
  <c r="AO2757" i="1"/>
  <c r="AN2757" i="1"/>
  <c r="AM2757" i="1"/>
  <c r="AL2757" i="1"/>
  <c r="AD2757" i="1"/>
  <c r="AI2757" i="1"/>
  <c r="AH2757" i="1"/>
  <c r="AE2757" i="1"/>
  <c r="AW2756" i="1"/>
  <c r="AV2756" i="1"/>
  <c r="AT2756" i="1"/>
  <c r="AU2756" i="1"/>
  <c r="AS2756" i="1"/>
  <c r="AR2756" i="1"/>
  <c r="AQ2756" i="1"/>
  <c r="AP2756" i="1"/>
  <c r="AO2756" i="1"/>
  <c r="AN2756" i="1"/>
  <c r="AM2756" i="1"/>
  <c r="AL2756" i="1"/>
  <c r="AD2756" i="1"/>
  <c r="AI2756" i="1"/>
  <c r="AH2756" i="1"/>
  <c r="AE2756" i="1"/>
  <c r="AW2755" i="1"/>
  <c r="AV2755" i="1"/>
  <c r="AT2755" i="1"/>
  <c r="AU2755" i="1"/>
  <c r="AS2755" i="1"/>
  <c r="AR2755" i="1"/>
  <c r="AQ2755" i="1"/>
  <c r="AP2755" i="1"/>
  <c r="AO2755" i="1"/>
  <c r="AN2755" i="1"/>
  <c r="AM2755" i="1"/>
  <c r="AL2755" i="1"/>
  <c r="AD2755" i="1"/>
  <c r="AI2755" i="1"/>
  <c r="AH2755" i="1"/>
  <c r="AE2755" i="1"/>
  <c r="AW2754" i="1"/>
  <c r="AV2754" i="1"/>
  <c r="AT2754" i="1"/>
  <c r="AU2754" i="1"/>
  <c r="AS2754" i="1"/>
  <c r="AR2754" i="1"/>
  <c r="AQ2754" i="1"/>
  <c r="AP2754" i="1"/>
  <c r="AO2754" i="1"/>
  <c r="AN2754" i="1"/>
  <c r="AM2754" i="1"/>
  <c r="AL2754" i="1"/>
  <c r="AD2754" i="1"/>
  <c r="AI2754" i="1"/>
  <c r="AH2754" i="1"/>
  <c r="AE2754" i="1"/>
  <c r="AW2753" i="1"/>
  <c r="AV2753" i="1"/>
  <c r="AT2753" i="1"/>
  <c r="AU2753" i="1"/>
  <c r="AS2753" i="1"/>
  <c r="AR2753" i="1"/>
  <c r="AQ2753" i="1"/>
  <c r="AP2753" i="1"/>
  <c r="AO2753" i="1"/>
  <c r="AN2753" i="1"/>
  <c r="AM2753" i="1"/>
  <c r="AL2753" i="1"/>
  <c r="AE2753" i="1"/>
  <c r="AK2753" i="1"/>
  <c r="AD2753" i="1"/>
  <c r="AJ2753" i="1"/>
  <c r="AI2753" i="1"/>
  <c r="AH2753" i="1"/>
  <c r="AG2753" i="1"/>
  <c r="AF2753" i="1"/>
  <c r="AW2752" i="1"/>
  <c r="AV2752" i="1"/>
  <c r="AT2752" i="1"/>
  <c r="AU2752" i="1"/>
  <c r="AS2752" i="1"/>
  <c r="AR2752" i="1"/>
  <c r="AQ2752" i="1"/>
  <c r="AP2752" i="1"/>
  <c r="AO2752" i="1"/>
  <c r="AN2752" i="1"/>
  <c r="AM2752" i="1"/>
  <c r="AL2752" i="1"/>
  <c r="AD2752" i="1"/>
  <c r="AI2752" i="1"/>
  <c r="AH2752" i="1"/>
  <c r="AE2752" i="1"/>
  <c r="AW2751" i="1"/>
  <c r="AV2751" i="1"/>
  <c r="AT2751" i="1"/>
  <c r="AU2751" i="1"/>
  <c r="AS2751" i="1"/>
  <c r="AR2751" i="1"/>
  <c r="AQ2751" i="1"/>
  <c r="AP2751" i="1"/>
  <c r="AO2751" i="1"/>
  <c r="AN2751" i="1"/>
  <c r="AM2751" i="1"/>
  <c r="AL2751" i="1"/>
  <c r="AD2751" i="1"/>
  <c r="AI2751" i="1"/>
  <c r="AH2751" i="1"/>
  <c r="AE2751" i="1"/>
  <c r="AW2750" i="1"/>
  <c r="AV2750" i="1"/>
  <c r="AT2750" i="1"/>
  <c r="AU2750" i="1"/>
  <c r="AS2750" i="1"/>
  <c r="AR2750" i="1"/>
  <c r="AQ2750" i="1"/>
  <c r="AP2750" i="1"/>
  <c r="AO2750" i="1"/>
  <c r="AN2750" i="1"/>
  <c r="AM2750" i="1"/>
  <c r="AL2750" i="1"/>
  <c r="AD2750" i="1"/>
  <c r="AI2750" i="1"/>
  <c r="AH2750" i="1"/>
  <c r="AE2750" i="1"/>
  <c r="AW2749" i="1"/>
  <c r="AV2749" i="1"/>
  <c r="AT2749" i="1"/>
  <c r="AU2749" i="1"/>
  <c r="AS2749" i="1"/>
  <c r="AR2749" i="1"/>
  <c r="AQ2749" i="1"/>
  <c r="AP2749" i="1"/>
  <c r="AO2749" i="1"/>
  <c r="AN2749" i="1"/>
  <c r="AM2749" i="1"/>
  <c r="AL2749" i="1"/>
  <c r="AD2749" i="1"/>
  <c r="AI2749" i="1"/>
  <c r="AH2749" i="1"/>
  <c r="AE2749" i="1"/>
  <c r="AW2748" i="1"/>
  <c r="AV2748" i="1"/>
  <c r="AT2748" i="1"/>
  <c r="AU2748" i="1"/>
  <c r="AS2748" i="1"/>
  <c r="AR2748" i="1"/>
  <c r="AQ2748" i="1"/>
  <c r="AP2748" i="1"/>
  <c r="AO2748" i="1"/>
  <c r="AN2748" i="1"/>
  <c r="AM2748" i="1"/>
  <c r="AL2748" i="1"/>
  <c r="AD2748" i="1"/>
  <c r="AI2748" i="1"/>
  <c r="AH2748" i="1"/>
  <c r="AE2748" i="1"/>
  <c r="AW2747" i="1"/>
  <c r="AV2747" i="1"/>
  <c r="AT2747" i="1"/>
  <c r="AU2747" i="1"/>
  <c r="AS2747" i="1"/>
  <c r="AR2747" i="1"/>
  <c r="AQ2747" i="1"/>
  <c r="AP2747" i="1"/>
  <c r="AO2747" i="1"/>
  <c r="AN2747" i="1"/>
  <c r="AM2747" i="1"/>
  <c r="AL2747" i="1"/>
  <c r="AD2747" i="1"/>
  <c r="AI2747" i="1"/>
  <c r="AH2747" i="1"/>
  <c r="AE2747" i="1"/>
  <c r="AW2746" i="1"/>
  <c r="AV2746" i="1"/>
  <c r="AT2746" i="1"/>
  <c r="AU2746" i="1"/>
  <c r="AS2746" i="1"/>
  <c r="AR2746" i="1"/>
  <c r="AQ2746" i="1"/>
  <c r="AP2746" i="1"/>
  <c r="AO2746" i="1"/>
  <c r="AN2746" i="1"/>
  <c r="AM2746" i="1"/>
  <c r="AL2746" i="1"/>
  <c r="AD2746" i="1"/>
  <c r="AI2746" i="1"/>
  <c r="AH2746" i="1"/>
  <c r="AE2746" i="1"/>
  <c r="AW2745" i="1"/>
  <c r="AV2745" i="1"/>
  <c r="AT2745" i="1"/>
  <c r="AU2745" i="1"/>
  <c r="AS2745" i="1"/>
  <c r="AR2745" i="1"/>
  <c r="AQ2745" i="1"/>
  <c r="AP2745" i="1"/>
  <c r="AO2745" i="1"/>
  <c r="AN2745" i="1"/>
  <c r="AM2745" i="1"/>
  <c r="AL2745" i="1"/>
  <c r="AD2745" i="1"/>
  <c r="AI2745" i="1"/>
  <c r="AH2745" i="1"/>
  <c r="AE2745" i="1"/>
  <c r="AW2744" i="1"/>
  <c r="AV2744" i="1"/>
  <c r="AT2744" i="1"/>
  <c r="AU2744" i="1"/>
  <c r="AS2744" i="1"/>
  <c r="AR2744" i="1"/>
  <c r="AQ2744" i="1"/>
  <c r="AP2744" i="1"/>
  <c r="AO2744" i="1"/>
  <c r="AN2744" i="1"/>
  <c r="AM2744" i="1"/>
  <c r="AL2744" i="1"/>
  <c r="AD2744" i="1"/>
  <c r="AI2744" i="1"/>
  <c r="AH2744" i="1"/>
  <c r="AE2744" i="1"/>
  <c r="AW2743" i="1"/>
  <c r="AV2743" i="1"/>
  <c r="AT2743" i="1"/>
  <c r="AU2743" i="1"/>
  <c r="AS2743" i="1"/>
  <c r="AR2743" i="1"/>
  <c r="AQ2743" i="1"/>
  <c r="AP2743" i="1"/>
  <c r="AO2743" i="1"/>
  <c r="AN2743" i="1"/>
  <c r="AM2743" i="1"/>
  <c r="AL2743" i="1"/>
  <c r="AD2743" i="1"/>
  <c r="AI2743" i="1"/>
  <c r="AH2743" i="1"/>
  <c r="AE2743" i="1"/>
  <c r="AW2742" i="1"/>
  <c r="AV2742" i="1"/>
  <c r="AT2742" i="1"/>
  <c r="AU2742" i="1"/>
  <c r="AS2742" i="1"/>
  <c r="AR2742" i="1"/>
  <c r="AQ2742" i="1"/>
  <c r="AP2742" i="1"/>
  <c r="AO2742" i="1"/>
  <c r="AN2742" i="1"/>
  <c r="AM2742" i="1"/>
  <c r="AL2742" i="1"/>
  <c r="AD2742" i="1"/>
  <c r="AI2742" i="1"/>
  <c r="AH2742" i="1"/>
  <c r="AE2742" i="1"/>
  <c r="AW2741" i="1"/>
  <c r="AV2741" i="1"/>
  <c r="AT2741" i="1"/>
  <c r="AU2741" i="1"/>
  <c r="AS2741" i="1"/>
  <c r="AR2741" i="1"/>
  <c r="AQ2741" i="1"/>
  <c r="AP2741" i="1"/>
  <c r="AO2741" i="1"/>
  <c r="AN2741" i="1"/>
  <c r="AM2741" i="1"/>
  <c r="AL2741" i="1"/>
  <c r="AD2741" i="1"/>
  <c r="AI2741" i="1"/>
  <c r="AH2741" i="1"/>
  <c r="AE2741" i="1"/>
  <c r="AW2740" i="1"/>
  <c r="AV2740" i="1"/>
  <c r="AT2740" i="1"/>
  <c r="AU2740" i="1"/>
  <c r="AS2740" i="1"/>
  <c r="AR2740" i="1"/>
  <c r="AQ2740" i="1"/>
  <c r="AP2740" i="1"/>
  <c r="AO2740" i="1"/>
  <c r="AN2740" i="1"/>
  <c r="AM2740" i="1"/>
  <c r="AL2740" i="1"/>
  <c r="AD2740" i="1"/>
  <c r="AI2740" i="1"/>
  <c r="AH2740" i="1"/>
  <c r="AE2740" i="1"/>
  <c r="AW2739" i="1"/>
  <c r="AV2739" i="1"/>
  <c r="AT2739" i="1"/>
  <c r="AU2739" i="1"/>
  <c r="AS2739" i="1"/>
  <c r="AR2739" i="1"/>
  <c r="AQ2739" i="1"/>
  <c r="AP2739" i="1"/>
  <c r="AO2739" i="1"/>
  <c r="AN2739" i="1"/>
  <c r="AM2739" i="1"/>
  <c r="AL2739" i="1"/>
  <c r="AD2739" i="1"/>
  <c r="AI2739" i="1"/>
  <c r="AH2739" i="1"/>
  <c r="AE2739" i="1"/>
  <c r="AW2738" i="1"/>
  <c r="AV2738" i="1"/>
  <c r="AT2738" i="1"/>
  <c r="AU2738" i="1"/>
  <c r="AS2738" i="1"/>
  <c r="AR2738" i="1"/>
  <c r="AQ2738" i="1"/>
  <c r="AP2738" i="1"/>
  <c r="AO2738" i="1"/>
  <c r="AN2738" i="1"/>
  <c r="AM2738" i="1"/>
  <c r="AL2738" i="1"/>
  <c r="AD2738" i="1"/>
  <c r="AI2738" i="1"/>
  <c r="AH2738" i="1"/>
  <c r="AE2738" i="1"/>
  <c r="AW2737" i="1"/>
  <c r="AV2737" i="1"/>
  <c r="AT2737" i="1"/>
  <c r="AU2737" i="1"/>
  <c r="AS2737" i="1"/>
  <c r="AR2737" i="1"/>
  <c r="AQ2737" i="1"/>
  <c r="AP2737" i="1"/>
  <c r="AO2737" i="1"/>
  <c r="AN2737" i="1"/>
  <c r="AM2737" i="1"/>
  <c r="AL2737" i="1"/>
  <c r="AD2737" i="1"/>
  <c r="AI2737" i="1"/>
  <c r="AH2737" i="1"/>
  <c r="AE2737" i="1"/>
  <c r="AW2736" i="1"/>
  <c r="AV2736" i="1"/>
  <c r="AT2736" i="1"/>
  <c r="AU2736" i="1"/>
  <c r="AS2736" i="1"/>
  <c r="AR2736" i="1"/>
  <c r="AQ2736" i="1"/>
  <c r="AP2736" i="1"/>
  <c r="AO2736" i="1"/>
  <c r="AN2736" i="1"/>
  <c r="AM2736" i="1"/>
  <c r="AL2736" i="1"/>
  <c r="AD2736" i="1"/>
  <c r="AI2736" i="1"/>
  <c r="AH2736" i="1"/>
  <c r="AE2736" i="1"/>
  <c r="AW2735" i="1"/>
  <c r="AV2735" i="1"/>
  <c r="AT2735" i="1"/>
  <c r="AU2735" i="1"/>
  <c r="AS2735" i="1"/>
  <c r="AR2735" i="1"/>
  <c r="AQ2735" i="1"/>
  <c r="AP2735" i="1"/>
  <c r="AO2735" i="1"/>
  <c r="AN2735" i="1"/>
  <c r="AM2735" i="1"/>
  <c r="AL2735" i="1"/>
  <c r="AD2735" i="1"/>
  <c r="AI2735" i="1"/>
  <c r="AH2735" i="1"/>
  <c r="AE2735" i="1"/>
  <c r="AW2734" i="1"/>
  <c r="AV2734" i="1"/>
  <c r="AT2734" i="1"/>
  <c r="AU2734" i="1"/>
  <c r="AS2734" i="1"/>
  <c r="AR2734" i="1"/>
  <c r="AQ2734" i="1"/>
  <c r="AP2734" i="1"/>
  <c r="AO2734" i="1"/>
  <c r="AN2734" i="1"/>
  <c r="AM2734" i="1"/>
  <c r="AL2734" i="1"/>
  <c r="AD2734" i="1"/>
  <c r="AI2734" i="1"/>
  <c r="AH2734" i="1"/>
  <c r="AE2734" i="1"/>
  <c r="AW2733" i="1"/>
  <c r="AV2733" i="1"/>
  <c r="AT2733" i="1"/>
  <c r="AU2733" i="1"/>
  <c r="AS2733" i="1"/>
  <c r="AR2733" i="1"/>
  <c r="AQ2733" i="1"/>
  <c r="AP2733" i="1"/>
  <c r="AO2733" i="1"/>
  <c r="AN2733" i="1"/>
  <c r="AM2733" i="1"/>
  <c r="AL2733" i="1"/>
  <c r="AD2733" i="1"/>
  <c r="AI2733" i="1"/>
  <c r="AH2733" i="1"/>
  <c r="AE2733" i="1"/>
  <c r="AW2732" i="1"/>
  <c r="AV2732" i="1"/>
  <c r="AT2732" i="1"/>
  <c r="AU2732" i="1"/>
  <c r="AS2732" i="1"/>
  <c r="AR2732" i="1"/>
  <c r="AQ2732" i="1"/>
  <c r="AP2732" i="1"/>
  <c r="AO2732" i="1"/>
  <c r="AN2732" i="1"/>
  <c r="AM2732" i="1"/>
  <c r="AL2732" i="1"/>
  <c r="AD2732" i="1"/>
  <c r="AI2732" i="1"/>
  <c r="AH2732" i="1"/>
  <c r="AE2732" i="1"/>
  <c r="AW2731" i="1"/>
  <c r="AV2731" i="1"/>
  <c r="AT2731" i="1"/>
  <c r="AU2731" i="1"/>
  <c r="AS2731" i="1"/>
  <c r="AR2731" i="1"/>
  <c r="AQ2731" i="1"/>
  <c r="AP2731" i="1"/>
  <c r="AO2731" i="1"/>
  <c r="AN2731" i="1"/>
  <c r="AM2731" i="1"/>
  <c r="AL2731" i="1"/>
  <c r="AD2731" i="1"/>
  <c r="AI2731" i="1"/>
  <c r="AH2731" i="1"/>
  <c r="AE2731" i="1"/>
  <c r="AW2730" i="1"/>
  <c r="AV2730" i="1"/>
  <c r="AT2730" i="1"/>
  <c r="AU2730" i="1"/>
  <c r="AS2730" i="1"/>
  <c r="AR2730" i="1"/>
  <c r="AQ2730" i="1"/>
  <c r="AP2730" i="1"/>
  <c r="AO2730" i="1"/>
  <c r="AN2730" i="1"/>
  <c r="AM2730" i="1"/>
  <c r="AL2730" i="1"/>
  <c r="AD2730" i="1"/>
  <c r="AI2730" i="1"/>
  <c r="AH2730" i="1"/>
  <c r="AE2730" i="1"/>
  <c r="AW2729" i="1"/>
  <c r="AV2729" i="1"/>
  <c r="AT2729" i="1"/>
  <c r="AU2729" i="1"/>
  <c r="AS2729" i="1"/>
  <c r="AR2729" i="1"/>
  <c r="AQ2729" i="1"/>
  <c r="AP2729" i="1"/>
  <c r="AO2729" i="1"/>
  <c r="AN2729" i="1"/>
  <c r="AM2729" i="1"/>
  <c r="AL2729" i="1"/>
  <c r="AD2729" i="1"/>
  <c r="AI2729" i="1"/>
  <c r="AH2729" i="1"/>
  <c r="AE2729" i="1"/>
  <c r="AW2728" i="1"/>
  <c r="AV2728" i="1"/>
  <c r="AT2728" i="1"/>
  <c r="AU2728" i="1"/>
  <c r="AS2728" i="1"/>
  <c r="AR2728" i="1"/>
  <c r="AQ2728" i="1"/>
  <c r="AP2728" i="1"/>
  <c r="AO2728" i="1"/>
  <c r="AN2728" i="1"/>
  <c r="AM2728" i="1"/>
  <c r="AL2728" i="1"/>
  <c r="AD2728" i="1"/>
  <c r="AI2728" i="1"/>
  <c r="AH2728" i="1"/>
  <c r="AE2728" i="1"/>
  <c r="AW2727" i="1"/>
  <c r="AV2727" i="1"/>
  <c r="AT2727" i="1"/>
  <c r="AU2727" i="1"/>
  <c r="AS2727" i="1"/>
  <c r="AR2727" i="1"/>
  <c r="AQ2727" i="1"/>
  <c r="AP2727" i="1"/>
  <c r="AO2727" i="1"/>
  <c r="AN2727" i="1"/>
  <c r="AM2727" i="1"/>
  <c r="AL2727" i="1"/>
  <c r="AD2727" i="1"/>
  <c r="AI2727" i="1"/>
  <c r="AH2727" i="1"/>
  <c r="AE2727" i="1"/>
  <c r="AW2726" i="1"/>
  <c r="AV2726" i="1"/>
  <c r="AT2726" i="1"/>
  <c r="AU2726" i="1"/>
  <c r="AS2726" i="1"/>
  <c r="AR2726" i="1"/>
  <c r="AQ2726" i="1"/>
  <c r="AP2726" i="1"/>
  <c r="AO2726" i="1"/>
  <c r="AN2726" i="1"/>
  <c r="AM2726" i="1"/>
  <c r="AL2726" i="1"/>
  <c r="AD2726" i="1"/>
  <c r="AI2726" i="1"/>
  <c r="AH2726" i="1"/>
  <c r="AE2726" i="1"/>
  <c r="AW2725" i="1"/>
  <c r="AV2725" i="1"/>
  <c r="AT2725" i="1"/>
  <c r="AU2725" i="1"/>
  <c r="AS2725" i="1"/>
  <c r="AR2725" i="1"/>
  <c r="AQ2725" i="1"/>
  <c r="AP2725" i="1"/>
  <c r="AO2725" i="1"/>
  <c r="AN2725" i="1"/>
  <c r="AM2725" i="1"/>
  <c r="AL2725" i="1"/>
  <c r="AD2725" i="1"/>
  <c r="AI2725" i="1"/>
  <c r="AH2725" i="1"/>
  <c r="AE2725" i="1"/>
  <c r="AW2724" i="1"/>
  <c r="AV2724" i="1"/>
  <c r="AT2724" i="1"/>
  <c r="AU2724" i="1"/>
  <c r="AS2724" i="1"/>
  <c r="AR2724" i="1"/>
  <c r="AQ2724" i="1"/>
  <c r="AP2724" i="1"/>
  <c r="AO2724" i="1"/>
  <c r="AN2724" i="1"/>
  <c r="AM2724" i="1"/>
  <c r="AL2724" i="1"/>
  <c r="AD2724" i="1"/>
  <c r="AI2724" i="1"/>
  <c r="AH2724" i="1"/>
  <c r="AE2724" i="1"/>
  <c r="AW2723" i="1"/>
  <c r="AV2723" i="1"/>
  <c r="AT2723" i="1"/>
  <c r="AU2723" i="1"/>
  <c r="AS2723" i="1"/>
  <c r="AR2723" i="1"/>
  <c r="AQ2723" i="1"/>
  <c r="AP2723" i="1"/>
  <c r="AO2723" i="1"/>
  <c r="AN2723" i="1"/>
  <c r="AM2723" i="1"/>
  <c r="AL2723" i="1"/>
  <c r="AD2723" i="1"/>
  <c r="AI2723" i="1"/>
  <c r="AH2723" i="1"/>
  <c r="AE2723" i="1"/>
  <c r="AW2722" i="1"/>
  <c r="AV2722" i="1"/>
  <c r="AT2722" i="1"/>
  <c r="AU2722" i="1"/>
  <c r="AS2722" i="1"/>
  <c r="AR2722" i="1"/>
  <c r="AQ2722" i="1"/>
  <c r="AP2722" i="1"/>
  <c r="AO2722" i="1"/>
  <c r="AN2722" i="1"/>
  <c r="AM2722" i="1"/>
  <c r="AL2722" i="1"/>
  <c r="AD2722" i="1"/>
  <c r="AI2722" i="1"/>
  <c r="AH2722" i="1"/>
  <c r="AE2722" i="1"/>
  <c r="AW2721" i="1"/>
  <c r="AV2721" i="1"/>
  <c r="AT2721" i="1"/>
  <c r="AU2721" i="1"/>
  <c r="AS2721" i="1"/>
  <c r="AR2721" i="1"/>
  <c r="AQ2721" i="1"/>
  <c r="AP2721" i="1"/>
  <c r="AO2721" i="1"/>
  <c r="AN2721" i="1"/>
  <c r="AM2721" i="1"/>
  <c r="AL2721" i="1"/>
  <c r="AD2721" i="1"/>
  <c r="AI2721" i="1"/>
  <c r="AH2721" i="1"/>
  <c r="AE2721" i="1"/>
  <c r="AW2720" i="1"/>
  <c r="AV2720" i="1"/>
  <c r="AT2720" i="1"/>
  <c r="AU2720" i="1"/>
  <c r="AS2720" i="1"/>
  <c r="AR2720" i="1"/>
  <c r="AQ2720" i="1"/>
  <c r="AP2720" i="1"/>
  <c r="AO2720" i="1"/>
  <c r="AN2720" i="1"/>
  <c r="AM2720" i="1"/>
  <c r="AL2720" i="1"/>
  <c r="AD2720" i="1"/>
  <c r="AI2720" i="1"/>
  <c r="AH2720" i="1"/>
  <c r="AE2720" i="1"/>
  <c r="AW2719" i="1"/>
  <c r="AV2719" i="1"/>
  <c r="AT2719" i="1"/>
  <c r="AU2719" i="1"/>
  <c r="AS2719" i="1"/>
  <c r="AR2719" i="1"/>
  <c r="AQ2719" i="1"/>
  <c r="AP2719" i="1"/>
  <c r="AO2719" i="1"/>
  <c r="AN2719" i="1"/>
  <c r="AM2719" i="1"/>
  <c r="AL2719" i="1"/>
  <c r="AD2719" i="1"/>
  <c r="AI2719" i="1"/>
  <c r="AH2719" i="1"/>
  <c r="AE2719" i="1"/>
  <c r="AW2718" i="1"/>
  <c r="AV2718" i="1"/>
  <c r="AT2718" i="1"/>
  <c r="AU2718" i="1"/>
  <c r="AS2718" i="1"/>
  <c r="AR2718" i="1"/>
  <c r="AQ2718" i="1"/>
  <c r="AP2718" i="1"/>
  <c r="AO2718" i="1"/>
  <c r="AN2718" i="1"/>
  <c r="AM2718" i="1"/>
  <c r="AL2718" i="1"/>
  <c r="AD2718" i="1"/>
  <c r="AI2718" i="1"/>
  <c r="AH2718" i="1"/>
  <c r="AE2718" i="1"/>
  <c r="AW2717" i="1"/>
  <c r="AV2717" i="1"/>
  <c r="AT2717" i="1"/>
  <c r="AU2717" i="1"/>
  <c r="AS2717" i="1"/>
  <c r="AR2717" i="1"/>
  <c r="AQ2717" i="1"/>
  <c r="AP2717" i="1"/>
  <c r="AO2717" i="1"/>
  <c r="AN2717" i="1"/>
  <c r="AM2717" i="1"/>
  <c r="AL2717" i="1"/>
  <c r="AD2717" i="1"/>
  <c r="AI2717" i="1"/>
  <c r="AH2717" i="1"/>
  <c r="AE2717" i="1"/>
  <c r="AW2716" i="1"/>
  <c r="AV2716" i="1"/>
  <c r="AT2716" i="1"/>
  <c r="AU2716" i="1"/>
  <c r="AS2716" i="1"/>
  <c r="AR2716" i="1"/>
  <c r="AQ2716" i="1"/>
  <c r="AP2716" i="1"/>
  <c r="AO2716" i="1"/>
  <c r="AN2716" i="1"/>
  <c r="AM2716" i="1"/>
  <c r="AL2716" i="1"/>
  <c r="AD2716" i="1"/>
  <c r="AI2716" i="1"/>
  <c r="AH2716" i="1"/>
  <c r="AE2716" i="1"/>
  <c r="AW2715" i="1"/>
  <c r="AV2715" i="1"/>
  <c r="AT2715" i="1"/>
  <c r="AU2715" i="1"/>
  <c r="AS2715" i="1"/>
  <c r="AR2715" i="1"/>
  <c r="AQ2715" i="1"/>
  <c r="AP2715" i="1"/>
  <c r="AO2715" i="1"/>
  <c r="AN2715" i="1"/>
  <c r="AM2715" i="1"/>
  <c r="AL2715" i="1"/>
  <c r="AK2715" i="1"/>
  <c r="AJ2715" i="1"/>
  <c r="AD2715" i="1"/>
  <c r="AI2715" i="1"/>
  <c r="AH2715" i="1"/>
  <c r="AE2715" i="1"/>
  <c r="AG2715" i="1"/>
  <c r="AF2715" i="1"/>
  <c r="AW2714" i="1"/>
  <c r="AV2714" i="1"/>
  <c r="AT2714" i="1"/>
  <c r="AU2714" i="1"/>
  <c r="AS2714" i="1"/>
  <c r="AR2714" i="1"/>
  <c r="AQ2714" i="1"/>
  <c r="AP2714" i="1"/>
  <c r="AO2714" i="1"/>
  <c r="AN2714" i="1"/>
  <c r="AM2714" i="1"/>
  <c r="AL2714" i="1"/>
  <c r="AD2714" i="1"/>
  <c r="AI2714" i="1"/>
  <c r="AH2714" i="1"/>
  <c r="AE2714" i="1"/>
  <c r="AW2713" i="1"/>
  <c r="AV2713" i="1"/>
  <c r="AT2713" i="1"/>
  <c r="AU2713" i="1"/>
  <c r="AS2713" i="1"/>
  <c r="AR2713" i="1"/>
  <c r="AQ2713" i="1"/>
  <c r="AP2713" i="1"/>
  <c r="AO2713" i="1"/>
  <c r="AN2713" i="1"/>
  <c r="AM2713" i="1"/>
  <c r="AL2713" i="1"/>
  <c r="AD2713" i="1"/>
  <c r="AI2713" i="1"/>
  <c r="AH2713" i="1"/>
  <c r="AE2713" i="1"/>
  <c r="AW2712" i="1"/>
  <c r="AV2712" i="1"/>
  <c r="AT2712" i="1"/>
  <c r="AU2712" i="1"/>
  <c r="AS2712" i="1"/>
  <c r="AR2712" i="1"/>
  <c r="AQ2712" i="1"/>
  <c r="AP2712" i="1"/>
  <c r="AO2712" i="1"/>
  <c r="AN2712" i="1"/>
  <c r="AM2712" i="1"/>
  <c r="AL2712" i="1"/>
  <c r="AD2712" i="1"/>
  <c r="AI2712" i="1"/>
  <c r="AH2712" i="1"/>
  <c r="AE2712" i="1"/>
  <c r="AW2711" i="1"/>
  <c r="AV2711" i="1"/>
  <c r="AT2711" i="1"/>
  <c r="AU2711" i="1"/>
  <c r="AS2711" i="1"/>
  <c r="AR2711" i="1"/>
  <c r="AQ2711" i="1"/>
  <c r="AP2711" i="1"/>
  <c r="AO2711" i="1"/>
  <c r="AN2711" i="1"/>
  <c r="AM2711" i="1"/>
  <c r="AL2711" i="1"/>
  <c r="AD2711" i="1"/>
  <c r="AI2711" i="1"/>
  <c r="AH2711" i="1"/>
  <c r="AE2711" i="1"/>
  <c r="AW2710" i="1"/>
  <c r="AV2710" i="1"/>
  <c r="AT2710" i="1"/>
  <c r="AU2710" i="1"/>
  <c r="AS2710" i="1"/>
  <c r="AR2710" i="1"/>
  <c r="AQ2710" i="1"/>
  <c r="AP2710" i="1"/>
  <c r="AO2710" i="1"/>
  <c r="AN2710" i="1"/>
  <c r="AM2710" i="1"/>
  <c r="AL2710" i="1"/>
  <c r="AD2710" i="1"/>
  <c r="AI2710" i="1"/>
  <c r="AH2710" i="1"/>
  <c r="AE2710" i="1"/>
  <c r="AW2709" i="1"/>
  <c r="AV2709" i="1"/>
  <c r="AT2709" i="1"/>
  <c r="AU2709" i="1"/>
  <c r="AS2709" i="1"/>
  <c r="AR2709" i="1"/>
  <c r="AQ2709" i="1"/>
  <c r="AP2709" i="1"/>
  <c r="AO2709" i="1"/>
  <c r="AN2709" i="1"/>
  <c r="AM2709" i="1"/>
  <c r="AL2709" i="1"/>
  <c r="AK2709" i="1"/>
  <c r="AJ2709" i="1"/>
  <c r="AD2709" i="1"/>
  <c r="AI2709" i="1"/>
  <c r="AH2709" i="1"/>
  <c r="AE2709" i="1"/>
  <c r="AG2709" i="1"/>
  <c r="AF2709" i="1"/>
  <c r="AW2708" i="1"/>
  <c r="AV2708" i="1"/>
  <c r="AT2708" i="1"/>
  <c r="AU2708" i="1"/>
  <c r="AS2708" i="1"/>
  <c r="AR2708" i="1"/>
  <c r="AQ2708" i="1"/>
  <c r="AP2708" i="1"/>
  <c r="AO2708" i="1"/>
  <c r="AN2708" i="1"/>
  <c r="AM2708" i="1"/>
  <c r="AL2708" i="1"/>
  <c r="AD2708" i="1"/>
  <c r="AI2708" i="1"/>
  <c r="AH2708" i="1"/>
  <c r="AE2708" i="1"/>
  <c r="AW2707" i="1"/>
  <c r="AV2707" i="1"/>
  <c r="AT2707" i="1"/>
  <c r="AU2707" i="1"/>
  <c r="AS2707" i="1"/>
  <c r="AR2707" i="1"/>
  <c r="AQ2707" i="1"/>
  <c r="AP2707" i="1"/>
  <c r="AO2707" i="1"/>
  <c r="AN2707" i="1"/>
  <c r="AM2707" i="1"/>
  <c r="AL2707" i="1"/>
  <c r="AD2707" i="1"/>
  <c r="AI2707" i="1"/>
  <c r="AH2707" i="1"/>
  <c r="AE2707" i="1"/>
  <c r="AW2706" i="1"/>
  <c r="AV2706" i="1"/>
  <c r="AT2706" i="1"/>
  <c r="AU2706" i="1"/>
  <c r="AS2706" i="1"/>
  <c r="AR2706" i="1"/>
  <c r="AQ2706" i="1"/>
  <c r="AP2706" i="1"/>
  <c r="AO2706" i="1"/>
  <c r="AN2706" i="1"/>
  <c r="AM2706" i="1"/>
  <c r="AL2706" i="1"/>
  <c r="AD2706" i="1"/>
  <c r="AI2706" i="1"/>
  <c r="AH2706" i="1"/>
  <c r="AE2706" i="1"/>
  <c r="AW2705" i="1"/>
  <c r="AV2705" i="1"/>
  <c r="AT2705" i="1"/>
  <c r="AU2705" i="1"/>
  <c r="AS2705" i="1"/>
  <c r="AR2705" i="1"/>
  <c r="AQ2705" i="1"/>
  <c r="AP2705" i="1"/>
  <c r="AO2705" i="1"/>
  <c r="AN2705" i="1"/>
  <c r="AM2705" i="1"/>
  <c r="AL2705" i="1"/>
  <c r="AD2705" i="1"/>
  <c r="AI2705" i="1"/>
  <c r="AH2705" i="1"/>
  <c r="AE2705" i="1"/>
  <c r="AW2704" i="1"/>
  <c r="AV2704" i="1"/>
  <c r="AT2704" i="1"/>
  <c r="AU2704" i="1"/>
  <c r="AS2704" i="1"/>
  <c r="AR2704" i="1"/>
  <c r="AQ2704" i="1"/>
  <c r="AP2704" i="1"/>
  <c r="AO2704" i="1"/>
  <c r="AN2704" i="1"/>
  <c r="AM2704" i="1"/>
  <c r="AL2704" i="1"/>
  <c r="AD2704" i="1"/>
  <c r="AI2704" i="1"/>
  <c r="AH2704" i="1"/>
  <c r="AE2704" i="1"/>
  <c r="AW2703" i="1"/>
  <c r="AV2703" i="1"/>
  <c r="AT2703" i="1"/>
  <c r="AU2703" i="1"/>
  <c r="AS2703" i="1"/>
  <c r="AR2703" i="1"/>
  <c r="AQ2703" i="1"/>
  <c r="AP2703" i="1"/>
  <c r="AO2703" i="1"/>
  <c r="AN2703" i="1"/>
  <c r="AM2703" i="1"/>
  <c r="AL2703" i="1"/>
  <c r="AD2703" i="1"/>
  <c r="AI2703" i="1"/>
  <c r="AH2703" i="1"/>
  <c r="AE2703" i="1"/>
  <c r="AW2702" i="1"/>
  <c r="AV2702" i="1"/>
  <c r="AT2702" i="1"/>
  <c r="AU2702" i="1"/>
  <c r="AS2702" i="1"/>
  <c r="AR2702" i="1"/>
  <c r="AQ2702" i="1"/>
  <c r="AP2702" i="1"/>
  <c r="AO2702" i="1"/>
  <c r="AN2702" i="1"/>
  <c r="AM2702" i="1"/>
  <c r="AL2702" i="1"/>
  <c r="AD2702" i="1"/>
  <c r="AI2702" i="1"/>
  <c r="AH2702" i="1"/>
  <c r="AE2702" i="1"/>
  <c r="AW2701" i="1"/>
  <c r="AV2701" i="1"/>
  <c r="AT2701" i="1"/>
  <c r="AU2701" i="1"/>
  <c r="AS2701" i="1"/>
  <c r="AR2701" i="1"/>
  <c r="AQ2701" i="1"/>
  <c r="AP2701" i="1"/>
  <c r="AO2701" i="1"/>
  <c r="AN2701" i="1"/>
  <c r="AM2701" i="1"/>
  <c r="AL2701" i="1"/>
  <c r="AD2701" i="1"/>
  <c r="AI2701" i="1"/>
  <c r="AH2701" i="1"/>
  <c r="AE2701" i="1"/>
  <c r="AW2700" i="1"/>
  <c r="AV2700" i="1"/>
  <c r="AT2700" i="1"/>
  <c r="AU2700" i="1"/>
  <c r="AS2700" i="1"/>
  <c r="AR2700" i="1"/>
  <c r="AQ2700" i="1"/>
  <c r="AP2700" i="1"/>
  <c r="AO2700" i="1"/>
  <c r="AN2700" i="1"/>
  <c r="AM2700" i="1"/>
  <c r="AL2700" i="1"/>
  <c r="AD2700" i="1"/>
  <c r="AI2700" i="1"/>
  <c r="AH2700" i="1"/>
  <c r="AE2700" i="1"/>
  <c r="AW2699" i="1"/>
  <c r="AV2699" i="1"/>
  <c r="AT2699" i="1"/>
  <c r="AU2699" i="1"/>
  <c r="AS2699" i="1"/>
  <c r="AR2699" i="1"/>
  <c r="AQ2699" i="1"/>
  <c r="AP2699" i="1"/>
  <c r="AO2699" i="1"/>
  <c r="AN2699" i="1"/>
  <c r="AM2699" i="1"/>
  <c r="AL2699" i="1"/>
  <c r="AD2699" i="1"/>
  <c r="AI2699" i="1"/>
  <c r="AH2699" i="1"/>
  <c r="AE2699" i="1"/>
  <c r="AW2698" i="1"/>
  <c r="AV2698" i="1"/>
  <c r="AT2698" i="1"/>
  <c r="AU2698" i="1"/>
  <c r="AS2698" i="1"/>
  <c r="AR2698" i="1"/>
  <c r="AQ2698" i="1"/>
  <c r="AP2698" i="1"/>
  <c r="AO2698" i="1"/>
  <c r="AN2698" i="1"/>
  <c r="AM2698" i="1"/>
  <c r="AL2698" i="1"/>
  <c r="AD2698" i="1"/>
  <c r="AI2698" i="1"/>
  <c r="AH2698" i="1"/>
  <c r="AE2698" i="1"/>
  <c r="AW2697" i="1"/>
  <c r="AV2697" i="1"/>
  <c r="AT2697" i="1"/>
  <c r="AU2697" i="1"/>
  <c r="AS2697" i="1"/>
  <c r="AR2697" i="1"/>
  <c r="AQ2697" i="1"/>
  <c r="AP2697" i="1"/>
  <c r="AO2697" i="1"/>
  <c r="AN2697" i="1"/>
  <c r="AM2697" i="1"/>
  <c r="AL2697" i="1"/>
  <c r="AD2697" i="1"/>
  <c r="AI2697" i="1"/>
  <c r="AH2697" i="1"/>
  <c r="AE2697" i="1"/>
  <c r="AW2696" i="1"/>
  <c r="AV2696" i="1"/>
  <c r="AT2696" i="1"/>
  <c r="AU2696" i="1"/>
  <c r="AS2696" i="1"/>
  <c r="AR2696" i="1"/>
  <c r="AQ2696" i="1"/>
  <c r="AP2696" i="1"/>
  <c r="AO2696" i="1"/>
  <c r="AN2696" i="1"/>
  <c r="AM2696" i="1"/>
  <c r="AL2696" i="1"/>
  <c r="AE2696" i="1"/>
  <c r="AK2696" i="1"/>
  <c r="AD2696" i="1"/>
  <c r="AJ2696" i="1"/>
  <c r="AI2696" i="1"/>
  <c r="AH2696" i="1"/>
  <c r="AG2696" i="1"/>
  <c r="AF2696" i="1"/>
  <c r="AW2695" i="1"/>
  <c r="AV2695" i="1"/>
  <c r="AT2695" i="1"/>
  <c r="AU2695" i="1"/>
  <c r="AS2695" i="1"/>
  <c r="AR2695" i="1"/>
  <c r="AQ2695" i="1"/>
  <c r="AP2695" i="1"/>
  <c r="AO2695" i="1"/>
  <c r="AN2695" i="1"/>
  <c r="AM2695" i="1"/>
  <c r="AL2695" i="1"/>
  <c r="AD2695" i="1"/>
  <c r="AI2695" i="1"/>
  <c r="AH2695" i="1"/>
  <c r="AE2695" i="1"/>
  <c r="AW2694" i="1"/>
  <c r="AV2694" i="1"/>
  <c r="AT2694" i="1"/>
  <c r="AU2694" i="1"/>
  <c r="AS2694" i="1"/>
  <c r="AR2694" i="1"/>
  <c r="AQ2694" i="1"/>
  <c r="AP2694" i="1"/>
  <c r="AO2694" i="1"/>
  <c r="AN2694" i="1"/>
  <c r="AM2694" i="1"/>
  <c r="AL2694" i="1"/>
  <c r="AD2694" i="1"/>
  <c r="AI2694" i="1"/>
  <c r="AH2694" i="1"/>
  <c r="AE2694" i="1"/>
  <c r="AW2693" i="1"/>
  <c r="AV2693" i="1"/>
  <c r="AT2693" i="1"/>
  <c r="AU2693" i="1"/>
  <c r="AS2693" i="1"/>
  <c r="AR2693" i="1"/>
  <c r="AQ2693" i="1"/>
  <c r="AP2693" i="1"/>
  <c r="AO2693" i="1"/>
  <c r="AN2693" i="1"/>
  <c r="AM2693" i="1"/>
  <c r="AL2693" i="1"/>
  <c r="AD2693" i="1"/>
  <c r="AI2693" i="1"/>
  <c r="AH2693" i="1"/>
  <c r="AE2693" i="1"/>
  <c r="AW2692" i="1"/>
  <c r="AV2692" i="1"/>
  <c r="AT2692" i="1"/>
  <c r="AU2692" i="1"/>
  <c r="AS2692" i="1"/>
  <c r="AR2692" i="1"/>
  <c r="AQ2692" i="1"/>
  <c r="AP2692" i="1"/>
  <c r="AO2692" i="1"/>
  <c r="AN2692" i="1"/>
  <c r="AM2692" i="1"/>
  <c r="AL2692" i="1"/>
  <c r="AE2692" i="1"/>
  <c r="AK2692" i="1"/>
  <c r="AD2692" i="1"/>
  <c r="AJ2692" i="1"/>
  <c r="AI2692" i="1"/>
  <c r="AH2692" i="1"/>
  <c r="AG2692" i="1"/>
  <c r="AF2692" i="1"/>
  <c r="AW2691" i="1"/>
  <c r="AV2691" i="1"/>
  <c r="AT2691" i="1"/>
  <c r="AU2691" i="1"/>
  <c r="AS2691" i="1"/>
  <c r="AR2691" i="1"/>
  <c r="AQ2691" i="1"/>
  <c r="AP2691" i="1"/>
  <c r="AO2691" i="1"/>
  <c r="AN2691" i="1"/>
  <c r="AM2691" i="1"/>
  <c r="AL2691" i="1"/>
  <c r="AD2691" i="1"/>
  <c r="AI2691" i="1"/>
  <c r="AH2691" i="1"/>
  <c r="AE2691" i="1"/>
  <c r="AW2690" i="1"/>
  <c r="AV2690" i="1"/>
  <c r="AT2690" i="1"/>
  <c r="AU2690" i="1"/>
  <c r="AS2690" i="1"/>
  <c r="AR2690" i="1"/>
  <c r="AQ2690" i="1"/>
  <c r="AP2690" i="1"/>
  <c r="AO2690" i="1"/>
  <c r="AN2690" i="1"/>
  <c r="AM2690" i="1"/>
  <c r="AL2690" i="1"/>
  <c r="AE2690" i="1"/>
  <c r="AK2690" i="1"/>
  <c r="AD2690" i="1"/>
  <c r="AJ2690" i="1"/>
  <c r="AI2690" i="1"/>
  <c r="AH2690" i="1"/>
  <c r="AG2690" i="1"/>
  <c r="AF2690" i="1"/>
  <c r="AW2689" i="1"/>
  <c r="AV2689" i="1"/>
  <c r="AT2689" i="1"/>
  <c r="AU2689" i="1"/>
  <c r="AS2689" i="1"/>
  <c r="AR2689" i="1"/>
  <c r="AQ2689" i="1"/>
  <c r="AP2689" i="1"/>
  <c r="AO2689" i="1"/>
  <c r="AN2689" i="1"/>
  <c r="AM2689" i="1"/>
  <c r="AL2689" i="1"/>
  <c r="AD2689" i="1"/>
  <c r="AI2689" i="1"/>
  <c r="AH2689" i="1"/>
  <c r="AE2689" i="1"/>
  <c r="AW2688" i="1"/>
  <c r="AV2688" i="1"/>
  <c r="AT2688" i="1"/>
  <c r="AU2688" i="1"/>
  <c r="AS2688" i="1"/>
  <c r="AR2688" i="1"/>
  <c r="AQ2688" i="1"/>
  <c r="AP2688" i="1"/>
  <c r="AO2688" i="1"/>
  <c r="AN2688" i="1"/>
  <c r="AM2688" i="1"/>
  <c r="AL2688" i="1"/>
  <c r="AD2688" i="1"/>
  <c r="AI2688" i="1"/>
  <c r="AH2688" i="1"/>
  <c r="AE2688" i="1"/>
  <c r="AW2687" i="1"/>
  <c r="AV2687" i="1"/>
  <c r="AT2687" i="1"/>
  <c r="AU2687" i="1"/>
  <c r="AS2687" i="1"/>
  <c r="AR2687" i="1"/>
  <c r="AQ2687" i="1"/>
  <c r="AP2687" i="1"/>
  <c r="AO2687" i="1"/>
  <c r="AN2687" i="1"/>
  <c r="AM2687" i="1"/>
  <c r="AL2687" i="1"/>
  <c r="AD2687" i="1"/>
  <c r="AI2687" i="1"/>
  <c r="AH2687" i="1"/>
  <c r="AE2687" i="1"/>
  <c r="AW2686" i="1"/>
  <c r="AV2686" i="1"/>
  <c r="AT2686" i="1"/>
  <c r="AU2686" i="1"/>
  <c r="AS2686" i="1"/>
  <c r="AR2686" i="1"/>
  <c r="AQ2686" i="1"/>
  <c r="AP2686" i="1"/>
  <c r="AO2686" i="1"/>
  <c r="AN2686" i="1"/>
  <c r="AM2686" i="1"/>
  <c r="AL2686" i="1"/>
  <c r="AD2686" i="1"/>
  <c r="AI2686" i="1"/>
  <c r="AH2686" i="1"/>
  <c r="AE2686" i="1"/>
  <c r="AW2685" i="1"/>
  <c r="AV2685" i="1"/>
  <c r="AT2685" i="1"/>
  <c r="AU2685" i="1"/>
  <c r="AS2685" i="1"/>
  <c r="AR2685" i="1"/>
  <c r="AQ2685" i="1"/>
  <c r="AP2685" i="1"/>
  <c r="AO2685" i="1"/>
  <c r="AN2685" i="1"/>
  <c r="AM2685" i="1"/>
  <c r="AL2685" i="1"/>
  <c r="AD2685" i="1"/>
  <c r="AI2685" i="1"/>
  <c r="AH2685" i="1"/>
  <c r="AE2685" i="1"/>
  <c r="AW2684" i="1"/>
  <c r="AV2684" i="1"/>
  <c r="AT2684" i="1"/>
  <c r="AU2684" i="1"/>
  <c r="AS2684" i="1"/>
  <c r="AR2684" i="1"/>
  <c r="AQ2684" i="1"/>
  <c r="AP2684" i="1"/>
  <c r="AO2684" i="1"/>
  <c r="AN2684" i="1"/>
  <c r="AM2684" i="1"/>
  <c r="AL2684" i="1"/>
  <c r="AD2684" i="1"/>
  <c r="AI2684" i="1"/>
  <c r="AH2684" i="1"/>
  <c r="AE2684" i="1"/>
  <c r="AW2683" i="1"/>
  <c r="AV2683" i="1"/>
  <c r="AT2683" i="1"/>
  <c r="AU2683" i="1"/>
  <c r="AS2683" i="1"/>
  <c r="AR2683" i="1"/>
  <c r="AQ2683" i="1"/>
  <c r="AP2683" i="1"/>
  <c r="AO2683" i="1"/>
  <c r="AN2683" i="1"/>
  <c r="AM2683" i="1"/>
  <c r="AL2683" i="1"/>
  <c r="AD2683" i="1"/>
  <c r="AI2683" i="1"/>
  <c r="AH2683" i="1"/>
  <c r="AE2683" i="1"/>
  <c r="AW2682" i="1"/>
  <c r="AV2682" i="1"/>
  <c r="AT2682" i="1"/>
  <c r="AU2682" i="1"/>
  <c r="AS2682" i="1"/>
  <c r="AR2682" i="1"/>
  <c r="AQ2682" i="1"/>
  <c r="AP2682" i="1"/>
  <c r="AO2682" i="1"/>
  <c r="AN2682" i="1"/>
  <c r="AM2682" i="1"/>
  <c r="AL2682" i="1"/>
  <c r="AD2682" i="1"/>
  <c r="AI2682" i="1"/>
  <c r="AH2682" i="1"/>
  <c r="AE2682" i="1"/>
  <c r="AW2681" i="1"/>
  <c r="AV2681" i="1"/>
  <c r="AT2681" i="1"/>
  <c r="AU2681" i="1"/>
  <c r="AS2681" i="1"/>
  <c r="AR2681" i="1"/>
  <c r="AQ2681" i="1"/>
  <c r="AP2681" i="1"/>
  <c r="AO2681" i="1"/>
  <c r="AN2681" i="1"/>
  <c r="AM2681" i="1"/>
  <c r="AL2681" i="1"/>
  <c r="AD2681" i="1"/>
  <c r="AI2681" i="1"/>
  <c r="AH2681" i="1"/>
  <c r="AE2681" i="1"/>
  <c r="AW2680" i="1"/>
  <c r="AV2680" i="1"/>
  <c r="AT2680" i="1"/>
  <c r="AU2680" i="1"/>
  <c r="AS2680" i="1"/>
  <c r="AR2680" i="1"/>
  <c r="AQ2680" i="1"/>
  <c r="AP2680" i="1"/>
  <c r="AO2680" i="1"/>
  <c r="AN2680" i="1"/>
  <c r="AM2680" i="1"/>
  <c r="AL2680" i="1"/>
  <c r="AE2680" i="1"/>
  <c r="AK2680" i="1"/>
  <c r="AD2680" i="1"/>
  <c r="AJ2680" i="1"/>
  <c r="AI2680" i="1"/>
  <c r="AH2680" i="1"/>
  <c r="AG2680" i="1"/>
  <c r="AF2680" i="1"/>
  <c r="AW2679" i="1"/>
  <c r="AV2679" i="1"/>
  <c r="AT2679" i="1"/>
  <c r="AU2679" i="1"/>
  <c r="AS2679" i="1"/>
  <c r="AR2679" i="1"/>
  <c r="AQ2679" i="1"/>
  <c r="AP2679" i="1"/>
  <c r="AO2679" i="1"/>
  <c r="AN2679" i="1"/>
  <c r="AM2679" i="1"/>
  <c r="AL2679" i="1"/>
  <c r="AD2679" i="1"/>
  <c r="AI2679" i="1"/>
  <c r="AH2679" i="1"/>
  <c r="AE2679" i="1"/>
  <c r="AW2678" i="1"/>
  <c r="AV2678" i="1"/>
  <c r="AT2678" i="1"/>
  <c r="AU2678" i="1"/>
  <c r="AS2678" i="1"/>
  <c r="AR2678" i="1"/>
  <c r="AQ2678" i="1"/>
  <c r="AP2678" i="1"/>
  <c r="AO2678" i="1"/>
  <c r="AN2678" i="1"/>
  <c r="AM2678" i="1"/>
  <c r="AL2678" i="1"/>
  <c r="AD2678" i="1"/>
  <c r="AI2678" i="1"/>
  <c r="AH2678" i="1"/>
  <c r="AE2678" i="1"/>
  <c r="AW2677" i="1"/>
  <c r="AV2677" i="1"/>
  <c r="AT2677" i="1"/>
  <c r="AU2677" i="1"/>
  <c r="AS2677" i="1"/>
  <c r="AR2677" i="1"/>
  <c r="AQ2677" i="1"/>
  <c r="AP2677" i="1"/>
  <c r="AO2677" i="1"/>
  <c r="AN2677" i="1"/>
  <c r="AM2677" i="1"/>
  <c r="AL2677" i="1"/>
  <c r="AD2677" i="1"/>
  <c r="AI2677" i="1"/>
  <c r="AH2677" i="1"/>
  <c r="AE2677" i="1"/>
  <c r="AW2676" i="1"/>
  <c r="AV2676" i="1"/>
  <c r="AT2676" i="1"/>
  <c r="AU2676" i="1"/>
  <c r="AS2676" i="1"/>
  <c r="AR2676" i="1"/>
  <c r="AQ2676" i="1"/>
  <c r="AP2676" i="1"/>
  <c r="AO2676" i="1"/>
  <c r="AN2676" i="1"/>
  <c r="AM2676" i="1"/>
  <c r="AL2676" i="1"/>
  <c r="AD2676" i="1"/>
  <c r="AI2676" i="1"/>
  <c r="AH2676" i="1"/>
  <c r="AE2676" i="1"/>
  <c r="AW2675" i="1"/>
  <c r="AV2675" i="1"/>
  <c r="AT2675" i="1"/>
  <c r="AU2675" i="1"/>
  <c r="AS2675" i="1"/>
  <c r="AR2675" i="1"/>
  <c r="AQ2675" i="1"/>
  <c r="AP2675" i="1"/>
  <c r="AO2675" i="1"/>
  <c r="AN2675" i="1"/>
  <c r="AM2675" i="1"/>
  <c r="AL2675" i="1"/>
  <c r="AD2675" i="1"/>
  <c r="AI2675" i="1"/>
  <c r="AH2675" i="1"/>
  <c r="AE2675" i="1"/>
  <c r="AW2674" i="1"/>
  <c r="AV2674" i="1"/>
  <c r="AT2674" i="1"/>
  <c r="AU2674" i="1"/>
  <c r="AS2674" i="1"/>
  <c r="AR2674" i="1"/>
  <c r="AQ2674" i="1"/>
  <c r="AP2674" i="1"/>
  <c r="AO2674" i="1"/>
  <c r="AN2674" i="1"/>
  <c r="AM2674" i="1"/>
  <c r="AL2674" i="1"/>
  <c r="AD2674" i="1"/>
  <c r="AI2674" i="1"/>
  <c r="AH2674" i="1"/>
  <c r="AE2674" i="1"/>
  <c r="AW2673" i="1"/>
  <c r="AV2673" i="1"/>
  <c r="AT2673" i="1"/>
  <c r="AU2673" i="1"/>
  <c r="AS2673" i="1"/>
  <c r="AR2673" i="1"/>
  <c r="AQ2673" i="1"/>
  <c r="AP2673" i="1"/>
  <c r="AO2673" i="1"/>
  <c r="AN2673" i="1"/>
  <c r="AM2673" i="1"/>
  <c r="AL2673" i="1"/>
  <c r="AD2673" i="1"/>
  <c r="AI2673" i="1"/>
  <c r="AH2673" i="1"/>
  <c r="AE2673" i="1"/>
  <c r="AW2672" i="1"/>
  <c r="AV2672" i="1"/>
  <c r="AT2672" i="1"/>
  <c r="AU2672" i="1"/>
  <c r="AS2672" i="1"/>
  <c r="AR2672" i="1"/>
  <c r="AQ2672" i="1"/>
  <c r="AP2672" i="1"/>
  <c r="AO2672" i="1"/>
  <c r="AN2672" i="1"/>
  <c r="AM2672" i="1"/>
  <c r="AL2672" i="1"/>
  <c r="AD2672" i="1"/>
  <c r="AI2672" i="1"/>
  <c r="AH2672" i="1"/>
  <c r="AE2672" i="1"/>
  <c r="AW2671" i="1"/>
  <c r="AV2671" i="1"/>
  <c r="AT2671" i="1"/>
  <c r="AU2671" i="1"/>
  <c r="AS2671" i="1"/>
  <c r="AR2671" i="1"/>
  <c r="AQ2671" i="1"/>
  <c r="AP2671" i="1"/>
  <c r="AO2671" i="1"/>
  <c r="AN2671" i="1"/>
  <c r="AM2671" i="1"/>
  <c r="AL2671" i="1"/>
  <c r="AD2671" i="1"/>
  <c r="AI2671" i="1"/>
  <c r="AH2671" i="1"/>
  <c r="AE2671" i="1"/>
  <c r="AW2670" i="1"/>
  <c r="AV2670" i="1"/>
  <c r="AT2670" i="1"/>
  <c r="AU2670" i="1"/>
  <c r="AS2670" i="1"/>
  <c r="AR2670" i="1"/>
  <c r="AQ2670" i="1"/>
  <c r="AP2670" i="1"/>
  <c r="AO2670" i="1"/>
  <c r="AN2670" i="1"/>
  <c r="AM2670" i="1"/>
  <c r="AL2670" i="1"/>
  <c r="AD2670" i="1"/>
  <c r="AI2670" i="1"/>
  <c r="AH2670" i="1"/>
  <c r="AE2670" i="1"/>
  <c r="AW2669" i="1"/>
  <c r="AV2669" i="1"/>
  <c r="AT2669" i="1"/>
  <c r="AU2669" i="1"/>
  <c r="AS2669" i="1"/>
  <c r="AR2669" i="1"/>
  <c r="AQ2669" i="1"/>
  <c r="AP2669" i="1"/>
  <c r="AO2669" i="1"/>
  <c r="AN2669" i="1"/>
  <c r="AM2669" i="1"/>
  <c r="AL2669" i="1"/>
  <c r="AE2669" i="1"/>
  <c r="AK2669" i="1"/>
  <c r="AD2669" i="1"/>
  <c r="AJ2669" i="1"/>
  <c r="AI2669" i="1"/>
  <c r="AH2669" i="1"/>
  <c r="AG2669" i="1"/>
  <c r="AF2669" i="1"/>
  <c r="AW2668" i="1"/>
  <c r="AV2668" i="1"/>
  <c r="AT2668" i="1"/>
  <c r="AU2668" i="1"/>
  <c r="AS2668" i="1"/>
  <c r="AR2668" i="1"/>
  <c r="AQ2668" i="1"/>
  <c r="AP2668" i="1"/>
  <c r="AO2668" i="1"/>
  <c r="AN2668" i="1"/>
  <c r="AM2668" i="1"/>
  <c r="AL2668" i="1"/>
  <c r="AD2668" i="1"/>
  <c r="AI2668" i="1"/>
  <c r="AH2668" i="1"/>
  <c r="AE2668" i="1"/>
  <c r="AW2667" i="1"/>
  <c r="AV2667" i="1"/>
  <c r="AT2667" i="1"/>
  <c r="AU2667" i="1"/>
  <c r="AS2667" i="1"/>
  <c r="AR2667" i="1"/>
  <c r="AQ2667" i="1"/>
  <c r="AP2667" i="1"/>
  <c r="AO2667" i="1"/>
  <c r="AN2667" i="1"/>
  <c r="AM2667" i="1"/>
  <c r="AL2667" i="1"/>
  <c r="AK2667" i="1"/>
  <c r="AJ2667" i="1"/>
  <c r="AD2667" i="1"/>
  <c r="AI2667" i="1"/>
  <c r="AH2667" i="1"/>
  <c r="AE2667" i="1"/>
  <c r="AG2667" i="1"/>
  <c r="AF2667" i="1"/>
  <c r="AW2666" i="1"/>
  <c r="AV2666" i="1"/>
  <c r="AT2666" i="1"/>
  <c r="AU2666" i="1"/>
  <c r="AS2666" i="1"/>
  <c r="AR2666" i="1"/>
  <c r="AQ2666" i="1"/>
  <c r="AP2666" i="1"/>
  <c r="AO2666" i="1"/>
  <c r="AN2666" i="1"/>
  <c r="AM2666" i="1"/>
  <c r="AL2666" i="1"/>
  <c r="AD2666" i="1"/>
  <c r="AI2666" i="1"/>
  <c r="AH2666" i="1"/>
  <c r="AE2666" i="1"/>
  <c r="AW2665" i="1"/>
  <c r="AV2665" i="1"/>
  <c r="AT2665" i="1"/>
  <c r="AU2665" i="1"/>
  <c r="AS2665" i="1"/>
  <c r="AR2665" i="1"/>
  <c r="AQ2665" i="1"/>
  <c r="AP2665" i="1"/>
  <c r="AO2665" i="1"/>
  <c r="AN2665" i="1"/>
  <c r="AM2665" i="1"/>
  <c r="AL2665" i="1"/>
  <c r="AE2665" i="1"/>
  <c r="AK2665" i="1"/>
  <c r="AD2665" i="1"/>
  <c r="AJ2665" i="1"/>
  <c r="AI2665" i="1"/>
  <c r="AH2665" i="1"/>
  <c r="AG2665" i="1"/>
  <c r="AF2665" i="1"/>
  <c r="AW2664" i="1"/>
  <c r="AV2664" i="1"/>
  <c r="AT2664" i="1"/>
  <c r="AU2664" i="1"/>
  <c r="AS2664" i="1"/>
  <c r="AR2664" i="1"/>
  <c r="AQ2664" i="1"/>
  <c r="AP2664" i="1"/>
  <c r="AO2664" i="1"/>
  <c r="AN2664" i="1"/>
  <c r="AM2664" i="1"/>
  <c r="AL2664" i="1"/>
  <c r="AD2664" i="1"/>
  <c r="AI2664" i="1"/>
  <c r="AH2664" i="1"/>
  <c r="AE2664" i="1"/>
  <c r="AW2663" i="1"/>
  <c r="AV2663" i="1"/>
  <c r="AT2663" i="1"/>
  <c r="AU2663" i="1"/>
  <c r="AS2663" i="1"/>
  <c r="AR2663" i="1"/>
  <c r="AQ2663" i="1"/>
  <c r="AP2663" i="1"/>
  <c r="AO2663" i="1"/>
  <c r="AN2663" i="1"/>
  <c r="AM2663" i="1"/>
  <c r="AL2663" i="1"/>
  <c r="AD2663" i="1"/>
  <c r="AI2663" i="1"/>
  <c r="AH2663" i="1"/>
  <c r="AE2663" i="1"/>
  <c r="AW2662" i="1"/>
  <c r="AV2662" i="1"/>
  <c r="AT2662" i="1"/>
  <c r="AU2662" i="1"/>
  <c r="AS2662" i="1"/>
  <c r="AR2662" i="1"/>
  <c r="AQ2662" i="1"/>
  <c r="AP2662" i="1"/>
  <c r="AO2662" i="1"/>
  <c r="AN2662" i="1"/>
  <c r="AM2662" i="1"/>
  <c r="AL2662" i="1"/>
  <c r="AD2662" i="1"/>
  <c r="AI2662" i="1"/>
  <c r="AH2662" i="1"/>
  <c r="AE2662" i="1"/>
  <c r="AW2661" i="1"/>
  <c r="AV2661" i="1"/>
  <c r="AT2661" i="1"/>
  <c r="AU2661" i="1"/>
  <c r="AS2661" i="1"/>
  <c r="AR2661" i="1"/>
  <c r="AQ2661" i="1"/>
  <c r="AP2661" i="1"/>
  <c r="AO2661" i="1"/>
  <c r="AN2661" i="1"/>
  <c r="AM2661" i="1"/>
  <c r="AL2661" i="1"/>
  <c r="AD2661" i="1"/>
  <c r="AI2661" i="1"/>
  <c r="AH2661" i="1"/>
  <c r="AE2661" i="1"/>
  <c r="AW2660" i="1"/>
  <c r="AV2660" i="1"/>
  <c r="AT2660" i="1"/>
  <c r="AU2660" i="1"/>
  <c r="AS2660" i="1"/>
  <c r="AR2660" i="1"/>
  <c r="AQ2660" i="1"/>
  <c r="AP2660" i="1"/>
  <c r="AO2660" i="1"/>
  <c r="AN2660" i="1"/>
  <c r="AM2660" i="1"/>
  <c r="AL2660" i="1"/>
  <c r="AD2660" i="1"/>
  <c r="AI2660" i="1"/>
  <c r="AH2660" i="1"/>
  <c r="AE2660" i="1"/>
  <c r="AW2659" i="1"/>
  <c r="AV2659" i="1"/>
  <c r="AT2659" i="1"/>
  <c r="AU2659" i="1"/>
  <c r="AS2659" i="1"/>
  <c r="AR2659" i="1"/>
  <c r="AQ2659" i="1"/>
  <c r="AP2659" i="1"/>
  <c r="AO2659" i="1"/>
  <c r="AN2659" i="1"/>
  <c r="AM2659" i="1"/>
  <c r="AL2659" i="1"/>
  <c r="AD2659" i="1"/>
  <c r="AI2659" i="1"/>
  <c r="AH2659" i="1"/>
  <c r="AE2659" i="1"/>
  <c r="AW2658" i="1"/>
  <c r="AV2658" i="1"/>
  <c r="AT2658" i="1"/>
  <c r="AU2658" i="1"/>
  <c r="AS2658" i="1"/>
  <c r="AR2658" i="1"/>
  <c r="AQ2658" i="1"/>
  <c r="AP2658" i="1"/>
  <c r="AO2658" i="1"/>
  <c r="AN2658" i="1"/>
  <c r="AM2658" i="1"/>
  <c r="AL2658" i="1"/>
  <c r="AD2658" i="1"/>
  <c r="AI2658" i="1"/>
  <c r="AH2658" i="1"/>
  <c r="AE2658" i="1"/>
  <c r="AW2657" i="1"/>
  <c r="AV2657" i="1"/>
  <c r="AT2657" i="1"/>
  <c r="AU2657" i="1"/>
  <c r="AS2657" i="1"/>
  <c r="AR2657" i="1"/>
  <c r="AQ2657" i="1"/>
  <c r="AP2657" i="1"/>
  <c r="AO2657" i="1"/>
  <c r="AN2657" i="1"/>
  <c r="AM2657" i="1"/>
  <c r="AL2657" i="1"/>
  <c r="AD2657" i="1"/>
  <c r="AI2657" i="1"/>
  <c r="AH2657" i="1"/>
  <c r="AE2657" i="1"/>
  <c r="AW2656" i="1"/>
  <c r="AV2656" i="1"/>
  <c r="AT2656" i="1"/>
  <c r="AU2656" i="1"/>
  <c r="AS2656" i="1"/>
  <c r="AR2656" i="1"/>
  <c r="AQ2656" i="1"/>
  <c r="AP2656" i="1"/>
  <c r="AO2656" i="1"/>
  <c r="AN2656" i="1"/>
  <c r="AM2656" i="1"/>
  <c r="AL2656" i="1"/>
  <c r="AD2656" i="1"/>
  <c r="AI2656" i="1"/>
  <c r="AH2656" i="1"/>
  <c r="AE2656" i="1"/>
  <c r="AW2655" i="1"/>
  <c r="AV2655" i="1"/>
  <c r="AT2655" i="1"/>
  <c r="AU2655" i="1"/>
  <c r="AS2655" i="1"/>
  <c r="AR2655" i="1"/>
  <c r="AQ2655" i="1"/>
  <c r="AP2655" i="1"/>
  <c r="AO2655" i="1"/>
  <c r="AN2655" i="1"/>
  <c r="AM2655" i="1"/>
  <c r="AL2655" i="1"/>
  <c r="AD2655" i="1"/>
  <c r="AI2655" i="1"/>
  <c r="AH2655" i="1"/>
  <c r="AE2655" i="1"/>
  <c r="AW2654" i="1"/>
  <c r="AV2654" i="1"/>
  <c r="AT2654" i="1"/>
  <c r="AU2654" i="1"/>
  <c r="AS2654" i="1"/>
  <c r="AR2654" i="1"/>
  <c r="AQ2654" i="1"/>
  <c r="AP2654" i="1"/>
  <c r="AO2654" i="1"/>
  <c r="AN2654" i="1"/>
  <c r="AM2654" i="1"/>
  <c r="AL2654" i="1"/>
  <c r="AE2654" i="1"/>
  <c r="AK2654" i="1"/>
  <c r="AD2654" i="1"/>
  <c r="AJ2654" i="1"/>
  <c r="AI2654" i="1"/>
  <c r="AH2654" i="1"/>
  <c r="AG2654" i="1"/>
  <c r="AF2654" i="1"/>
  <c r="AW2653" i="1"/>
  <c r="AV2653" i="1"/>
  <c r="AT2653" i="1"/>
  <c r="AU2653" i="1"/>
  <c r="AS2653" i="1"/>
  <c r="AR2653" i="1"/>
  <c r="AQ2653" i="1"/>
  <c r="AP2653" i="1"/>
  <c r="AO2653" i="1"/>
  <c r="AN2653" i="1"/>
  <c r="AM2653" i="1"/>
  <c r="AL2653" i="1"/>
  <c r="AD2653" i="1"/>
  <c r="AI2653" i="1"/>
  <c r="AH2653" i="1"/>
  <c r="AE2653" i="1"/>
  <c r="AW2652" i="1"/>
  <c r="AV2652" i="1"/>
  <c r="AT2652" i="1"/>
  <c r="AU2652" i="1"/>
  <c r="AS2652" i="1"/>
  <c r="AR2652" i="1"/>
  <c r="AQ2652" i="1"/>
  <c r="AP2652" i="1"/>
  <c r="AO2652" i="1"/>
  <c r="AN2652" i="1"/>
  <c r="AM2652" i="1"/>
  <c r="AL2652" i="1"/>
  <c r="AD2652" i="1"/>
  <c r="AI2652" i="1"/>
  <c r="AH2652" i="1"/>
  <c r="AE2652" i="1"/>
  <c r="AW2651" i="1"/>
  <c r="AV2651" i="1"/>
  <c r="AT2651" i="1"/>
  <c r="AU2651" i="1"/>
  <c r="AS2651" i="1"/>
  <c r="AR2651" i="1"/>
  <c r="AQ2651" i="1"/>
  <c r="AP2651" i="1"/>
  <c r="AO2651" i="1"/>
  <c r="AN2651" i="1"/>
  <c r="AM2651" i="1"/>
  <c r="AL2651" i="1"/>
  <c r="AD2651" i="1"/>
  <c r="AI2651" i="1"/>
  <c r="AH2651" i="1"/>
  <c r="AE2651" i="1"/>
  <c r="AW2650" i="1"/>
  <c r="AV2650" i="1"/>
  <c r="AT2650" i="1"/>
  <c r="AU2650" i="1"/>
  <c r="AS2650" i="1"/>
  <c r="AR2650" i="1"/>
  <c r="AQ2650" i="1"/>
  <c r="AP2650" i="1"/>
  <c r="AO2650" i="1"/>
  <c r="AN2650" i="1"/>
  <c r="AM2650" i="1"/>
  <c r="AL2650" i="1"/>
  <c r="AD2650" i="1"/>
  <c r="AI2650" i="1"/>
  <c r="AH2650" i="1"/>
  <c r="AE2650" i="1"/>
  <c r="AW2649" i="1"/>
  <c r="AD2649" i="1"/>
  <c r="AV2649" i="1"/>
  <c r="AT2649" i="1"/>
  <c r="AU2649" i="1"/>
  <c r="AS2649" i="1"/>
  <c r="AR2649" i="1"/>
  <c r="AQ2649" i="1"/>
  <c r="AP2649" i="1"/>
  <c r="AO2649" i="1"/>
  <c r="AN2649" i="1"/>
  <c r="AM2649" i="1"/>
  <c r="AL2649" i="1"/>
  <c r="AI2649" i="1"/>
  <c r="AH2649" i="1"/>
  <c r="AE2649" i="1"/>
  <c r="AW2648" i="1"/>
  <c r="AV2648" i="1"/>
  <c r="AT2648" i="1"/>
  <c r="AU2648" i="1"/>
  <c r="AS2648" i="1"/>
  <c r="AR2648" i="1"/>
  <c r="AQ2648" i="1"/>
  <c r="AP2648" i="1"/>
  <c r="AO2648" i="1"/>
  <c r="AN2648" i="1"/>
  <c r="AM2648" i="1"/>
  <c r="AL2648" i="1"/>
  <c r="AD2648" i="1"/>
  <c r="AI2648" i="1"/>
  <c r="AH2648" i="1"/>
  <c r="AE2648" i="1"/>
  <c r="AW2647" i="1"/>
  <c r="AV2647" i="1"/>
  <c r="AT2647" i="1"/>
  <c r="AU2647" i="1"/>
  <c r="AS2647" i="1"/>
  <c r="AR2647" i="1"/>
  <c r="AQ2647" i="1"/>
  <c r="AP2647" i="1"/>
  <c r="AO2647" i="1"/>
  <c r="AN2647" i="1"/>
  <c r="AM2647" i="1"/>
  <c r="AL2647" i="1"/>
  <c r="AD2647" i="1"/>
  <c r="AI2647" i="1"/>
  <c r="AH2647" i="1"/>
  <c r="AE2647" i="1"/>
  <c r="AW2646" i="1"/>
  <c r="AV2646" i="1"/>
  <c r="AT2646" i="1"/>
  <c r="AU2646" i="1"/>
  <c r="AS2646" i="1"/>
  <c r="AR2646" i="1"/>
  <c r="AQ2646" i="1"/>
  <c r="AP2646" i="1"/>
  <c r="AO2646" i="1"/>
  <c r="AN2646" i="1"/>
  <c r="AM2646" i="1"/>
  <c r="AL2646" i="1"/>
  <c r="AD2646" i="1"/>
  <c r="AI2646" i="1"/>
  <c r="AH2646" i="1"/>
  <c r="AE2646" i="1"/>
  <c r="AW2645" i="1"/>
  <c r="AV2645" i="1"/>
  <c r="AT2645" i="1"/>
  <c r="AU2645" i="1"/>
  <c r="AS2645" i="1"/>
  <c r="AR2645" i="1"/>
  <c r="AQ2645" i="1"/>
  <c r="AP2645" i="1"/>
  <c r="AO2645" i="1"/>
  <c r="AN2645" i="1"/>
  <c r="AM2645" i="1"/>
  <c r="AL2645" i="1"/>
  <c r="AD2645" i="1"/>
  <c r="AI2645" i="1"/>
  <c r="AH2645" i="1"/>
  <c r="AE2645" i="1"/>
  <c r="AW2644" i="1"/>
  <c r="AV2644" i="1"/>
  <c r="AT2644" i="1"/>
  <c r="AU2644" i="1"/>
  <c r="AS2644" i="1"/>
  <c r="AR2644" i="1"/>
  <c r="AQ2644" i="1"/>
  <c r="AP2644" i="1"/>
  <c r="AO2644" i="1"/>
  <c r="AN2644" i="1"/>
  <c r="AM2644" i="1"/>
  <c r="AL2644" i="1"/>
  <c r="AE2644" i="1"/>
  <c r="AK2644" i="1"/>
  <c r="AD2644" i="1"/>
  <c r="AJ2644" i="1"/>
  <c r="AI2644" i="1"/>
  <c r="AH2644" i="1"/>
  <c r="AG2644" i="1"/>
  <c r="AF2644" i="1"/>
  <c r="AW2643" i="1"/>
  <c r="AV2643" i="1"/>
  <c r="AT2643" i="1"/>
  <c r="AU2643" i="1"/>
  <c r="AS2643" i="1"/>
  <c r="AR2643" i="1"/>
  <c r="AQ2643" i="1"/>
  <c r="AP2643" i="1"/>
  <c r="AO2643" i="1"/>
  <c r="AN2643" i="1"/>
  <c r="AM2643" i="1"/>
  <c r="AL2643" i="1"/>
  <c r="AE2643" i="1"/>
  <c r="AK2643" i="1"/>
  <c r="AD2643" i="1"/>
  <c r="AJ2643" i="1"/>
  <c r="AI2643" i="1"/>
  <c r="AH2643" i="1"/>
  <c r="AG2643" i="1"/>
  <c r="AF2643" i="1"/>
  <c r="AW2642" i="1"/>
  <c r="AV2642" i="1"/>
  <c r="AT2642" i="1"/>
  <c r="AU2642" i="1"/>
  <c r="AS2642" i="1"/>
  <c r="AR2642" i="1"/>
  <c r="AQ2642" i="1"/>
  <c r="AP2642" i="1"/>
  <c r="AO2642" i="1"/>
  <c r="AN2642" i="1"/>
  <c r="AM2642" i="1"/>
  <c r="AL2642" i="1"/>
  <c r="AE2642" i="1"/>
  <c r="AK2642" i="1"/>
  <c r="AD2642" i="1"/>
  <c r="AJ2642" i="1"/>
  <c r="AI2642" i="1"/>
  <c r="AH2642" i="1"/>
  <c r="AG2642" i="1"/>
  <c r="AF2642" i="1"/>
  <c r="AW2641" i="1"/>
  <c r="AV2641" i="1"/>
  <c r="AT2641" i="1"/>
  <c r="AU2641" i="1"/>
  <c r="AS2641" i="1"/>
  <c r="AR2641" i="1"/>
  <c r="AQ2641" i="1"/>
  <c r="AP2641" i="1"/>
  <c r="AO2641" i="1"/>
  <c r="AN2641" i="1"/>
  <c r="AM2641" i="1"/>
  <c r="AL2641" i="1"/>
  <c r="AE2641" i="1"/>
  <c r="AK2641" i="1"/>
  <c r="AD2641" i="1"/>
  <c r="AJ2641" i="1"/>
  <c r="AI2641" i="1"/>
  <c r="AH2641" i="1"/>
  <c r="AG2641" i="1"/>
  <c r="AF2641" i="1"/>
  <c r="AW2640" i="1"/>
  <c r="AV2640" i="1"/>
  <c r="AT2640" i="1"/>
  <c r="AU2640" i="1"/>
  <c r="AS2640" i="1"/>
  <c r="AR2640" i="1"/>
  <c r="AQ2640" i="1"/>
  <c r="AP2640" i="1"/>
  <c r="AO2640" i="1"/>
  <c r="AN2640" i="1"/>
  <c r="AM2640" i="1"/>
  <c r="AL2640" i="1"/>
  <c r="AD2640" i="1"/>
  <c r="AI2640" i="1"/>
  <c r="AH2640" i="1"/>
  <c r="AE2640" i="1"/>
  <c r="AW2639" i="1"/>
  <c r="AV2639" i="1"/>
  <c r="AT2639" i="1"/>
  <c r="AU2639" i="1"/>
  <c r="AS2639" i="1"/>
  <c r="AR2639" i="1"/>
  <c r="AQ2639" i="1"/>
  <c r="AP2639" i="1"/>
  <c r="AO2639" i="1"/>
  <c r="AN2639" i="1"/>
  <c r="AM2639" i="1"/>
  <c r="AL2639" i="1"/>
  <c r="AD2639" i="1"/>
  <c r="AI2639" i="1"/>
  <c r="AH2639" i="1"/>
  <c r="AE2639" i="1"/>
  <c r="AW2638" i="1"/>
  <c r="AV2638" i="1"/>
  <c r="AT2638" i="1"/>
  <c r="AU2638" i="1"/>
  <c r="AS2638" i="1"/>
  <c r="AR2638" i="1"/>
  <c r="AQ2638" i="1"/>
  <c r="AP2638" i="1"/>
  <c r="AO2638" i="1"/>
  <c r="AN2638" i="1"/>
  <c r="AM2638" i="1"/>
  <c r="AL2638" i="1"/>
  <c r="AD2638" i="1"/>
  <c r="AI2638" i="1"/>
  <c r="AH2638" i="1"/>
  <c r="AE2638" i="1"/>
  <c r="AW2637" i="1"/>
  <c r="AV2637" i="1"/>
  <c r="AT2637" i="1"/>
  <c r="AU2637" i="1"/>
  <c r="AS2637" i="1"/>
  <c r="AR2637" i="1"/>
  <c r="AQ2637" i="1"/>
  <c r="AP2637" i="1"/>
  <c r="AO2637" i="1"/>
  <c r="AN2637" i="1"/>
  <c r="AM2637" i="1"/>
  <c r="AL2637" i="1"/>
  <c r="AD2637" i="1"/>
  <c r="AI2637" i="1"/>
  <c r="AH2637" i="1"/>
  <c r="AE2637" i="1"/>
  <c r="AW2636" i="1"/>
  <c r="AV2636" i="1"/>
  <c r="AT2636" i="1"/>
  <c r="AU2636" i="1"/>
  <c r="AS2636" i="1"/>
  <c r="AR2636" i="1"/>
  <c r="AQ2636" i="1"/>
  <c r="AP2636" i="1"/>
  <c r="AO2636" i="1"/>
  <c r="AN2636" i="1"/>
  <c r="AM2636" i="1"/>
  <c r="AL2636" i="1"/>
  <c r="AD2636" i="1"/>
  <c r="AI2636" i="1"/>
  <c r="AH2636" i="1"/>
  <c r="AE2636" i="1"/>
  <c r="AW2635" i="1"/>
  <c r="AV2635" i="1"/>
  <c r="AT2635" i="1"/>
  <c r="AU2635" i="1"/>
  <c r="AS2635" i="1"/>
  <c r="AR2635" i="1"/>
  <c r="AQ2635" i="1"/>
  <c r="AP2635" i="1"/>
  <c r="AO2635" i="1"/>
  <c r="AN2635" i="1"/>
  <c r="AM2635" i="1"/>
  <c r="AL2635" i="1"/>
  <c r="AD2635" i="1"/>
  <c r="AI2635" i="1"/>
  <c r="AH2635" i="1"/>
  <c r="AE2635" i="1"/>
  <c r="AW2634" i="1"/>
  <c r="AV2634" i="1"/>
  <c r="AT2634" i="1"/>
  <c r="AU2634" i="1"/>
  <c r="AS2634" i="1"/>
  <c r="AR2634" i="1"/>
  <c r="AQ2634" i="1"/>
  <c r="AP2634" i="1"/>
  <c r="AO2634" i="1"/>
  <c r="AN2634" i="1"/>
  <c r="AM2634" i="1"/>
  <c r="AL2634" i="1"/>
  <c r="AD2634" i="1"/>
  <c r="AI2634" i="1"/>
  <c r="AH2634" i="1"/>
  <c r="AE2634" i="1"/>
  <c r="AW2633" i="1"/>
  <c r="AV2633" i="1"/>
  <c r="AT2633" i="1"/>
  <c r="AU2633" i="1"/>
  <c r="AS2633" i="1"/>
  <c r="AR2633" i="1"/>
  <c r="AQ2633" i="1"/>
  <c r="AP2633" i="1"/>
  <c r="AO2633" i="1"/>
  <c r="AN2633" i="1"/>
  <c r="AM2633" i="1"/>
  <c r="AL2633" i="1"/>
  <c r="AD2633" i="1"/>
  <c r="AI2633" i="1"/>
  <c r="AH2633" i="1"/>
  <c r="AE2633" i="1"/>
  <c r="AW2632" i="1"/>
  <c r="AV2632" i="1"/>
  <c r="AT2632" i="1"/>
  <c r="AU2632" i="1"/>
  <c r="AS2632" i="1"/>
  <c r="AR2632" i="1"/>
  <c r="AQ2632" i="1"/>
  <c r="AP2632" i="1"/>
  <c r="AO2632" i="1"/>
  <c r="AN2632" i="1"/>
  <c r="AM2632" i="1"/>
  <c r="AL2632" i="1"/>
  <c r="AD2632" i="1"/>
  <c r="AI2632" i="1"/>
  <c r="AH2632" i="1"/>
  <c r="AE2632" i="1"/>
  <c r="AW2631" i="1"/>
  <c r="AV2631" i="1"/>
  <c r="AT2631" i="1"/>
  <c r="AU2631" i="1"/>
  <c r="AS2631" i="1"/>
  <c r="AR2631" i="1"/>
  <c r="AQ2631" i="1"/>
  <c r="AP2631" i="1"/>
  <c r="AO2631" i="1"/>
  <c r="AN2631" i="1"/>
  <c r="AM2631" i="1"/>
  <c r="AL2631" i="1"/>
  <c r="AD2631" i="1"/>
  <c r="AI2631" i="1"/>
  <c r="AH2631" i="1"/>
  <c r="AE2631" i="1"/>
  <c r="AW2630" i="1"/>
  <c r="AV2630" i="1"/>
  <c r="AT2630" i="1"/>
  <c r="AU2630" i="1"/>
  <c r="AS2630" i="1"/>
  <c r="AR2630" i="1"/>
  <c r="AQ2630" i="1"/>
  <c r="AP2630" i="1"/>
  <c r="AO2630" i="1"/>
  <c r="AN2630" i="1"/>
  <c r="AM2630" i="1"/>
  <c r="AL2630" i="1"/>
  <c r="AD2630" i="1"/>
  <c r="AI2630" i="1"/>
  <c r="AH2630" i="1"/>
  <c r="AE2630" i="1"/>
  <c r="AW2629" i="1"/>
  <c r="AV2629" i="1"/>
  <c r="AT2629" i="1"/>
  <c r="AU2629" i="1"/>
  <c r="AS2629" i="1"/>
  <c r="AR2629" i="1"/>
  <c r="AQ2629" i="1"/>
  <c r="AP2629" i="1"/>
  <c r="AO2629" i="1"/>
  <c r="AN2629" i="1"/>
  <c r="AM2629" i="1"/>
  <c r="AL2629" i="1"/>
  <c r="AD2629" i="1"/>
  <c r="AI2629" i="1"/>
  <c r="AH2629" i="1"/>
  <c r="AE2629" i="1"/>
  <c r="AW2628" i="1"/>
  <c r="AV2628" i="1"/>
  <c r="AT2628" i="1"/>
  <c r="AU2628" i="1"/>
  <c r="AS2628" i="1"/>
  <c r="AR2628" i="1"/>
  <c r="AQ2628" i="1"/>
  <c r="AP2628" i="1"/>
  <c r="AO2628" i="1"/>
  <c r="AN2628" i="1"/>
  <c r="AM2628" i="1"/>
  <c r="AL2628" i="1"/>
  <c r="AD2628" i="1"/>
  <c r="AI2628" i="1"/>
  <c r="AH2628" i="1"/>
  <c r="AE2628" i="1"/>
  <c r="AW2627" i="1"/>
  <c r="AD2627" i="1"/>
  <c r="AV2627" i="1"/>
  <c r="AT2627" i="1"/>
  <c r="AU2627" i="1"/>
  <c r="AS2627" i="1"/>
  <c r="AR2627" i="1"/>
  <c r="AQ2627" i="1"/>
  <c r="AP2627" i="1"/>
  <c r="AO2627" i="1"/>
  <c r="AN2627" i="1"/>
  <c r="AM2627" i="1"/>
  <c r="AL2627" i="1"/>
  <c r="AI2627" i="1"/>
  <c r="AH2627" i="1"/>
  <c r="AE2627" i="1"/>
  <c r="AW2626" i="1"/>
  <c r="AD2626" i="1"/>
  <c r="AV2626" i="1"/>
  <c r="AT2626" i="1"/>
  <c r="AU2626" i="1"/>
  <c r="AS2626" i="1"/>
  <c r="AR2626" i="1"/>
  <c r="AQ2626" i="1"/>
  <c r="AP2626" i="1"/>
  <c r="AO2626" i="1"/>
  <c r="AN2626" i="1"/>
  <c r="AM2626" i="1"/>
  <c r="AL2626" i="1"/>
  <c r="AI2626" i="1"/>
  <c r="AH2626" i="1"/>
  <c r="AE2626" i="1"/>
  <c r="AW2625" i="1"/>
  <c r="AD2625" i="1"/>
  <c r="AV2625" i="1"/>
  <c r="AT2625" i="1"/>
  <c r="AU2625" i="1"/>
  <c r="AS2625" i="1"/>
  <c r="AR2625" i="1"/>
  <c r="AQ2625" i="1"/>
  <c r="AP2625" i="1"/>
  <c r="AO2625" i="1"/>
  <c r="AN2625" i="1"/>
  <c r="AM2625" i="1"/>
  <c r="AL2625" i="1"/>
  <c r="AI2625" i="1"/>
  <c r="AH2625" i="1"/>
  <c r="AE2625" i="1"/>
  <c r="AW2624" i="1"/>
  <c r="AV2624" i="1"/>
  <c r="AT2624" i="1"/>
  <c r="AU2624" i="1"/>
  <c r="AS2624" i="1"/>
  <c r="AR2624" i="1"/>
  <c r="AQ2624" i="1"/>
  <c r="AP2624" i="1"/>
  <c r="AO2624" i="1"/>
  <c r="AN2624" i="1"/>
  <c r="AM2624" i="1"/>
  <c r="AL2624" i="1"/>
  <c r="AE2624" i="1"/>
  <c r="AK2624" i="1"/>
  <c r="AD2624" i="1"/>
  <c r="AJ2624" i="1"/>
  <c r="AI2624" i="1"/>
  <c r="AH2624" i="1"/>
  <c r="AG2624" i="1"/>
  <c r="AF2624" i="1"/>
  <c r="AW2623" i="1"/>
  <c r="AV2623" i="1"/>
  <c r="AT2623" i="1"/>
  <c r="AU2623" i="1"/>
  <c r="AS2623" i="1"/>
  <c r="AR2623" i="1"/>
  <c r="AQ2623" i="1"/>
  <c r="AP2623" i="1"/>
  <c r="AO2623" i="1"/>
  <c r="AN2623" i="1"/>
  <c r="AM2623" i="1"/>
  <c r="AL2623" i="1"/>
  <c r="AE2623" i="1"/>
  <c r="AK2623" i="1"/>
  <c r="AD2623" i="1"/>
  <c r="AJ2623" i="1"/>
  <c r="AI2623" i="1"/>
  <c r="AH2623" i="1"/>
  <c r="AG2623" i="1"/>
  <c r="AF2623" i="1"/>
  <c r="AW2622" i="1"/>
  <c r="AV2622" i="1"/>
  <c r="AT2622" i="1"/>
  <c r="AU2622" i="1"/>
  <c r="AS2622" i="1"/>
  <c r="AR2622" i="1"/>
  <c r="AQ2622" i="1"/>
  <c r="AP2622" i="1"/>
  <c r="AO2622" i="1"/>
  <c r="AN2622" i="1"/>
  <c r="AM2622" i="1"/>
  <c r="AL2622" i="1"/>
  <c r="AD2622" i="1"/>
  <c r="AI2622" i="1"/>
  <c r="AH2622" i="1"/>
  <c r="AE2622" i="1"/>
  <c r="AW2621" i="1"/>
  <c r="AV2621" i="1"/>
  <c r="AT2621" i="1"/>
  <c r="AU2621" i="1"/>
  <c r="AS2621" i="1"/>
  <c r="AR2621" i="1"/>
  <c r="AQ2621" i="1"/>
  <c r="AP2621" i="1"/>
  <c r="AO2621" i="1"/>
  <c r="AN2621" i="1"/>
  <c r="AM2621" i="1"/>
  <c r="AL2621" i="1"/>
  <c r="AD2621" i="1"/>
  <c r="AI2621" i="1"/>
  <c r="AH2621" i="1"/>
  <c r="AE2621" i="1"/>
  <c r="AW2620" i="1"/>
  <c r="AV2620" i="1"/>
  <c r="AT2620" i="1"/>
  <c r="AU2620" i="1"/>
  <c r="AS2620" i="1"/>
  <c r="AR2620" i="1"/>
  <c r="AQ2620" i="1"/>
  <c r="AP2620" i="1"/>
  <c r="AO2620" i="1"/>
  <c r="AN2620" i="1"/>
  <c r="AM2620" i="1"/>
  <c r="AL2620" i="1"/>
  <c r="AD2620" i="1"/>
  <c r="AI2620" i="1"/>
  <c r="AH2620" i="1"/>
  <c r="AE2620" i="1"/>
  <c r="AW2619" i="1"/>
  <c r="AV2619" i="1"/>
  <c r="AT2619" i="1"/>
  <c r="AU2619" i="1"/>
  <c r="AS2619" i="1"/>
  <c r="AR2619" i="1"/>
  <c r="AQ2619" i="1"/>
  <c r="AP2619" i="1"/>
  <c r="AO2619" i="1"/>
  <c r="AN2619" i="1"/>
  <c r="AM2619" i="1"/>
  <c r="AL2619" i="1"/>
  <c r="AD2619" i="1"/>
  <c r="AI2619" i="1"/>
  <c r="AH2619" i="1"/>
  <c r="AE2619" i="1"/>
  <c r="AW2618" i="1"/>
  <c r="AV2618" i="1"/>
  <c r="AT2618" i="1"/>
  <c r="AU2618" i="1"/>
  <c r="AS2618" i="1"/>
  <c r="AR2618" i="1"/>
  <c r="AQ2618" i="1"/>
  <c r="AP2618" i="1"/>
  <c r="AO2618" i="1"/>
  <c r="AN2618" i="1"/>
  <c r="AM2618" i="1"/>
  <c r="AL2618" i="1"/>
  <c r="AD2618" i="1"/>
  <c r="AI2618" i="1"/>
  <c r="AH2618" i="1"/>
  <c r="AE2618" i="1"/>
  <c r="AW2617" i="1"/>
  <c r="AV2617" i="1"/>
  <c r="AT2617" i="1"/>
  <c r="AU2617" i="1"/>
  <c r="AS2617" i="1"/>
  <c r="AR2617" i="1"/>
  <c r="AQ2617" i="1"/>
  <c r="AP2617" i="1"/>
  <c r="AO2617" i="1"/>
  <c r="AN2617" i="1"/>
  <c r="AM2617" i="1"/>
  <c r="AL2617" i="1"/>
  <c r="AD2617" i="1"/>
  <c r="AI2617" i="1"/>
  <c r="AH2617" i="1"/>
  <c r="AE2617" i="1"/>
  <c r="AW2616" i="1"/>
  <c r="AV2616" i="1"/>
  <c r="AT2616" i="1"/>
  <c r="AU2616" i="1"/>
  <c r="AS2616" i="1"/>
  <c r="AR2616" i="1"/>
  <c r="AQ2616" i="1"/>
  <c r="AP2616" i="1"/>
  <c r="AO2616" i="1"/>
  <c r="AN2616" i="1"/>
  <c r="AM2616" i="1"/>
  <c r="AL2616" i="1"/>
  <c r="AD2616" i="1"/>
  <c r="AI2616" i="1"/>
  <c r="AH2616" i="1"/>
  <c r="AE2616" i="1"/>
  <c r="AW2615" i="1"/>
  <c r="AV2615" i="1"/>
  <c r="AT2615" i="1"/>
  <c r="AU2615" i="1"/>
  <c r="AS2615" i="1"/>
  <c r="AR2615" i="1"/>
  <c r="AQ2615" i="1"/>
  <c r="AP2615" i="1"/>
  <c r="AO2615" i="1"/>
  <c r="AN2615" i="1"/>
  <c r="AM2615" i="1"/>
  <c r="AL2615" i="1"/>
  <c r="AE2615" i="1"/>
  <c r="AK2615" i="1"/>
  <c r="AD2615" i="1"/>
  <c r="AJ2615" i="1"/>
  <c r="AI2615" i="1"/>
  <c r="AH2615" i="1"/>
  <c r="AG2615" i="1"/>
  <c r="AF2615" i="1"/>
  <c r="AW2614" i="1"/>
  <c r="AV2614" i="1"/>
  <c r="AT2614" i="1"/>
  <c r="AU2614" i="1"/>
  <c r="AS2614" i="1"/>
  <c r="AR2614" i="1"/>
  <c r="AQ2614" i="1"/>
  <c r="AP2614" i="1"/>
  <c r="AO2614" i="1"/>
  <c r="AN2614" i="1"/>
  <c r="AM2614" i="1"/>
  <c r="AL2614" i="1"/>
  <c r="AD2614" i="1"/>
  <c r="AI2614" i="1"/>
  <c r="AH2614" i="1"/>
  <c r="AE2614" i="1"/>
  <c r="AW2613" i="1"/>
  <c r="AV2613" i="1"/>
  <c r="AT2613" i="1"/>
  <c r="AU2613" i="1"/>
  <c r="AS2613" i="1"/>
  <c r="AR2613" i="1"/>
  <c r="AQ2613" i="1"/>
  <c r="AP2613" i="1"/>
  <c r="AO2613" i="1"/>
  <c r="AN2613" i="1"/>
  <c r="AM2613" i="1"/>
  <c r="AL2613" i="1"/>
  <c r="AD2613" i="1"/>
  <c r="AI2613" i="1"/>
  <c r="AH2613" i="1"/>
  <c r="AE2613" i="1"/>
  <c r="AW2612" i="1"/>
  <c r="AV2612" i="1"/>
  <c r="AT2612" i="1"/>
  <c r="AU2612" i="1"/>
  <c r="AS2612" i="1"/>
  <c r="AR2612" i="1"/>
  <c r="AQ2612" i="1"/>
  <c r="AP2612" i="1"/>
  <c r="AO2612" i="1"/>
  <c r="AN2612" i="1"/>
  <c r="AM2612" i="1"/>
  <c r="AL2612" i="1"/>
  <c r="AD2612" i="1"/>
  <c r="AI2612" i="1"/>
  <c r="AH2612" i="1"/>
  <c r="AE2612" i="1"/>
  <c r="AW2611" i="1"/>
  <c r="AD2611" i="1"/>
  <c r="AV2611" i="1"/>
  <c r="AT2611" i="1"/>
  <c r="AU2611" i="1"/>
  <c r="AS2611" i="1"/>
  <c r="AR2611" i="1"/>
  <c r="AQ2611" i="1"/>
  <c r="AP2611" i="1"/>
  <c r="AO2611" i="1"/>
  <c r="AN2611" i="1"/>
  <c r="AM2611" i="1"/>
  <c r="AL2611" i="1"/>
  <c r="AI2611" i="1"/>
  <c r="AH2611" i="1"/>
  <c r="AE2611" i="1"/>
  <c r="AW2610" i="1"/>
  <c r="AD2610" i="1"/>
  <c r="AV2610" i="1"/>
  <c r="AT2610" i="1"/>
  <c r="AU2610" i="1"/>
  <c r="AS2610" i="1"/>
  <c r="AR2610" i="1"/>
  <c r="AQ2610" i="1"/>
  <c r="AP2610" i="1"/>
  <c r="AO2610" i="1"/>
  <c r="AN2610" i="1"/>
  <c r="AM2610" i="1"/>
  <c r="AL2610" i="1"/>
  <c r="AI2610" i="1"/>
  <c r="AH2610" i="1"/>
  <c r="AE2610" i="1"/>
  <c r="AW2609" i="1"/>
  <c r="AV2609" i="1"/>
  <c r="AT2609" i="1"/>
  <c r="AU2609" i="1"/>
  <c r="AS2609" i="1"/>
  <c r="AR2609" i="1"/>
  <c r="AQ2609" i="1"/>
  <c r="AP2609" i="1"/>
  <c r="AO2609" i="1"/>
  <c r="AN2609" i="1"/>
  <c r="AM2609" i="1"/>
  <c r="AL2609" i="1"/>
  <c r="AD2609" i="1"/>
  <c r="AI2609" i="1"/>
  <c r="AH2609" i="1"/>
  <c r="AE2609" i="1"/>
  <c r="AW2608" i="1"/>
  <c r="AV2608" i="1"/>
  <c r="AT2608" i="1"/>
  <c r="AU2608" i="1"/>
  <c r="AS2608" i="1"/>
  <c r="AR2608" i="1"/>
  <c r="AQ2608" i="1"/>
  <c r="AP2608" i="1"/>
  <c r="AO2608" i="1"/>
  <c r="AN2608" i="1"/>
  <c r="AM2608" i="1"/>
  <c r="AL2608" i="1"/>
  <c r="AD2608" i="1"/>
  <c r="AI2608" i="1"/>
  <c r="AH2608" i="1"/>
  <c r="AE2608" i="1"/>
  <c r="AW2607" i="1"/>
  <c r="AV2607" i="1"/>
  <c r="AT2607" i="1"/>
  <c r="AU2607" i="1"/>
  <c r="AS2607" i="1"/>
  <c r="AR2607" i="1"/>
  <c r="AQ2607" i="1"/>
  <c r="AP2607" i="1"/>
  <c r="AO2607" i="1"/>
  <c r="AN2607" i="1"/>
  <c r="AM2607" i="1"/>
  <c r="AL2607" i="1"/>
  <c r="AE2607" i="1"/>
  <c r="AK2607" i="1"/>
  <c r="AD2607" i="1"/>
  <c r="AJ2607" i="1"/>
  <c r="AI2607" i="1"/>
  <c r="AH2607" i="1"/>
  <c r="AG2607" i="1"/>
  <c r="AF2607" i="1"/>
  <c r="AW2606" i="1"/>
  <c r="AV2606" i="1"/>
  <c r="AT2606" i="1"/>
  <c r="AU2606" i="1"/>
  <c r="AS2606" i="1"/>
  <c r="AR2606" i="1"/>
  <c r="AQ2606" i="1"/>
  <c r="AP2606" i="1"/>
  <c r="AO2606" i="1"/>
  <c r="AN2606" i="1"/>
  <c r="AM2606" i="1"/>
  <c r="AL2606" i="1"/>
  <c r="AD2606" i="1"/>
  <c r="AI2606" i="1"/>
  <c r="AH2606" i="1"/>
  <c r="AE2606" i="1"/>
  <c r="AW2605" i="1"/>
  <c r="AD2605" i="1"/>
  <c r="AV2605" i="1"/>
  <c r="AT2605" i="1"/>
  <c r="AU2605" i="1"/>
  <c r="AS2605" i="1"/>
  <c r="AR2605" i="1"/>
  <c r="AQ2605" i="1"/>
  <c r="AP2605" i="1"/>
  <c r="AO2605" i="1"/>
  <c r="AN2605" i="1"/>
  <c r="AM2605" i="1"/>
  <c r="AL2605" i="1"/>
  <c r="AI2605" i="1"/>
  <c r="AH2605" i="1"/>
  <c r="AE2605" i="1"/>
  <c r="AW2604" i="1"/>
  <c r="AD2604" i="1"/>
  <c r="AV2604" i="1"/>
  <c r="AT2604" i="1"/>
  <c r="AU2604" i="1"/>
  <c r="AS2604" i="1"/>
  <c r="AR2604" i="1"/>
  <c r="AQ2604" i="1"/>
  <c r="AP2604" i="1"/>
  <c r="AO2604" i="1"/>
  <c r="AN2604" i="1"/>
  <c r="AM2604" i="1"/>
  <c r="AL2604" i="1"/>
  <c r="AI2604" i="1"/>
  <c r="AH2604" i="1"/>
  <c r="AE2604" i="1"/>
  <c r="AW2603" i="1"/>
  <c r="AV2603" i="1"/>
  <c r="AT2603" i="1"/>
  <c r="AU2603" i="1"/>
  <c r="AS2603" i="1"/>
  <c r="AR2603" i="1"/>
  <c r="AQ2603" i="1"/>
  <c r="AP2603" i="1"/>
  <c r="AO2603" i="1"/>
  <c r="AN2603" i="1"/>
  <c r="AM2603" i="1"/>
  <c r="AL2603" i="1"/>
  <c r="AD2603" i="1"/>
  <c r="AI2603" i="1"/>
  <c r="AH2603" i="1"/>
  <c r="AE2603" i="1"/>
  <c r="AW2602" i="1"/>
  <c r="AV2602" i="1"/>
  <c r="AT2602" i="1"/>
  <c r="AU2602" i="1"/>
  <c r="AS2602" i="1"/>
  <c r="AR2602" i="1"/>
  <c r="AQ2602" i="1"/>
  <c r="AP2602" i="1"/>
  <c r="AO2602" i="1"/>
  <c r="AN2602" i="1"/>
  <c r="AM2602" i="1"/>
  <c r="AL2602" i="1"/>
  <c r="AD2602" i="1"/>
  <c r="AI2602" i="1"/>
  <c r="AH2602" i="1"/>
  <c r="AE2602" i="1"/>
  <c r="AW2601" i="1"/>
  <c r="AV2601" i="1"/>
  <c r="AT2601" i="1"/>
  <c r="AU2601" i="1"/>
  <c r="AS2601" i="1"/>
  <c r="AR2601" i="1"/>
  <c r="AQ2601" i="1"/>
  <c r="AP2601" i="1"/>
  <c r="AO2601" i="1"/>
  <c r="AN2601" i="1"/>
  <c r="AM2601" i="1"/>
  <c r="AL2601" i="1"/>
  <c r="AD2601" i="1"/>
  <c r="AI2601" i="1"/>
  <c r="AH2601" i="1"/>
  <c r="AE2601" i="1"/>
  <c r="AW2600" i="1"/>
  <c r="AV2600" i="1"/>
  <c r="AT2600" i="1"/>
  <c r="AU2600" i="1"/>
  <c r="AS2600" i="1"/>
  <c r="AR2600" i="1"/>
  <c r="AQ2600" i="1"/>
  <c r="AP2600" i="1"/>
  <c r="AO2600" i="1"/>
  <c r="AN2600" i="1"/>
  <c r="AM2600" i="1"/>
  <c r="AL2600" i="1"/>
  <c r="AD2600" i="1"/>
  <c r="AI2600" i="1"/>
  <c r="AH2600" i="1"/>
  <c r="AE2600" i="1"/>
  <c r="AW2599" i="1"/>
  <c r="AV2599" i="1"/>
  <c r="AT2599" i="1"/>
  <c r="AU2599" i="1"/>
  <c r="AS2599" i="1"/>
  <c r="AR2599" i="1"/>
  <c r="AQ2599" i="1"/>
  <c r="AP2599" i="1"/>
  <c r="AO2599" i="1"/>
  <c r="AN2599" i="1"/>
  <c r="AM2599" i="1"/>
  <c r="AL2599" i="1"/>
  <c r="AD2599" i="1"/>
  <c r="AI2599" i="1"/>
  <c r="AH2599" i="1"/>
  <c r="AE2599" i="1"/>
  <c r="AW2598" i="1"/>
  <c r="AV2598" i="1"/>
  <c r="AT2598" i="1"/>
  <c r="AU2598" i="1"/>
  <c r="AS2598" i="1"/>
  <c r="AR2598" i="1"/>
  <c r="AQ2598" i="1"/>
  <c r="AP2598" i="1"/>
  <c r="AO2598" i="1"/>
  <c r="AN2598" i="1"/>
  <c r="AM2598" i="1"/>
  <c r="AL2598" i="1"/>
  <c r="AD2598" i="1"/>
  <c r="AI2598" i="1"/>
  <c r="AH2598" i="1"/>
  <c r="AE2598" i="1"/>
  <c r="AW2597" i="1"/>
  <c r="AV2597" i="1"/>
  <c r="AT2597" i="1"/>
  <c r="AU2597" i="1"/>
  <c r="AS2597" i="1"/>
  <c r="AR2597" i="1"/>
  <c r="AQ2597" i="1"/>
  <c r="AP2597" i="1"/>
  <c r="AO2597" i="1"/>
  <c r="AN2597" i="1"/>
  <c r="AM2597" i="1"/>
  <c r="AL2597" i="1"/>
  <c r="AD2597" i="1"/>
  <c r="AI2597" i="1"/>
  <c r="AH2597" i="1"/>
  <c r="AE2597" i="1"/>
  <c r="AW2596" i="1"/>
  <c r="AV2596" i="1"/>
  <c r="AT2596" i="1"/>
  <c r="AU2596" i="1"/>
  <c r="AS2596" i="1"/>
  <c r="AR2596" i="1"/>
  <c r="AQ2596" i="1"/>
  <c r="AP2596" i="1"/>
  <c r="AO2596" i="1"/>
  <c r="AN2596" i="1"/>
  <c r="AM2596" i="1"/>
  <c r="AL2596" i="1"/>
  <c r="AE2596" i="1"/>
  <c r="AK2596" i="1"/>
  <c r="AD2596" i="1"/>
  <c r="AJ2596" i="1"/>
  <c r="AI2596" i="1"/>
  <c r="AH2596" i="1"/>
  <c r="AG2596" i="1"/>
  <c r="AF2596" i="1"/>
  <c r="AW2595" i="1"/>
  <c r="AV2595" i="1"/>
  <c r="AT2595" i="1"/>
  <c r="AU2595" i="1"/>
  <c r="AS2595" i="1"/>
  <c r="AR2595" i="1"/>
  <c r="AQ2595" i="1"/>
  <c r="AP2595" i="1"/>
  <c r="AO2595" i="1"/>
  <c r="AN2595" i="1"/>
  <c r="AM2595" i="1"/>
  <c r="AL2595" i="1"/>
  <c r="AE2595" i="1"/>
  <c r="AK2595" i="1"/>
  <c r="AD2595" i="1"/>
  <c r="AJ2595" i="1"/>
  <c r="AI2595" i="1"/>
  <c r="AH2595" i="1"/>
  <c r="AG2595" i="1"/>
  <c r="AF2595" i="1"/>
  <c r="AW2594" i="1"/>
  <c r="AV2594" i="1"/>
  <c r="AT2594" i="1"/>
  <c r="AU2594" i="1"/>
  <c r="AS2594" i="1"/>
  <c r="AR2594" i="1"/>
  <c r="AQ2594" i="1"/>
  <c r="AP2594" i="1"/>
  <c r="AO2594" i="1"/>
  <c r="AN2594" i="1"/>
  <c r="AM2594" i="1"/>
  <c r="AL2594" i="1"/>
  <c r="AD2594" i="1"/>
  <c r="AI2594" i="1"/>
  <c r="AH2594" i="1"/>
  <c r="AE2594" i="1"/>
  <c r="AW2593" i="1"/>
  <c r="AV2593" i="1"/>
  <c r="AT2593" i="1"/>
  <c r="AU2593" i="1"/>
  <c r="AS2593" i="1"/>
  <c r="AR2593" i="1"/>
  <c r="AQ2593" i="1"/>
  <c r="AP2593" i="1"/>
  <c r="AO2593" i="1"/>
  <c r="AN2593" i="1"/>
  <c r="AM2593" i="1"/>
  <c r="AL2593" i="1"/>
  <c r="AD2593" i="1"/>
  <c r="AI2593" i="1"/>
  <c r="AH2593" i="1"/>
  <c r="AE2593" i="1"/>
  <c r="AW2592" i="1"/>
  <c r="AV2592" i="1"/>
  <c r="AT2592" i="1"/>
  <c r="AU2592" i="1"/>
  <c r="AS2592" i="1"/>
  <c r="AR2592" i="1"/>
  <c r="AQ2592" i="1"/>
  <c r="AP2592" i="1"/>
  <c r="AO2592" i="1"/>
  <c r="AN2592" i="1"/>
  <c r="AM2592" i="1"/>
  <c r="AL2592" i="1"/>
  <c r="AD2592" i="1"/>
  <c r="AI2592" i="1"/>
  <c r="AH2592" i="1"/>
  <c r="AE2592" i="1"/>
  <c r="AW2591" i="1"/>
  <c r="AV2591" i="1"/>
  <c r="AT2591" i="1"/>
  <c r="AU2591" i="1"/>
  <c r="AS2591" i="1"/>
  <c r="AR2591" i="1"/>
  <c r="AQ2591" i="1"/>
  <c r="AP2591" i="1"/>
  <c r="AO2591" i="1"/>
  <c r="AN2591" i="1"/>
  <c r="AM2591" i="1"/>
  <c r="AL2591" i="1"/>
  <c r="AD2591" i="1"/>
  <c r="AI2591" i="1"/>
  <c r="AH2591" i="1"/>
  <c r="AE2591" i="1"/>
  <c r="AW2590" i="1"/>
  <c r="AV2590" i="1"/>
  <c r="AT2590" i="1"/>
  <c r="AU2590" i="1"/>
  <c r="AS2590" i="1"/>
  <c r="AR2590" i="1"/>
  <c r="AQ2590" i="1"/>
  <c r="AP2590" i="1"/>
  <c r="AO2590" i="1"/>
  <c r="AN2590" i="1"/>
  <c r="AM2590" i="1"/>
  <c r="AL2590" i="1"/>
  <c r="AD2590" i="1"/>
  <c r="AI2590" i="1"/>
  <c r="AH2590" i="1"/>
  <c r="AE2590" i="1"/>
  <c r="AW2589" i="1"/>
  <c r="AV2589" i="1"/>
  <c r="AT2589" i="1"/>
  <c r="AU2589" i="1"/>
  <c r="AS2589" i="1"/>
  <c r="AR2589" i="1"/>
  <c r="AQ2589" i="1"/>
  <c r="AP2589" i="1"/>
  <c r="AO2589" i="1"/>
  <c r="AN2589" i="1"/>
  <c r="AM2589" i="1"/>
  <c r="AL2589" i="1"/>
  <c r="AD2589" i="1"/>
  <c r="AI2589" i="1"/>
  <c r="AH2589" i="1"/>
  <c r="AE2589" i="1"/>
  <c r="AW2588" i="1"/>
  <c r="AV2588" i="1"/>
  <c r="AT2588" i="1"/>
  <c r="AU2588" i="1"/>
  <c r="AS2588" i="1"/>
  <c r="AR2588" i="1"/>
  <c r="AQ2588" i="1"/>
  <c r="AP2588" i="1"/>
  <c r="AO2588" i="1"/>
  <c r="AN2588" i="1"/>
  <c r="AM2588" i="1"/>
  <c r="AL2588" i="1"/>
  <c r="AD2588" i="1"/>
  <c r="AI2588" i="1"/>
  <c r="AH2588" i="1"/>
  <c r="AE2588" i="1"/>
  <c r="AW2587" i="1"/>
  <c r="AD2587" i="1"/>
  <c r="AV2587" i="1"/>
  <c r="AT2587" i="1"/>
  <c r="AU2587" i="1"/>
  <c r="AS2587" i="1"/>
  <c r="AR2587" i="1"/>
  <c r="AQ2587" i="1"/>
  <c r="AP2587" i="1"/>
  <c r="AO2587" i="1"/>
  <c r="AN2587" i="1"/>
  <c r="AM2587" i="1"/>
  <c r="AL2587" i="1"/>
  <c r="AI2587" i="1"/>
  <c r="AH2587" i="1"/>
  <c r="AE2587" i="1"/>
  <c r="AW2586" i="1"/>
  <c r="AV2586" i="1"/>
  <c r="AT2586" i="1"/>
  <c r="AU2586" i="1"/>
  <c r="AS2586" i="1"/>
  <c r="AR2586" i="1"/>
  <c r="AQ2586" i="1"/>
  <c r="AP2586" i="1"/>
  <c r="AO2586" i="1"/>
  <c r="AN2586" i="1"/>
  <c r="AM2586" i="1"/>
  <c r="AL2586" i="1"/>
  <c r="AD2586" i="1"/>
  <c r="AI2586" i="1"/>
  <c r="AH2586" i="1"/>
  <c r="AE2586" i="1"/>
  <c r="AW2585" i="1"/>
  <c r="AV2585" i="1"/>
  <c r="AT2585" i="1"/>
  <c r="AU2585" i="1"/>
  <c r="AS2585" i="1"/>
  <c r="AR2585" i="1"/>
  <c r="AQ2585" i="1"/>
  <c r="AP2585" i="1"/>
  <c r="AO2585" i="1"/>
  <c r="AN2585" i="1"/>
  <c r="AM2585" i="1"/>
  <c r="AL2585" i="1"/>
  <c r="AD2585" i="1"/>
  <c r="AI2585" i="1"/>
  <c r="AH2585" i="1"/>
  <c r="AE2585" i="1"/>
  <c r="AW2584" i="1"/>
  <c r="AV2584" i="1"/>
  <c r="AT2584" i="1"/>
  <c r="AU2584" i="1"/>
  <c r="AS2584" i="1"/>
  <c r="AR2584" i="1"/>
  <c r="AQ2584" i="1"/>
  <c r="AP2584" i="1"/>
  <c r="AO2584" i="1"/>
  <c r="AN2584" i="1"/>
  <c r="AM2584" i="1"/>
  <c r="AL2584" i="1"/>
  <c r="AD2584" i="1"/>
  <c r="AI2584" i="1"/>
  <c r="AH2584" i="1"/>
  <c r="AE2584" i="1"/>
  <c r="AW2583" i="1"/>
  <c r="AV2583" i="1"/>
  <c r="AT2583" i="1"/>
  <c r="AU2583" i="1"/>
  <c r="AS2583" i="1"/>
  <c r="AR2583" i="1"/>
  <c r="AQ2583" i="1"/>
  <c r="AP2583" i="1"/>
  <c r="AO2583" i="1"/>
  <c r="AN2583" i="1"/>
  <c r="AM2583" i="1"/>
  <c r="AL2583" i="1"/>
  <c r="AD2583" i="1"/>
  <c r="AI2583" i="1"/>
  <c r="AH2583" i="1"/>
  <c r="AE2583" i="1"/>
  <c r="AW2582" i="1"/>
  <c r="AV2582" i="1"/>
  <c r="AT2582" i="1"/>
  <c r="AU2582" i="1"/>
  <c r="AS2582" i="1"/>
  <c r="AR2582" i="1"/>
  <c r="AQ2582" i="1"/>
  <c r="AP2582" i="1"/>
  <c r="AO2582" i="1"/>
  <c r="AN2582" i="1"/>
  <c r="AM2582" i="1"/>
  <c r="AL2582" i="1"/>
  <c r="AD2582" i="1"/>
  <c r="AI2582" i="1"/>
  <c r="AH2582" i="1"/>
  <c r="AE2582" i="1"/>
  <c r="AW2581" i="1"/>
  <c r="AD2581" i="1"/>
  <c r="AV2581" i="1"/>
  <c r="AT2581" i="1"/>
  <c r="AU2581" i="1"/>
  <c r="AS2581" i="1"/>
  <c r="AR2581" i="1"/>
  <c r="AQ2581" i="1"/>
  <c r="AP2581" i="1"/>
  <c r="AO2581" i="1"/>
  <c r="AN2581" i="1"/>
  <c r="AM2581" i="1"/>
  <c r="AL2581" i="1"/>
  <c r="AI2581" i="1"/>
  <c r="AH2581" i="1"/>
  <c r="AE2581" i="1"/>
  <c r="AW2580" i="1"/>
  <c r="AD2580" i="1"/>
  <c r="AV2580" i="1"/>
  <c r="AT2580" i="1"/>
  <c r="AU2580" i="1"/>
  <c r="AS2580" i="1"/>
  <c r="AR2580" i="1"/>
  <c r="AQ2580" i="1"/>
  <c r="AP2580" i="1"/>
  <c r="AO2580" i="1"/>
  <c r="AN2580" i="1"/>
  <c r="AM2580" i="1"/>
  <c r="AL2580" i="1"/>
  <c r="AI2580" i="1"/>
  <c r="AH2580" i="1"/>
  <c r="AE2580" i="1"/>
  <c r="AW2579" i="1"/>
  <c r="AV2579" i="1"/>
  <c r="AT2579" i="1"/>
  <c r="AU2579" i="1"/>
  <c r="AS2579" i="1"/>
  <c r="AR2579" i="1"/>
  <c r="AQ2579" i="1"/>
  <c r="AP2579" i="1"/>
  <c r="AO2579" i="1"/>
  <c r="AN2579" i="1"/>
  <c r="AM2579" i="1"/>
  <c r="AL2579" i="1"/>
  <c r="AD2579" i="1"/>
  <c r="AI2579" i="1"/>
  <c r="AH2579" i="1"/>
  <c r="AE2579" i="1"/>
  <c r="AW2578" i="1"/>
  <c r="AV2578" i="1"/>
  <c r="AT2578" i="1"/>
  <c r="AU2578" i="1"/>
  <c r="AS2578" i="1"/>
  <c r="AR2578" i="1"/>
  <c r="AQ2578" i="1"/>
  <c r="AP2578" i="1"/>
  <c r="AO2578" i="1"/>
  <c r="AN2578" i="1"/>
  <c r="AM2578" i="1"/>
  <c r="AL2578" i="1"/>
  <c r="AD2578" i="1"/>
  <c r="AI2578" i="1"/>
  <c r="AH2578" i="1"/>
  <c r="AE2578" i="1"/>
  <c r="AW2577" i="1"/>
  <c r="AV2577" i="1"/>
  <c r="AT2577" i="1"/>
  <c r="AU2577" i="1"/>
  <c r="AS2577" i="1"/>
  <c r="AR2577" i="1"/>
  <c r="AQ2577" i="1"/>
  <c r="AP2577" i="1"/>
  <c r="AO2577" i="1"/>
  <c r="AN2577" i="1"/>
  <c r="AM2577" i="1"/>
  <c r="AL2577" i="1"/>
  <c r="AD2577" i="1"/>
  <c r="AI2577" i="1"/>
  <c r="AH2577" i="1"/>
  <c r="AE2577" i="1"/>
  <c r="AW2576" i="1"/>
  <c r="AV2576" i="1"/>
  <c r="AT2576" i="1"/>
  <c r="AU2576" i="1"/>
  <c r="AS2576" i="1"/>
  <c r="AR2576" i="1"/>
  <c r="AQ2576" i="1"/>
  <c r="AP2576" i="1"/>
  <c r="AO2576" i="1"/>
  <c r="AN2576" i="1"/>
  <c r="AM2576" i="1"/>
  <c r="AL2576" i="1"/>
  <c r="AD2576" i="1"/>
  <c r="AI2576" i="1"/>
  <c r="AH2576" i="1"/>
  <c r="AE2576" i="1"/>
  <c r="AW2575" i="1"/>
  <c r="AV2575" i="1"/>
  <c r="AT2575" i="1"/>
  <c r="AU2575" i="1"/>
  <c r="AS2575" i="1"/>
  <c r="AR2575" i="1"/>
  <c r="AQ2575" i="1"/>
  <c r="AP2575" i="1"/>
  <c r="AO2575" i="1"/>
  <c r="AN2575" i="1"/>
  <c r="AM2575" i="1"/>
  <c r="AL2575" i="1"/>
  <c r="AD2575" i="1"/>
  <c r="AI2575" i="1"/>
  <c r="AH2575" i="1"/>
  <c r="AE2575" i="1"/>
  <c r="AW2574" i="1"/>
  <c r="AV2574" i="1"/>
  <c r="AT2574" i="1"/>
  <c r="AU2574" i="1"/>
  <c r="AS2574" i="1"/>
  <c r="AR2574" i="1"/>
  <c r="AQ2574" i="1"/>
  <c r="AP2574" i="1"/>
  <c r="AO2574" i="1"/>
  <c r="AN2574" i="1"/>
  <c r="AM2574" i="1"/>
  <c r="AL2574" i="1"/>
  <c r="AD2574" i="1"/>
  <c r="AI2574" i="1"/>
  <c r="AH2574" i="1"/>
  <c r="AE2574" i="1"/>
  <c r="AW2573" i="1"/>
  <c r="AV2573" i="1"/>
  <c r="AT2573" i="1"/>
  <c r="AU2573" i="1"/>
  <c r="AS2573" i="1"/>
  <c r="AR2573" i="1"/>
  <c r="AQ2573" i="1"/>
  <c r="AP2573" i="1"/>
  <c r="AO2573" i="1"/>
  <c r="AN2573" i="1"/>
  <c r="AM2573" i="1"/>
  <c r="AL2573" i="1"/>
  <c r="AD2573" i="1"/>
  <c r="AI2573" i="1"/>
  <c r="AH2573" i="1"/>
  <c r="AE2573" i="1"/>
  <c r="AW2572" i="1"/>
  <c r="AV2572" i="1"/>
  <c r="AT2572" i="1"/>
  <c r="AU2572" i="1"/>
  <c r="AS2572" i="1"/>
  <c r="AR2572" i="1"/>
  <c r="AQ2572" i="1"/>
  <c r="AP2572" i="1"/>
  <c r="AO2572" i="1"/>
  <c r="AN2572" i="1"/>
  <c r="AM2572" i="1"/>
  <c r="AL2572" i="1"/>
  <c r="AD2572" i="1"/>
  <c r="AI2572" i="1"/>
  <c r="AH2572" i="1"/>
  <c r="AE2572" i="1"/>
  <c r="AW2571" i="1"/>
  <c r="AV2571" i="1"/>
  <c r="AT2571" i="1"/>
  <c r="AU2571" i="1"/>
  <c r="AS2571" i="1"/>
  <c r="AR2571" i="1"/>
  <c r="AQ2571" i="1"/>
  <c r="AP2571" i="1"/>
  <c r="AO2571" i="1"/>
  <c r="AN2571" i="1"/>
  <c r="AM2571" i="1"/>
  <c r="AL2571" i="1"/>
  <c r="AD2571" i="1"/>
  <c r="AI2571" i="1"/>
  <c r="AH2571" i="1"/>
  <c r="AE2571" i="1"/>
  <c r="AW2570" i="1"/>
  <c r="AV2570" i="1"/>
  <c r="AT2570" i="1"/>
  <c r="AU2570" i="1"/>
  <c r="AS2570" i="1"/>
  <c r="AR2570" i="1"/>
  <c r="AQ2570" i="1"/>
  <c r="AP2570" i="1"/>
  <c r="AO2570" i="1"/>
  <c r="AN2570" i="1"/>
  <c r="AM2570" i="1"/>
  <c r="AL2570" i="1"/>
  <c r="AD2570" i="1"/>
  <c r="AI2570" i="1"/>
  <c r="AH2570" i="1"/>
  <c r="AE2570" i="1"/>
  <c r="AW2569" i="1"/>
  <c r="AV2569" i="1"/>
  <c r="AT2569" i="1"/>
  <c r="AU2569" i="1"/>
  <c r="AS2569" i="1"/>
  <c r="AR2569" i="1"/>
  <c r="AQ2569" i="1"/>
  <c r="AP2569" i="1"/>
  <c r="AO2569" i="1"/>
  <c r="AN2569" i="1"/>
  <c r="AM2569" i="1"/>
  <c r="AL2569" i="1"/>
  <c r="AD2569" i="1"/>
  <c r="AI2569" i="1"/>
  <c r="AH2569" i="1"/>
  <c r="AE2569" i="1"/>
  <c r="AW2568" i="1"/>
  <c r="AV2568" i="1"/>
  <c r="AT2568" i="1"/>
  <c r="AU2568" i="1"/>
  <c r="AS2568" i="1"/>
  <c r="AR2568" i="1"/>
  <c r="AQ2568" i="1"/>
  <c r="AP2568" i="1"/>
  <c r="AO2568" i="1"/>
  <c r="AN2568" i="1"/>
  <c r="AM2568" i="1"/>
  <c r="AL2568" i="1"/>
  <c r="AD2568" i="1"/>
  <c r="AI2568" i="1"/>
  <c r="AH2568" i="1"/>
  <c r="AE2568" i="1"/>
  <c r="AW2567" i="1"/>
  <c r="AV2567" i="1"/>
  <c r="AT2567" i="1"/>
  <c r="AU2567" i="1"/>
  <c r="AS2567" i="1"/>
  <c r="AR2567" i="1"/>
  <c r="AQ2567" i="1"/>
  <c r="AP2567" i="1"/>
  <c r="AO2567" i="1"/>
  <c r="AN2567" i="1"/>
  <c r="AM2567" i="1"/>
  <c r="AL2567" i="1"/>
  <c r="AD2567" i="1"/>
  <c r="AI2567" i="1"/>
  <c r="AH2567" i="1"/>
  <c r="AE2567" i="1"/>
  <c r="AW2566" i="1"/>
  <c r="AV2566" i="1"/>
  <c r="AT2566" i="1"/>
  <c r="AU2566" i="1"/>
  <c r="AS2566" i="1"/>
  <c r="AR2566" i="1"/>
  <c r="AQ2566" i="1"/>
  <c r="AP2566" i="1"/>
  <c r="AO2566" i="1"/>
  <c r="AN2566" i="1"/>
  <c r="AM2566" i="1"/>
  <c r="AL2566" i="1"/>
  <c r="AD2566" i="1"/>
  <c r="AI2566" i="1"/>
  <c r="AH2566" i="1"/>
  <c r="AE2566" i="1"/>
  <c r="AW2565" i="1"/>
  <c r="AV2565" i="1"/>
  <c r="AT2565" i="1"/>
  <c r="AU2565" i="1"/>
  <c r="AS2565" i="1"/>
  <c r="AR2565" i="1"/>
  <c r="AQ2565" i="1"/>
  <c r="AP2565" i="1"/>
  <c r="AO2565" i="1"/>
  <c r="AN2565" i="1"/>
  <c r="AM2565" i="1"/>
  <c r="AL2565" i="1"/>
  <c r="AD2565" i="1"/>
  <c r="AI2565" i="1"/>
  <c r="AH2565" i="1"/>
  <c r="AE2565" i="1"/>
  <c r="AW2564" i="1"/>
  <c r="AD2564" i="1"/>
  <c r="AV2564" i="1"/>
  <c r="AT2564" i="1"/>
  <c r="AU2564" i="1"/>
  <c r="AS2564" i="1"/>
  <c r="AR2564" i="1"/>
  <c r="AQ2564" i="1"/>
  <c r="AP2564" i="1"/>
  <c r="AO2564" i="1"/>
  <c r="AN2564" i="1"/>
  <c r="AM2564" i="1"/>
  <c r="AL2564" i="1"/>
  <c r="AI2564" i="1"/>
  <c r="AH2564" i="1"/>
  <c r="AE2564" i="1"/>
  <c r="AW2563" i="1"/>
  <c r="AD2563" i="1"/>
  <c r="AV2563" i="1"/>
  <c r="AT2563" i="1"/>
  <c r="AU2563" i="1"/>
  <c r="AS2563" i="1"/>
  <c r="AR2563" i="1"/>
  <c r="AQ2563" i="1"/>
  <c r="AP2563" i="1"/>
  <c r="AO2563" i="1"/>
  <c r="AN2563" i="1"/>
  <c r="AM2563" i="1"/>
  <c r="AL2563" i="1"/>
  <c r="AI2563" i="1"/>
  <c r="AH2563" i="1"/>
  <c r="AE2563" i="1"/>
  <c r="AW2562" i="1"/>
  <c r="AD2562" i="1"/>
  <c r="AV2562" i="1"/>
  <c r="AT2562" i="1"/>
  <c r="AU2562" i="1"/>
  <c r="AS2562" i="1"/>
  <c r="AR2562" i="1"/>
  <c r="AQ2562" i="1"/>
  <c r="AP2562" i="1"/>
  <c r="AO2562" i="1"/>
  <c r="AN2562" i="1"/>
  <c r="AM2562" i="1"/>
  <c r="AL2562" i="1"/>
  <c r="AI2562" i="1"/>
  <c r="AH2562" i="1"/>
  <c r="AE2562" i="1"/>
  <c r="AW2561" i="1"/>
  <c r="AD2561" i="1"/>
  <c r="AV2561" i="1"/>
  <c r="AT2561" i="1"/>
  <c r="AU2561" i="1"/>
  <c r="AS2561" i="1"/>
  <c r="AR2561" i="1"/>
  <c r="AQ2561" i="1"/>
  <c r="AP2561" i="1"/>
  <c r="AO2561" i="1"/>
  <c r="AN2561" i="1"/>
  <c r="AM2561" i="1"/>
  <c r="AL2561" i="1"/>
  <c r="AI2561" i="1"/>
  <c r="AH2561" i="1"/>
  <c r="AE2561" i="1"/>
  <c r="AW2560" i="1"/>
  <c r="AD2560" i="1"/>
  <c r="AV2560" i="1"/>
  <c r="AT2560" i="1"/>
  <c r="AU2560" i="1"/>
  <c r="AS2560" i="1"/>
  <c r="AR2560" i="1"/>
  <c r="AQ2560" i="1"/>
  <c r="AP2560" i="1"/>
  <c r="AO2560" i="1"/>
  <c r="AN2560" i="1"/>
  <c r="AM2560" i="1"/>
  <c r="AL2560" i="1"/>
  <c r="AI2560" i="1"/>
  <c r="AH2560" i="1"/>
  <c r="AE2560" i="1"/>
  <c r="AW2559" i="1"/>
  <c r="AV2559" i="1"/>
  <c r="AT2559" i="1"/>
  <c r="AU2559" i="1"/>
  <c r="AS2559" i="1"/>
  <c r="AR2559" i="1"/>
  <c r="AQ2559" i="1"/>
  <c r="AP2559" i="1"/>
  <c r="AO2559" i="1"/>
  <c r="AN2559" i="1"/>
  <c r="AM2559" i="1"/>
  <c r="AL2559" i="1"/>
  <c r="AD2559" i="1"/>
  <c r="AI2559" i="1"/>
  <c r="AH2559" i="1"/>
  <c r="AE2559" i="1"/>
  <c r="AW2558" i="1"/>
  <c r="AV2558" i="1"/>
  <c r="AT2558" i="1"/>
  <c r="AU2558" i="1"/>
  <c r="AS2558" i="1"/>
  <c r="AR2558" i="1"/>
  <c r="AQ2558" i="1"/>
  <c r="AP2558" i="1"/>
  <c r="AO2558" i="1"/>
  <c r="AN2558" i="1"/>
  <c r="AM2558" i="1"/>
  <c r="AL2558" i="1"/>
  <c r="AD2558" i="1"/>
  <c r="AI2558" i="1"/>
  <c r="AH2558" i="1"/>
  <c r="AE2558" i="1"/>
  <c r="AW2557" i="1"/>
  <c r="AV2557" i="1"/>
  <c r="AT2557" i="1"/>
  <c r="AU2557" i="1"/>
  <c r="AS2557" i="1"/>
  <c r="AR2557" i="1"/>
  <c r="AQ2557" i="1"/>
  <c r="AP2557" i="1"/>
  <c r="AO2557" i="1"/>
  <c r="AN2557" i="1"/>
  <c r="AM2557" i="1"/>
  <c r="AL2557" i="1"/>
  <c r="AD2557" i="1"/>
  <c r="AI2557" i="1"/>
  <c r="AH2557" i="1"/>
  <c r="AE2557" i="1"/>
  <c r="AW2556" i="1"/>
  <c r="AV2556" i="1"/>
  <c r="AT2556" i="1"/>
  <c r="AU2556" i="1"/>
  <c r="AS2556" i="1"/>
  <c r="AR2556" i="1"/>
  <c r="AQ2556" i="1"/>
  <c r="AP2556" i="1"/>
  <c r="AO2556" i="1"/>
  <c r="AN2556" i="1"/>
  <c r="AM2556" i="1"/>
  <c r="AL2556" i="1"/>
  <c r="AD2556" i="1"/>
  <c r="AI2556" i="1"/>
  <c r="AH2556" i="1"/>
  <c r="AE2556" i="1"/>
  <c r="AW2555" i="1"/>
  <c r="AV2555" i="1"/>
  <c r="AT2555" i="1"/>
  <c r="AU2555" i="1"/>
  <c r="AS2555" i="1"/>
  <c r="AR2555" i="1"/>
  <c r="AQ2555" i="1"/>
  <c r="AP2555" i="1"/>
  <c r="AO2555" i="1"/>
  <c r="AN2555" i="1"/>
  <c r="AM2555" i="1"/>
  <c r="AL2555" i="1"/>
  <c r="AD2555" i="1"/>
  <c r="AI2555" i="1"/>
  <c r="AH2555" i="1"/>
  <c r="AE2555" i="1"/>
  <c r="AW2554" i="1"/>
  <c r="AV2554" i="1"/>
  <c r="AT2554" i="1"/>
  <c r="AU2554" i="1"/>
  <c r="AS2554" i="1"/>
  <c r="AR2554" i="1"/>
  <c r="AQ2554" i="1"/>
  <c r="AP2554" i="1"/>
  <c r="AO2554" i="1"/>
  <c r="AN2554" i="1"/>
  <c r="AM2554" i="1"/>
  <c r="AL2554" i="1"/>
  <c r="AD2554" i="1"/>
  <c r="AI2554" i="1"/>
  <c r="AH2554" i="1"/>
  <c r="AE2554" i="1"/>
  <c r="AW2553" i="1"/>
  <c r="AV2553" i="1"/>
  <c r="AT2553" i="1"/>
  <c r="AU2553" i="1"/>
  <c r="AS2553" i="1"/>
  <c r="AR2553" i="1"/>
  <c r="AQ2553" i="1"/>
  <c r="AP2553" i="1"/>
  <c r="AO2553" i="1"/>
  <c r="AN2553" i="1"/>
  <c r="AM2553" i="1"/>
  <c r="AL2553" i="1"/>
  <c r="AD2553" i="1"/>
  <c r="AI2553" i="1"/>
  <c r="AH2553" i="1"/>
  <c r="AE2553" i="1"/>
  <c r="AW2552" i="1"/>
  <c r="AD2552" i="1"/>
  <c r="AV2552" i="1"/>
  <c r="AT2552" i="1"/>
  <c r="AU2552" i="1"/>
  <c r="AS2552" i="1"/>
  <c r="AR2552" i="1"/>
  <c r="AQ2552" i="1"/>
  <c r="AP2552" i="1"/>
  <c r="AO2552" i="1"/>
  <c r="AN2552" i="1"/>
  <c r="AM2552" i="1"/>
  <c r="AL2552" i="1"/>
  <c r="AI2552" i="1"/>
  <c r="AH2552" i="1"/>
  <c r="AE2552" i="1"/>
  <c r="AW2551" i="1"/>
  <c r="AD2551" i="1"/>
  <c r="AV2551" i="1"/>
  <c r="AT2551" i="1"/>
  <c r="AU2551" i="1"/>
  <c r="AS2551" i="1"/>
  <c r="AR2551" i="1"/>
  <c r="AQ2551" i="1"/>
  <c r="AP2551" i="1"/>
  <c r="AO2551" i="1"/>
  <c r="AN2551" i="1"/>
  <c r="AM2551" i="1"/>
  <c r="AL2551" i="1"/>
  <c r="AI2551" i="1"/>
  <c r="AH2551" i="1"/>
  <c r="AE2551" i="1"/>
  <c r="AW2550" i="1"/>
  <c r="AV2550" i="1"/>
  <c r="AT2550" i="1"/>
  <c r="AU2550" i="1"/>
  <c r="AS2550" i="1"/>
  <c r="AR2550" i="1"/>
  <c r="AQ2550" i="1"/>
  <c r="AP2550" i="1"/>
  <c r="AO2550" i="1"/>
  <c r="AN2550" i="1"/>
  <c r="AM2550" i="1"/>
  <c r="AL2550" i="1"/>
  <c r="AD2550" i="1"/>
  <c r="AI2550" i="1"/>
  <c r="AH2550" i="1"/>
  <c r="AE2550" i="1"/>
  <c r="AW2549" i="1"/>
  <c r="AV2549" i="1"/>
  <c r="AT2549" i="1"/>
  <c r="AU2549" i="1"/>
  <c r="AS2549" i="1"/>
  <c r="AR2549" i="1"/>
  <c r="AQ2549" i="1"/>
  <c r="AP2549" i="1"/>
  <c r="AO2549" i="1"/>
  <c r="AN2549" i="1"/>
  <c r="AM2549" i="1"/>
  <c r="AL2549" i="1"/>
  <c r="AD2549" i="1"/>
  <c r="AI2549" i="1"/>
  <c r="AH2549" i="1"/>
  <c r="AE2549" i="1"/>
  <c r="AW2548" i="1"/>
  <c r="AV2548" i="1"/>
  <c r="AT2548" i="1"/>
  <c r="AU2548" i="1"/>
  <c r="AS2548" i="1"/>
  <c r="AR2548" i="1"/>
  <c r="AQ2548" i="1"/>
  <c r="AP2548" i="1"/>
  <c r="AO2548" i="1"/>
  <c r="AN2548" i="1"/>
  <c r="AM2548" i="1"/>
  <c r="AL2548" i="1"/>
  <c r="AD2548" i="1"/>
  <c r="AI2548" i="1"/>
  <c r="AH2548" i="1"/>
  <c r="AE2548" i="1"/>
  <c r="AW2547" i="1"/>
  <c r="AV2547" i="1"/>
  <c r="AT2547" i="1"/>
  <c r="AU2547" i="1"/>
  <c r="AS2547" i="1"/>
  <c r="AR2547" i="1"/>
  <c r="AQ2547" i="1"/>
  <c r="AP2547" i="1"/>
  <c r="AO2547" i="1"/>
  <c r="AN2547" i="1"/>
  <c r="AM2547" i="1"/>
  <c r="AL2547" i="1"/>
  <c r="AD2547" i="1"/>
  <c r="AI2547" i="1"/>
  <c r="AH2547" i="1"/>
  <c r="AE2547" i="1"/>
  <c r="AW2546" i="1"/>
  <c r="AV2546" i="1"/>
  <c r="AT2546" i="1"/>
  <c r="AU2546" i="1"/>
  <c r="AS2546" i="1"/>
  <c r="AR2546" i="1"/>
  <c r="AQ2546" i="1"/>
  <c r="AP2546" i="1"/>
  <c r="AO2546" i="1"/>
  <c r="AN2546" i="1"/>
  <c r="AM2546" i="1"/>
  <c r="AL2546" i="1"/>
  <c r="AD2546" i="1"/>
  <c r="AI2546" i="1"/>
  <c r="AH2546" i="1"/>
  <c r="AE2546" i="1"/>
  <c r="AW2545" i="1"/>
  <c r="AV2545" i="1"/>
  <c r="AT2545" i="1"/>
  <c r="AU2545" i="1"/>
  <c r="AS2545" i="1"/>
  <c r="AR2545" i="1"/>
  <c r="AQ2545" i="1"/>
  <c r="AP2545" i="1"/>
  <c r="AO2545" i="1"/>
  <c r="AN2545" i="1"/>
  <c r="AM2545" i="1"/>
  <c r="AL2545" i="1"/>
  <c r="AD2545" i="1"/>
  <c r="AI2545" i="1"/>
  <c r="AH2545" i="1"/>
  <c r="AE2545" i="1"/>
  <c r="AW2544" i="1"/>
  <c r="AV2544" i="1"/>
  <c r="AT2544" i="1"/>
  <c r="AU2544" i="1"/>
  <c r="AS2544" i="1"/>
  <c r="AR2544" i="1"/>
  <c r="AQ2544" i="1"/>
  <c r="AP2544" i="1"/>
  <c r="AO2544" i="1"/>
  <c r="AN2544" i="1"/>
  <c r="AM2544" i="1"/>
  <c r="AL2544" i="1"/>
  <c r="AD2544" i="1"/>
  <c r="AI2544" i="1"/>
  <c r="AH2544" i="1"/>
  <c r="AE2544" i="1"/>
  <c r="AW2543" i="1"/>
  <c r="AV2543" i="1"/>
  <c r="AT2543" i="1"/>
  <c r="AU2543" i="1"/>
  <c r="AS2543" i="1"/>
  <c r="AR2543" i="1"/>
  <c r="AQ2543" i="1"/>
  <c r="AP2543" i="1"/>
  <c r="AO2543" i="1"/>
  <c r="AN2543" i="1"/>
  <c r="AM2543" i="1"/>
  <c r="AL2543" i="1"/>
  <c r="AD2543" i="1"/>
  <c r="AI2543" i="1"/>
  <c r="AH2543" i="1"/>
  <c r="AE2543" i="1"/>
  <c r="AW2542" i="1"/>
  <c r="AV2542" i="1"/>
  <c r="AT2542" i="1"/>
  <c r="AU2542" i="1"/>
  <c r="AS2542" i="1"/>
  <c r="AR2542" i="1"/>
  <c r="AQ2542" i="1"/>
  <c r="AP2542" i="1"/>
  <c r="AO2542" i="1"/>
  <c r="AN2542" i="1"/>
  <c r="AM2542" i="1"/>
  <c r="AL2542" i="1"/>
  <c r="AD2542" i="1"/>
  <c r="AI2542" i="1"/>
  <c r="AH2542" i="1"/>
  <c r="AE2542" i="1"/>
  <c r="AW2541" i="1"/>
  <c r="AV2541" i="1"/>
  <c r="AT2541" i="1"/>
  <c r="AU2541" i="1"/>
  <c r="AS2541" i="1"/>
  <c r="AR2541" i="1"/>
  <c r="AQ2541" i="1"/>
  <c r="AP2541" i="1"/>
  <c r="AO2541" i="1"/>
  <c r="AN2541" i="1"/>
  <c r="AM2541" i="1"/>
  <c r="AL2541" i="1"/>
  <c r="AD2541" i="1"/>
  <c r="AI2541" i="1"/>
  <c r="AH2541" i="1"/>
  <c r="AE2541" i="1"/>
  <c r="AW2540" i="1"/>
  <c r="AV2540" i="1"/>
  <c r="AT2540" i="1"/>
  <c r="AU2540" i="1"/>
  <c r="AS2540" i="1"/>
  <c r="AR2540" i="1"/>
  <c r="AQ2540" i="1"/>
  <c r="AP2540" i="1"/>
  <c r="AO2540" i="1"/>
  <c r="AN2540" i="1"/>
  <c r="AM2540" i="1"/>
  <c r="AL2540" i="1"/>
  <c r="AD2540" i="1"/>
  <c r="AI2540" i="1"/>
  <c r="AH2540" i="1"/>
  <c r="AE2540" i="1"/>
  <c r="AW2539" i="1"/>
  <c r="AV2539" i="1"/>
  <c r="AT2539" i="1"/>
  <c r="AU2539" i="1"/>
  <c r="AS2539" i="1"/>
  <c r="AR2539" i="1"/>
  <c r="AQ2539" i="1"/>
  <c r="AP2539" i="1"/>
  <c r="AO2539" i="1"/>
  <c r="AN2539" i="1"/>
  <c r="AM2539" i="1"/>
  <c r="AL2539" i="1"/>
  <c r="AD2539" i="1"/>
  <c r="AI2539" i="1"/>
  <c r="AH2539" i="1"/>
  <c r="AE2539" i="1"/>
  <c r="AW2538" i="1"/>
  <c r="AV2538" i="1"/>
  <c r="AT2538" i="1"/>
  <c r="AU2538" i="1"/>
  <c r="AS2538" i="1"/>
  <c r="AR2538" i="1"/>
  <c r="AQ2538" i="1"/>
  <c r="AP2538" i="1"/>
  <c r="AO2538" i="1"/>
  <c r="AN2538" i="1"/>
  <c r="AM2538" i="1"/>
  <c r="AL2538" i="1"/>
  <c r="AD2538" i="1"/>
  <c r="AI2538" i="1"/>
  <c r="AH2538" i="1"/>
  <c r="AE2538" i="1"/>
  <c r="AW2537" i="1"/>
  <c r="AV2537" i="1"/>
  <c r="AT2537" i="1"/>
  <c r="AU2537" i="1"/>
  <c r="AS2537" i="1"/>
  <c r="AR2537" i="1"/>
  <c r="AQ2537" i="1"/>
  <c r="AP2537" i="1"/>
  <c r="AO2537" i="1"/>
  <c r="AN2537" i="1"/>
  <c r="AM2537" i="1"/>
  <c r="AL2537" i="1"/>
  <c r="AD2537" i="1"/>
  <c r="AI2537" i="1"/>
  <c r="AH2537" i="1"/>
  <c r="AE2537" i="1"/>
  <c r="AW2536" i="1"/>
  <c r="AD2536" i="1"/>
  <c r="AV2536" i="1"/>
  <c r="AT2536" i="1"/>
  <c r="AU2536" i="1"/>
  <c r="AS2536" i="1"/>
  <c r="AR2536" i="1"/>
  <c r="AQ2536" i="1"/>
  <c r="AP2536" i="1"/>
  <c r="AO2536" i="1"/>
  <c r="AN2536" i="1"/>
  <c r="AM2536" i="1"/>
  <c r="AL2536" i="1"/>
  <c r="AI2536" i="1"/>
  <c r="AH2536" i="1"/>
  <c r="AE2536" i="1"/>
  <c r="AW2535" i="1"/>
  <c r="AD2535" i="1"/>
  <c r="AV2535" i="1"/>
  <c r="AT2535" i="1"/>
  <c r="AU2535" i="1"/>
  <c r="AS2535" i="1"/>
  <c r="AR2535" i="1"/>
  <c r="AQ2535" i="1"/>
  <c r="AP2535" i="1"/>
  <c r="AO2535" i="1"/>
  <c r="AN2535" i="1"/>
  <c r="AM2535" i="1"/>
  <c r="AL2535" i="1"/>
  <c r="AI2535" i="1"/>
  <c r="AH2535" i="1"/>
  <c r="AE2535" i="1"/>
  <c r="AW2534" i="1"/>
  <c r="AV2534" i="1"/>
  <c r="AT2534" i="1"/>
  <c r="AU2534" i="1"/>
  <c r="AS2534" i="1"/>
  <c r="AR2534" i="1"/>
  <c r="AQ2534" i="1"/>
  <c r="AP2534" i="1"/>
  <c r="AO2534" i="1"/>
  <c r="AN2534" i="1"/>
  <c r="AM2534" i="1"/>
  <c r="AL2534" i="1"/>
  <c r="AD2534" i="1"/>
  <c r="AI2534" i="1"/>
  <c r="AH2534" i="1"/>
  <c r="AE2534" i="1"/>
  <c r="AW2533" i="1"/>
  <c r="AV2533" i="1"/>
  <c r="AT2533" i="1"/>
  <c r="AU2533" i="1"/>
  <c r="AS2533" i="1"/>
  <c r="AR2533" i="1"/>
  <c r="AQ2533" i="1"/>
  <c r="AP2533" i="1"/>
  <c r="AO2533" i="1"/>
  <c r="AN2533" i="1"/>
  <c r="AM2533" i="1"/>
  <c r="AL2533" i="1"/>
  <c r="AE2533" i="1"/>
  <c r="AK2533" i="1"/>
  <c r="AD2533" i="1"/>
  <c r="AJ2533" i="1"/>
  <c r="AI2533" i="1"/>
  <c r="AH2533" i="1"/>
  <c r="AG2533" i="1"/>
  <c r="AF2533" i="1"/>
  <c r="AW2532" i="1"/>
  <c r="AV2532" i="1"/>
  <c r="AT2532" i="1"/>
  <c r="AU2532" i="1"/>
  <c r="AS2532" i="1"/>
  <c r="AR2532" i="1"/>
  <c r="AQ2532" i="1"/>
  <c r="AP2532" i="1"/>
  <c r="AO2532" i="1"/>
  <c r="AN2532" i="1"/>
  <c r="AM2532" i="1"/>
  <c r="AL2532" i="1"/>
  <c r="AE2532" i="1"/>
  <c r="AK2532" i="1"/>
  <c r="AD2532" i="1"/>
  <c r="AJ2532" i="1"/>
  <c r="AI2532" i="1"/>
  <c r="AH2532" i="1"/>
  <c r="AG2532" i="1"/>
  <c r="AF2532" i="1"/>
  <c r="AW2531" i="1"/>
  <c r="AD2531" i="1"/>
  <c r="AV2531" i="1"/>
  <c r="AT2531" i="1"/>
  <c r="AU2531" i="1"/>
  <c r="AS2531" i="1"/>
  <c r="AR2531" i="1"/>
  <c r="AQ2531" i="1"/>
  <c r="AP2531" i="1"/>
  <c r="AO2531" i="1"/>
  <c r="AN2531" i="1"/>
  <c r="AM2531" i="1"/>
  <c r="AL2531" i="1"/>
  <c r="AI2531" i="1"/>
  <c r="AH2531" i="1"/>
  <c r="AE2531" i="1"/>
  <c r="AW2530" i="1"/>
  <c r="AV2530" i="1"/>
  <c r="AT2530" i="1"/>
  <c r="AU2530" i="1"/>
  <c r="AS2530" i="1"/>
  <c r="AR2530" i="1"/>
  <c r="AQ2530" i="1"/>
  <c r="AP2530" i="1"/>
  <c r="AO2530" i="1"/>
  <c r="AN2530" i="1"/>
  <c r="AM2530" i="1"/>
  <c r="AL2530" i="1"/>
  <c r="AD2530" i="1"/>
  <c r="AI2530" i="1"/>
  <c r="AH2530" i="1"/>
  <c r="AE2530" i="1"/>
  <c r="AW2529" i="1"/>
  <c r="AV2529" i="1"/>
  <c r="AT2529" i="1"/>
  <c r="AU2529" i="1"/>
  <c r="AS2529" i="1"/>
  <c r="AR2529" i="1"/>
  <c r="AQ2529" i="1"/>
  <c r="AP2529" i="1"/>
  <c r="AO2529" i="1"/>
  <c r="AN2529" i="1"/>
  <c r="AM2529" i="1"/>
  <c r="AL2529" i="1"/>
  <c r="AD2529" i="1"/>
  <c r="AI2529" i="1"/>
  <c r="AH2529" i="1"/>
  <c r="AE2529" i="1"/>
  <c r="AW2528" i="1"/>
  <c r="AV2528" i="1"/>
  <c r="AT2528" i="1"/>
  <c r="AU2528" i="1"/>
  <c r="AS2528" i="1"/>
  <c r="AR2528" i="1"/>
  <c r="AQ2528" i="1"/>
  <c r="AP2528" i="1"/>
  <c r="AO2528" i="1"/>
  <c r="AN2528" i="1"/>
  <c r="AM2528" i="1"/>
  <c r="AL2528" i="1"/>
  <c r="AD2528" i="1"/>
  <c r="AI2528" i="1"/>
  <c r="AH2528" i="1"/>
  <c r="AE2528" i="1"/>
  <c r="AW2527" i="1"/>
  <c r="AV2527" i="1"/>
  <c r="AT2527" i="1"/>
  <c r="AU2527" i="1"/>
  <c r="AS2527" i="1"/>
  <c r="AR2527" i="1"/>
  <c r="AQ2527" i="1"/>
  <c r="AP2527" i="1"/>
  <c r="AO2527" i="1"/>
  <c r="AN2527" i="1"/>
  <c r="AM2527" i="1"/>
  <c r="AL2527" i="1"/>
  <c r="AD2527" i="1"/>
  <c r="AI2527" i="1"/>
  <c r="AH2527" i="1"/>
  <c r="AE2527" i="1"/>
  <c r="AW2526" i="1"/>
  <c r="AV2526" i="1"/>
  <c r="AT2526" i="1"/>
  <c r="AU2526" i="1"/>
  <c r="AS2526" i="1"/>
  <c r="AR2526" i="1"/>
  <c r="AQ2526" i="1"/>
  <c r="AP2526" i="1"/>
  <c r="AO2526" i="1"/>
  <c r="AN2526" i="1"/>
  <c r="AM2526" i="1"/>
  <c r="AL2526" i="1"/>
  <c r="AD2526" i="1"/>
  <c r="AI2526" i="1"/>
  <c r="AH2526" i="1"/>
  <c r="AE2526" i="1"/>
  <c r="AW2525" i="1"/>
  <c r="AV2525" i="1"/>
  <c r="AT2525" i="1"/>
  <c r="AU2525" i="1"/>
  <c r="AS2525" i="1"/>
  <c r="AR2525" i="1"/>
  <c r="AQ2525" i="1"/>
  <c r="AP2525" i="1"/>
  <c r="AO2525" i="1"/>
  <c r="AN2525" i="1"/>
  <c r="AM2525" i="1"/>
  <c r="AL2525" i="1"/>
  <c r="AD2525" i="1"/>
  <c r="AI2525" i="1"/>
  <c r="AH2525" i="1"/>
  <c r="AE2525" i="1"/>
  <c r="AW2524" i="1"/>
  <c r="AV2524" i="1"/>
  <c r="AT2524" i="1"/>
  <c r="AU2524" i="1"/>
  <c r="AS2524" i="1"/>
  <c r="AR2524" i="1"/>
  <c r="AQ2524" i="1"/>
  <c r="AP2524" i="1"/>
  <c r="AO2524" i="1"/>
  <c r="AN2524" i="1"/>
  <c r="AM2524" i="1"/>
  <c r="AL2524" i="1"/>
  <c r="AD2524" i="1"/>
  <c r="AI2524" i="1"/>
  <c r="AH2524" i="1"/>
  <c r="AE2524" i="1"/>
  <c r="AW2523" i="1"/>
  <c r="AV2523" i="1"/>
  <c r="AT2523" i="1"/>
  <c r="AU2523" i="1"/>
  <c r="AS2523" i="1"/>
  <c r="AR2523" i="1"/>
  <c r="AQ2523" i="1"/>
  <c r="AP2523" i="1"/>
  <c r="AO2523" i="1"/>
  <c r="AN2523" i="1"/>
  <c r="AM2523" i="1"/>
  <c r="AL2523" i="1"/>
  <c r="AD2523" i="1"/>
  <c r="AI2523" i="1"/>
  <c r="AH2523" i="1"/>
  <c r="AE2523" i="1"/>
  <c r="AW2522" i="1"/>
  <c r="AV2522" i="1"/>
  <c r="AT2522" i="1"/>
  <c r="AU2522" i="1"/>
  <c r="AS2522" i="1"/>
  <c r="AR2522" i="1"/>
  <c r="AQ2522" i="1"/>
  <c r="AP2522" i="1"/>
  <c r="AO2522" i="1"/>
  <c r="AN2522" i="1"/>
  <c r="AM2522" i="1"/>
  <c r="AL2522" i="1"/>
  <c r="AD2522" i="1"/>
  <c r="AI2522" i="1"/>
  <c r="AH2522" i="1"/>
  <c r="AE2522" i="1"/>
  <c r="AW2521" i="1"/>
  <c r="AV2521" i="1"/>
  <c r="AT2521" i="1"/>
  <c r="AU2521" i="1"/>
  <c r="AS2521" i="1"/>
  <c r="AR2521" i="1"/>
  <c r="AQ2521" i="1"/>
  <c r="AP2521" i="1"/>
  <c r="AO2521" i="1"/>
  <c r="AN2521" i="1"/>
  <c r="AM2521" i="1"/>
  <c r="AL2521" i="1"/>
  <c r="AD2521" i="1"/>
  <c r="AI2521" i="1"/>
  <c r="AH2521" i="1"/>
  <c r="AE2521" i="1"/>
  <c r="AW2520" i="1"/>
  <c r="AV2520" i="1"/>
  <c r="AT2520" i="1"/>
  <c r="AU2520" i="1"/>
  <c r="AS2520" i="1"/>
  <c r="AR2520" i="1"/>
  <c r="AQ2520" i="1"/>
  <c r="AP2520" i="1"/>
  <c r="AO2520" i="1"/>
  <c r="AN2520" i="1"/>
  <c r="AM2520" i="1"/>
  <c r="AL2520" i="1"/>
  <c r="AD2520" i="1"/>
  <c r="AI2520" i="1"/>
  <c r="AH2520" i="1"/>
  <c r="AE2520" i="1"/>
  <c r="AW2519" i="1"/>
  <c r="AV2519" i="1"/>
  <c r="AT2519" i="1"/>
  <c r="AU2519" i="1"/>
  <c r="AS2519" i="1"/>
  <c r="AR2519" i="1"/>
  <c r="AQ2519" i="1"/>
  <c r="AP2519" i="1"/>
  <c r="AO2519" i="1"/>
  <c r="AN2519" i="1"/>
  <c r="AM2519" i="1"/>
  <c r="AL2519" i="1"/>
  <c r="AD2519" i="1"/>
  <c r="AI2519" i="1"/>
  <c r="AH2519" i="1"/>
  <c r="AE2519" i="1"/>
  <c r="AW2518" i="1"/>
  <c r="AV2518" i="1"/>
  <c r="AT2518" i="1"/>
  <c r="AU2518" i="1"/>
  <c r="AS2518" i="1"/>
  <c r="AR2518" i="1"/>
  <c r="AQ2518" i="1"/>
  <c r="AP2518" i="1"/>
  <c r="AO2518" i="1"/>
  <c r="AN2518" i="1"/>
  <c r="AM2518" i="1"/>
  <c r="AL2518" i="1"/>
  <c r="AD2518" i="1"/>
  <c r="AI2518" i="1"/>
  <c r="AH2518" i="1"/>
  <c r="AE2518" i="1"/>
  <c r="AW2517" i="1"/>
  <c r="AD2517" i="1"/>
  <c r="AV2517" i="1"/>
  <c r="AT2517" i="1"/>
  <c r="AU2517" i="1"/>
  <c r="AS2517" i="1"/>
  <c r="AR2517" i="1"/>
  <c r="AQ2517" i="1"/>
  <c r="AP2517" i="1"/>
  <c r="AO2517" i="1"/>
  <c r="AN2517" i="1"/>
  <c r="AM2517" i="1"/>
  <c r="AL2517" i="1"/>
  <c r="AI2517" i="1"/>
  <c r="AH2517" i="1"/>
  <c r="AE2517" i="1"/>
  <c r="AW2516" i="1"/>
  <c r="AD2516" i="1"/>
  <c r="AV2516" i="1"/>
  <c r="AT2516" i="1"/>
  <c r="AU2516" i="1"/>
  <c r="AS2516" i="1"/>
  <c r="AR2516" i="1"/>
  <c r="AQ2516" i="1"/>
  <c r="AP2516" i="1"/>
  <c r="AO2516" i="1"/>
  <c r="AN2516" i="1"/>
  <c r="AM2516" i="1"/>
  <c r="AL2516" i="1"/>
  <c r="AI2516" i="1"/>
  <c r="AH2516" i="1"/>
  <c r="AE2516" i="1"/>
  <c r="AW2515" i="1"/>
  <c r="AD2515" i="1"/>
  <c r="AV2515" i="1"/>
  <c r="AT2515" i="1"/>
  <c r="AU2515" i="1"/>
  <c r="AS2515" i="1"/>
  <c r="AR2515" i="1"/>
  <c r="AQ2515" i="1"/>
  <c r="AP2515" i="1"/>
  <c r="AO2515" i="1"/>
  <c r="AN2515" i="1"/>
  <c r="AM2515" i="1"/>
  <c r="AL2515" i="1"/>
  <c r="AI2515" i="1"/>
  <c r="AH2515" i="1"/>
  <c r="AE2515" i="1"/>
  <c r="AW2514" i="1"/>
  <c r="AD2514" i="1"/>
  <c r="AV2514" i="1"/>
  <c r="AT2514" i="1"/>
  <c r="AU2514" i="1"/>
  <c r="AS2514" i="1"/>
  <c r="AR2514" i="1"/>
  <c r="AQ2514" i="1"/>
  <c r="AP2514" i="1"/>
  <c r="AO2514" i="1"/>
  <c r="AN2514" i="1"/>
  <c r="AM2514" i="1"/>
  <c r="AL2514" i="1"/>
  <c r="AI2514" i="1"/>
  <c r="AH2514" i="1"/>
  <c r="AE2514" i="1"/>
  <c r="AW2513" i="1"/>
  <c r="AD2513" i="1"/>
  <c r="AV2513" i="1"/>
  <c r="AT2513" i="1"/>
  <c r="AU2513" i="1"/>
  <c r="AS2513" i="1"/>
  <c r="AR2513" i="1"/>
  <c r="AQ2513" i="1"/>
  <c r="AP2513" i="1"/>
  <c r="AO2513" i="1"/>
  <c r="AN2513" i="1"/>
  <c r="AM2513" i="1"/>
  <c r="AL2513" i="1"/>
  <c r="AI2513" i="1"/>
  <c r="AH2513" i="1"/>
  <c r="AE2513" i="1"/>
  <c r="AW2512" i="1"/>
  <c r="AD2512" i="1"/>
  <c r="AV2512" i="1"/>
  <c r="AT2512" i="1"/>
  <c r="AU2512" i="1"/>
  <c r="AS2512" i="1"/>
  <c r="AR2512" i="1"/>
  <c r="AQ2512" i="1"/>
  <c r="AP2512" i="1"/>
  <c r="AO2512" i="1"/>
  <c r="AN2512" i="1"/>
  <c r="AM2512" i="1"/>
  <c r="AL2512" i="1"/>
  <c r="AI2512" i="1"/>
  <c r="AH2512" i="1"/>
  <c r="AE2512" i="1"/>
  <c r="AW2511" i="1"/>
  <c r="AV2511" i="1"/>
  <c r="AT2511" i="1"/>
  <c r="AU2511" i="1"/>
  <c r="AS2511" i="1"/>
  <c r="AR2511" i="1"/>
  <c r="AQ2511" i="1"/>
  <c r="AP2511" i="1"/>
  <c r="AO2511" i="1"/>
  <c r="AN2511" i="1"/>
  <c r="AM2511" i="1"/>
  <c r="AL2511" i="1"/>
  <c r="AE2511" i="1"/>
  <c r="AK2511" i="1"/>
  <c r="AD2511" i="1"/>
  <c r="AJ2511" i="1"/>
  <c r="AI2511" i="1"/>
  <c r="AH2511" i="1"/>
  <c r="AG2511" i="1"/>
  <c r="AF2511" i="1"/>
  <c r="AW2510" i="1"/>
  <c r="AV2510" i="1"/>
  <c r="AT2510" i="1"/>
  <c r="AU2510" i="1"/>
  <c r="AS2510" i="1"/>
  <c r="AR2510" i="1"/>
  <c r="AQ2510" i="1"/>
  <c r="AP2510" i="1"/>
  <c r="AO2510" i="1"/>
  <c r="AN2510" i="1"/>
  <c r="AM2510" i="1"/>
  <c r="AL2510" i="1"/>
  <c r="AD2510" i="1"/>
  <c r="AI2510" i="1"/>
  <c r="AH2510" i="1"/>
  <c r="AE2510" i="1"/>
  <c r="AW2509" i="1"/>
  <c r="AV2509" i="1"/>
  <c r="AT2509" i="1"/>
  <c r="AU2509" i="1"/>
  <c r="AS2509" i="1"/>
  <c r="AR2509" i="1"/>
  <c r="AQ2509" i="1"/>
  <c r="AP2509" i="1"/>
  <c r="AO2509" i="1"/>
  <c r="AN2509" i="1"/>
  <c r="AM2509" i="1"/>
  <c r="AL2509" i="1"/>
  <c r="AE2509" i="1"/>
  <c r="AK2509" i="1"/>
  <c r="AD2509" i="1"/>
  <c r="AJ2509" i="1"/>
  <c r="AI2509" i="1"/>
  <c r="AH2509" i="1"/>
  <c r="AG2509" i="1"/>
  <c r="AF2509" i="1"/>
  <c r="AW2508" i="1"/>
  <c r="AV2508" i="1"/>
  <c r="AT2508" i="1"/>
  <c r="AU2508" i="1"/>
  <c r="AS2508" i="1"/>
  <c r="AR2508" i="1"/>
  <c r="AQ2508" i="1"/>
  <c r="AP2508" i="1"/>
  <c r="AO2508" i="1"/>
  <c r="AN2508" i="1"/>
  <c r="AM2508" i="1"/>
  <c r="AL2508" i="1"/>
  <c r="AE2508" i="1"/>
  <c r="AK2508" i="1"/>
  <c r="AD2508" i="1"/>
  <c r="AJ2508" i="1"/>
  <c r="AI2508" i="1"/>
  <c r="AH2508" i="1"/>
  <c r="AG2508" i="1"/>
  <c r="AF2508" i="1"/>
  <c r="AW2507" i="1"/>
  <c r="AV2507" i="1"/>
  <c r="AT2507" i="1"/>
  <c r="AU2507" i="1"/>
  <c r="AS2507" i="1"/>
  <c r="AR2507" i="1"/>
  <c r="AQ2507" i="1"/>
  <c r="AP2507" i="1"/>
  <c r="AO2507" i="1"/>
  <c r="AN2507" i="1"/>
  <c r="AM2507" i="1"/>
  <c r="AL2507" i="1"/>
  <c r="AD2507" i="1"/>
  <c r="AI2507" i="1"/>
  <c r="AH2507" i="1"/>
  <c r="AE2507" i="1"/>
  <c r="AW2506" i="1"/>
  <c r="AV2506" i="1"/>
  <c r="AT2506" i="1"/>
  <c r="AU2506" i="1"/>
  <c r="AS2506" i="1"/>
  <c r="AR2506" i="1"/>
  <c r="AQ2506" i="1"/>
  <c r="AP2506" i="1"/>
  <c r="AO2506" i="1"/>
  <c r="AN2506" i="1"/>
  <c r="AM2506" i="1"/>
  <c r="AL2506" i="1"/>
  <c r="AE2506" i="1"/>
  <c r="AK2506" i="1"/>
  <c r="AD2506" i="1"/>
  <c r="AJ2506" i="1"/>
  <c r="AI2506" i="1"/>
  <c r="AH2506" i="1"/>
  <c r="AG2506" i="1"/>
  <c r="AF2506" i="1"/>
  <c r="AW2505" i="1"/>
  <c r="AD2505" i="1"/>
  <c r="AV2505" i="1"/>
  <c r="AT2505" i="1"/>
  <c r="AU2505" i="1"/>
  <c r="AS2505" i="1"/>
  <c r="AR2505" i="1"/>
  <c r="AQ2505" i="1"/>
  <c r="AP2505" i="1"/>
  <c r="AO2505" i="1"/>
  <c r="AN2505" i="1"/>
  <c r="AM2505" i="1"/>
  <c r="AL2505" i="1"/>
  <c r="AI2505" i="1"/>
  <c r="AH2505" i="1"/>
  <c r="AE2505" i="1"/>
  <c r="AW2504" i="1"/>
  <c r="AV2504" i="1"/>
  <c r="AT2504" i="1"/>
  <c r="AU2504" i="1"/>
  <c r="AS2504" i="1"/>
  <c r="AR2504" i="1"/>
  <c r="AQ2504" i="1"/>
  <c r="AP2504" i="1"/>
  <c r="AO2504" i="1"/>
  <c r="AN2504" i="1"/>
  <c r="AM2504" i="1"/>
  <c r="AL2504" i="1"/>
  <c r="AD2504" i="1"/>
  <c r="AI2504" i="1"/>
  <c r="AH2504" i="1"/>
  <c r="AE2504" i="1"/>
  <c r="AW2503" i="1"/>
  <c r="AV2503" i="1"/>
  <c r="AT2503" i="1"/>
  <c r="AU2503" i="1"/>
  <c r="AS2503" i="1"/>
  <c r="AR2503" i="1"/>
  <c r="AQ2503" i="1"/>
  <c r="AP2503" i="1"/>
  <c r="AO2503" i="1"/>
  <c r="AN2503" i="1"/>
  <c r="AM2503" i="1"/>
  <c r="AL2503" i="1"/>
  <c r="AD2503" i="1"/>
  <c r="AI2503" i="1"/>
  <c r="AH2503" i="1"/>
  <c r="AE2503" i="1"/>
  <c r="AW2502" i="1"/>
  <c r="AV2502" i="1"/>
  <c r="AT2502" i="1"/>
  <c r="AU2502" i="1"/>
  <c r="AS2502" i="1"/>
  <c r="AR2502" i="1"/>
  <c r="AQ2502" i="1"/>
  <c r="AP2502" i="1"/>
  <c r="AO2502" i="1"/>
  <c r="AN2502" i="1"/>
  <c r="AM2502" i="1"/>
  <c r="AL2502" i="1"/>
  <c r="AD2502" i="1"/>
  <c r="AI2502" i="1"/>
  <c r="AH2502" i="1"/>
  <c r="AE2502" i="1"/>
  <c r="AW2501" i="1"/>
  <c r="AV2501" i="1"/>
  <c r="AT2501" i="1"/>
  <c r="AU2501" i="1"/>
  <c r="AS2501" i="1"/>
  <c r="AR2501" i="1"/>
  <c r="AQ2501" i="1"/>
  <c r="AP2501" i="1"/>
  <c r="AO2501" i="1"/>
  <c r="AN2501" i="1"/>
  <c r="AM2501" i="1"/>
  <c r="AL2501" i="1"/>
  <c r="AD2501" i="1"/>
  <c r="AI2501" i="1"/>
  <c r="AH2501" i="1"/>
  <c r="AE2501" i="1"/>
  <c r="AW2500" i="1"/>
  <c r="AV2500" i="1"/>
  <c r="AT2500" i="1"/>
  <c r="AU2500" i="1"/>
  <c r="AS2500" i="1"/>
  <c r="AR2500" i="1"/>
  <c r="AQ2500" i="1"/>
  <c r="AP2500" i="1"/>
  <c r="AO2500" i="1"/>
  <c r="AN2500" i="1"/>
  <c r="AM2500" i="1"/>
  <c r="AL2500" i="1"/>
  <c r="AD2500" i="1"/>
  <c r="AI2500" i="1"/>
  <c r="AH2500" i="1"/>
  <c r="AE2500" i="1"/>
  <c r="AW2499" i="1"/>
  <c r="AV2499" i="1"/>
  <c r="AT2499" i="1"/>
  <c r="AU2499" i="1"/>
  <c r="AS2499" i="1"/>
  <c r="AR2499" i="1"/>
  <c r="AQ2499" i="1"/>
  <c r="AP2499" i="1"/>
  <c r="AO2499" i="1"/>
  <c r="AN2499" i="1"/>
  <c r="AM2499" i="1"/>
  <c r="AL2499" i="1"/>
  <c r="AD2499" i="1"/>
  <c r="AI2499" i="1"/>
  <c r="AH2499" i="1"/>
  <c r="AE2499" i="1"/>
  <c r="AW2498" i="1"/>
  <c r="AV2498" i="1"/>
  <c r="AT2498" i="1"/>
  <c r="AU2498" i="1"/>
  <c r="AS2498" i="1"/>
  <c r="AR2498" i="1"/>
  <c r="AQ2498" i="1"/>
  <c r="AP2498" i="1"/>
  <c r="AO2498" i="1"/>
  <c r="AN2498" i="1"/>
  <c r="AM2498" i="1"/>
  <c r="AL2498" i="1"/>
  <c r="AD2498" i="1"/>
  <c r="AI2498" i="1"/>
  <c r="AH2498" i="1"/>
  <c r="AE2498" i="1"/>
  <c r="AW2497" i="1"/>
  <c r="AV2497" i="1"/>
  <c r="AT2497" i="1"/>
  <c r="AU2497" i="1"/>
  <c r="AS2497" i="1"/>
  <c r="AR2497" i="1"/>
  <c r="AQ2497" i="1"/>
  <c r="AP2497" i="1"/>
  <c r="AO2497" i="1"/>
  <c r="AN2497" i="1"/>
  <c r="AM2497" i="1"/>
  <c r="AL2497" i="1"/>
  <c r="AE2497" i="1"/>
  <c r="AK2497" i="1"/>
  <c r="AD2497" i="1"/>
  <c r="AJ2497" i="1"/>
  <c r="AI2497" i="1"/>
  <c r="AH2497" i="1"/>
  <c r="AG2497" i="1"/>
  <c r="AF2497" i="1"/>
  <c r="AW2496" i="1"/>
  <c r="AD2496" i="1"/>
  <c r="AV2496" i="1"/>
  <c r="AT2496" i="1"/>
  <c r="AU2496" i="1"/>
  <c r="AS2496" i="1"/>
  <c r="AR2496" i="1"/>
  <c r="AQ2496" i="1"/>
  <c r="AP2496" i="1"/>
  <c r="AO2496" i="1"/>
  <c r="AN2496" i="1"/>
  <c r="AM2496" i="1"/>
  <c r="AL2496" i="1"/>
  <c r="AI2496" i="1"/>
  <c r="AH2496" i="1"/>
  <c r="AE2496" i="1"/>
  <c r="AW2495" i="1"/>
  <c r="AD2495" i="1"/>
  <c r="AV2495" i="1"/>
  <c r="AT2495" i="1"/>
  <c r="AU2495" i="1"/>
  <c r="AS2495" i="1"/>
  <c r="AR2495" i="1"/>
  <c r="AQ2495" i="1"/>
  <c r="AP2495" i="1"/>
  <c r="AO2495" i="1"/>
  <c r="AN2495" i="1"/>
  <c r="AM2495" i="1"/>
  <c r="AL2495" i="1"/>
  <c r="AI2495" i="1"/>
  <c r="AH2495" i="1"/>
  <c r="AE2495" i="1"/>
  <c r="AW2494" i="1"/>
  <c r="AV2494" i="1"/>
  <c r="AT2494" i="1"/>
  <c r="AU2494" i="1"/>
  <c r="AS2494" i="1"/>
  <c r="AR2494" i="1"/>
  <c r="AQ2494" i="1"/>
  <c r="AP2494" i="1"/>
  <c r="AO2494" i="1"/>
  <c r="AN2494" i="1"/>
  <c r="AM2494" i="1"/>
  <c r="AL2494" i="1"/>
  <c r="AD2494" i="1"/>
  <c r="AI2494" i="1"/>
  <c r="AH2494" i="1"/>
  <c r="AE2494" i="1"/>
  <c r="AW2493" i="1"/>
  <c r="AV2493" i="1"/>
  <c r="AT2493" i="1"/>
  <c r="AU2493" i="1"/>
  <c r="AS2493" i="1"/>
  <c r="AR2493" i="1"/>
  <c r="AQ2493" i="1"/>
  <c r="AP2493" i="1"/>
  <c r="AO2493" i="1"/>
  <c r="AN2493" i="1"/>
  <c r="AM2493" i="1"/>
  <c r="AL2493" i="1"/>
  <c r="AD2493" i="1"/>
  <c r="AI2493" i="1"/>
  <c r="AH2493" i="1"/>
  <c r="AE2493" i="1"/>
  <c r="AW2492" i="1"/>
  <c r="AD2492" i="1"/>
  <c r="AV2492" i="1"/>
  <c r="AT2492" i="1"/>
  <c r="AU2492" i="1"/>
  <c r="AS2492" i="1"/>
  <c r="AR2492" i="1"/>
  <c r="AQ2492" i="1"/>
  <c r="AP2492" i="1"/>
  <c r="AO2492" i="1"/>
  <c r="AN2492" i="1"/>
  <c r="AM2492" i="1"/>
  <c r="AL2492" i="1"/>
  <c r="AI2492" i="1"/>
  <c r="AH2492" i="1"/>
  <c r="AE2492" i="1"/>
  <c r="AW2491" i="1"/>
  <c r="AV2491" i="1"/>
  <c r="AT2491" i="1"/>
  <c r="AU2491" i="1"/>
  <c r="AS2491" i="1"/>
  <c r="AR2491" i="1"/>
  <c r="AQ2491" i="1"/>
  <c r="AP2491" i="1"/>
  <c r="AO2491" i="1"/>
  <c r="AN2491" i="1"/>
  <c r="AM2491" i="1"/>
  <c r="AL2491" i="1"/>
  <c r="AD2491" i="1"/>
  <c r="AI2491" i="1"/>
  <c r="AH2491" i="1"/>
  <c r="AE2491" i="1"/>
  <c r="AW2490" i="1"/>
  <c r="AV2490" i="1"/>
  <c r="AT2490" i="1"/>
  <c r="AU2490" i="1"/>
  <c r="AS2490" i="1"/>
  <c r="AR2490" i="1"/>
  <c r="AQ2490" i="1"/>
  <c r="AP2490" i="1"/>
  <c r="AO2490" i="1"/>
  <c r="AN2490" i="1"/>
  <c r="AM2490" i="1"/>
  <c r="AL2490" i="1"/>
  <c r="AD2490" i="1"/>
  <c r="AI2490" i="1"/>
  <c r="AH2490" i="1"/>
  <c r="AE2490" i="1"/>
  <c r="AW2489" i="1"/>
  <c r="AV2489" i="1"/>
  <c r="AT2489" i="1"/>
  <c r="AU2489" i="1"/>
  <c r="AS2489" i="1"/>
  <c r="AR2489" i="1"/>
  <c r="AQ2489" i="1"/>
  <c r="AP2489" i="1"/>
  <c r="AO2489" i="1"/>
  <c r="AN2489" i="1"/>
  <c r="AM2489" i="1"/>
  <c r="AL2489" i="1"/>
  <c r="AD2489" i="1"/>
  <c r="AI2489" i="1"/>
  <c r="AH2489" i="1"/>
  <c r="AE2489" i="1"/>
  <c r="AW2488" i="1"/>
  <c r="AV2488" i="1"/>
  <c r="AT2488" i="1"/>
  <c r="AU2488" i="1"/>
  <c r="AS2488" i="1"/>
  <c r="AR2488" i="1"/>
  <c r="AQ2488" i="1"/>
  <c r="AP2488" i="1"/>
  <c r="AO2488" i="1"/>
  <c r="AN2488" i="1"/>
  <c r="AM2488" i="1"/>
  <c r="AL2488" i="1"/>
  <c r="AD2488" i="1"/>
  <c r="AI2488" i="1"/>
  <c r="AH2488" i="1"/>
  <c r="AE2488" i="1"/>
  <c r="AW2487" i="1"/>
  <c r="AV2487" i="1"/>
  <c r="AT2487" i="1"/>
  <c r="AU2487" i="1"/>
  <c r="AS2487" i="1"/>
  <c r="AR2487" i="1"/>
  <c r="AQ2487" i="1"/>
  <c r="AP2487" i="1"/>
  <c r="AO2487" i="1"/>
  <c r="AN2487" i="1"/>
  <c r="AM2487" i="1"/>
  <c r="AL2487" i="1"/>
  <c r="AD2487" i="1"/>
  <c r="AI2487" i="1"/>
  <c r="AH2487" i="1"/>
  <c r="AE2487" i="1"/>
  <c r="AW2486" i="1"/>
  <c r="AV2486" i="1"/>
  <c r="AT2486" i="1"/>
  <c r="AU2486" i="1"/>
  <c r="AS2486" i="1"/>
  <c r="AR2486" i="1"/>
  <c r="AQ2486" i="1"/>
  <c r="AP2486" i="1"/>
  <c r="AO2486" i="1"/>
  <c r="AN2486" i="1"/>
  <c r="AM2486" i="1"/>
  <c r="AL2486" i="1"/>
  <c r="AD2486" i="1"/>
  <c r="AI2486" i="1"/>
  <c r="AH2486" i="1"/>
  <c r="AE2486" i="1"/>
  <c r="AW2485" i="1"/>
  <c r="AD2485" i="1"/>
  <c r="AV2485" i="1"/>
  <c r="AT2485" i="1"/>
  <c r="AU2485" i="1"/>
  <c r="AS2485" i="1"/>
  <c r="AR2485" i="1"/>
  <c r="AQ2485" i="1"/>
  <c r="AP2485" i="1"/>
  <c r="AO2485" i="1"/>
  <c r="AN2485" i="1"/>
  <c r="AM2485" i="1"/>
  <c r="AL2485" i="1"/>
  <c r="AI2485" i="1"/>
  <c r="AH2485" i="1"/>
  <c r="AE2485" i="1"/>
  <c r="AW2484" i="1"/>
  <c r="AD2484" i="1"/>
  <c r="AV2484" i="1"/>
  <c r="AT2484" i="1"/>
  <c r="AU2484" i="1"/>
  <c r="AS2484" i="1"/>
  <c r="AR2484" i="1"/>
  <c r="AQ2484" i="1"/>
  <c r="AP2484" i="1"/>
  <c r="AO2484" i="1"/>
  <c r="AN2484" i="1"/>
  <c r="AM2484" i="1"/>
  <c r="AL2484" i="1"/>
  <c r="AI2484" i="1"/>
  <c r="AH2484" i="1"/>
  <c r="AE2484" i="1"/>
  <c r="AW2483" i="1"/>
  <c r="AD2483" i="1"/>
  <c r="AV2483" i="1"/>
  <c r="AT2483" i="1"/>
  <c r="AU2483" i="1"/>
  <c r="AS2483" i="1"/>
  <c r="AR2483" i="1"/>
  <c r="AQ2483" i="1"/>
  <c r="AP2483" i="1"/>
  <c r="AO2483" i="1"/>
  <c r="AN2483" i="1"/>
  <c r="AM2483" i="1"/>
  <c r="AL2483" i="1"/>
  <c r="AI2483" i="1"/>
  <c r="AH2483" i="1"/>
  <c r="AE2483" i="1"/>
  <c r="AW2482" i="1"/>
  <c r="AD2482" i="1"/>
  <c r="AV2482" i="1"/>
  <c r="AT2482" i="1"/>
  <c r="AU2482" i="1"/>
  <c r="AS2482" i="1"/>
  <c r="AR2482" i="1"/>
  <c r="AQ2482" i="1"/>
  <c r="AP2482" i="1"/>
  <c r="AO2482" i="1"/>
  <c r="AN2482" i="1"/>
  <c r="AM2482" i="1"/>
  <c r="AL2482" i="1"/>
  <c r="AI2482" i="1"/>
  <c r="AH2482" i="1"/>
  <c r="AE2482" i="1"/>
  <c r="AW2481" i="1"/>
  <c r="AD2481" i="1"/>
  <c r="AV2481" i="1"/>
  <c r="AT2481" i="1"/>
  <c r="AU2481" i="1"/>
  <c r="AS2481" i="1"/>
  <c r="AR2481" i="1"/>
  <c r="AQ2481" i="1"/>
  <c r="AP2481" i="1"/>
  <c r="AO2481" i="1"/>
  <c r="AN2481" i="1"/>
  <c r="AM2481" i="1"/>
  <c r="AL2481" i="1"/>
  <c r="AI2481" i="1"/>
  <c r="AH2481" i="1"/>
  <c r="AE2481" i="1"/>
  <c r="AW2480" i="1"/>
  <c r="AD2480" i="1"/>
  <c r="AV2480" i="1"/>
  <c r="AT2480" i="1"/>
  <c r="AU2480" i="1"/>
  <c r="AS2480" i="1"/>
  <c r="AR2480" i="1"/>
  <c r="AQ2480" i="1"/>
  <c r="AP2480" i="1"/>
  <c r="AO2480" i="1"/>
  <c r="AN2480" i="1"/>
  <c r="AM2480" i="1"/>
  <c r="AL2480" i="1"/>
  <c r="AI2480" i="1"/>
  <c r="AH2480" i="1"/>
  <c r="AE2480" i="1"/>
  <c r="AW2479" i="1"/>
  <c r="AD2479" i="1"/>
  <c r="AV2479" i="1"/>
  <c r="AT2479" i="1"/>
  <c r="AU2479" i="1"/>
  <c r="AS2479" i="1"/>
  <c r="AR2479" i="1"/>
  <c r="AQ2479" i="1"/>
  <c r="AP2479" i="1"/>
  <c r="AO2479" i="1"/>
  <c r="AN2479" i="1"/>
  <c r="AM2479" i="1"/>
  <c r="AL2479" i="1"/>
  <c r="AI2479" i="1"/>
  <c r="AH2479" i="1"/>
  <c r="AE2479" i="1"/>
  <c r="AW2478" i="1"/>
  <c r="AD2478" i="1"/>
  <c r="AV2478" i="1"/>
  <c r="AT2478" i="1"/>
  <c r="AU2478" i="1"/>
  <c r="AS2478" i="1"/>
  <c r="AR2478" i="1"/>
  <c r="AQ2478" i="1"/>
  <c r="AP2478" i="1"/>
  <c r="AO2478" i="1"/>
  <c r="AN2478" i="1"/>
  <c r="AM2478" i="1"/>
  <c r="AL2478" i="1"/>
  <c r="AI2478" i="1"/>
  <c r="AH2478" i="1"/>
  <c r="AE2478" i="1"/>
  <c r="AW2477" i="1"/>
  <c r="AD2477" i="1"/>
  <c r="AV2477" i="1"/>
  <c r="AT2477" i="1"/>
  <c r="AU2477" i="1"/>
  <c r="AS2477" i="1"/>
  <c r="AR2477" i="1"/>
  <c r="AQ2477" i="1"/>
  <c r="AP2477" i="1"/>
  <c r="AO2477" i="1"/>
  <c r="AN2477" i="1"/>
  <c r="AM2477" i="1"/>
  <c r="AL2477" i="1"/>
  <c r="AI2477" i="1"/>
  <c r="AH2477" i="1"/>
  <c r="AE2477" i="1"/>
  <c r="AW2476" i="1"/>
  <c r="AV2476" i="1"/>
  <c r="AT2476" i="1"/>
  <c r="AU2476" i="1"/>
  <c r="AS2476" i="1"/>
  <c r="AR2476" i="1"/>
  <c r="AQ2476" i="1"/>
  <c r="AP2476" i="1"/>
  <c r="AO2476" i="1"/>
  <c r="AN2476" i="1"/>
  <c r="AM2476" i="1"/>
  <c r="AL2476" i="1"/>
  <c r="AD2476" i="1"/>
  <c r="AI2476" i="1"/>
  <c r="AH2476" i="1"/>
  <c r="AE2476" i="1"/>
  <c r="AW2475" i="1"/>
  <c r="AD2475" i="1"/>
  <c r="AV2475" i="1"/>
  <c r="AT2475" i="1"/>
  <c r="AU2475" i="1"/>
  <c r="AS2475" i="1"/>
  <c r="AR2475" i="1"/>
  <c r="AQ2475" i="1"/>
  <c r="AP2475" i="1"/>
  <c r="AO2475" i="1"/>
  <c r="AN2475" i="1"/>
  <c r="AM2475" i="1"/>
  <c r="AL2475" i="1"/>
  <c r="AI2475" i="1"/>
  <c r="AH2475" i="1"/>
  <c r="AE2475" i="1"/>
  <c r="AW2474" i="1"/>
  <c r="AD2474" i="1"/>
  <c r="AV2474" i="1"/>
  <c r="AT2474" i="1"/>
  <c r="AU2474" i="1"/>
  <c r="AS2474" i="1"/>
  <c r="AR2474" i="1"/>
  <c r="AQ2474" i="1"/>
  <c r="AP2474" i="1"/>
  <c r="AO2474" i="1"/>
  <c r="AN2474" i="1"/>
  <c r="AM2474" i="1"/>
  <c r="AL2474" i="1"/>
  <c r="AI2474" i="1"/>
  <c r="AH2474" i="1"/>
  <c r="AE2474" i="1"/>
  <c r="AW2473" i="1"/>
  <c r="AD2473" i="1"/>
  <c r="AV2473" i="1"/>
  <c r="AT2473" i="1"/>
  <c r="AU2473" i="1"/>
  <c r="AS2473" i="1"/>
  <c r="AR2473" i="1"/>
  <c r="AQ2473" i="1"/>
  <c r="AP2473" i="1"/>
  <c r="AO2473" i="1"/>
  <c r="AN2473" i="1"/>
  <c r="AM2473" i="1"/>
  <c r="AL2473" i="1"/>
  <c r="AI2473" i="1"/>
  <c r="AH2473" i="1"/>
  <c r="AE2473" i="1"/>
  <c r="AW2472" i="1"/>
  <c r="AD2472" i="1"/>
  <c r="AV2472" i="1"/>
  <c r="AT2472" i="1"/>
  <c r="AU2472" i="1"/>
  <c r="AS2472" i="1"/>
  <c r="AR2472" i="1"/>
  <c r="AQ2472" i="1"/>
  <c r="AP2472" i="1"/>
  <c r="AO2472" i="1"/>
  <c r="AN2472" i="1"/>
  <c r="AM2472" i="1"/>
  <c r="AL2472" i="1"/>
  <c r="AI2472" i="1"/>
  <c r="AH2472" i="1"/>
  <c r="AE2472" i="1"/>
  <c r="AW2471" i="1"/>
  <c r="AD2471" i="1"/>
  <c r="AV2471" i="1"/>
  <c r="AT2471" i="1"/>
  <c r="AU2471" i="1"/>
  <c r="AS2471" i="1"/>
  <c r="AR2471" i="1"/>
  <c r="AQ2471" i="1"/>
  <c r="AP2471" i="1"/>
  <c r="AO2471" i="1"/>
  <c r="AN2471" i="1"/>
  <c r="AM2471" i="1"/>
  <c r="AL2471" i="1"/>
  <c r="AI2471" i="1"/>
  <c r="AH2471" i="1"/>
  <c r="AE2471" i="1"/>
  <c r="AW2470" i="1"/>
  <c r="AV2470" i="1"/>
  <c r="AT2470" i="1"/>
  <c r="AU2470" i="1"/>
  <c r="AS2470" i="1"/>
  <c r="AR2470" i="1"/>
  <c r="AQ2470" i="1"/>
  <c r="AP2470" i="1"/>
  <c r="AO2470" i="1"/>
  <c r="AN2470" i="1"/>
  <c r="AM2470" i="1"/>
  <c r="AL2470" i="1"/>
  <c r="AD2470" i="1"/>
  <c r="AI2470" i="1"/>
  <c r="AH2470" i="1"/>
  <c r="AE2470" i="1"/>
  <c r="AW2469" i="1"/>
  <c r="AD2469" i="1"/>
  <c r="AV2469" i="1"/>
  <c r="AT2469" i="1"/>
  <c r="AU2469" i="1"/>
  <c r="AS2469" i="1"/>
  <c r="AR2469" i="1"/>
  <c r="AQ2469" i="1"/>
  <c r="AP2469" i="1"/>
  <c r="AO2469" i="1"/>
  <c r="AN2469" i="1"/>
  <c r="AM2469" i="1"/>
  <c r="AL2469" i="1"/>
  <c r="AI2469" i="1"/>
  <c r="AH2469" i="1"/>
  <c r="AE2469" i="1"/>
  <c r="AW2468" i="1"/>
  <c r="AV2468" i="1"/>
  <c r="AT2468" i="1"/>
  <c r="AU2468" i="1"/>
  <c r="AS2468" i="1"/>
  <c r="AR2468" i="1"/>
  <c r="AQ2468" i="1"/>
  <c r="AP2468" i="1"/>
  <c r="AO2468" i="1"/>
  <c r="AN2468" i="1"/>
  <c r="AM2468" i="1"/>
  <c r="AL2468" i="1"/>
  <c r="AE2468" i="1"/>
  <c r="AK2468" i="1"/>
  <c r="AD2468" i="1"/>
  <c r="AJ2468" i="1"/>
  <c r="AI2468" i="1"/>
  <c r="AH2468" i="1"/>
  <c r="AG2468" i="1"/>
  <c r="AF2468" i="1"/>
  <c r="AW2467" i="1"/>
  <c r="AV2467" i="1"/>
  <c r="AT2467" i="1"/>
  <c r="AU2467" i="1"/>
  <c r="AS2467" i="1"/>
  <c r="AR2467" i="1"/>
  <c r="AQ2467" i="1"/>
  <c r="AP2467" i="1"/>
  <c r="AO2467" i="1"/>
  <c r="AN2467" i="1"/>
  <c r="AM2467" i="1"/>
  <c r="AL2467" i="1"/>
  <c r="AE2467" i="1"/>
  <c r="AK2467" i="1"/>
  <c r="AD2467" i="1"/>
  <c r="AJ2467" i="1"/>
  <c r="AI2467" i="1"/>
  <c r="AH2467" i="1"/>
  <c r="AG2467" i="1"/>
  <c r="AF2467" i="1"/>
  <c r="AW2466" i="1"/>
  <c r="AD2466" i="1"/>
  <c r="AV2466" i="1"/>
  <c r="AT2466" i="1"/>
  <c r="AU2466" i="1"/>
  <c r="AS2466" i="1"/>
  <c r="AR2466" i="1"/>
  <c r="AQ2466" i="1"/>
  <c r="AP2466" i="1"/>
  <c r="AO2466" i="1"/>
  <c r="AN2466" i="1"/>
  <c r="AM2466" i="1"/>
  <c r="AL2466" i="1"/>
  <c r="AI2466" i="1"/>
  <c r="AH2466" i="1"/>
  <c r="AE2466" i="1"/>
  <c r="AW2465" i="1"/>
  <c r="AD2465" i="1"/>
  <c r="AV2465" i="1"/>
  <c r="AT2465" i="1"/>
  <c r="AU2465" i="1"/>
  <c r="AS2465" i="1"/>
  <c r="AR2465" i="1"/>
  <c r="AQ2465" i="1"/>
  <c r="AP2465" i="1"/>
  <c r="AO2465" i="1"/>
  <c r="AN2465" i="1"/>
  <c r="AM2465" i="1"/>
  <c r="AL2465" i="1"/>
  <c r="AE2465" i="1"/>
  <c r="AK2465" i="1"/>
  <c r="AJ2465" i="1"/>
  <c r="AI2465" i="1"/>
  <c r="AH2465" i="1"/>
  <c r="AG2465" i="1"/>
  <c r="AF2465" i="1"/>
  <c r="AW2464" i="1"/>
  <c r="AV2464" i="1"/>
  <c r="AT2464" i="1"/>
  <c r="AU2464" i="1"/>
  <c r="AS2464" i="1"/>
  <c r="AR2464" i="1"/>
  <c r="AQ2464" i="1"/>
  <c r="AP2464" i="1"/>
  <c r="AO2464" i="1"/>
  <c r="AN2464" i="1"/>
  <c r="AM2464" i="1"/>
  <c r="AL2464" i="1"/>
  <c r="AD2464" i="1"/>
  <c r="AI2464" i="1"/>
  <c r="AH2464" i="1"/>
  <c r="AE2464" i="1"/>
  <c r="AW2463" i="1"/>
  <c r="AV2463" i="1"/>
  <c r="AT2463" i="1"/>
  <c r="AU2463" i="1"/>
  <c r="AS2463" i="1"/>
  <c r="AR2463" i="1"/>
  <c r="AQ2463" i="1"/>
  <c r="AP2463" i="1"/>
  <c r="AO2463" i="1"/>
  <c r="AN2463" i="1"/>
  <c r="AM2463" i="1"/>
  <c r="AL2463" i="1"/>
  <c r="AD2463" i="1"/>
  <c r="AI2463" i="1"/>
  <c r="AH2463" i="1"/>
  <c r="AE2463" i="1"/>
  <c r="AW2462" i="1"/>
  <c r="AV2462" i="1"/>
  <c r="AT2462" i="1"/>
  <c r="AU2462" i="1"/>
  <c r="AS2462" i="1"/>
  <c r="AR2462" i="1"/>
  <c r="AQ2462" i="1"/>
  <c r="AP2462" i="1"/>
  <c r="AO2462" i="1"/>
  <c r="AN2462" i="1"/>
  <c r="AM2462" i="1"/>
  <c r="AL2462" i="1"/>
  <c r="AD2462" i="1"/>
  <c r="AI2462" i="1"/>
  <c r="AH2462" i="1"/>
  <c r="AE2462" i="1"/>
  <c r="AW2461" i="1"/>
  <c r="AD2461" i="1"/>
  <c r="AV2461" i="1"/>
  <c r="AT2461" i="1"/>
  <c r="AU2461" i="1"/>
  <c r="AS2461" i="1"/>
  <c r="AR2461" i="1"/>
  <c r="AQ2461" i="1"/>
  <c r="AP2461" i="1"/>
  <c r="AO2461" i="1"/>
  <c r="AN2461" i="1"/>
  <c r="AM2461" i="1"/>
  <c r="AL2461" i="1"/>
  <c r="AI2461" i="1"/>
  <c r="AH2461" i="1"/>
  <c r="AE2461" i="1"/>
  <c r="AW2460" i="1"/>
  <c r="AD2460" i="1"/>
  <c r="AV2460" i="1"/>
  <c r="AT2460" i="1"/>
  <c r="AU2460" i="1"/>
  <c r="AS2460" i="1"/>
  <c r="AR2460" i="1"/>
  <c r="AQ2460" i="1"/>
  <c r="AP2460" i="1"/>
  <c r="AO2460" i="1"/>
  <c r="AN2460" i="1"/>
  <c r="AM2460" i="1"/>
  <c r="AL2460" i="1"/>
  <c r="AI2460" i="1"/>
  <c r="AH2460" i="1"/>
  <c r="AE2460" i="1"/>
  <c r="AW2459" i="1"/>
  <c r="AV2459" i="1"/>
  <c r="AT2459" i="1"/>
  <c r="AU2459" i="1"/>
  <c r="AS2459" i="1"/>
  <c r="AR2459" i="1"/>
  <c r="AQ2459" i="1"/>
  <c r="AP2459" i="1"/>
  <c r="AO2459" i="1"/>
  <c r="AN2459" i="1"/>
  <c r="AM2459" i="1"/>
  <c r="AL2459" i="1"/>
  <c r="AD2459" i="1"/>
  <c r="AI2459" i="1"/>
  <c r="AH2459" i="1"/>
  <c r="AE2459" i="1"/>
  <c r="AW2458" i="1"/>
  <c r="AV2458" i="1"/>
  <c r="AT2458" i="1"/>
  <c r="AU2458" i="1"/>
  <c r="AS2458" i="1"/>
  <c r="AR2458" i="1"/>
  <c r="AQ2458" i="1"/>
  <c r="AP2458" i="1"/>
  <c r="AO2458" i="1"/>
  <c r="AN2458" i="1"/>
  <c r="AM2458" i="1"/>
  <c r="AL2458" i="1"/>
  <c r="AD2458" i="1"/>
  <c r="AI2458" i="1"/>
  <c r="AH2458" i="1"/>
  <c r="AE2458" i="1"/>
  <c r="AW2457" i="1"/>
  <c r="AD2457" i="1"/>
  <c r="AV2457" i="1"/>
  <c r="AT2457" i="1"/>
  <c r="AU2457" i="1"/>
  <c r="AS2457" i="1"/>
  <c r="AR2457" i="1"/>
  <c r="AQ2457" i="1"/>
  <c r="AP2457" i="1"/>
  <c r="AO2457" i="1"/>
  <c r="AN2457" i="1"/>
  <c r="AM2457" i="1"/>
  <c r="AL2457" i="1"/>
  <c r="AI2457" i="1"/>
  <c r="AH2457" i="1"/>
  <c r="AE2457" i="1"/>
  <c r="AW2456" i="1"/>
  <c r="AD2456" i="1"/>
  <c r="AV2456" i="1"/>
  <c r="AT2456" i="1"/>
  <c r="AU2456" i="1"/>
  <c r="AS2456" i="1"/>
  <c r="AR2456" i="1"/>
  <c r="AQ2456" i="1"/>
  <c r="AP2456" i="1"/>
  <c r="AO2456" i="1"/>
  <c r="AN2456" i="1"/>
  <c r="AM2456" i="1"/>
  <c r="AL2456" i="1"/>
  <c r="AI2456" i="1"/>
  <c r="AH2456" i="1"/>
  <c r="AE2456" i="1"/>
  <c r="AW2455" i="1"/>
  <c r="AV2455" i="1"/>
  <c r="AT2455" i="1"/>
  <c r="AU2455" i="1"/>
  <c r="AS2455" i="1"/>
  <c r="AR2455" i="1"/>
  <c r="AQ2455" i="1"/>
  <c r="AP2455" i="1"/>
  <c r="AO2455" i="1"/>
  <c r="AN2455" i="1"/>
  <c r="AM2455" i="1"/>
  <c r="AL2455" i="1"/>
  <c r="AE2455" i="1"/>
  <c r="AK2455" i="1"/>
  <c r="AD2455" i="1"/>
  <c r="AJ2455" i="1"/>
  <c r="AI2455" i="1"/>
  <c r="AH2455" i="1"/>
  <c r="AG2455" i="1"/>
  <c r="AF2455" i="1"/>
  <c r="AW2454" i="1"/>
  <c r="AD2454" i="1"/>
  <c r="AV2454" i="1"/>
  <c r="AT2454" i="1"/>
  <c r="AU2454" i="1"/>
  <c r="AS2454" i="1"/>
  <c r="AR2454" i="1"/>
  <c r="AQ2454" i="1"/>
  <c r="AP2454" i="1"/>
  <c r="AO2454" i="1"/>
  <c r="AN2454" i="1"/>
  <c r="AM2454" i="1"/>
  <c r="AL2454" i="1"/>
  <c r="AI2454" i="1"/>
  <c r="AH2454" i="1"/>
  <c r="AE2454" i="1"/>
  <c r="AW2453" i="1"/>
  <c r="AV2453" i="1"/>
  <c r="AT2453" i="1"/>
  <c r="AU2453" i="1"/>
  <c r="AS2453" i="1"/>
  <c r="AR2453" i="1"/>
  <c r="AQ2453" i="1"/>
  <c r="AP2453" i="1"/>
  <c r="AO2453" i="1"/>
  <c r="AN2453" i="1"/>
  <c r="AM2453" i="1"/>
  <c r="AL2453" i="1"/>
  <c r="AD2453" i="1"/>
  <c r="AI2453" i="1"/>
  <c r="AH2453" i="1"/>
  <c r="AE2453" i="1"/>
  <c r="AW2452" i="1"/>
  <c r="AD2452" i="1"/>
  <c r="AV2452" i="1"/>
  <c r="AT2452" i="1"/>
  <c r="AU2452" i="1"/>
  <c r="AS2452" i="1"/>
  <c r="AR2452" i="1"/>
  <c r="AQ2452" i="1"/>
  <c r="AP2452" i="1"/>
  <c r="AO2452" i="1"/>
  <c r="AN2452" i="1"/>
  <c r="AM2452" i="1"/>
  <c r="AL2452" i="1"/>
  <c r="AI2452" i="1"/>
  <c r="AH2452" i="1"/>
  <c r="AE2452" i="1"/>
  <c r="AW2451" i="1"/>
  <c r="AD2451" i="1"/>
  <c r="AV2451" i="1"/>
  <c r="AT2451" i="1"/>
  <c r="AU2451" i="1"/>
  <c r="AS2451" i="1"/>
  <c r="AR2451" i="1"/>
  <c r="AQ2451" i="1"/>
  <c r="AP2451" i="1"/>
  <c r="AO2451" i="1"/>
  <c r="AN2451" i="1"/>
  <c r="AM2451" i="1"/>
  <c r="AL2451" i="1"/>
  <c r="AI2451" i="1"/>
  <c r="AH2451" i="1"/>
  <c r="AE2451" i="1"/>
  <c r="AW2450" i="1"/>
  <c r="AD2450" i="1"/>
  <c r="AV2450" i="1"/>
  <c r="AT2450" i="1"/>
  <c r="AU2450" i="1"/>
  <c r="AS2450" i="1"/>
  <c r="AR2450" i="1"/>
  <c r="AQ2450" i="1"/>
  <c r="AP2450" i="1"/>
  <c r="AO2450" i="1"/>
  <c r="AN2450" i="1"/>
  <c r="AM2450" i="1"/>
  <c r="AL2450" i="1"/>
  <c r="AI2450" i="1"/>
  <c r="AH2450" i="1"/>
  <c r="AE2450" i="1"/>
  <c r="AW2449" i="1"/>
  <c r="AD2449" i="1"/>
  <c r="AV2449" i="1"/>
  <c r="AT2449" i="1"/>
  <c r="AU2449" i="1"/>
  <c r="AS2449" i="1"/>
  <c r="AR2449" i="1"/>
  <c r="AQ2449" i="1"/>
  <c r="AP2449" i="1"/>
  <c r="AO2449" i="1"/>
  <c r="AN2449" i="1"/>
  <c r="AM2449" i="1"/>
  <c r="AL2449" i="1"/>
  <c r="AI2449" i="1"/>
  <c r="AH2449" i="1"/>
  <c r="AE2449" i="1"/>
  <c r="AW2448" i="1"/>
  <c r="AD2448" i="1"/>
  <c r="AV2448" i="1"/>
  <c r="AT2448" i="1"/>
  <c r="AU2448" i="1"/>
  <c r="AS2448" i="1"/>
  <c r="AR2448" i="1"/>
  <c r="AQ2448" i="1"/>
  <c r="AP2448" i="1"/>
  <c r="AO2448" i="1"/>
  <c r="AN2448" i="1"/>
  <c r="AM2448" i="1"/>
  <c r="AL2448" i="1"/>
  <c r="AI2448" i="1"/>
  <c r="AH2448" i="1"/>
  <c r="AE2448" i="1"/>
  <c r="AW2447" i="1"/>
  <c r="AD2447" i="1"/>
  <c r="AV2447" i="1"/>
  <c r="AT2447" i="1"/>
  <c r="AU2447" i="1"/>
  <c r="AS2447" i="1"/>
  <c r="AR2447" i="1"/>
  <c r="AQ2447" i="1"/>
  <c r="AP2447" i="1"/>
  <c r="AO2447" i="1"/>
  <c r="AN2447" i="1"/>
  <c r="AM2447" i="1"/>
  <c r="AL2447" i="1"/>
  <c r="AI2447" i="1"/>
  <c r="AH2447" i="1"/>
  <c r="AE2447" i="1"/>
  <c r="AW2446" i="1"/>
  <c r="AD2446" i="1"/>
  <c r="AV2446" i="1"/>
  <c r="AT2446" i="1"/>
  <c r="AU2446" i="1"/>
  <c r="AS2446" i="1"/>
  <c r="AR2446" i="1"/>
  <c r="AQ2446" i="1"/>
  <c r="AP2446" i="1"/>
  <c r="AO2446" i="1"/>
  <c r="AN2446" i="1"/>
  <c r="AM2446" i="1"/>
  <c r="AL2446" i="1"/>
  <c r="AI2446" i="1"/>
  <c r="AH2446" i="1"/>
  <c r="AE2446" i="1"/>
  <c r="AW2445" i="1"/>
  <c r="AD2445" i="1"/>
  <c r="AV2445" i="1"/>
  <c r="AT2445" i="1"/>
  <c r="AU2445" i="1"/>
  <c r="AS2445" i="1"/>
  <c r="AR2445" i="1"/>
  <c r="AQ2445" i="1"/>
  <c r="AP2445" i="1"/>
  <c r="AO2445" i="1"/>
  <c r="AN2445" i="1"/>
  <c r="AM2445" i="1"/>
  <c r="AL2445" i="1"/>
  <c r="AI2445" i="1"/>
  <c r="AH2445" i="1"/>
  <c r="AE2445" i="1"/>
  <c r="AW2444" i="1"/>
  <c r="AD2444" i="1"/>
  <c r="AV2444" i="1"/>
  <c r="AT2444" i="1"/>
  <c r="AU2444" i="1"/>
  <c r="AS2444" i="1"/>
  <c r="AR2444" i="1"/>
  <c r="AQ2444" i="1"/>
  <c r="AP2444" i="1"/>
  <c r="AO2444" i="1"/>
  <c r="AN2444" i="1"/>
  <c r="AM2444" i="1"/>
  <c r="AL2444" i="1"/>
  <c r="AI2444" i="1"/>
  <c r="AH2444" i="1"/>
  <c r="AE2444" i="1"/>
  <c r="AW2443" i="1"/>
  <c r="AV2443" i="1"/>
  <c r="AT2443" i="1"/>
  <c r="AU2443" i="1"/>
  <c r="AS2443" i="1"/>
  <c r="AR2443" i="1"/>
  <c r="AQ2443" i="1"/>
  <c r="AP2443" i="1"/>
  <c r="AO2443" i="1"/>
  <c r="AN2443" i="1"/>
  <c r="AM2443" i="1"/>
  <c r="AL2443" i="1"/>
  <c r="AD2443" i="1"/>
  <c r="AI2443" i="1"/>
  <c r="AH2443" i="1"/>
  <c r="AE2443" i="1"/>
  <c r="AW2442" i="1"/>
  <c r="AD2442" i="1"/>
  <c r="AV2442" i="1"/>
  <c r="AT2442" i="1"/>
  <c r="AU2442" i="1"/>
  <c r="AS2442" i="1"/>
  <c r="AR2442" i="1"/>
  <c r="AQ2442" i="1"/>
  <c r="AP2442" i="1"/>
  <c r="AO2442" i="1"/>
  <c r="AN2442" i="1"/>
  <c r="AM2442" i="1"/>
  <c r="AL2442" i="1"/>
  <c r="AI2442" i="1"/>
  <c r="AH2442" i="1"/>
  <c r="AE2442" i="1"/>
  <c r="AW2441" i="1"/>
  <c r="AV2441" i="1"/>
  <c r="AT2441" i="1"/>
  <c r="AU2441" i="1"/>
  <c r="AS2441" i="1"/>
  <c r="AR2441" i="1"/>
  <c r="AQ2441" i="1"/>
  <c r="AP2441" i="1"/>
  <c r="AO2441" i="1"/>
  <c r="AN2441" i="1"/>
  <c r="AM2441" i="1"/>
  <c r="AL2441" i="1"/>
  <c r="AD2441" i="1"/>
  <c r="AI2441" i="1"/>
  <c r="AH2441" i="1"/>
  <c r="AE2441" i="1"/>
  <c r="AW2440" i="1"/>
  <c r="AV2440" i="1"/>
  <c r="AT2440" i="1"/>
  <c r="AU2440" i="1"/>
  <c r="AS2440" i="1"/>
  <c r="AR2440" i="1"/>
  <c r="AQ2440" i="1"/>
  <c r="AP2440" i="1"/>
  <c r="AO2440" i="1"/>
  <c r="AN2440" i="1"/>
  <c r="AM2440" i="1"/>
  <c r="AL2440" i="1"/>
  <c r="AD2440" i="1"/>
  <c r="AI2440" i="1"/>
  <c r="AH2440" i="1"/>
  <c r="AE2440" i="1"/>
  <c r="AW2439" i="1"/>
  <c r="AV2439" i="1"/>
  <c r="AT2439" i="1"/>
  <c r="AU2439" i="1"/>
  <c r="AS2439" i="1"/>
  <c r="AR2439" i="1"/>
  <c r="AQ2439" i="1"/>
  <c r="AP2439" i="1"/>
  <c r="AO2439" i="1"/>
  <c r="AN2439" i="1"/>
  <c r="AM2439" i="1"/>
  <c r="AL2439" i="1"/>
  <c r="AD2439" i="1"/>
  <c r="AI2439" i="1"/>
  <c r="AH2439" i="1"/>
  <c r="AE2439" i="1"/>
  <c r="AW2438" i="1"/>
  <c r="AV2438" i="1"/>
  <c r="AT2438" i="1"/>
  <c r="AU2438" i="1"/>
  <c r="AS2438" i="1"/>
  <c r="AR2438" i="1"/>
  <c r="AQ2438" i="1"/>
  <c r="AP2438" i="1"/>
  <c r="AO2438" i="1"/>
  <c r="AN2438" i="1"/>
  <c r="AM2438" i="1"/>
  <c r="AL2438" i="1"/>
  <c r="AD2438" i="1"/>
  <c r="AI2438" i="1"/>
  <c r="AH2438" i="1"/>
  <c r="AE2438" i="1"/>
  <c r="AW2437" i="1"/>
  <c r="AD2437" i="1"/>
  <c r="AV2437" i="1"/>
  <c r="AT2437" i="1"/>
  <c r="AU2437" i="1"/>
  <c r="AS2437" i="1"/>
  <c r="AR2437" i="1"/>
  <c r="AQ2437" i="1"/>
  <c r="AP2437" i="1"/>
  <c r="AO2437" i="1"/>
  <c r="AN2437" i="1"/>
  <c r="AM2437" i="1"/>
  <c r="AL2437" i="1"/>
  <c r="AI2437" i="1"/>
  <c r="AH2437" i="1"/>
  <c r="AE2437" i="1"/>
  <c r="AW2436" i="1"/>
  <c r="AV2436" i="1"/>
  <c r="AT2436" i="1"/>
  <c r="AU2436" i="1"/>
  <c r="AS2436" i="1"/>
  <c r="AR2436" i="1"/>
  <c r="AQ2436" i="1"/>
  <c r="AP2436" i="1"/>
  <c r="AO2436" i="1"/>
  <c r="AN2436" i="1"/>
  <c r="AM2436" i="1"/>
  <c r="AL2436" i="1"/>
  <c r="AD2436" i="1"/>
  <c r="AI2436" i="1"/>
  <c r="AH2436" i="1"/>
  <c r="AE2436" i="1"/>
  <c r="AW2435" i="1"/>
  <c r="AV2435" i="1"/>
  <c r="AT2435" i="1"/>
  <c r="AU2435" i="1"/>
  <c r="AS2435" i="1"/>
  <c r="AR2435" i="1"/>
  <c r="AQ2435" i="1"/>
  <c r="AP2435" i="1"/>
  <c r="AO2435" i="1"/>
  <c r="AN2435" i="1"/>
  <c r="AM2435" i="1"/>
  <c r="AL2435" i="1"/>
  <c r="AD2435" i="1"/>
  <c r="AI2435" i="1"/>
  <c r="AH2435" i="1"/>
  <c r="AE2435" i="1"/>
  <c r="AW2434" i="1"/>
  <c r="AD2434" i="1"/>
  <c r="AV2434" i="1"/>
  <c r="AT2434" i="1"/>
  <c r="AU2434" i="1"/>
  <c r="AS2434" i="1"/>
  <c r="AR2434" i="1"/>
  <c r="AQ2434" i="1"/>
  <c r="AP2434" i="1"/>
  <c r="AO2434" i="1"/>
  <c r="AN2434" i="1"/>
  <c r="AM2434" i="1"/>
  <c r="AL2434" i="1"/>
  <c r="AI2434" i="1"/>
  <c r="AH2434" i="1"/>
  <c r="AE2434" i="1"/>
  <c r="AW2433" i="1"/>
  <c r="AV2433" i="1"/>
  <c r="AT2433" i="1"/>
  <c r="AU2433" i="1"/>
  <c r="AS2433" i="1"/>
  <c r="AR2433" i="1"/>
  <c r="AQ2433" i="1"/>
  <c r="AP2433" i="1"/>
  <c r="AO2433" i="1"/>
  <c r="AN2433" i="1"/>
  <c r="AM2433" i="1"/>
  <c r="AL2433" i="1"/>
  <c r="AD2433" i="1"/>
  <c r="AI2433" i="1"/>
  <c r="AH2433" i="1"/>
  <c r="AE2433" i="1"/>
  <c r="AW2432" i="1"/>
  <c r="AD2432" i="1"/>
  <c r="AV2432" i="1"/>
  <c r="AT2432" i="1"/>
  <c r="AU2432" i="1"/>
  <c r="AS2432" i="1"/>
  <c r="AR2432" i="1"/>
  <c r="AQ2432" i="1"/>
  <c r="AP2432" i="1"/>
  <c r="AO2432" i="1"/>
  <c r="AN2432" i="1"/>
  <c r="AM2432" i="1"/>
  <c r="AL2432" i="1"/>
  <c r="AI2432" i="1"/>
  <c r="AH2432" i="1"/>
  <c r="AE2432" i="1"/>
  <c r="AW2431" i="1"/>
  <c r="AV2431" i="1"/>
  <c r="AT2431" i="1"/>
  <c r="AU2431" i="1"/>
  <c r="AS2431" i="1"/>
  <c r="AR2431" i="1"/>
  <c r="AQ2431" i="1"/>
  <c r="AP2431" i="1"/>
  <c r="AO2431" i="1"/>
  <c r="AN2431" i="1"/>
  <c r="AM2431" i="1"/>
  <c r="AL2431" i="1"/>
  <c r="AD2431" i="1"/>
  <c r="AI2431" i="1"/>
  <c r="AH2431" i="1"/>
  <c r="AE2431" i="1"/>
  <c r="AW2430" i="1"/>
  <c r="AV2430" i="1"/>
  <c r="AT2430" i="1"/>
  <c r="AU2430" i="1"/>
  <c r="AS2430" i="1"/>
  <c r="AR2430" i="1"/>
  <c r="AQ2430" i="1"/>
  <c r="AP2430" i="1"/>
  <c r="AO2430" i="1"/>
  <c r="AN2430" i="1"/>
  <c r="AM2430" i="1"/>
  <c r="AL2430" i="1"/>
  <c r="AD2430" i="1"/>
  <c r="AI2430" i="1"/>
  <c r="AH2430" i="1"/>
  <c r="AE2430" i="1"/>
  <c r="AW2429" i="1"/>
  <c r="AV2429" i="1"/>
  <c r="AT2429" i="1"/>
  <c r="AU2429" i="1"/>
  <c r="AS2429" i="1"/>
  <c r="AR2429" i="1"/>
  <c r="AQ2429" i="1"/>
  <c r="AP2429" i="1"/>
  <c r="AO2429" i="1"/>
  <c r="AN2429" i="1"/>
  <c r="AM2429" i="1"/>
  <c r="AL2429" i="1"/>
  <c r="AD2429" i="1"/>
  <c r="AI2429" i="1"/>
  <c r="AH2429" i="1"/>
  <c r="AE2429" i="1"/>
  <c r="AW2428" i="1"/>
  <c r="AV2428" i="1"/>
  <c r="AT2428" i="1"/>
  <c r="AU2428" i="1"/>
  <c r="AS2428" i="1"/>
  <c r="AR2428" i="1"/>
  <c r="AQ2428" i="1"/>
  <c r="AP2428" i="1"/>
  <c r="AO2428" i="1"/>
  <c r="AN2428" i="1"/>
  <c r="AM2428" i="1"/>
  <c r="AL2428" i="1"/>
  <c r="AD2428" i="1"/>
  <c r="AI2428" i="1"/>
  <c r="AH2428" i="1"/>
  <c r="AE2428" i="1"/>
  <c r="AW2427" i="1"/>
  <c r="AV2427" i="1"/>
  <c r="AT2427" i="1"/>
  <c r="AU2427" i="1"/>
  <c r="AS2427" i="1"/>
  <c r="AR2427" i="1"/>
  <c r="AQ2427" i="1"/>
  <c r="AP2427" i="1"/>
  <c r="AO2427" i="1"/>
  <c r="AN2427" i="1"/>
  <c r="AM2427" i="1"/>
  <c r="AL2427" i="1"/>
  <c r="AD2427" i="1"/>
  <c r="AI2427" i="1"/>
  <c r="AH2427" i="1"/>
  <c r="AE2427" i="1"/>
  <c r="AW2426" i="1"/>
  <c r="AV2426" i="1"/>
  <c r="AT2426" i="1"/>
  <c r="AU2426" i="1"/>
  <c r="AS2426" i="1"/>
  <c r="AR2426" i="1"/>
  <c r="AQ2426" i="1"/>
  <c r="AP2426" i="1"/>
  <c r="AO2426" i="1"/>
  <c r="AN2426" i="1"/>
  <c r="AM2426" i="1"/>
  <c r="AL2426" i="1"/>
  <c r="AD2426" i="1"/>
  <c r="AI2426" i="1"/>
  <c r="AH2426" i="1"/>
  <c r="AE2426" i="1"/>
  <c r="AW2425" i="1"/>
  <c r="AV2425" i="1"/>
  <c r="AT2425" i="1"/>
  <c r="AU2425" i="1"/>
  <c r="AS2425" i="1"/>
  <c r="AR2425" i="1"/>
  <c r="AQ2425" i="1"/>
  <c r="AP2425" i="1"/>
  <c r="AO2425" i="1"/>
  <c r="AN2425" i="1"/>
  <c r="AM2425" i="1"/>
  <c r="AL2425" i="1"/>
  <c r="AD2425" i="1"/>
  <c r="AI2425" i="1"/>
  <c r="AH2425" i="1"/>
  <c r="AE2425" i="1"/>
  <c r="AW2424" i="1"/>
  <c r="AV2424" i="1"/>
  <c r="AT2424" i="1"/>
  <c r="AU2424" i="1"/>
  <c r="AS2424" i="1"/>
  <c r="AR2424" i="1"/>
  <c r="AQ2424" i="1"/>
  <c r="AP2424" i="1"/>
  <c r="AO2424" i="1"/>
  <c r="AN2424" i="1"/>
  <c r="AM2424" i="1"/>
  <c r="AL2424" i="1"/>
  <c r="AD2424" i="1"/>
  <c r="AI2424" i="1"/>
  <c r="AH2424" i="1"/>
  <c r="AE2424" i="1"/>
  <c r="AW2423" i="1"/>
  <c r="AV2423" i="1"/>
  <c r="AT2423" i="1"/>
  <c r="AU2423" i="1"/>
  <c r="AS2423" i="1"/>
  <c r="AR2423" i="1"/>
  <c r="AQ2423" i="1"/>
  <c r="AP2423" i="1"/>
  <c r="AO2423" i="1"/>
  <c r="AN2423" i="1"/>
  <c r="AM2423" i="1"/>
  <c r="AL2423" i="1"/>
  <c r="AD2423" i="1"/>
  <c r="AI2423" i="1"/>
  <c r="AH2423" i="1"/>
  <c r="AE2423" i="1"/>
  <c r="AW2422" i="1"/>
  <c r="AV2422" i="1"/>
  <c r="AT2422" i="1"/>
  <c r="AU2422" i="1"/>
  <c r="AS2422" i="1"/>
  <c r="AR2422" i="1"/>
  <c r="AQ2422" i="1"/>
  <c r="AP2422" i="1"/>
  <c r="AO2422" i="1"/>
  <c r="AN2422" i="1"/>
  <c r="AM2422" i="1"/>
  <c r="AL2422" i="1"/>
  <c r="AD2422" i="1"/>
  <c r="AI2422" i="1"/>
  <c r="AH2422" i="1"/>
  <c r="AE2422" i="1"/>
  <c r="AW2421" i="1"/>
  <c r="AV2421" i="1"/>
  <c r="AT2421" i="1"/>
  <c r="AU2421" i="1"/>
  <c r="AS2421" i="1"/>
  <c r="AR2421" i="1"/>
  <c r="AQ2421" i="1"/>
  <c r="AP2421" i="1"/>
  <c r="AO2421" i="1"/>
  <c r="AN2421" i="1"/>
  <c r="AM2421" i="1"/>
  <c r="AL2421" i="1"/>
  <c r="AD2421" i="1"/>
  <c r="AI2421" i="1"/>
  <c r="AH2421" i="1"/>
  <c r="AE2421" i="1"/>
  <c r="AW2420" i="1"/>
  <c r="AV2420" i="1"/>
  <c r="AT2420" i="1"/>
  <c r="AU2420" i="1"/>
  <c r="AS2420" i="1"/>
  <c r="AR2420" i="1"/>
  <c r="AQ2420" i="1"/>
  <c r="AP2420" i="1"/>
  <c r="AO2420" i="1"/>
  <c r="AN2420" i="1"/>
  <c r="AM2420" i="1"/>
  <c r="AL2420" i="1"/>
  <c r="AD2420" i="1"/>
  <c r="AI2420" i="1"/>
  <c r="AH2420" i="1"/>
  <c r="AE2420" i="1"/>
  <c r="AW2419" i="1"/>
  <c r="AV2419" i="1"/>
  <c r="AT2419" i="1"/>
  <c r="AU2419" i="1"/>
  <c r="AS2419" i="1"/>
  <c r="AR2419" i="1"/>
  <c r="AQ2419" i="1"/>
  <c r="AP2419" i="1"/>
  <c r="AO2419" i="1"/>
  <c r="AN2419" i="1"/>
  <c r="AM2419" i="1"/>
  <c r="AL2419" i="1"/>
  <c r="AD2419" i="1"/>
  <c r="AI2419" i="1"/>
  <c r="AH2419" i="1"/>
  <c r="AE2419" i="1"/>
  <c r="AW2418" i="1"/>
  <c r="AV2418" i="1"/>
  <c r="AT2418" i="1"/>
  <c r="AU2418" i="1"/>
  <c r="AS2418" i="1"/>
  <c r="AR2418" i="1"/>
  <c r="AQ2418" i="1"/>
  <c r="AP2418" i="1"/>
  <c r="AO2418" i="1"/>
  <c r="AN2418" i="1"/>
  <c r="AM2418" i="1"/>
  <c r="AL2418" i="1"/>
  <c r="AD2418" i="1"/>
  <c r="AI2418" i="1"/>
  <c r="AH2418" i="1"/>
  <c r="AE2418" i="1"/>
  <c r="AW2417" i="1"/>
  <c r="AV2417" i="1"/>
  <c r="AT2417" i="1"/>
  <c r="AU2417" i="1"/>
  <c r="AS2417" i="1"/>
  <c r="AR2417" i="1"/>
  <c r="AQ2417" i="1"/>
  <c r="AP2417" i="1"/>
  <c r="AO2417" i="1"/>
  <c r="AN2417" i="1"/>
  <c r="AM2417" i="1"/>
  <c r="AL2417" i="1"/>
  <c r="AD2417" i="1"/>
  <c r="AI2417" i="1"/>
  <c r="AH2417" i="1"/>
  <c r="AE2417" i="1"/>
  <c r="AW2416" i="1"/>
  <c r="AV2416" i="1"/>
  <c r="AT2416" i="1"/>
  <c r="AU2416" i="1"/>
  <c r="AS2416" i="1"/>
  <c r="AR2416" i="1"/>
  <c r="AQ2416" i="1"/>
  <c r="AP2416" i="1"/>
  <c r="AO2416" i="1"/>
  <c r="AN2416" i="1"/>
  <c r="AM2416" i="1"/>
  <c r="AL2416" i="1"/>
  <c r="AD2416" i="1"/>
  <c r="AI2416" i="1"/>
  <c r="AH2416" i="1"/>
  <c r="AE2416" i="1"/>
  <c r="AW2415" i="1"/>
  <c r="AD2415" i="1"/>
  <c r="AV2415" i="1"/>
  <c r="AT2415" i="1"/>
  <c r="AU2415" i="1"/>
  <c r="AS2415" i="1"/>
  <c r="AR2415" i="1"/>
  <c r="AQ2415" i="1"/>
  <c r="AP2415" i="1"/>
  <c r="AO2415" i="1"/>
  <c r="AN2415" i="1"/>
  <c r="AM2415" i="1"/>
  <c r="AL2415" i="1"/>
  <c r="AI2415" i="1"/>
  <c r="AH2415" i="1"/>
  <c r="AE2415" i="1"/>
  <c r="AW2414" i="1"/>
  <c r="AD2414" i="1"/>
  <c r="AV2414" i="1"/>
  <c r="AT2414" i="1"/>
  <c r="AU2414" i="1"/>
  <c r="AS2414" i="1"/>
  <c r="AR2414" i="1"/>
  <c r="AQ2414" i="1"/>
  <c r="AP2414" i="1"/>
  <c r="AO2414" i="1"/>
  <c r="AN2414" i="1"/>
  <c r="AM2414" i="1"/>
  <c r="AL2414" i="1"/>
  <c r="AI2414" i="1"/>
  <c r="AH2414" i="1"/>
  <c r="AE2414" i="1"/>
  <c r="AW2413" i="1"/>
  <c r="AD2413" i="1"/>
  <c r="AV2413" i="1"/>
  <c r="AT2413" i="1"/>
  <c r="AU2413" i="1"/>
  <c r="AS2413" i="1"/>
  <c r="AR2413" i="1"/>
  <c r="AQ2413" i="1"/>
  <c r="AP2413" i="1"/>
  <c r="AO2413" i="1"/>
  <c r="AN2413" i="1"/>
  <c r="AM2413" i="1"/>
  <c r="AL2413" i="1"/>
  <c r="AI2413" i="1"/>
  <c r="AH2413" i="1"/>
  <c r="AE2413" i="1"/>
  <c r="AW2412" i="1"/>
  <c r="AD2412" i="1"/>
  <c r="AV2412" i="1"/>
  <c r="AT2412" i="1"/>
  <c r="AU2412" i="1"/>
  <c r="AS2412" i="1"/>
  <c r="AR2412" i="1"/>
  <c r="AQ2412" i="1"/>
  <c r="AP2412" i="1"/>
  <c r="AO2412" i="1"/>
  <c r="AN2412" i="1"/>
  <c r="AM2412" i="1"/>
  <c r="AL2412" i="1"/>
  <c r="AI2412" i="1"/>
  <c r="AH2412" i="1"/>
  <c r="AE2412" i="1"/>
  <c r="AW2411" i="1"/>
  <c r="AV2411" i="1"/>
  <c r="AT2411" i="1"/>
  <c r="AU2411" i="1"/>
  <c r="AS2411" i="1"/>
  <c r="AR2411" i="1"/>
  <c r="AQ2411" i="1"/>
  <c r="AP2411" i="1"/>
  <c r="AO2411" i="1"/>
  <c r="AN2411" i="1"/>
  <c r="AM2411" i="1"/>
  <c r="AL2411" i="1"/>
  <c r="AD2411" i="1"/>
  <c r="AI2411" i="1"/>
  <c r="AH2411" i="1"/>
  <c r="AE2411" i="1"/>
  <c r="AW2410" i="1"/>
  <c r="AV2410" i="1"/>
  <c r="AT2410" i="1"/>
  <c r="AU2410" i="1"/>
  <c r="AS2410" i="1"/>
  <c r="AR2410" i="1"/>
  <c r="AQ2410" i="1"/>
  <c r="AP2410" i="1"/>
  <c r="AO2410" i="1"/>
  <c r="AN2410" i="1"/>
  <c r="AM2410" i="1"/>
  <c r="AL2410" i="1"/>
  <c r="AD2410" i="1"/>
  <c r="AI2410" i="1"/>
  <c r="AH2410" i="1"/>
  <c r="AE2410" i="1"/>
  <c r="AW2409" i="1"/>
  <c r="AD2409" i="1"/>
  <c r="AV2409" i="1"/>
  <c r="AT2409" i="1"/>
  <c r="AU2409" i="1"/>
  <c r="AS2409" i="1"/>
  <c r="AR2409" i="1"/>
  <c r="AQ2409" i="1"/>
  <c r="AP2409" i="1"/>
  <c r="AO2409" i="1"/>
  <c r="AN2409" i="1"/>
  <c r="AM2409" i="1"/>
  <c r="AL2409" i="1"/>
  <c r="AI2409" i="1"/>
  <c r="AH2409" i="1"/>
  <c r="AE2409" i="1"/>
  <c r="AW2408" i="1"/>
  <c r="AV2408" i="1"/>
  <c r="AT2408" i="1"/>
  <c r="AU2408" i="1"/>
  <c r="AS2408" i="1"/>
  <c r="AR2408" i="1"/>
  <c r="AQ2408" i="1"/>
  <c r="AP2408" i="1"/>
  <c r="AO2408" i="1"/>
  <c r="AN2408" i="1"/>
  <c r="AM2408" i="1"/>
  <c r="AL2408" i="1"/>
  <c r="AD2408" i="1"/>
  <c r="AI2408" i="1"/>
  <c r="AH2408" i="1"/>
  <c r="AE2408" i="1"/>
  <c r="AW2407" i="1"/>
  <c r="AD2407" i="1"/>
  <c r="AV2407" i="1"/>
  <c r="AT2407" i="1"/>
  <c r="AU2407" i="1"/>
  <c r="AS2407" i="1"/>
  <c r="AR2407" i="1"/>
  <c r="AQ2407" i="1"/>
  <c r="AP2407" i="1"/>
  <c r="AO2407" i="1"/>
  <c r="AN2407" i="1"/>
  <c r="AM2407" i="1"/>
  <c r="AL2407" i="1"/>
  <c r="AI2407" i="1"/>
  <c r="AH2407" i="1"/>
  <c r="AE2407" i="1"/>
  <c r="AW2406" i="1"/>
  <c r="AV2406" i="1"/>
  <c r="AT2406" i="1"/>
  <c r="AU2406" i="1"/>
  <c r="AS2406" i="1"/>
  <c r="AR2406" i="1"/>
  <c r="AQ2406" i="1"/>
  <c r="AP2406" i="1"/>
  <c r="AO2406" i="1"/>
  <c r="AN2406" i="1"/>
  <c r="AM2406" i="1"/>
  <c r="AL2406" i="1"/>
  <c r="AD2406" i="1"/>
  <c r="AI2406" i="1"/>
  <c r="AH2406" i="1"/>
  <c r="AE2406" i="1"/>
  <c r="AW2405" i="1"/>
  <c r="AV2405" i="1"/>
  <c r="AT2405" i="1"/>
  <c r="AU2405" i="1"/>
  <c r="AS2405" i="1"/>
  <c r="AR2405" i="1"/>
  <c r="AQ2405" i="1"/>
  <c r="AP2405" i="1"/>
  <c r="AO2405" i="1"/>
  <c r="AN2405" i="1"/>
  <c r="AM2405" i="1"/>
  <c r="AL2405" i="1"/>
  <c r="AD2405" i="1"/>
  <c r="AI2405" i="1"/>
  <c r="AH2405" i="1"/>
  <c r="AE2405" i="1"/>
  <c r="AW2404" i="1"/>
  <c r="AV2404" i="1"/>
  <c r="AT2404" i="1"/>
  <c r="AU2404" i="1"/>
  <c r="AS2404" i="1"/>
  <c r="AR2404" i="1"/>
  <c r="AQ2404" i="1"/>
  <c r="AP2404" i="1"/>
  <c r="AO2404" i="1"/>
  <c r="AN2404" i="1"/>
  <c r="AM2404" i="1"/>
  <c r="AL2404" i="1"/>
  <c r="AD2404" i="1"/>
  <c r="AI2404" i="1"/>
  <c r="AH2404" i="1"/>
  <c r="AE2404" i="1"/>
  <c r="AW2403" i="1"/>
  <c r="AD2403" i="1"/>
  <c r="AV2403" i="1"/>
  <c r="AT2403" i="1"/>
  <c r="AU2403" i="1"/>
  <c r="AS2403" i="1"/>
  <c r="AR2403" i="1"/>
  <c r="AQ2403" i="1"/>
  <c r="AP2403" i="1"/>
  <c r="AO2403" i="1"/>
  <c r="AN2403" i="1"/>
  <c r="AM2403" i="1"/>
  <c r="AL2403" i="1"/>
  <c r="AI2403" i="1"/>
  <c r="AH2403" i="1"/>
  <c r="AE2403" i="1"/>
  <c r="AW2402" i="1"/>
  <c r="AV2402" i="1"/>
  <c r="AT2402" i="1"/>
  <c r="AU2402" i="1"/>
  <c r="AS2402" i="1"/>
  <c r="AR2402" i="1"/>
  <c r="AQ2402" i="1"/>
  <c r="AP2402" i="1"/>
  <c r="AO2402" i="1"/>
  <c r="AN2402" i="1"/>
  <c r="AM2402" i="1"/>
  <c r="AL2402" i="1"/>
  <c r="AD2402" i="1"/>
  <c r="AI2402" i="1"/>
  <c r="AH2402" i="1"/>
  <c r="AE2402" i="1"/>
  <c r="AW2401" i="1"/>
  <c r="AV2401" i="1"/>
  <c r="AT2401" i="1"/>
  <c r="AU2401" i="1"/>
  <c r="AS2401" i="1"/>
  <c r="AR2401" i="1"/>
  <c r="AQ2401" i="1"/>
  <c r="AP2401" i="1"/>
  <c r="AO2401" i="1"/>
  <c r="AN2401" i="1"/>
  <c r="AM2401" i="1"/>
  <c r="AL2401" i="1"/>
  <c r="AD2401" i="1"/>
  <c r="AI2401" i="1"/>
  <c r="AH2401" i="1"/>
  <c r="AE2401" i="1"/>
  <c r="AW2400" i="1"/>
  <c r="AV2400" i="1"/>
  <c r="AT2400" i="1"/>
  <c r="AU2400" i="1"/>
  <c r="AS2400" i="1"/>
  <c r="AR2400" i="1"/>
  <c r="AQ2400" i="1"/>
  <c r="AP2400" i="1"/>
  <c r="AO2400" i="1"/>
  <c r="AN2400" i="1"/>
  <c r="AM2400" i="1"/>
  <c r="AL2400" i="1"/>
  <c r="AD2400" i="1"/>
  <c r="AI2400" i="1"/>
  <c r="AH2400" i="1"/>
  <c r="AE2400" i="1"/>
  <c r="AW2399" i="1"/>
  <c r="AV2399" i="1"/>
  <c r="AT2399" i="1"/>
  <c r="AU2399" i="1"/>
  <c r="AS2399" i="1"/>
  <c r="AR2399" i="1"/>
  <c r="AQ2399" i="1"/>
  <c r="AP2399" i="1"/>
  <c r="AO2399" i="1"/>
  <c r="AN2399" i="1"/>
  <c r="AM2399" i="1"/>
  <c r="AL2399" i="1"/>
  <c r="AD2399" i="1"/>
  <c r="AI2399" i="1"/>
  <c r="AH2399" i="1"/>
  <c r="AE2399" i="1"/>
  <c r="AW2398" i="1"/>
  <c r="AV2398" i="1"/>
  <c r="AT2398" i="1"/>
  <c r="AU2398" i="1"/>
  <c r="AS2398" i="1"/>
  <c r="AR2398" i="1"/>
  <c r="AQ2398" i="1"/>
  <c r="AP2398" i="1"/>
  <c r="AO2398" i="1"/>
  <c r="AN2398" i="1"/>
  <c r="AM2398" i="1"/>
  <c r="AL2398" i="1"/>
  <c r="AD2398" i="1"/>
  <c r="AI2398" i="1"/>
  <c r="AH2398" i="1"/>
  <c r="AE2398" i="1"/>
  <c r="AW2397" i="1"/>
  <c r="AV2397" i="1"/>
  <c r="AT2397" i="1"/>
  <c r="AU2397" i="1"/>
  <c r="AS2397" i="1"/>
  <c r="AR2397" i="1"/>
  <c r="AQ2397" i="1"/>
  <c r="AP2397" i="1"/>
  <c r="AO2397" i="1"/>
  <c r="AN2397" i="1"/>
  <c r="AM2397" i="1"/>
  <c r="AL2397" i="1"/>
  <c r="AD2397" i="1"/>
  <c r="AI2397" i="1"/>
  <c r="AH2397" i="1"/>
  <c r="AE2397" i="1"/>
  <c r="AW2396" i="1"/>
  <c r="AV2396" i="1"/>
  <c r="AT2396" i="1"/>
  <c r="AU2396" i="1"/>
  <c r="AS2396" i="1"/>
  <c r="AR2396" i="1"/>
  <c r="AQ2396" i="1"/>
  <c r="AP2396" i="1"/>
  <c r="AO2396" i="1"/>
  <c r="AN2396" i="1"/>
  <c r="AM2396" i="1"/>
  <c r="AL2396" i="1"/>
  <c r="AD2396" i="1"/>
  <c r="AI2396" i="1"/>
  <c r="AH2396" i="1"/>
  <c r="AE2396" i="1"/>
  <c r="AW2395" i="1"/>
  <c r="AV2395" i="1"/>
  <c r="AT2395" i="1"/>
  <c r="AU2395" i="1"/>
  <c r="AS2395" i="1"/>
  <c r="AR2395" i="1"/>
  <c r="AQ2395" i="1"/>
  <c r="AP2395" i="1"/>
  <c r="AO2395" i="1"/>
  <c r="AN2395" i="1"/>
  <c r="AM2395" i="1"/>
  <c r="AL2395" i="1"/>
  <c r="AD2395" i="1"/>
  <c r="AI2395" i="1"/>
  <c r="AH2395" i="1"/>
  <c r="AE2395" i="1"/>
  <c r="AW2394" i="1"/>
  <c r="AV2394" i="1"/>
  <c r="AT2394" i="1"/>
  <c r="AU2394" i="1"/>
  <c r="AS2394" i="1"/>
  <c r="AR2394" i="1"/>
  <c r="AQ2394" i="1"/>
  <c r="AP2394" i="1"/>
  <c r="AO2394" i="1"/>
  <c r="AN2394" i="1"/>
  <c r="AM2394" i="1"/>
  <c r="AL2394" i="1"/>
  <c r="AE2394" i="1"/>
  <c r="AK2394" i="1"/>
  <c r="AD2394" i="1"/>
  <c r="AJ2394" i="1"/>
  <c r="AI2394" i="1"/>
  <c r="AH2394" i="1"/>
  <c r="AG2394" i="1"/>
  <c r="AF2394" i="1"/>
  <c r="AW2393" i="1"/>
  <c r="AV2393" i="1"/>
  <c r="AT2393" i="1"/>
  <c r="AU2393" i="1"/>
  <c r="AS2393" i="1"/>
  <c r="AR2393" i="1"/>
  <c r="AQ2393" i="1"/>
  <c r="AP2393" i="1"/>
  <c r="AO2393" i="1"/>
  <c r="AN2393" i="1"/>
  <c r="AM2393" i="1"/>
  <c r="AL2393" i="1"/>
  <c r="AD2393" i="1"/>
  <c r="AI2393" i="1"/>
  <c r="AH2393" i="1"/>
  <c r="AE2393" i="1"/>
  <c r="AW2392" i="1"/>
  <c r="AV2392" i="1"/>
  <c r="AT2392" i="1"/>
  <c r="AU2392" i="1"/>
  <c r="AS2392" i="1"/>
  <c r="AR2392" i="1"/>
  <c r="AQ2392" i="1"/>
  <c r="AP2392" i="1"/>
  <c r="AO2392" i="1"/>
  <c r="AN2392" i="1"/>
  <c r="AM2392" i="1"/>
  <c r="AL2392" i="1"/>
  <c r="AD2392" i="1"/>
  <c r="AI2392" i="1"/>
  <c r="AH2392" i="1"/>
  <c r="AE2392" i="1"/>
  <c r="AW2391" i="1"/>
  <c r="AV2391" i="1"/>
  <c r="AT2391" i="1"/>
  <c r="AU2391" i="1"/>
  <c r="AS2391" i="1"/>
  <c r="AR2391" i="1"/>
  <c r="AQ2391" i="1"/>
  <c r="AP2391" i="1"/>
  <c r="AO2391" i="1"/>
  <c r="AN2391" i="1"/>
  <c r="AM2391" i="1"/>
  <c r="AL2391" i="1"/>
  <c r="AD2391" i="1"/>
  <c r="AI2391" i="1"/>
  <c r="AH2391" i="1"/>
  <c r="AE2391" i="1"/>
  <c r="AW2390" i="1"/>
  <c r="AV2390" i="1"/>
  <c r="AT2390" i="1"/>
  <c r="AU2390" i="1"/>
  <c r="AS2390" i="1"/>
  <c r="AR2390" i="1"/>
  <c r="AQ2390" i="1"/>
  <c r="AP2390" i="1"/>
  <c r="AO2390" i="1"/>
  <c r="AN2390" i="1"/>
  <c r="AM2390" i="1"/>
  <c r="AL2390" i="1"/>
  <c r="AD2390" i="1"/>
  <c r="AI2390" i="1"/>
  <c r="AH2390" i="1"/>
  <c r="AE2390" i="1"/>
  <c r="AW2389" i="1"/>
  <c r="AV2389" i="1"/>
  <c r="AT2389" i="1"/>
  <c r="AU2389" i="1"/>
  <c r="AS2389" i="1"/>
  <c r="AR2389" i="1"/>
  <c r="AQ2389" i="1"/>
  <c r="AP2389" i="1"/>
  <c r="AO2389" i="1"/>
  <c r="AN2389" i="1"/>
  <c r="AM2389" i="1"/>
  <c r="AL2389" i="1"/>
  <c r="AD2389" i="1"/>
  <c r="AI2389" i="1"/>
  <c r="AH2389" i="1"/>
  <c r="AE2389" i="1"/>
  <c r="AW2388" i="1"/>
  <c r="AV2388" i="1"/>
  <c r="AT2388" i="1"/>
  <c r="AU2388" i="1"/>
  <c r="AS2388" i="1"/>
  <c r="AR2388" i="1"/>
  <c r="AQ2388" i="1"/>
  <c r="AP2388" i="1"/>
  <c r="AO2388" i="1"/>
  <c r="AN2388" i="1"/>
  <c r="AM2388" i="1"/>
  <c r="AL2388" i="1"/>
  <c r="AE2388" i="1"/>
  <c r="AK2388" i="1"/>
  <c r="AD2388" i="1"/>
  <c r="AJ2388" i="1"/>
  <c r="AI2388" i="1"/>
  <c r="AH2388" i="1"/>
  <c r="AG2388" i="1"/>
  <c r="AF2388" i="1"/>
  <c r="AW2387" i="1"/>
  <c r="AV2387" i="1"/>
  <c r="AT2387" i="1"/>
  <c r="AU2387" i="1"/>
  <c r="AS2387" i="1"/>
  <c r="AR2387" i="1"/>
  <c r="AQ2387" i="1"/>
  <c r="AP2387" i="1"/>
  <c r="AO2387" i="1"/>
  <c r="AN2387" i="1"/>
  <c r="AM2387" i="1"/>
  <c r="AL2387" i="1"/>
  <c r="AD2387" i="1"/>
  <c r="AI2387" i="1"/>
  <c r="AH2387" i="1"/>
  <c r="AE2387" i="1"/>
  <c r="AW2386" i="1"/>
  <c r="AV2386" i="1"/>
  <c r="AT2386" i="1"/>
  <c r="AU2386" i="1"/>
  <c r="AS2386" i="1"/>
  <c r="AR2386" i="1"/>
  <c r="AQ2386" i="1"/>
  <c r="AP2386" i="1"/>
  <c r="AO2386" i="1"/>
  <c r="AN2386" i="1"/>
  <c r="AM2386" i="1"/>
  <c r="AL2386" i="1"/>
  <c r="AD2386" i="1"/>
  <c r="AI2386" i="1"/>
  <c r="AH2386" i="1"/>
  <c r="AE2386" i="1"/>
  <c r="AW2385" i="1"/>
  <c r="AD2385" i="1"/>
  <c r="AV2385" i="1"/>
  <c r="AT2385" i="1"/>
  <c r="AU2385" i="1"/>
  <c r="AS2385" i="1"/>
  <c r="AR2385" i="1"/>
  <c r="AQ2385" i="1"/>
  <c r="AP2385" i="1"/>
  <c r="AO2385" i="1"/>
  <c r="AN2385" i="1"/>
  <c r="AM2385" i="1"/>
  <c r="AL2385" i="1"/>
  <c r="AI2385" i="1"/>
  <c r="AH2385" i="1"/>
  <c r="AE2385" i="1"/>
  <c r="AW2384" i="1"/>
  <c r="AD2384" i="1"/>
  <c r="AV2384" i="1"/>
  <c r="AT2384" i="1"/>
  <c r="AU2384" i="1"/>
  <c r="AS2384" i="1"/>
  <c r="AR2384" i="1"/>
  <c r="AQ2384" i="1"/>
  <c r="AP2384" i="1"/>
  <c r="AO2384" i="1"/>
  <c r="AN2384" i="1"/>
  <c r="AM2384" i="1"/>
  <c r="AL2384" i="1"/>
  <c r="AI2384" i="1"/>
  <c r="AH2384" i="1"/>
  <c r="AE2384" i="1"/>
  <c r="AW2383" i="1"/>
  <c r="AD2383" i="1"/>
  <c r="AV2383" i="1"/>
  <c r="AT2383" i="1"/>
  <c r="AU2383" i="1"/>
  <c r="AS2383" i="1"/>
  <c r="AR2383" i="1"/>
  <c r="AQ2383" i="1"/>
  <c r="AP2383" i="1"/>
  <c r="AO2383" i="1"/>
  <c r="AN2383" i="1"/>
  <c r="AM2383" i="1"/>
  <c r="AL2383" i="1"/>
  <c r="AI2383" i="1"/>
  <c r="AH2383" i="1"/>
  <c r="AE2383" i="1"/>
  <c r="AW2382" i="1"/>
  <c r="AD2382" i="1"/>
  <c r="AV2382" i="1"/>
  <c r="AT2382" i="1"/>
  <c r="AU2382" i="1"/>
  <c r="AS2382" i="1"/>
  <c r="AR2382" i="1"/>
  <c r="AQ2382" i="1"/>
  <c r="AP2382" i="1"/>
  <c r="AO2382" i="1"/>
  <c r="AN2382" i="1"/>
  <c r="AM2382" i="1"/>
  <c r="AL2382" i="1"/>
  <c r="AI2382" i="1"/>
  <c r="AH2382" i="1"/>
  <c r="AE2382" i="1"/>
  <c r="AW2381" i="1"/>
  <c r="AD2381" i="1"/>
  <c r="AV2381" i="1"/>
  <c r="AT2381" i="1"/>
  <c r="AU2381" i="1"/>
  <c r="AS2381" i="1"/>
  <c r="AR2381" i="1"/>
  <c r="AQ2381" i="1"/>
  <c r="AP2381" i="1"/>
  <c r="AO2381" i="1"/>
  <c r="AN2381" i="1"/>
  <c r="AM2381" i="1"/>
  <c r="AL2381" i="1"/>
  <c r="AI2381" i="1"/>
  <c r="AH2381" i="1"/>
  <c r="AE2381" i="1"/>
  <c r="AW2380" i="1"/>
  <c r="AV2380" i="1"/>
  <c r="AT2380" i="1"/>
  <c r="AU2380" i="1"/>
  <c r="AS2380" i="1"/>
  <c r="AR2380" i="1"/>
  <c r="AQ2380" i="1"/>
  <c r="AP2380" i="1"/>
  <c r="AO2380" i="1"/>
  <c r="AN2380" i="1"/>
  <c r="AM2380" i="1"/>
  <c r="AL2380" i="1"/>
  <c r="AD2380" i="1"/>
  <c r="AI2380" i="1"/>
  <c r="AH2380" i="1"/>
  <c r="AE2380" i="1"/>
  <c r="AW2379" i="1"/>
  <c r="AV2379" i="1"/>
  <c r="AT2379" i="1"/>
  <c r="AU2379" i="1"/>
  <c r="AS2379" i="1"/>
  <c r="AR2379" i="1"/>
  <c r="AQ2379" i="1"/>
  <c r="AP2379" i="1"/>
  <c r="AO2379" i="1"/>
  <c r="AN2379" i="1"/>
  <c r="AM2379" i="1"/>
  <c r="AL2379" i="1"/>
  <c r="AD2379" i="1"/>
  <c r="AI2379" i="1"/>
  <c r="AH2379" i="1"/>
  <c r="AE2379" i="1"/>
  <c r="AW2378" i="1"/>
  <c r="AV2378" i="1"/>
  <c r="AT2378" i="1"/>
  <c r="AU2378" i="1"/>
  <c r="AS2378" i="1"/>
  <c r="AR2378" i="1"/>
  <c r="AQ2378" i="1"/>
  <c r="AP2378" i="1"/>
  <c r="AO2378" i="1"/>
  <c r="AN2378" i="1"/>
  <c r="AM2378" i="1"/>
  <c r="AL2378" i="1"/>
  <c r="AD2378" i="1"/>
  <c r="AI2378" i="1"/>
  <c r="AH2378" i="1"/>
  <c r="AE2378" i="1"/>
  <c r="AW2377" i="1"/>
  <c r="AV2377" i="1"/>
  <c r="AT2377" i="1"/>
  <c r="AU2377" i="1"/>
  <c r="AS2377" i="1"/>
  <c r="AR2377" i="1"/>
  <c r="AQ2377" i="1"/>
  <c r="AP2377" i="1"/>
  <c r="AO2377" i="1"/>
  <c r="AN2377" i="1"/>
  <c r="AM2377" i="1"/>
  <c r="AL2377" i="1"/>
  <c r="AD2377" i="1"/>
  <c r="AI2377" i="1"/>
  <c r="AH2377" i="1"/>
  <c r="AE2377" i="1"/>
  <c r="AW2376" i="1"/>
  <c r="AV2376" i="1"/>
  <c r="AT2376" i="1"/>
  <c r="AU2376" i="1"/>
  <c r="AS2376" i="1"/>
  <c r="AR2376" i="1"/>
  <c r="AQ2376" i="1"/>
  <c r="AP2376" i="1"/>
  <c r="AO2376" i="1"/>
  <c r="AN2376" i="1"/>
  <c r="AM2376" i="1"/>
  <c r="AL2376" i="1"/>
  <c r="AD2376" i="1"/>
  <c r="AI2376" i="1"/>
  <c r="AH2376" i="1"/>
  <c r="AE2376" i="1"/>
  <c r="AW2375" i="1"/>
  <c r="AV2375" i="1"/>
  <c r="AT2375" i="1"/>
  <c r="AU2375" i="1"/>
  <c r="AS2375" i="1"/>
  <c r="AR2375" i="1"/>
  <c r="AQ2375" i="1"/>
  <c r="AP2375" i="1"/>
  <c r="AO2375" i="1"/>
  <c r="AN2375" i="1"/>
  <c r="AM2375" i="1"/>
  <c r="AL2375" i="1"/>
  <c r="AD2375" i="1"/>
  <c r="AI2375" i="1"/>
  <c r="AH2375" i="1"/>
  <c r="AE2375" i="1"/>
  <c r="AW2374" i="1"/>
  <c r="AV2374" i="1"/>
  <c r="AT2374" i="1"/>
  <c r="AU2374" i="1"/>
  <c r="AS2374" i="1"/>
  <c r="AR2374" i="1"/>
  <c r="AQ2374" i="1"/>
  <c r="AP2374" i="1"/>
  <c r="AO2374" i="1"/>
  <c r="AN2374" i="1"/>
  <c r="AM2374" i="1"/>
  <c r="AL2374" i="1"/>
  <c r="AD2374" i="1"/>
  <c r="AI2374" i="1"/>
  <c r="AH2374" i="1"/>
  <c r="AE2374" i="1"/>
  <c r="AW2373" i="1"/>
  <c r="AV2373" i="1"/>
  <c r="AT2373" i="1"/>
  <c r="AU2373" i="1"/>
  <c r="AS2373" i="1"/>
  <c r="AR2373" i="1"/>
  <c r="AQ2373" i="1"/>
  <c r="AP2373" i="1"/>
  <c r="AO2373" i="1"/>
  <c r="AN2373" i="1"/>
  <c r="AM2373" i="1"/>
  <c r="AL2373" i="1"/>
  <c r="AD2373" i="1"/>
  <c r="AI2373" i="1"/>
  <c r="AH2373" i="1"/>
  <c r="AE2373" i="1"/>
  <c r="AW2372" i="1"/>
  <c r="AV2372" i="1"/>
  <c r="AT2372" i="1"/>
  <c r="AU2372" i="1"/>
  <c r="AS2372" i="1"/>
  <c r="AR2372" i="1"/>
  <c r="AQ2372" i="1"/>
  <c r="AP2372" i="1"/>
  <c r="AO2372" i="1"/>
  <c r="AN2372" i="1"/>
  <c r="AM2372" i="1"/>
  <c r="AL2372" i="1"/>
  <c r="AD2372" i="1"/>
  <c r="AI2372" i="1"/>
  <c r="AH2372" i="1"/>
  <c r="AE2372" i="1"/>
  <c r="AW2371" i="1"/>
  <c r="AV2371" i="1"/>
  <c r="AT2371" i="1"/>
  <c r="AU2371" i="1"/>
  <c r="AS2371" i="1"/>
  <c r="AR2371" i="1"/>
  <c r="AQ2371" i="1"/>
  <c r="AP2371" i="1"/>
  <c r="AO2371" i="1"/>
  <c r="AN2371" i="1"/>
  <c r="AM2371" i="1"/>
  <c r="AL2371" i="1"/>
  <c r="AD2371" i="1"/>
  <c r="AI2371" i="1"/>
  <c r="AH2371" i="1"/>
  <c r="AE2371" i="1"/>
  <c r="AW2370" i="1"/>
  <c r="AD2370" i="1"/>
  <c r="AV2370" i="1"/>
  <c r="AT2370" i="1"/>
  <c r="AU2370" i="1"/>
  <c r="AS2370" i="1"/>
  <c r="AR2370" i="1"/>
  <c r="AQ2370" i="1"/>
  <c r="AP2370" i="1"/>
  <c r="AO2370" i="1"/>
  <c r="AN2370" i="1"/>
  <c r="AM2370" i="1"/>
  <c r="AL2370" i="1"/>
  <c r="AI2370" i="1"/>
  <c r="AH2370" i="1"/>
  <c r="AE2370" i="1"/>
  <c r="AW2369" i="1"/>
  <c r="AD2369" i="1"/>
  <c r="AV2369" i="1"/>
  <c r="AT2369" i="1"/>
  <c r="AU2369" i="1"/>
  <c r="AS2369" i="1"/>
  <c r="AR2369" i="1"/>
  <c r="AQ2369" i="1"/>
  <c r="AP2369" i="1"/>
  <c r="AO2369" i="1"/>
  <c r="AN2369" i="1"/>
  <c r="AM2369" i="1"/>
  <c r="AL2369" i="1"/>
  <c r="AI2369" i="1"/>
  <c r="AH2369" i="1"/>
  <c r="AE2369" i="1"/>
  <c r="AW2368" i="1"/>
  <c r="AD2368" i="1"/>
  <c r="AV2368" i="1"/>
  <c r="AT2368" i="1"/>
  <c r="AU2368" i="1"/>
  <c r="AS2368" i="1"/>
  <c r="AR2368" i="1"/>
  <c r="AQ2368" i="1"/>
  <c r="AP2368" i="1"/>
  <c r="AO2368" i="1"/>
  <c r="AN2368" i="1"/>
  <c r="AM2368" i="1"/>
  <c r="AL2368" i="1"/>
  <c r="AI2368" i="1"/>
  <c r="AH2368" i="1"/>
  <c r="AE2368" i="1"/>
  <c r="AW2367" i="1"/>
  <c r="AD2367" i="1"/>
  <c r="AV2367" i="1"/>
  <c r="AT2367" i="1"/>
  <c r="AU2367" i="1"/>
  <c r="AS2367" i="1"/>
  <c r="AR2367" i="1"/>
  <c r="AQ2367" i="1"/>
  <c r="AP2367" i="1"/>
  <c r="AO2367" i="1"/>
  <c r="AN2367" i="1"/>
  <c r="AM2367" i="1"/>
  <c r="AL2367" i="1"/>
  <c r="AI2367" i="1"/>
  <c r="AH2367" i="1"/>
  <c r="AE2367" i="1"/>
  <c r="AW2366" i="1"/>
  <c r="AD2366" i="1"/>
  <c r="AV2366" i="1"/>
  <c r="AT2366" i="1"/>
  <c r="AU2366" i="1"/>
  <c r="AS2366" i="1"/>
  <c r="AR2366" i="1"/>
  <c r="AQ2366" i="1"/>
  <c r="AP2366" i="1"/>
  <c r="AO2366" i="1"/>
  <c r="AN2366" i="1"/>
  <c r="AM2366" i="1"/>
  <c r="AL2366" i="1"/>
  <c r="AI2366" i="1"/>
  <c r="AH2366" i="1"/>
  <c r="AE2366" i="1"/>
  <c r="AW2365" i="1"/>
  <c r="AD2365" i="1"/>
  <c r="AV2365" i="1"/>
  <c r="AT2365" i="1"/>
  <c r="AU2365" i="1"/>
  <c r="AS2365" i="1"/>
  <c r="AR2365" i="1"/>
  <c r="AQ2365" i="1"/>
  <c r="AP2365" i="1"/>
  <c r="AO2365" i="1"/>
  <c r="AN2365" i="1"/>
  <c r="AM2365" i="1"/>
  <c r="AL2365" i="1"/>
  <c r="AI2365" i="1"/>
  <c r="AH2365" i="1"/>
  <c r="AE2365" i="1"/>
  <c r="AW2364" i="1"/>
  <c r="AD2364" i="1"/>
  <c r="AV2364" i="1"/>
  <c r="AT2364" i="1"/>
  <c r="AU2364" i="1"/>
  <c r="AS2364" i="1"/>
  <c r="AR2364" i="1"/>
  <c r="AQ2364" i="1"/>
  <c r="AP2364" i="1"/>
  <c r="AO2364" i="1"/>
  <c r="AN2364" i="1"/>
  <c r="AM2364" i="1"/>
  <c r="AL2364" i="1"/>
  <c r="AI2364" i="1"/>
  <c r="AH2364" i="1"/>
  <c r="AE2364" i="1"/>
  <c r="AW2363" i="1"/>
  <c r="AD2363" i="1"/>
  <c r="AV2363" i="1"/>
  <c r="AT2363" i="1"/>
  <c r="AU2363" i="1"/>
  <c r="AS2363" i="1"/>
  <c r="AR2363" i="1"/>
  <c r="AQ2363" i="1"/>
  <c r="AP2363" i="1"/>
  <c r="AO2363" i="1"/>
  <c r="AN2363" i="1"/>
  <c r="AM2363" i="1"/>
  <c r="AL2363" i="1"/>
  <c r="AI2363" i="1"/>
  <c r="AH2363" i="1"/>
  <c r="AE2363" i="1"/>
  <c r="AW2362" i="1"/>
  <c r="AD2362" i="1"/>
  <c r="AV2362" i="1"/>
  <c r="AT2362" i="1"/>
  <c r="AU2362" i="1"/>
  <c r="AS2362" i="1"/>
  <c r="AR2362" i="1"/>
  <c r="AQ2362" i="1"/>
  <c r="AP2362" i="1"/>
  <c r="AO2362" i="1"/>
  <c r="AN2362" i="1"/>
  <c r="AM2362" i="1"/>
  <c r="AL2362" i="1"/>
  <c r="AI2362" i="1"/>
  <c r="AH2362" i="1"/>
  <c r="AE2362" i="1"/>
  <c r="AW2361" i="1"/>
  <c r="AV2361" i="1"/>
  <c r="AT2361" i="1"/>
  <c r="AU2361" i="1"/>
  <c r="AS2361" i="1"/>
  <c r="AR2361" i="1"/>
  <c r="AQ2361" i="1"/>
  <c r="AP2361" i="1"/>
  <c r="AO2361" i="1"/>
  <c r="AN2361" i="1"/>
  <c r="AM2361" i="1"/>
  <c r="AL2361" i="1"/>
  <c r="AD2361" i="1"/>
  <c r="AI2361" i="1"/>
  <c r="AH2361" i="1"/>
  <c r="AE2361" i="1"/>
  <c r="AW2360" i="1"/>
  <c r="AV2360" i="1"/>
  <c r="AT2360" i="1"/>
  <c r="AU2360" i="1"/>
  <c r="AS2360" i="1"/>
  <c r="AR2360" i="1"/>
  <c r="AQ2360" i="1"/>
  <c r="AP2360" i="1"/>
  <c r="AO2360" i="1"/>
  <c r="AN2360" i="1"/>
  <c r="AM2360" i="1"/>
  <c r="AL2360" i="1"/>
  <c r="AD2360" i="1"/>
  <c r="AI2360" i="1"/>
  <c r="AH2360" i="1"/>
  <c r="AE2360" i="1"/>
  <c r="AW2359" i="1"/>
  <c r="AV2359" i="1"/>
  <c r="AT2359" i="1"/>
  <c r="AU2359" i="1"/>
  <c r="AS2359" i="1"/>
  <c r="AR2359" i="1"/>
  <c r="AQ2359" i="1"/>
  <c r="AP2359" i="1"/>
  <c r="AO2359" i="1"/>
  <c r="AN2359" i="1"/>
  <c r="AM2359" i="1"/>
  <c r="AL2359" i="1"/>
  <c r="AD2359" i="1"/>
  <c r="AI2359" i="1"/>
  <c r="AH2359" i="1"/>
  <c r="AE2359" i="1"/>
  <c r="AW2358" i="1"/>
  <c r="AV2358" i="1"/>
  <c r="AT2358" i="1"/>
  <c r="AU2358" i="1"/>
  <c r="AS2358" i="1"/>
  <c r="AR2358" i="1"/>
  <c r="AQ2358" i="1"/>
  <c r="AP2358" i="1"/>
  <c r="AO2358" i="1"/>
  <c r="AN2358" i="1"/>
  <c r="AM2358" i="1"/>
  <c r="AL2358" i="1"/>
  <c r="AD2358" i="1"/>
  <c r="AI2358" i="1"/>
  <c r="AH2358" i="1"/>
  <c r="AE2358" i="1"/>
  <c r="AW2357" i="1"/>
  <c r="AD2357" i="1"/>
  <c r="AV2357" i="1"/>
  <c r="AT2357" i="1"/>
  <c r="AU2357" i="1"/>
  <c r="AS2357" i="1"/>
  <c r="AR2357" i="1"/>
  <c r="AQ2357" i="1"/>
  <c r="AP2357" i="1"/>
  <c r="AO2357" i="1"/>
  <c r="AN2357" i="1"/>
  <c r="AM2357" i="1"/>
  <c r="AL2357" i="1"/>
  <c r="AI2357" i="1"/>
  <c r="AH2357" i="1"/>
  <c r="AE2357" i="1"/>
  <c r="AW2356" i="1"/>
  <c r="AV2356" i="1"/>
  <c r="AT2356" i="1"/>
  <c r="AU2356" i="1"/>
  <c r="AS2356" i="1"/>
  <c r="AR2356" i="1"/>
  <c r="AQ2356" i="1"/>
  <c r="AP2356" i="1"/>
  <c r="AO2356" i="1"/>
  <c r="AN2356" i="1"/>
  <c r="AM2356" i="1"/>
  <c r="AL2356" i="1"/>
  <c r="AD2356" i="1"/>
  <c r="AI2356" i="1"/>
  <c r="AH2356" i="1"/>
  <c r="AE2356" i="1"/>
  <c r="AW2355" i="1"/>
  <c r="AV2355" i="1"/>
  <c r="AT2355" i="1"/>
  <c r="AU2355" i="1"/>
  <c r="AS2355" i="1"/>
  <c r="AR2355" i="1"/>
  <c r="AQ2355" i="1"/>
  <c r="AP2355" i="1"/>
  <c r="AO2355" i="1"/>
  <c r="AN2355" i="1"/>
  <c r="AM2355" i="1"/>
  <c r="AL2355" i="1"/>
  <c r="AD2355" i="1"/>
  <c r="AI2355" i="1"/>
  <c r="AH2355" i="1"/>
  <c r="AE2355" i="1"/>
  <c r="AW2354" i="1"/>
  <c r="AV2354" i="1"/>
  <c r="AT2354" i="1"/>
  <c r="AU2354" i="1"/>
  <c r="AS2354" i="1"/>
  <c r="AR2354" i="1"/>
  <c r="AQ2354" i="1"/>
  <c r="AP2354" i="1"/>
  <c r="AO2354" i="1"/>
  <c r="AN2354" i="1"/>
  <c r="AM2354" i="1"/>
  <c r="AL2354" i="1"/>
  <c r="AD2354" i="1"/>
  <c r="AI2354" i="1"/>
  <c r="AH2354" i="1"/>
  <c r="AE2354" i="1"/>
  <c r="AW2353" i="1"/>
  <c r="AD2353" i="1"/>
  <c r="AV2353" i="1"/>
  <c r="AT2353" i="1"/>
  <c r="AU2353" i="1"/>
  <c r="AS2353" i="1"/>
  <c r="AR2353" i="1"/>
  <c r="AQ2353" i="1"/>
  <c r="AP2353" i="1"/>
  <c r="AO2353" i="1"/>
  <c r="AN2353" i="1"/>
  <c r="AM2353" i="1"/>
  <c r="AL2353" i="1"/>
  <c r="AI2353" i="1"/>
  <c r="AH2353" i="1"/>
  <c r="AE2353" i="1"/>
  <c r="AW2352" i="1"/>
  <c r="AV2352" i="1"/>
  <c r="AT2352" i="1"/>
  <c r="AU2352" i="1"/>
  <c r="AS2352" i="1"/>
  <c r="AR2352" i="1"/>
  <c r="AQ2352" i="1"/>
  <c r="AP2352" i="1"/>
  <c r="AO2352" i="1"/>
  <c r="AN2352" i="1"/>
  <c r="AM2352" i="1"/>
  <c r="AL2352" i="1"/>
  <c r="AD2352" i="1"/>
  <c r="AI2352" i="1"/>
  <c r="AH2352" i="1"/>
  <c r="AE2352" i="1"/>
  <c r="AW2351" i="1"/>
  <c r="AV2351" i="1"/>
  <c r="AT2351" i="1"/>
  <c r="AU2351" i="1"/>
  <c r="AS2351" i="1"/>
  <c r="AR2351" i="1"/>
  <c r="AQ2351" i="1"/>
  <c r="AP2351" i="1"/>
  <c r="AO2351" i="1"/>
  <c r="AN2351" i="1"/>
  <c r="AM2351" i="1"/>
  <c r="AL2351" i="1"/>
  <c r="AD2351" i="1"/>
  <c r="AI2351" i="1"/>
  <c r="AH2351" i="1"/>
  <c r="AE2351" i="1"/>
  <c r="AW2350" i="1"/>
  <c r="AV2350" i="1"/>
  <c r="AT2350" i="1"/>
  <c r="AU2350" i="1"/>
  <c r="AS2350" i="1"/>
  <c r="AR2350" i="1"/>
  <c r="AQ2350" i="1"/>
  <c r="AP2350" i="1"/>
  <c r="AO2350" i="1"/>
  <c r="AN2350" i="1"/>
  <c r="AM2350" i="1"/>
  <c r="AL2350" i="1"/>
  <c r="AD2350" i="1"/>
  <c r="AI2350" i="1"/>
  <c r="AH2350" i="1"/>
  <c r="AE2350" i="1"/>
  <c r="AW2349" i="1"/>
  <c r="AV2349" i="1"/>
  <c r="AT2349" i="1"/>
  <c r="AU2349" i="1"/>
  <c r="AS2349" i="1"/>
  <c r="AR2349" i="1"/>
  <c r="AQ2349" i="1"/>
  <c r="AP2349" i="1"/>
  <c r="AO2349" i="1"/>
  <c r="AN2349" i="1"/>
  <c r="AM2349" i="1"/>
  <c r="AL2349" i="1"/>
  <c r="AD2349" i="1"/>
  <c r="AI2349" i="1"/>
  <c r="AH2349" i="1"/>
  <c r="AE2349" i="1"/>
  <c r="AW2348" i="1"/>
  <c r="AD2348" i="1"/>
  <c r="AV2348" i="1"/>
  <c r="AT2348" i="1"/>
  <c r="AU2348" i="1"/>
  <c r="AS2348" i="1"/>
  <c r="AR2348" i="1"/>
  <c r="AQ2348" i="1"/>
  <c r="AP2348" i="1"/>
  <c r="AO2348" i="1"/>
  <c r="AN2348" i="1"/>
  <c r="AM2348" i="1"/>
  <c r="AL2348" i="1"/>
  <c r="AI2348" i="1"/>
  <c r="AH2348" i="1"/>
  <c r="AE2348" i="1"/>
  <c r="AW2347" i="1"/>
  <c r="AV2347" i="1"/>
  <c r="AT2347" i="1"/>
  <c r="AU2347" i="1"/>
  <c r="AS2347" i="1"/>
  <c r="AR2347" i="1"/>
  <c r="AQ2347" i="1"/>
  <c r="AP2347" i="1"/>
  <c r="AO2347" i="1"/>
  <c r="AN2347" i="1"/>
  <c r="AM2347" i="1"/>
  <c r="AL2347" i="1"/>
  <c r="AD2347" i="1"/>
  <c r="AI2347" i="1"/>
  <c r="AH2347" i="1"/>
  <c r="AE2347" i="1"/>
  <c r="AW2346" i="1"/>
  <c r="AV2346" i="1"/>
  <c r="AT2346" i="1"/>
  <c r="AU2346" i="1"/>
  <c r="AS2346" i="1"/>
  <c r="AR2346" i="1"/>
  <c r="AQ2346" i="1"/>
  <c r="AP2346" i="1"/>
  <c r="AO2346" i="1"/>
  <c r="AN2346" i="1"/>
  <c r="AM2346" i="1"/>
  <c r="AL2346" i="1"/>
  <c r="AD2346" i="1"/>
  <c r="AI2346" i="1"/>
  <c r="AH2346" i="1"/>
  <c r="AE2346" i="1"/>
  <c r="AW2345" i="1"/>
  <c r="AV2345" i="1"/>
  <c r="AT2345" i="1"/>
  <c r="AU2345" i="1"/>
  <c r="AS2345" i="1"/>
  <c r="AR2345" i="1"/>
  <c r="AQ2345" i="1"/>
  <c r="AP2345" i="1"/>
  <c r="AO2345" i="1"/>
  <c r="AN2345" i="1"/>
  <c r="AM2345" i="1"/>
  <c r="AL2345" i="1"/>
  <c r="AD2345" i="1"/>
  <c r="AI2345" i="1"/>
  <c r="AH2345" i="1"/>
  <c r="AE2345" i="1"/>
  <c r="AW2344" i="1"/>
  <c r="AV2344" i="1"/>
  <c r="AT2344" i="1"/>
  <c r="AU2344" i="1"/>
  <c r="AS2344" i="1"/>
  <c r="AR2344" i="1"/>
  <c r="AQ2344" i="1"/>
  <c r="AP2344" i="1"/>
  <c r="AO2344" i="1"/>
  <c r="AN2344" i="1"/>
  <c r="AM2344" i="1"/>
  <c r="AL2344" i="1"/>
  <c r="AD2344" i="1"/>
  <c r="AI2344" i="1"/>
  <c r="AH2344" i="1"/>
  <c r="AE2344" i="1"/>
  <c r="AW2343" i="1"/>
  <c r="AV2343" i="1"/>
  <c r="AT2343" i="1"/>
  <c r="AU2343" i="1"/>
  <c r="AS2343" i="1"/>
  <c r="AR2343" i="1"/>
  <c r="AQ2343" i="1"/>
  <c r="AP2343" i="1"/>
  <c r="AO2343" i="1"/>
  <c r="AN2343" i="1"/>
  <c r="AM2343" i="1"/>
  <c r="AL2343" i="1"/>
  <c r="AD2343" i="1"/>
  <c r="AI2343" i="1"/>
  <c r="AH2343" i="1"/>
  <c r="AE2343" i="1"/>
  <c r="AW2342" i="1"/>
  <c r="AV2342" i="1"/>
  <c r="AT2342" i="1"/>
  <c r="AU2342" i="1"/>
  <c r="AS2342" i="1"/>
  <c r="AR2342" i="1"/>
  <c r="AQ2342" i="1"/>
  <c r="AP2342" i="1"/>
  <c r="AO2342" i="1"/>
  <c r="AN2342" i="1"/>
  <c r="AM2342" i="1"/>
  <c r="AL2342" i="1"/>
  <c r="AD2342" i="1"/>
  <c r="AI2342" i="1"/>
  <c r="AH2342" i="1"/>
  <c r="AE2342" i="1"/>
  <c r="AW2341" i="1"/>
  <c r="AD2341" i="1"/>
  <c r="AV2341" i="1"/>
  <c r="AT2341" i="1"/>
  <c r="AU2341" i="1"/>
  <c r="AS2341" i="1"/>
  <c r="AR2341" i="1"/>
  <c r="AQ2341" i="1"/>
  <c r="AP2341" i="1"/>
  <c r="AO2341" i="1"/>
  <c r="AN2341" i="1"/>
  <c r="AM2341" i="1"/>
  <c r="AL2341" i="1"/>
  <c r="AI2341" i="1"/>
  <c r="AH2341" i="1"/>
  <c r="AE2341" i="1"/>
  <c r="AW2340" i="1"/>
  <c r="AV2340" i="1"/>
  <c r="AT2340" i="1"/>
  <c r="AU2340" i="1"/>
  <c r="AS2340" i="1"/>
  <c r="AR2340" i="1"/>
  <c r="AQ2340" i="1"/>
  <c r="AP2340" i="1"/>
  <c r="AO2340" i="1"/>
  <c r="AN2340" i="1"/>
  <c r="AM2340" i="1"/>
  <c r="AL2340" i="1"/>
  <c r="AD2340" i="1"/>
  <c r="AI2340" i="1"/>
  <c r="AH2340" i="1"/>
  <c r="AE2340" i="1"/>
  <c r="AW2339" i="1"/>
  <c r="AV2339" i="1"/>
  <c r="AT2339" i="1"/>
  <c r="AU2339" i="1"/>
  <c r="AS2339" i="1"/>
  <c r="AR2339" i="1"/>
  <c r="AQ2339" i="1"/>
  <c r="AP2339" i="1"/>
  <c r="AO2339" i="1"/>
  <c r="AN2339" i="1"/>
  <c r="AM2339" i="1"/>
  <c r="AL2339" i="1"/>
  <c r="AD2339" i="1"/>
  <c r="AI2339" i="1"/>
  <c r="AH2339" i="1"/>
  <c r="AE2339" i="1"/>
  <c r="AW2338" i="1"/>
  <c r="AV2338" i="1"/>
  <c r="AT2338" i="1"/>
  <c r="AU2338" i="1"/>
  <c r="AS2338" i="1"/>
  <c r="AR2338" i="1"/>
  <c r="AQ2338" i="1"/>
  <c r="AP2338" i="1"/>
  <c r="AO2338" i="1"/>
  <c r="AN2338" i="1"/>
  <c r="AM2338" i="1"/>
  <c r="AL2338" i="1"/>
  <c r="AD2338" i="1"/>
  <c r="AI2338" i="1"/>
  <c r="AH2338" i="1"/>
  <c r="AE2338" i="1"/>
  <c r="AW2337" i="1"/>
  <c r="AV2337" i="1"/>
  <c r="AT2337" i="1"/>
  <c r="AU2337" i="1"/>
  <c r="AS2337" i="1"/>
  <c r="AR2337" i="1"/>
  <c r="AQ2337" i="1"/>
  <c r="AP2337" i="1"/>
  <c r="AO2337" i="1"/>
  <c r="AN2337" i="1"/>
  <c r="AM2337" i="1"/>
  <c r="AL2337" i="1"/>
  <c r="AD2337" i="1"/>
  <c r="AI2337" i="1"/>
  <c r="AH2337" i="1"/>
  <c r="AE2337" i="1"/>
  <c r="AW2336" i="1"/>
  <c r="AV2336" i="1"/>
  <c r="AT2336" i="1"/>
  <c r="AU2336" i="1"/>
  <c r="AS2336" i="1"/>
  <c r="AR2336" i="1"/>
  <c r="AQ2336" i="1"/>
  <c r="AP2336" i="1"/>
  <c r="AO2336" i="1"/>
  <c r="AN2336" i="1"/>
  <c r="AM2336" i="1"/>
  <c r="AL2336" i="1"/>
  <c r="AD2336" i="1"/>
  <c r="AI2336" i="1"/>
  <c r="AH2336" i="1"/>
  <c r="AE2336" i="1"/>
  <c r="AW2335" i="1"/>
  <c r="AV2335" i="1"/>
  <c r="AT2335" i="1"/>
  <c r="AU2335" i="1"/>
  <c r="AS2335" i="1"/>
  <c r="AR2335" i="1"/>
  <c r="AQ2335" i="1"/>
  <c r="AP2335" i="1"/>
  <c r="AO2335" i="1"/>
  <c r="AN2335" i="1"/>
  <c r="AM2335" i="1"/>
  <c r="AL2335" i="1"/>
  <c r="AD2335" i="1"/>
  <c r="AI2335" i="1"/>
  <c r="AH2335" i="1"/>
  <c r="AE2335" i="1"/>
  <c r="AW2334" i="1"/>
  <c r="AV2334" i="1"/>
  <c r="AT2334" i="1"/>
  <c r="AU2334" i="1"/>
  <c r="AS2334" i="1"/>
  <c r="AR2334" i="1"/>
  <c r="AQ2334" i="1"/>
  <c r="AP2334" i="1"/>
  <c r="AO2334" i="1"/>
  <c r="AN2334" i="1"/>
  <c r="AM2334" i="1"/>
  <c r="AL2334" i="1"/>
  <c r="AD2334" i="1"/>
  <c r="AI2334" i="1"/>
  <c r="AH2334" i="1"/>
  <c r="AE2334" i="1"/>
  <c r="AW2333" i="1"/>
  <c r="AD2333" i="1"/>
  <c r="AV2333" i="1"/>
  <c r="AT2333" i="1"/>
  <c r="AU2333" i="1"/>
  <c r="AS2333" i="1"/>
  <c r="AR2333" i="1"/>
  <c r="AQ2333" i="1"/>
  <c r="AP2333" i="1"/>
  <c r="AO2333" i="1"/>
  <c r="AN2333" i="1"/>
  <c r="AM2333" i="1"/>
  <c r="AL2333" i="1"/>
  <c r="AI2333" i="1"/>
  <c r="AH2333" i="1"/>
  <c r="AE2333" i="1"/>
  <c r="AW2332" i="1"/>
  <c r="AD2332" i="1"/>
  <c r="AV2332" i="1"/>
  <c r="AT2332" i="1"/>
  <c r="AU2332" i="1"/>
  <c r="AS2332" i="1"/>
  <c r="AR2332" i="1"/>
  <c r="AQ2332" i="1"/>
  <c r="AP2332" i="1"/>
  <c r="AO2332" i="1"/>
  <c r="AN2332" i="1"/>
  <c r="AM2332" i="1"/>
  <c r="AL2332" i="1"/>
  <c r="AI2332" i="1"/>
  <c r="AH2332" i="1"/>
  <c r="AE2332" i="1"/>
  <c r="AW2331" i="1"/>
  <c r="AD2331" i="1"/>
  <c r="AV2331" i="1"/>
  <c r="AT2331" i="1"/>
  <c r="AU2331" i="1"/>
  <c r="AS2331" i="1"/>
  <c r="AR2331" i="1"/>
  <c r="AQ2331" i="1"/>
  <c r="AP2331" i="1"/>
  <c r="AO2331" i="1"/>
  <c r="AN2331" i="1"/>
  <c r="AM2331" i="1"/>
  <c r="AL2331" i="1"/>
  <c r="AI2331" i="1"/>
  <c r="AH2331" i="1"/>
  <c r="AE2331" i="1"/>
  <c r="AW2330" i="1"/>
  <c r="AV2330" i="1"/>
  <c r="AT2330" i="1"/>
  <c r="AU2330" i="1"/>
  <c r="AS2330" i="1"/>
  <c r="AR2330" i="1"/>
  <c r="AQ2330" i="1"/>
  <c r="AP2330" i="1"/>
  <c r="AO2330" i="1"/>
  <c r="AN2330" i="1"/>
  <c r="AM2330" i="1"/>
  <c r="AL2330" i="1"/>
  <c r="AE2330" i="1"/>
  <c r="AK2330" i="1"/>
  <c r="AD2330" i="1"/>
  <c r="AJ2330" i="1"/>
  <c r="AI2330" i="1"/>
  <c r="AH2330" i="1"/>
  <c r="AG2330" i="1"/>
  <c r="AF2330" i="1"/>
  <c r="AW2329" i="1"/>
  <c r="AV2329" i="1"/>
  <c r="AT2329" i="1"/>
  <c r="AU2329" i="1"/>
  <c r="AS2329" i="1"/>
  <c r="AR2329" i="1"/>
  <c r="AQ2329" i="1"/>
  <c r="AP2329" i="1"/>
  <c r="AO2329" i="1"/>
  <c r="AN2329" i="1"/>
  <c r="AM2329" i="1"/>
  <c r="AL2329" i="1"/>
  <c r="AE2329" i="1"/>
  <c r="AK2329" i="1"/>
  <c r="AD2329" i="1"/>
  <c r="AJ2329" i="1"/>
  <c r="AI2329" i="1"/>
  <c r="AH2329" i="1"/>
  <c r="AG2329" i="1"/>
  <c r="AF2329" i="1"/>
  <c r="AW2328" i="1"/>
  <c r="AV2328" i="1"/>
  <c r="AT2328" i="1"/>
  <c r="AU2328" i="1"/>
  <c r="AS2328" i="1"/>
  <c r="AR2328" i="1"/>
  <c r="AQ2328" i="1"/>
  <c r="AP2328" i="1"/>
  <c r="AO2328" i="1"/>
  <c r="AN2328" i="1"/>
  <c r="AM2328" i="1"/>
  <c r="AL2328" i="1"/>
  <c r="AD2328" i="1"/>
  <c r="AI2328" i="1"/>
  <c r="AH2328" i="1"/>
  <c r="AE2328" i="1"/>
  <c r="AW2327" i="1"/>
  <c r="AV2327" i="1"/>
  <c r="AT2327" i="1"/>
  <c r="AU2327" i="1"/>
  <c r="AS2327" i="1"/>
  <c r="AR2327" i="1"/>
  <c r="AQ2327" i="1"/>
  <c r="AP2327" i="1"/>
  <c r="AO2327" i="1"/>
  <c r="AN2327" i="1"/>
  <c r="AM2327" i="1"/>
  <c r="AL2327" i="1"/>
  <c r="AD2327" i="1"/>
  <c r="AI2327" i="1"/>
  <c r="AH2327" i="1"/>
  <c r="AE2327" i="1"/>
  <c r="AW2326" i="1"/>
  <c r="AV2326" i="1"/>
  <c r="AT2326" i="1"/>
  <c r="AU2326" i="1"/>
  <c r="AS2326" i="1"/>
  <c r="AR2326" i="1"/>
  <c r="AQ2326" i="1"/>
  <c r="AP2326" i="1"/>
  <c r="AO2326" i="1"/>
  <c r="AN2326" i="1"/>
  <c r="AM2326" i="1"/>
  <c r="AL2326" i="1"/>
  <c r="AD2326" i="1"/>
  <c r="AI2326" i="1"/>
  <c r="AH2326" i="1"/>
  <c r="AE2326" i="1"/>
  <c r="AW2325" i="1"/>
  <c r="AV2325" i="1"/>
  <c r="AT2325" i="1"/>
  <c r="AU2325" i="1"/>
  <c r="AS2325" i="1"/>
  <c r="AR2325" i="1"/>
  <c r="AQ2325" i="1"/>
  <c r="AP2325" i="1"/>
  <c r="AO2325" i="1"/>
  <c r="AN2325" i="1"/>
  <c r="AM2325" i="1"/>
  <c r="AL2325" i="1"/>
  <c r="AD2325" i="1"/>
  <c r="AI2325" i="1"/>
  <c r="AH2325" i="1"/>
  <c r="AE2325" i="1"/>
  <c r="AW2324" i="1"/>
  <c r="AV2324" i="1"/>
  <c r="AT2324" i="1"/>
  <c r="AU2324" i="1"/>
  <c r="AS2324" i="1"/>
  <c r="AR2324" i="1"/>
  <c r="AQ2324" i="1"/>
  <c r="AP2324" i="1"/>
  <c r="AO2324" i="1"/>
  <c r="AN2324" i="1"/>
  <c r="AM2324" i="1"/>
  <c r="AL2324" i="1"/>
  <c r="AD2324" i="1"/>
  <c r="AI2324" i="1"/>
  <c r="AH2324" i="1"/>
  <c r="AE2324" i="1"/>
  <c r="AW2323" i="1"/>
  <c r="AD2323" i="1"/>
  <c r="AV2323" i="1"/>
  <c r="AT2323" i="1"/>
  <c r="AU2323" i="1"/>
  <c r="AS2323" i="1"/>
  <c r="AR2323" i="1"/>
  <c r="AQ2323" i="1"/>
  <c r="AP2323" i="1"/>
  <c r="AO2323" i="1"/>
  <c r="AN2323" i="1"/>
  <c r="AM2323" i="1"/>
  <c r="AL2323" i="1"/>
  <c r="AI2323" i="1"/>
  <c r="AH2323" i="1"/>
  <c r="AE2323" i="1"/>
  <c r="AW2322" i="1"/>
  <c r="AD2322" i="1"/>
  <c r="AV2322" i="1"/>
  <c r="AT2322" i="1"/>
  <c r="AU2322" i="1"/>
  <c r="AS2322" i="1"/>
  <c r="AR2322" i="1"/>
  <c r="AQ2322" i="1"/>
  <c r="AP2322" i="1"/>
  <c r="AO2322" i="1"/>
  <c r="AN2322" i="1"/>
  <c r="AM2322" i="1"/>
  <c r="AL2322" i="1"/>
  <c r="AI2322" i="1"/>
  <c r="AH2322" i="1"/>
  <c r="AE2322" i="1"/>
  <c r="AW2321" i="1"/>
  <c r="AV2321" i="1"/>
  <c r="AT2321" i="1"/>
  <c r="AU2321" i="1"/>
  <c r="AS2321" i="1"/>
  <c r="AR2321" i="1"/>
  <c r="AQ2321" i="1"/>
  <c r="AP2321" i="1"/>
  <c r="AO2321" i="1"/>
  <c r="AN2321" i="1"/>
  <c r="AM2321" i="1"/>
  <c r="AL2321" i="1"/>
  <c r="AD2321" i="1"/>
  <c r="AI2321" i="1"/>
  <c r="AH2321" i="1"/>
  <c r="AE2321" i="1"/>
  <c r="AW2320" i="1"/>
  <c r="AD2320" i="1"/>
  <c r="AV2320" i="1"/>
  <c r="AT2320" i="1"/>
  <c r="AU2320" i="1"/>
  <c r="AS2320" i="1"/>
  <c r="AR2320" i="1"/>
  <c r="AQ2320" i="1"/>
  <c r="AP2320" i="1"/>
  <c r="AO2320" i="1"/>
  <c r="AN2320" i="1"/>
  <c r="AM2320" i="1"/>
  <c r="AL2320" i="1"/>
  <c r="AI2320" i="1"/>
  <c r="AH2320" i="1"/>
  <c r="AE2320" i="1"/>
  <c r="AW2319" i="1"/>
  <c r="AV2319" i="1"/>
  <c r="AT2319" i="1"/>
  <c r="AU2319" i="1"/>
  <c r="AS2319" i="1"/>
  <c r="AR2319" i="1"/>
  <c r="AQ2319" i="1"/>
  <c r="AP2319" i="1"/>
  <c r="AO2319" i="1"/>
  <c r="AN2319" i="1"/>
  <c r="AM2319" i="1"/>
  <c r="AL2319" i="1"/>
  <c r="AD2319" i="1"/>
  <c r="AI2319" i="1"/>
  <c r="AH2319" i="1"/>
  <c r="AE2319" i="1"/>
  <c r="AW2318" i="1"/>
  <c r="AD2318" i="1"/>
  <c r="AV2318" i="1"/>
  <c r="AT2318" i="1"/>
  <c r="AU2318" i="1"/>
  <c r="AS2318" i="1"/>
  <c r="AR2318" i="1"/>
  <c r="AQ2318" i="1"/>
  <c r="AP2318" i="1"/>
  <c r="AO2318" i="1"/>
  <c r="AN2318" i="1"/>
  <c r="AM2318" i="1"/>
  <c r="AL2318" i="1"/>
  <c r="AI2318" i="1"/>
  <c r="AH2318" i="1"/>
  <c r="AE2318" i="1"/>
  <c r="AW2317" i="1"/>
  <c r="AV2317" i="1"/>
  <c r="AT2317" i="1"/>
  <c r="AU2317" i="1"/>
  <c r="AS2317" i="1"/>
  <c r="AR2317" i="1"/>
  <c r="AQ2317" i="1"/>
  <c r="AP2317" i="1"/>
  <c r="AO2317" i="1"/>
  <c r="AN2317" i="1"/>
  <c r="AM2317" i="1"/>
  <c r="AL2317" i="1"/>
  <c r="AD2317" i="1"/>
  <c r="AI2317" i="1"/>
  <c r="AH2317" i="1"/>
  <c r="AE2317" i="1"/>
  <c r="AW2316" i="1"/>
  <c r="AV2316" i="1"/>
  <c r="AT2316" i="1"/>
  <c r="AU2316" i="1"/>
  <c r="AS2316" i="1"/>
  <c r="AR2316" i="1"/>
  <c r="AQ2316" i="1"/>
  <c r="AP2316" i="1"/>
  <c r="AO2316" i="1"/>
  <c r="AN2316" i="1"/>
  <c r="AM2316" i="1"/>
  <c r="AL2316" i="1"/>
  <c r="AD2316" i="1"/>
  <c r="AI2316" i="1"/>
  <c r="AH2316" i="1"/>
  <c r="AE2316" i="1"/>
  <c r="AW2315" i="1"/>
  <c r="AV2315" i="1"/>
  <c r="AT2315" i="1"/>
  <c r="AU2315" i="1"/>
  <c r="AS2315" i="1"/>
  <c r="AR2315" i="1"/>
  <c r="AQ2315" i="1"/>
  <c r="AP2315" i="1"/>
  <c r="AO2315" i="1"/>
  <c r="AN2315" i="1"/>
  <c r="AM2315" i="1"/>
  <c r="AL2315" i="1"/>
  <c r="AD2315" i="1"/>
  <c r="AI2315" i="1"/>
  <c r="AH2315" i="1"/>
  <c r="AE2315" i="1"/>
  <c r="AW2314" i="1"/>
  <c r="AV2314" i="1"/>
  <c r="AT2314" i="1"/>
  <c r="AU2314" i="1"/>
  <c r="AS2314" i="1"/>
  <c r="AR2314" i="1"/>
  <c r="AQ2314" i="1"/>
  <c r="AP2314" i="1"/>
  <c r="AO2314" i="1"/>
  <c r="AN2314" i="1"/>
  <c r="AM2314" i="1"/>
  <c r="AL2314" i="1"/>
  <c r="AD2314" i="1"/>
  <c r="AI2314" i="1"/>
  <c r="AH2314" i="1"/>
  <c r="AE2314" i="1"/>
  <c r="AW2313" i="1"/>
  <c r="AD2313" i="1"/>
  <c r="AV2313" i="1"/>
  <c r="AT2313" i="1"/>
  <c r="AU2313" i="1"/>
  <c r="AS2313" i="1"/>
  <c r="AR2313" i="1"/>
  <c r="AQ2313" i="1"/>
  <c r="AP2313" i="1"/>
  <c r="AO2313" i="1"/>
  <c r="AN2313" i="1"/>
  <c r="AM2313" i="1"/>
  <c r="AL2313" i="1"/>
  <c r="AI2313" i="1"/>
  <c r="AH2313" i="1"/>
  <c r="AE2313" i="1"/>
  <c r="AW2312" i="1"/>
  <c r="AD2312" i="1"/>
  <c r="AV2312" i="1"/>
  <c r="AT2312" i="1"/>
  <c r="AU2312" i="1"/>
  <c r="AS2312" i="1"/>
  <c r="AR2312" i="1"/>
  <c r="AQ2312" i="1"/>
  <c r="AP2312" i="1"/>
  <c r="AO2312" i="1"/>
  <c r="AN2312" i="1"/>
  <c r="AM2312" i="1"/>
  <c r="AL2312" i="1"/>
  <c r="AI2312" i="1"/>
  <c r="AH2312" i="1"/>
  <c r="AE2312" i="1"/>
  <c r="AW2311" i="1"/>
  <c r="AV2311" i="1"/>
  <c r="AT2311" i="1"/>
  <c r="AU2311" i="1"/>
  <c r="AS2311" i="1"/>
  <c r="AR2311" i="1"/>
  <c r="AQ2311" i="1"/>
  <c r="AP2311" i="1"/>
  <c r="AO2311" i="1"/>
  <c r="AN2311" i="1"/>
  <c r="AM2311" i="1"/>
  <c r="AL2311" i="1"/>
  <c r="AE2311" i="1"/>
  <c r="AK2311" i="1"/>
  <c r="AD2311" i="1"/>
  <c r="AJ2311" i="1"/>
  <c r="AI2311" i="1"/>
  <c r="AH2311" i="1"/>
  <c r="AG2311" i="1"/>
  <c r="AF2311" i="1"/>
  <c r="AW2310" i="1"/>
  <c r="AV2310" i="1"/>
  <c r="AT2310" i="1"/>
  <c r="AU2310" i="1"/>
  <c r="AS2310" i="1"/>
  <c r="AR2310" i="1"/>
  <c r="AQ2310" i="1"/>
  <c r="AP2310" i="1"/>
  <c r="AO2310" i="1"/>
  <c r="AN2310" i="1"/>
  <c r="AM2310" i="1"/>
  <c r="AL2310" i="1"/>
  <c r="AD2310" i="1"/>
  <c r="AI2310" i="1"/>
  <c r="AH2310" i="1"/>
  <c r="AE2310" i="1"/>
  <c r="AW2309" i="1"/>
  <c r="AV2309" i="1"/>
  <c r="AT2309" i="1"/>
  <c r="AU2309" i="1"/>
  <c r="AS2309" i="1"/>
  <c r="AR2309" i="1"/>
  <c r="AQ2309" i="1"/>
  <c r="AP2309" i="1"/>
  <c r="AO2309" i="1"/>
  <c r="AN2309" i="1"/>
  <c r="AM2309" i="1"/>
  <c r="AL2309" i="1"/>
  <c r="AD2309" i="1"/>
  <c r="AI2309" i="1"/>
  <c r="AH2309" i="1"/>
  <c r="AE2309" i="1"/>
  <c r="AW2308" i="1"/>
  <c r="AV2308" i="1"/>
  <c r="AT2308" i="1"/>
  <c r="AU2308" i="1"/>
  <c r="AS2308" i="1"/>
  <c r="AR2308" i="1"/>
  <c r="AQ2308" i="1"/>
  <c r="AP2308" i="1"/>
  <c r="AO2308" i="1"/>
  <c r="AN2308" i="1"/>
  <c r="AM2308" i="1"/>
  <c r="AL2308" i="1"/>
  <c r="AD2308" i="1"/>
  <c r="AI2308" i="1"/>
  <c r="AH2308" i="1"/>
  <c r="AE2308" i="1"/>
  <c r="AW2307" i="1"/>
  <c r="AV2307" i="1"/>
  <c r="AT2307" i="1"/>
  <c r="AU2307" i="1"/>
  <c r="AS2307" i="1"/>
  <c r="AR2307" i="1"/>
  <c r="AQ2307" i="1"/>
  <c r="AP2307" i="1"/>
  <c r="AO2307" i="1"/>
  <c r="AN2307" i="1"/>
  <c r="AM2307" i="1"/>
  <c r="AL2307" i="1"/>
  <c r="AD2307" i="1"/>
  <c r="AI2307" i="1"/>
  <c r="AH2307" i="1"/>
  <c r="AE2307" i="1"/>
  <c r="AW2306" i="1"/>
  <c r="AV2306" i="1"/>
  <c r="AT2306" i="1"/>
  <c r="AU2306" i="1"/>
  <c r="AS2306" i="1"/>
  <c r="AR2306" i="1"/>
  <c r="AQ2306" i="1"/>
  <c r="AP2306" i="1"/>
  <c r="AO2306" i="1"/>
  <c r="AN2306" i="1"/>
  <c r="AM2306" i="1"/>
  <c r="AL2306" i="1"/>
  <c r="AD2306" i="1"/>
  <c r="AI2306" i="1"/>
  <c r="AH2306" i="1"/>
  <c r="AE2306" i="1"/>
  <c r="AW2305" i="1"/>
  <c r="AV2305" i="1"/>
  <c r="AT2305" i="1"/>
  <c r="AU2305" i="1"/>
  <c r="AS2305" i="1"/>
  <c r="AR2305" i="1"/>
  <c r="AQ2305" i="1"/>
  <c r="AP2305" i="1"/>
  <c r="AO2305" i="1"/>
  <c r="AN2305" i="1"/>
  <c r="AM2305" i="1"/>
  <c r="AL2305" i="1"/>
  <c r="AD2305" i="1"/>
  <c r="AI2305" i="1"/>
  <c r="AH2305" i="1"/>
  <c r="AE2305" i="1"/>
  <c r="AW2304" i="1"/>
  <c r="AV2304" i="1"/>
  <c r="AT2304" i="1"/>
  <c r="AU2304" i="1"/>
  <c r="AS2304" i="1"/>
  <c r="AR2304" i="1"/>
  <c r="AQ2304" i="1"/>
  <c r="AP2304" i="1"/>
  <c r="AO2304" i="1"/>
  <c r="AN2304" i="1"/>
  <c r="AM2304" i="1"/>
  <c r="AL2304" i="1"/>
  <c r="AD2304" i="1"/>
  <c r="AI2304" i="1"/>
  <c r="AH2304" i="1"/>
  <c r="AE2304" i="1"/>
  <c r="AW2303" i="1"/>
  <c r="AV2303" i="1"/>
  <c r="AT2303" i="1"/>
  <c r="AU2303" i="1"/>
  <c r="AS2303" i="1"/>
  <c r="AR2303" i="1"/>
  <c r="AQ2303" i="1"/>
  <c r="AP2303" i="1"/>
  <c r="AO2303" i="1"/>
  <c r="AN2303" i="1"/>
  <c r="AM2303" i="1"/>
  <c r="AL2303" i="1"/>
  <c r="AD2303" i="1"/>
  <c r="AI2303" i="1"/>
  <c r="AH2303" i="1"/>
  <c r="AE2303" i="1"/>
  <c r="AW2302" i="1"/>
  <c r="AV2302" i="1"/>
  <c r="AT2302" i="1"/>
  <c r="AU2302" i="1"/>
  <c r="AS2302" i="1"/>
  <c r="AR2302" i="1"/>
  <c r="AQ2302" i="1"/>
  <c r="AP2302" i="1"/>
  <c r="AO2302" i="1"/>
  <c r="AN2302" i="1"/>
  <c r="AM2302" i="1"/>
  <c r="AL2302" i="1"/>
  <c r="AD2302" i="1"/>
  <c r="AI2302" i="1"/>
  <c r="AH2302" i="1"/>
  <c r="AE2302" i="1"/>
  <c r="AW2301" i="1"/>
  <c r="AV2301" i="1"/>
  <c r="AT2301" i="1"/>
  <c r="AU2301" i="1"/>
  <c r="AS2301" i="1"/>
  <c r="AR2301" i="1"/>
  <c r="AQ2301" i="1"/>
  <c r="AP2301" i="1"/>
  <c r="AO2301" i="1"/>
  <c r="AN2301" i="1"/>
  <c r="AM2301" i="1"/>
  <c r="AL2301" i="1"/>
  <c r="AD2301" i="1"/>
  <c r="AI2301" i="1"/>
  <c r="AH2301" i="1"/>
  <c r="AE2301" i="1"/>
  <c r="AW2300" i="1"/>
  <c r="AV2300" i="1"/>
  <c r="AT2300" i="1"/>
  <c r="AU2300" i="1"/>
  <c r="AS2300" i="1"/>
  <c r="AR2300" i="1"/>
  <c r="AQ2300" i="1"/>
  <c r="AP2300" i="1"/>
  <c r="AO2300" i="1"/>
  <c r="AN2300" i="1"/>
  <c r="AM2300" i="1"/>
  <c r="AL2300" i="1"/>
  <c r="AD2300" i="1"/>
  <c r="AI2300" i="1"/>
  <c r="AH2300" i="1"/>
  <c r="AE2300" i="1"/>
  <c r="AW2299" i="1"/>
  <c r="AV2299" i="1"/>
  <c r="AT2299" i="1"/>
  <c r="AU2299" i="1"/>
  <c r="AS2299" i="1"/>
  <c r="AR2299" i="1"/>
  <c r="AQ2299" i="1"/>
  <c r="AP2299" i="1"/>
  <c r="AO2299" i="1"/>
  <c r="AN2299" i="1"/>
  <c r="AM2299" i="1"/>
  <c r="AL2299" i="1"/>
  <c r="AD2299" i="1"/>
  <c r="AI2299" i="1"/>
  <c r="AH2299" i="1"/>
  <c r="AE2299" i="1"/>
  <c r="AW2298" i="1"/>
  <c r="AV2298" i="1"/>
  <c r="AT2298" i="1"/>
  <c r="AU2298" i="1"/>
  <c r="AS2298" i="1"/>
  <c r="AR2298" i="1"/>
  <c r="AQ2298" i="1"/>
  <c r="AP2298" i="1"/>
  <c r="AO2298" i="1"/>
  <c r="AN2298" i="1"/>
  <c r="AM2298" i="1"/>
  <c r="AL2298" i="1"/>
  <c r="AD2298" i="1"/>
  <c r="AI2298" i="1"/>
  <c r="AH2298" i="1"/>
  <c r="AE2298" i="1"/>
  <c r="AW2297" i="1"/>
  <c r="AV2297" i="1"/>
  <c r="AT2297" i="1"/>
  <c r="AU2297" i="1"/>
  <c r="AS2297" i="1"/>
  <c r="AR2297" i="1"/>
  <c r="AQ2297" i="1"/>
  <c r="AP2297" i="1"/>
  <c r="AO2297" i="1"/>
  <c r="AN2297" i="1"/>
  <c r="AM2297" i="1"/>
  <c r="AL2297" i="1"/>
  <c r="AD2297" i="1"/>
  <c r="AI2297" i="1"/>
  <c r="AH2297" i="1"/>
  <c r="AE2297" i="1"/>
  <c r="AW2296" i="1"/>
  <c r="AV2296" i="1"/>
  <c r="AT2296" i="1"/>
  <c r="AU2296" i="1"/>
  <c r="AS2296" i="1"/>
  <c r="AR2296" i="1"/>
  <c r="AQ2296" i="1"/>
  <c r="AP2296" i="1"/>
  <c r="AO2296" i="1"/>
  <c r="AN2296" i="1"/>
  <c r="AM2296" i="1"/>
  <c r="AL2296" i="1"/>
  <c r="AD2296" i="1"/>
  <c r="AI2296" i="1"/>
  <c r="AH2296" i="1"/>
  <c r="AE2296" i="1"/>
  <c r="AW2295" i="1"/>
  <c r="AD2295" i="1"/>
  <c r="AV2295" i="1"/>
  <c r="AT2295" i="1"/>
  <c r="AU2295" i="1"/>
  <c r="AS2295" i="1"/>
  <c r="AR2295" i="1"/>
  <c r="AQ2295" i="1"/>
  <c r="AP2295" i="1"/>
  <c r="AO2295" i="1"/>
  <c r="AN2295" i="1"/>
  <c r="AM2295" i="1"/>
  <c r="AL2295" i="1"/>
  <c r="AI2295" i="1"/>
  <c r="AH2295" i="1"/>
  <c r="AE2295" i="1"/>
  <c r="AW2294" i="1"/>
  <c r="AV2294" i="1"/>
  <c r="AT2294" i="1"/>
  <c r="AU2294" i="1"/>
  <c r="AS2294" i="1"/>
  <c r="AR2294" i="1"/>
  <c r="AQ2294" i="1"/>
  <c r="AP2294" i="1"/>
  <c r="AO2294" i="1"/>
  <c r="AN2294" i="1"/>
  <c r="AM2294" i="1"/>
  <c r="AL2294" i="1"/>
  <c r="AD2294" i="1"/>
  <c r="AI2294" i="1"/>
  <c r="AH2294" i="1"/>
  <c r="AE2294" i="1"/>
  <c r="AW2293" i="1"/>
  <c r="AV2293" i="1"/>
  <c r="AT2293" i="1"/>
  <c r="AU2293" i="1"/>
  <c r="AS2293" i="1"/>
  <c r="AR2293" i="1"/>
  <c r="AQ2293" i="1"/>
  <c r="AP2293" i="1"/>
  <c r="AO2293" i="1"/>
  <c r="AN2293" i="1"/>
  <c r="AM2293" i="1"/>
  <c r="AL2293" i="1"/>
  <c r="AD2293" i="1"/>
  <c r="AI2293" i="1"/>
  <c r="AH2293" i="1"/>
  <c r="AE2293" i="1"/>
  <c r="AW2292" i="1"/>
  <c r="AD2292" i="1"/>
  <c r="AV2292" i="1"/>
  <c r="AT2292" i="1"/>
  <c r="AU2292" i="1"/>
  <c r="AS2292" i="1"/>
  <c r="AR2292" i="1"/>
  <c r="AQ2292" i="1"/>
  <c r="AP2292" i="1"/>
  <c r="AO2292" i="1"/>
  <c r="AN2292" i="1"/>
  <c r="AM2292" i="1"/>
  <c r="AL2292" i="1"/>
  <c r="AI2292" i="1"/>
  <c r="AH2292" i="1"/>
  <c r="AE2292" i="1"/>
  <c r="AW2291" i="1"/>
  <c r="AD2291" i="1"/>
  <c r="AV2291" i="1"/>
  <c r="AT2291" i="1"/>
  <c r="AU2291" i="1"/>
  <c r="AS2291" i="1"/>
  <c r="AR2291" i="1"/>
  <c r="AQ2291" i="1"/>
  <c r="AP2291" i="1"/>
  <c r="AO2291" i="1"/>
  <c r="AN2291" i="1"/>
  <c r="AM2291" i="1"/>
  <c r="AL2291" i="1"/>
  <c r="AI2291" i="1"/>
  <c r="AH2291" i="1"/>
  <c r="AE2291" i="1"/>
  <c r="AW2290" i="1"/>
  <c r="AV2290" i="1"/>
  <c r="AT2290" i="1"/>
  <c r="AU2290" i="1"/>
  <c r="AS2290" i="1"/>
  <c r="AR2290" i="1"/>
  <c r="AQ2290" i="1"/>
  <c r="AP2290" i="1"/>
  <c r="AO2290" i="1"/>
  <c r="AN2290" i="1"/>
  <c r="AM2290" i="1"/>
  <c r="AL2290" i="1"/>
  <c r="AD2290" i="1"/>
  <c r="AI2290" i="1"/>
  <c r="AH2290" i="1"/>
  <c r="AE2290" i="1"/>
  <c r="AW2289" i="1"/>
  <c r="AV2289" i="1"/>
  <c r="AT2289" i="1"/>
  <c r="AU2289" i="1"/>
  <c r="AS2289" i="1"/>
  <c r="AR2289" i="1"/>
  <c r="AQ2289" i="1"/>
  <c r="AP2289" i="1"/>
  <c r="AO2289" i="1"/>
  <c r="AN2289" i="1"/>
  <c r="AM2289" i="1"/>
  <c r="AL2289" i="1"/>
  <c r="AD2289" i="1"/>
  <c r="AI2289" i="1"/>
  <c r="AH2289" i="1"/>
  <c r="AE2289" i="1"/>
  <c r="AW2288" i="1"/>
  <c r="AV2288" i="1"/>
  <c r="AT2288" i="1"/>
  <c r="AU2288" i="1"/>
  <c r="AS2288" i="1"/>
  <c r="AR2288" i="1"/>
  <c r="AQ2288" i="1"/>
  <c r="AP2288" i="1"/>
  <c r="AO2288" i="1"/>
  <c r="AN2288" i="1"/>
  <c r="AM2288" i="1"/>
  <c r="AL2288" i="1"/>
  <c r="AD2288" i="1"/>
  <c r="AI2288" i="1"/>
  <c r="AH2288" i="1"/>
  <c r="AE2288" i="1"/>
  <c r="AW2287" i="1"/>
  <c r="AV2287" i="1"/>
  <c r="AT2287" i="1"/>
  <c r="AU2287" i="1"/>
  <c r="AS2287" i="1"/>
  <c r="AR2287" i="1"/>
  <c r="AQ2287" i="1"/>
  <c r="AP2287" i="1"/>
  <c r="AO2287" i="1"/>
  <c r="AN2287" i="1"/>
  <c r="AM2287" i="1"/>
  <c r="AL2287" i="1"/>
  <c r="AD2287" i="1"/>
  <c r="AI2287" i="1"/>
  <c r="AH2287" i="1"/>
  <c r="AE2287" i="1"/>
  <c r="AW2286" i="1"/>
  <c r="AV2286" i="1"/>
  <c r="AT2286" i="1"/>
  <c r="AU2286" i="1"/>
  <c r="AS2286" i="1"/>
  <c r="AR2286" i="1"/>
  <c r="AQ2286" i="1"/>
  <c r="AP2286" i="1"/>
  <c r="AO2286" i="1"/>
  <c r="AN2286" i="1"/>
  <c r="AM2286" i="1"/>
  <c r="AL2286" i="1"/>
  <c r="AD2286" i="1"/>
  <c r="AI2286" i="1"/>
  <c r="AH2286" i="1"/>
  <c r="AE2286" i="1"/>
  <c r="AW2285" i="1"/>
  <c r="AV2285" i="1"/>
  <c r="AT2285" i="1"/>
  <c r="AU2285" i="1"/>
  <c r="AS2285" i="1"/>
  <c r="AR2285" i="1"/>
  <c r="AQ2285" i="1"/>
  <c r="AP2285" i="1"/>
  <c r="AO2285" i="1"/>
  <c r="AN2285" i="1"/>
  <c r="AM2285" i="1"/>
  <c r="AL2285" i="1"/>
  <c r="AD2285" i="1"/>
  <c r="AI2285" i="1"/>
  <c r="AH2285" i="1"/>
  <c r="AE2285" i="1"/>
  <c r="AW2284" i="1"/>
  <c r="AV2284" i="1"/>
  <c r="AT2284" i="1"/>
  <c r="AU2284" i="1"/>
  <c r="AS2284" i="1"/>
  <c r="AR2284" i="1"/>
  <c r="AQ2284" i="1"/>
  <c r="AP2284" i="1"/>
  <c r="AO2284" i="1"/>
  <c r="AN2284" i="1"/>
  <c r="AM2284" i="1"/>
  <c r="AL2284" i="1"/>
  <c r="AD2284" i="1"/>
  <c r="AI2284" i="1"/>
  <c r="AH2284" i="1"/>
  <c r="AE2284" i="1"/>
  <c r="AW2283" i="1"/>
  <c r="AV2283" i="1"/>
  <c r="AT2283" i="1"/>
  <c r="AU2283" i="1"/>
  <c r="AS2283" i="1"/>
  <c r="AR2283" i="1"/>
  <c r="AQ2283" i="1"/>
  <c r="AP2283" i="1"/>
  <c r="AO2283" i="1"/>
  <c r="AN2283" i="1"/>
  <c r="AM2283" i="1"/>
  <c r="AL2283" i="1"/>
  <c r="AD2283" i="1"/>
  <c r="AI2283" i="1"/>
  <c r="AH2283" i="1"/>
  <c r="AE2283" i="1"/>
  <c r="AW2282" i="1"/>
  <c r="AV2282" i="1"/>
  <c r="AT2282" i="1"/>
  <c r="AU2282" i="1"/>
  <c r="AS2282" i="1"/>
  <c r="AR2282" i="1"/>
  <c r="AQ2282" i="1"/>
  <c r="AP2282" i="1"/>
  <c r="AO2282" i="1"/>
  <c r="AN2282" i="1"/>
  <c r="AM2282" i="1"/>
  <c r="AL2282" i="1"/>
  <c r="AE2282" i="1"/>
  <c r="AK2282" i="1"/>
  <c r="AD2282" i="1"/>
  <c r="AJ2282" i="1"/>
  <c r="AI2282" i="1"/>
  <c r="AH2282" i="1"/>
  <c r="AG2282" i="1"/>
  <c r="AF2282" i="1"/>
  <c r="AW2281" i="1"/>
  <c r="AV2281" i="1"/>
  <c r="AT2281" i="1"/>
  <c r="AU2281" i="1"/>
  <c r="AS2281" i="1"/>
  <c r="AR2281" i="1"/>
  <c r="AQ2281" i="1"/>
  <c r="AP2281" i="1"/>
  <c r="AO2281" i="1"/>
  <c r="AN2281" i="1"/>
  <c r="AM2281" i="1"/>
  <c r="AL2281" i="1"/>
  <c r="AD2281" i="1"/>
  <c r="AI2281" i="1"/>
  <c r="AH2281" i="1"/>
  <c r="AE2281" i="1"/>
  <c r="AW2280" i="1"/>
  <c r="AV2280" i="1"/>
  <c r="AT2280" i="1"/>
  <c r="AU2280" i="1"/>
  <c r="AS2280" i="1"/>
  <c r="AR2280" i="1"/>
  <c r="AQ2280" i="1"/>
  <c r="AP2280" i="1"/>
  <c r="AO2280" i="1"/>
  <c r="AN2280" i="1"/>
  <c r="AM2280" i="1"/>
  <c r="AL2280" i="1"/>
  <c r="AD2280" i="1"/>
  <c r="AI2280" i="1"/>
  <c r="AH2280" i="1"/>
  <c r="AE2280" i="1"/>
  <c r="AW2279" i="1"/>
  <c r="AD2279" i="1"/>
  <c r="AV2279" i="1"/>
  <c r="AT2279" i="1"/>
  <c r="AU2279" i="1"/>
  <c r="AS2279" i="1"/>
  <c r="AR2279" i="1"/>
  <c r="AQ2279" i="1"/>
  <c r="AP2279" i="1"/>
  <c r="AO2279" i="1"/>
  <c r="AN2279" i="1"/>
  <c r="AM2279" i="1"/>
  <c r="AL2279" i="1"/>
  <c r="AI2279" i="1"/>
  <c r="AH2279" i="1"/>
  <c r="AE2279" i="1"/>
  <c r="AW2278" i="1"/>
  <c r="AD2278" i="1"/>
  <c r="AV2278" i="1"/>
  <c r="AT2278" i="1"/>
  <c r="AU2278" i="1"/>
  <c r="AS2278" i="1"/>
  <c r="AR2278" i="1"/>
  <c r="AQ2278" i="1"/>
  <c r="AP2278" i="1"/>
  <c r="AO2278" i="1"/>
  <c r="AN2278" i="1"/>
  <c r="AM2278" i="1"/>
  <c r="AL2278" i="1"/>
  <c r="AI2278" i="1"/>
  <c r="AH2278" i="1"/>
  <c r="AE2278" i="1"/>
  <c r="AW2277" i="1"/>
  <c r="AD2277" i="1"/>
  <c r="AV2277" i="1"/>
  <c r="AT2277" i="1"/>
  <c r="AU2277" i="1"/>
  <c r="AS2277" i="1"/>
  <c r="AR2277" i="1"/>
  <c r="AQ2277" i="1"/>
  <c r="AP2277" i="1"/>
  <c r="AO2277" i="1"/>
  <c r="AN2277" i="1"/>
  <c r="AM2277" i="1"/>
  <c r="AL2277" i="1"/>
  <c r="AI2277" i="1"/>
  <c r="AH2277" i="1"/>
  <c r="AE2277" i="1"/>
  <c r="AW2276" i="1"/>
  <c r="AD2276" i="1"/>
  <c r="AV2276" i="1"/>
  <c r="AT2276" i="1"/>
  <c r="AU2276" i="1"/>
  <c r="AS2276" i="1"/>
  <c r="AR2276" i="1"/>
  <c r="AQ2276" i="1"/>
  <c r="AP2276" i="1"/>
  <c r="AO2276" i="1"/>
  <c r="AN2276" i="1"/>
  <c r="AM2276" i="1"/>
  <c r="AL2276" i="1"/>
  <c r="AE2276" i="1"/>
  <c r="AK2276" i="1"/>
  <c r="AJ2276" i="1"/>
  <c r="AI2276" i="1"/>
  <c r="AH2276" i="1"/>
  <c r="AG2276" i="1"/>
  <c r="AF2276" i="1"/>
  <c r="AW2275" i="1"/>
  <c r="AV2275" i="1"/>
  <c r="AT2275" i="1"/>
  <c r="AU2275" i="1"/>
  <c r="AS2275" i="1"/>
  <c r="AR2275" i="1"/>
  <c r="AQ2275" i="1"/>
  <c r="AP2275" i="1"/>
  <c r="AO2275" i="1"/>
  <c r="AN2275" i="1"/>
  <c r="AM2275" i="1"/>
  <c r="AL2275" i="1"/>
  <c r="AD2275" i="1"/>
  <c r="AI2275" i="1"/>
  <c r="AH2275" i="1"/>
  <c r="AE2275" i="1"/>
  <c r="AW2274" i="1"/>
  <c r="AV2274" i="1"/>
  <c r="AT2274" i="1"/>
  <c r="AU2274" i="1"/>
  <c r="AS2274" i="1"/>
  <c r="AR2274" i="1"/>
  <c r="AQ2274" i="1"/>
  <c r="AP2274" i="1"/>
  <c r="AO2274" i="1"/>
  <c r="AN2274" i="1"/>
  <c r="AM2274" i="1"/>
  <c r="AL2274" i="1"/>
  <c r="AD2274" i="1"/>
  <c r="AI2274" i="1"/>
  <c r="AH2274" i="1"/>
  <c r="AE2274" i="1"/>
  <c r="AW2273" i="1"/>
  <c r="AV2273" i="1"/>
  <c r="AT2273" i="1"/>
  <c r="AU2273" i="1"/>
  <c r="AS2273" i="1"/>
  <c r="AR2273" i="1"/>
  <c r="AQ2273" i="1"/>
  <c r="AP2273" i="1"/>
  <c r="AO2273" i="1"/>
  <c r="AN2273" i="1"/>
  <c r="AM2273" i="1"/>
  <c r="AL2273" i="1"/>
  <c r="AD2273" i="1"/>
  <c r="AI2273" i="1"/>
  <c r="AH2273" i="1"/>
  <c r="AE2273" i="1"/>
  <c r="AW2272" i="1"/>
  <c r="AD2272" i="1"/>
  <c r="AV2272" i="1"/>
  <c r="AT2272" i="1"/>
  <c r="AU2272" i="1"/>
  <c r="AS2272" i="1"/>
  <c r="AR2272" i="1"/>
  <c r="AQ2272" i="1"/>
  <c r="AP2272" i="1"/>
  <c r="AO2272" i="1"/>
  <c r="AN2272" i="1"/>
  <c r="AM2272" i="1"/>
  <c r="AL2272" i="1"/>
  <c r="AI2272" i="1"/>
  <c r="AH2272" i="1"/>
  <c r="AE2272" i="1"/>
  <c r="AW2271" i="1"/>
  <c r="AV2271" i="1"/>
  <c r="AT2271" i="1"/>
  <c r="AU2271" i="1"/>
  <c r="AS2271" i="1"/>
  <c r="AR2271" i="1"/>
  <c r="AQ2271" i="1"/>
  <c r="AP2271" i="1"/>
  <c r="AO2271" i="1"/>
  <c r="AN2271" i="1"/>
  <c r="AM2271" i="1"/>
  <c r="AL2271" i="1"/>
  <c r="AE2271" i="1"/>
  <c r="AK2271" i="1"/>
  <c r="AD2271" i="1"/>
  <c r="AJ2271" i="1"/>
  <c r="AI2271" i="1"/>
  <c r="AH2271" i="1"/>
  <c r="AG2271" i="1"/>
  <c r="AF2271" i="1"/>
  <c r="AW2270" i="1"/>
  <c r="AD2270" i="1"/>
  <c r="AV2270" i="1"/>
  <c r="AT2270" i="1"/>
  <c r="AU2270" i="1"/>
  <c r="AS2270" i="1"/>
  <c r="AR2270" i="1"/>
  <c r="AQ2270" i="1"/>
  <c r="AP2270" i="1"/>
  <c r="AO2270" i="1"/>
  <c r="AN2270" i="1"/>
  <c r="AM2270" i="1"/>
  <c r="AL2270" i="1"/>
  <c r="AI2270" i="1"/>
  <c r="AH2270" i="1"/>
  <c r="AE2270" i="1"/>
  <c r="AW2269" i="1"/>
  <c r="AD2269" i="1"/>
  <c r="AV2269" i="1"/>
  <c r="AT2269" i="1"/>
  <c r="AU2269" i="1"/>
  <c r="AS2269" i="1"/>
  <c r="AR2269" i="1"/>
  <c r="AQ2269" i="1"/>
  <c r="AP2269" i="1"/>
  <c r="AO2269" i="1"/>
  <c r="AN2269" i="1"/>
  <c r="AM2269" i="1"/>
  <c r="AL2269" i="1"/>
  <c r="AI2269" i="1"/>
  <c r="AH2269" i="1"/>
  <c r="AE2269" i="1"/>
  <c r="AW2268" i="1"/>
  <c r="AD2268" i="1"/>
  <c r="AV2268" i="1"/>
  <c r="AT2268" i="1"/>
  <c r="AU2268" i="1"/>
  <c r="AS2268" i="1"/>
  <c r="AR2268" i="1"/>
  <c r="AQ2268" i="1"/>
  <c r="AP2268" i="1"/>
  <c r="AO2268" i="1"/>
  <c r="AN2268" i="1"/>
  <c r="AM2268" i="1"/>
  <c r="AL2268" i="1"/>
  <c r="AI2268" i="1"/>
  <c r="AH2268" i="1"/>
  <c r="AE2268" i="1"/>
  <c r="AW2267" i="1"/>
  <c r="AD2267" i="1"/>
  <c r="AV2267" i="1"/>
  <c r="AT2267" i="1"/>
  <c r="AU2267" i="1"/>
  <c r="AS2267" i="1"/>
  <c r="AR2267" i="1"/>
  <c r="AQ2267" i="1"/>
  <c r="AP2267" i="1"/>
  <c r="AO2267" i="1"/>
  <c r="AN2267" i="1"/>
  <c r="AM2267" i="1"/>
  <c r="AL2267" i="1"/>
  <c r="AI2267" i="1"/>
  <c r="AH2267" i="1"/>
  <c r="AE2267" i="1"/>
  <c r="AW2266" i="1"/>
  <c r="AV2266" i="1"/>
  <c r="AT2266" i="1"/>
  <c r="AU2266" i="1"/>
  <c r="AS2266" i="1"/>
  <c r="AR2266" i="1"/>
  <c r="AQ2266" i="1"/>
  <c r="AP2266" i="1"/>
  <c r="AO2266" i="1"/>
  <c r="AN2266" i="1"/>
  <c r="AM2266" i="1"/>
  <c r="AL2266" i="1"/>
  <c r="AD2266" i="1"/>
  <c r="AI2266" i="1"/>
  <c r="AH2266" i="1"/>
  <c r="AE2266" i="1"/>
  <c r="AW2265" i="1"/>
  <c r="AV2265" i="1"/>
  <c r="AT2265" i="1"/>
  <c r="AU2265" i="1"/>
  <c r="AS2265" i="1"/>
  <c r="AR2265" i="1"/>
  <c r="AQ2265" i="1"/>
  <c r="AP2265" i="1"/>
  <c r="AO2265" i="1"/>
  <c r="AN2265" i="1"/>
  <c r="AM2265" i="1"/>
  <c r="AL2265" i="1"/>
  <c r="AD2265" i="1"/>
  <c r="AI2265" i="1"/>
  <c r="AH2265" i="1"/>
  <c r="AE2265" i="1"/>
  <c r="AW2264" i="1"/>
  <c r="AV2264" i="1"/>
  <c r="AT2264" i="1"/>
  <c r="AU2264" i="1"/>
  <c r="AS2264" i="1"/>
  <c r="AR2264" i="1"/>
  <c r="AQ2264" i="1"/>
  <c r="AP2264" i="1"/>
  <c r="AO2264" i="1"/>
  <c r="AN2264" i="1"/>
  <c r="AM2264" i="1"/>
  <c r="AL2264" i="1"/>
  <c r="AD2264" i="1"/>
  <c r="AI2264" i="1"/>
  <c r="AH2264" i="1"/>
  <c r="AE2264" i="1"/>
  <c r="AW2263" i="1"/>
  <c r="AD2263" i="1"/>
  <c r="AV2263" i="1"/>
  <c r="AT2263" i="1"/>
  <c r="AU2263" i="1"/>
  <c r="AS2263" i="1"/>
  <c r="AR2263" i="1"/>
  <c r="AQ2263" i="1"/>
  <c r="AP2263" i="1"/>
  <c r="AO2263" i="1"/>
  <c r="AN2263" i="1"/>
  <c r="AM2263" i="1"/>
  <c r="AL2263" i="1"/>
  <c r="AI2263" i="1"/>
  <c r="AH2263" i="1"/>
  <c r="AE2263" i="1"/>
  <c r="AW2262" i="1"/>
  <c r="AV2262" i="1"/>
  <c r="AT2262" i="1"/>
  <c r="AU2262" i="1"/>
  <c r="AS2262" i="1"/>
  <c r="AR2262" i="1"/>
  <c r="AQ2262" i="1"/>
  <c r="AP2262" i="1"/>
  <c r="AO2262" i="1"/>
  <c r="AN2262" i="1"/>
  <c r="AM2262" i="1"/>
  <c r="AL2262" i="1"/>
  <c r="AE2262" i="1"/>
  <c r="AK2262" i="1"/>
  <c r="AD2262" i="1"/>
  <c r="AJ2262" i="1"/>
  <c r="AI2262" i="1"/>
  <c r="AH2262" i="1"/>
  <c r="AG2262" i="1"/>
  <c r="AF2262" i="1"/>
  <c r="AW2261" i="1"/>
  <c r="AV2261" i="1"/>
  <c r="AT2261" i="1"/>
  <c r="AU2261" i="1"/>
  <c r="AS2261" i="1"/>
  <c r="AR2261" i="1"/>
  <c r="AQ2261" i="1"/>
  <c r="AP2261" i="1"/>
  <c r="AO2261" i="1"/>
  <c r="AN2261" i="1"/>
  <c r="AM2261" i="1"/>
  <c r="AL2261" i="1"/>
  <c r="AD2261" i="1"/>
  <c r="AI2261" i="1"/>
  <c r="AH2261" i="1"/>
  <c r="AE2261" i="1"/>
  <c r="AW2260" i="1"/>
  <c r="AV2260" i="1"/>
  <c r="AT2260" i="1"/>
  <c r="AU2260" i="1"/>
  <c r="AS2260" i="1"/>
  <c r="AR2260" i="1"/>
  <c r="AQ2260" i="1"/>
  <c r="AP2260" i="1"/>
  <c r="AO2260" i="1"/>
  <c r="AN2260" i="1"/>
  <c r="AM2260" i="1"/>
  <c r="AL2260" i="1"/>
  <c r="AD2260" i="1"/>
  <c r="AI2260" i="1"/>
  <c r="AH2260" i="1"/>
  <c r="AE2260" i="1"/>
  <c r="AW2259" i="1"/>
  <c r="AV2259" i="1"/>
  <c r="AT2259" i="1"/>
  <c r="AU2259" i="1"/>
  <c r="AS2259" i="1"/>
  <c r="AR2259" i="1"/>
  <c r="AQ2259" i="1"/>
  <c r="AP2259" i="1"/>
  <c r="AO2259" i="1"/>
  <c r="AN2259" i="1"/>
  <c r="AM2259" i="1"/>
  <c r="AL2259" i="1"/>
  <c r="AD2259" i="1"/>
  <c r="AI2259" i="1"/>
  <c r="AH2259" i="1"/>
  <c r="AE2259" i="1"/>
  <c r="AW2258" i="1"/>
  <c r="AV2258" i="1"/>
  <c r="AT2258" i="1"/>
  <c r="AU2258" i="1"/>
  <c r="AS2258" i="1"/>
  <c r="AR2258" i="1"/>
  <c r="AQ2258" i="1"/>
  <c r="AP2258" i="1"/>
  <c r="AO2258" i="1"/>
  <c r="AN2258" i="1"/>
  <c r="AM2258" i="1"/>
  <c r="AL2258" i="1"/>
  <c r="AD2258" i="1"/>
  <c r="AI2258" i="1"/>
  <c r="AH2258" i="1"/>
  <c r="AE2258" i="1"/>
  <c r="AW2257" i="1"/>
  <c r="AD2257" i="1"/>
  <c r="AV2257" i="1"/>
  <c r="AT2257" i="1"/>
  <c r="AU2257" i="1"/>
  <c r="AS2257" i="1"/>
  <c r="AR2257" i="1"/>
  <c r="AQ2257" i="1"/>
  <c r="AP2257" i="1"/>
  <c r="AO2257" i="1"/>
  <c r="AN2257" i="1"/>
  <c r="AM2257" i="1"/>
  <c r="AL2257" i="1"/>
  <c r="AI2257" i="1"/>
  <c r="AH2257" i="1"/>
  <c r="AE2257" i="1"/>
  <c r="AW2256" i="1"/>
  <c r="AV2256" i="1"/>
  <c r="AT2256" i="1"/>
  <c r="AU2256" i="1"/>
  <c r="AS2256" i="1"/>
  <c r="AR2256" i="1"/>
  <c r="AQ2256" i="1"/>
  <c r="AP2256" i="1"/>
  <c r="AO2256" i="1"/>
  <c r="AN2256" i="1"/>
  <c r="AM2256" i="1"/>
  <c r="AL2256" i="1"/>
  <c r="AD2256" i="1"/>
  <c r="AI2256" i="1"/>
  <c r="AH2256" i="1"/>
  <c r="AE2256" i="1"/>
  <c r="AW2255" i="1"/>
  <c r="AD2255" i="1"/>
  <c r="AV2255" i="1"/>
  <c r="AT2255" i="1"/>
  <c r="AU2255" i="1"/>
  <c r="AS2255" i="1"/>
  <c r="AR2255" i="1"/>
  <c r="AQ2255" i="1"/>
  <c r="AP2255" i="1"/>
  <c r="AO2255" i="1"/>
  <c r="AN2255" i="1"/>
  <c r="AM2255" i="1"/>
  <c r="AL2255" i="1"/>
  <c r="AI2255" i="1"/>
  <c r="AH2255" i="1"/>
  <c r="AE2255" i="1"/>
  <c r="AW2254" i="1"/>
  <c r="AV2254" i="1"/>
  <c r="AT2254" i="1"/>
  <c r="AU2254" i="1"/>
  <c r="AS2254" i="1"/>
  <c r="AR2254" i="1"/>
  <c r="AQ2254" i="1"/>
  <c r="AP2254" i="1"/>
  <c r="AO2254" i="1"/>
  <c r="AN2254" i="1"/>
  <c r="AM2254" i="1"/>
  <c r="AL2254" i="1"/>
  <c r="AE2254" i="1"/>
  <c r="AK2254" i="1"/>
  <c r="AD2254" i="1"/>
  <c r="AJ2254" i="1"/>
  <c r="AI2254" i="1"/>
  <c r="AH2254" i="1"/>
  <c r="AG2254" i="1"/>
  <c r="AF2254" i="1"/>
  <c r="AW2253" i="1"/>
  <c r="AV2253" i="1"/>
  <c r="AT2253" i="1"/>
  <c r="AU2253" i="1"/>
  <c r="AS2253" i="1"/>
  <c r="AR2253" i="1"/>
  <c r="AQ2253" i="1"/>
  <c r="AP2253" i="1"/>
  <c r="AO2253" i="1"/>
  <c r="AN2253" i="1"/>
  <c r="AM2253" i="1"/>
  <c r="AL2253" i="1"/>
  <c r="AD2253" i="1"/>
  <c r="AI2253" i="1"/>
  <c r="AH2253" i="1"/>
  <c r="AE2253" i="1"/>
  <c r="AW2252" i="1"/>
  <c r="AV2252" i="1"/>
  <c r="AT2252" i="1"/>
  <c r="AU2252" i="1"/>
  <c r="AS2252" i="1"/>
  <c r="AR2252" i="1"/>
  <c r="AQ2252" i="1"/>
  <c r="AP2252" i="1"/>
  <c r="AO2252" i="1"/>
  <c r="AN2252" i="1"/>
  <c r="AM2252" i="1"/>
  <c r="AL2252" i="1"/>
  <c r="AD2252" i="1"/>
  <c r="AI2252" i="1"/>
  <c r="AH2252" i="1"/>
  <c r="AE2252" i="1"/>
  <c r="AW2251" i="1"/>
  <c r="AV2251" i="1"/>
  <c r="AT2251" i="1"/>
  <c r="AU2251" i="1"/>
  <c r="AS2251" i="1"/>
  <c r="AR2251" i="1"/>
  <c r="AQ2251" i="1"/>
  <c r="AP2251" i="1"/>
  <c r="AO2251" i="1"/>
  <c r="AN2251" i="1"/>
  <c r="AM2251" i="1"/>
  <c r="AL2251" i="1"/>
  <c r="AD2251" i="1"/>
  <c r="AI2251" i="1"/>
  <c r="AH2251" i="1"/>
  <c r="AE2251" i="1"/>
  <c r="AW2250" i="1"/>
  <c r="AV2250" i="1"/>
  <c r="AT2250" i="1"/>
  <c r="AU2250" i="1"/>
  <c r="AS2250" i="1"/>
  <c r="AR2250" i="1"/>
  <c r="AQ2250" i="1"/>
  <c r="AP2250" i="1"/>
  <c r="AO2250" i="1"/>
  <c r="AN2250" i="1"/>
  <c r="AM2250" i="1"/>
  <c r="AL2250" i="1"/>
  <c r="AD2250" i="1"/>
  <c r="AI2250" i="1"/>
  <c r="AH2250" i="1"/>
  <c r="AE2250" i="1"/>
  <c r="AW2249" i="1"/>
  <c r="AV2249" i="1"/>
  <c r="AT2249" i="1"/>
  <c r="AU2249" i="1"/>
  <c r="AS2249" i="1"/>
  <c r="AR2249" i="1"/>
  <c r="AQ2249" i="1"/>
  <c r="AP2249" i="1"/>
  <c r="AO2249" i="1"/>
  <c r="AN2249" i="1"/>
  <c r="AM2249" i="1"/>
  <c r="AL2249" i="1"/>
  <c r="AD2249" i="1"/>
  <c r="AI2249" i="1"/>
  <c r="AH2249" i="1"/>
  <c r="AE2249" i="1"/>
  <c r="AW2248" i="1"/>
  <c r="AV2248" i="1"/>
  <c r="AT2248" i="1"/>
  <c r="AU2248" i="1"/>
  <c r="AS2248" i="1"/>
  <c r="AR2248" i="1"/>
  <c r="AQ2248" i="1"/>
  <c r="AP2248" i="1"/>
  <c r="AO2248" i="1"/>
  <c r="AN2248" i="1"/>
  <c r="AM2248" i="1"/>
  <c r="AL2248" i="1"/>
  <c r="AE2248" i="1"/>
  <c r="AK2248" i="1"/>
  <c r="AD2248" i="1"/>
  <c r="AJ2248" i="1"/>
  <c r="AI2248" i="1"/>
  <c r="AH2248" i="1"/>
  <c r="AG2248" i="1"/>
  <c r="AF2248" i="1"/>
  <c r="AW2247" i="1"/>
  <c r="AD2247" i="1"/>
  <c r="AV2247" i="1"/>
  <c r="AT2247" i="1"/>
  <c r="AU2247" i="1"/>
  <c r="AS2247" i="1"/>
  <c r="AR2247" i="1"/>
  <c r="AQ2247" i="1"/>
  <c r="AP2247" i="1"/>
  <c r="AO2247" i="1"/>
  <c r="AN2247" i="1"/>
  <c r="AM2247" i="1"/>
  <c r="AL2247" i="1"/>
  <c r="AI2247" i="1"/>
  <c r="AH2247" i="1"/>
  <c r="AE2247" i="1"/>
  <c r="AW2246" i="1"/>
  <c r="AD2246" i="1"/>
  <c r="AV2246" i="1"/>
  <c r="AT2246" i="1"/>
  <c r="AU2246" i="1"/>
  <c r="AS2246" i="1"/>
  <c r="AR2246" i="1"/>
  <c r="AQ2246" i="1"/>
  <c r="AP2246" i="1"/>
  <c r="AO2246" i="1"/>
  <c r="AN2246" i="1"/>
  <c r="AM2246" i="1"/>
  <c r="AL2246" i="1"/>
  <c r="AI2246" i="1"/>
  <c r="AH2246" i="1"/>
  <c r="AE2246" i="1"/>
  <c r="AW2245" i="1"/>
  <c r="AV2245" i="1"/>
  <c r="AT2245" i="1"/>
  <c r="AU2245" i="1"/>
  <c r="AS2245" i="1"/>
  <c r="AR2245" i="1"/>
  <c r="AQ2245" i="1"/>
  <c r="AP2245" i="1"/>
  <c r="AO2245" i="1"/>
  <c r="AN2245" i="1"/>
  <c r="AM2245" i="1"/>
  <c r="AL2245" i="1"/>
  <c r="AD2245" i="1"/>
  <c r="AI2245" i="1"/>
  <c r="AH2245" i="1"/>
  <c r="AE2245" i="1"/>
  <c r="AW2244" i="1"/>
  <c r="AD2244" i="1"/>
  <c r="AV2244" i="1"/>
  <c r="AT2244" i="1"/>
  <c r="AU2244" i="1"/>
  <c r="AS2244" i="1"/>
  <c r="AR2244" i="1"/>
  <c r="AQ2244" i="1"/>
  <c r="AP2244" i="1"/>
  <c r="AO2244" i="1"/>
  <c r="AN2244" i="1"/>
  <c r="AM2244" i="1"/>
  <c r="AL2244" i="1"/>
  <c r="AI2244" i="1"/>
  <c r="AH2244" i="1"/>
  <c r="AE2244" i="1"/>
  <c r="AW2243" i="1"/>
  <c r="AD2243" i="1"/>
  <c r="AV2243" i="1"/>
  <c r="AT2243" i="1"/>
  <c r="AU2243" i="1"/>
  <c r="AS2243" i="1"/>
  <c r="AR2243" i="1"/>
  <c r="AQ2243" i="1"/>
  <c r="AP2243" i="1"/>
  <c r="AO2243" i="1"/>
  <c r="AN2243" i="1"/>
  <c r="AM2243" i="1"/>
  <c r="AL2243" i="1"/>
  <c r="AI2243" i="1"/>
  <c r="AH2243" i="1"/>
  <c r="AE2243" i="1"/>
  <c r="AW2242" i="1"/>
  <c r="AV2242" i="1"/>
  <c r="AT2242" i="1"/>
  <c r="AU2242" i="1"/>
  <c r="AS2242" i="1"/>
  <c r="AR2242" i="1"/>
  <c r="AQ2242" i="1"/>
  <c r="AP2242" i="1"/>
  <c r="AO2242" i="1"/>
  <c r="AN2242" i="1"/>
  <c r="AM2242" i="1"/>
  <c r="AL2242" i="1"/>
  <c r="AE2242" i="1"/>
  <c r="AK2242" i="1"/>
  <c r="AD2242" i="1"/>
  <c r="AJ2242" i="1"/>
  <c r="AI2242" i="1"/>
  <c r="AH2242" i="1"/>
  <c r="AG2242" i="1"/>
  <c r="AF2242" i="1"/>
  <c r="AW2241" i="1"/>
  <c r="AD2241" i="1"/>
  <c r="AV2241" i="1"/>
  <c r="AT2241" i="1"/>
  <c r="AU2241" i="1"/>
  <c r="AS2241" i="1"/>
  <c r="AR2241" i="1"/>
  <c r="AQ2241" i="1"/>
  <c r="AP2241" i="1"/>
  <c r="AO2241" i="1"/>
  <c r="AN2241" i="1"/>
  <c r="AM2241" i="1"/>
  <c r="AL2241" i="1"/>
  <c r="AI2241" i="1"/>
  <c r="AH2241" i="1"/>
  <c r="AE2241" i="1"/>
  <c r="AW2240" i="1"/>
  <c r="AD2240" i="1"/>
  <c r="AV2240" i="1"/>
  <c r="AT2240" i="1"/>
  <c r="AU2240" i="1"/>
  <c r="AS2240" i="1"/>
  <c r="AR2240" i="1"/>
  <c r="AQ2240" i="1"/>
  <c r="AP2240" i="1"/>
  <c r="AO2240" i="1"/>
  <c r="AN2240" i="1"/>
  <c r="AM2240" i="1"/>
  <c r="AL2240" i="1"/>
  <c r="AI2240" i="1"/>
  <c r="AH2240" i="1"/>
  <c r="AE2240" i="1"/>
  <c r="AW2239" i="1"/>
  <c r="AD2239" i="1"/>
  <c r="AV2239" i="1"/>
  <c r="AT2239" i="1"/>
  <c r="AU2239" i="1"/>
  <c r="AS2239" i="1"/>
  <c r="AR2239" i="1"/>
  <c r="AQ2239" i="1"/>
  <c r="AP2239" i="1"/>
  <c r="AO2239" i="1"/>
  <c r="AN2239" i="1"/>
  <c r="AM2239" i="1"/>
  <c r="AL2239" i="1"/>
  <c r="AI2239" i="1"/>
  <c r="AH2239" i="1"/>
  <c r="AE2239" i="1"/>
  <c r="AW2238" i="1"/>
  <c r="AV2238" i="1"/>
  <c r="AT2238" i="1"/>
  <c r="AU2238" i="1"/>
  <c r="AS2238" i="1"/>
  <c r="AR2238" i="1"/>
  <c r="AQ2238" i="1"/>
  <c r="AP2238" i="1"/>
  <c r="AO2238" i="1"/>
  <c r="AN2238" i="1"/>
  <c r="AM2238" i="1"/>
  <c r="AL2238" i="1"/>
  <c r="AD2238" i="1"/>
  <c r="AI2238" i="1"/>
  <c r="AH2238" i="1"/>
  <c r="AE2238" i="1"/>
  <c r="AW2237" i="1"/>
  <c r="AD2237" i="1"/>
  <c r="AV2237" i="1"/>
  <c r="AT2237" i="1"/>
  <c r="AU2237" i="1"/>
  <c r="AS2237" i="1"/>
  <c r="AR2237" i="1"/>
  <c r="AQ2237" i="1"/>
  <c r="AP2237" i="1"/>
  <c r="AO2237" i="1"/>
  <c r="AN2237" i="1"/>
  <c r="AM2237" i="1"/>
  <c r="AL2237" i="1"/>
  <c r="AI2237" i="1"/>
  <c r="AH2237" i="1"/>
  <c r="AE2237" i="1"/>
  <c r="AW2236" i="1"/>
  <c r="AV2236" i="1"/>
  <c r="AT2236" i="1"/>
  <c r="AU2236" i="1"/>
  <c r="AS2236" i="1"/>
  <c r="AR2236" i="1"/>
  <c r="AQ2236" i="1"/>
  <c r="AP2236" i="1"/>
  <c r="AO2236" i="1"/>
  <c r="AN2236" i="1"/>
  <c r="AM2236" i="1"/>
  <c r="AL2236" i="1"/>
  <c r="AD2236" i="1"/>
  <c r="AI2236" i="1"/>
  <c r="AH2236" i="1"/>
  <c r="AE2236" i="1"/>
  <c r="AW2235" i="1"/>
  <c r="AV2235" i="1"/>
  <c r="AT2235" i="1"/>
  <c r="AU2235" i="1"/>
  <c r="AS2235" i="1"/>
  <c r="AR2235" i="1"/>
  <c r="AQ2235" i="1"/>
  <c r="AP2235" i="1"/>
  <c r="AO2235" i="1"/>
  <c r="AN2235" i="1"/>
  <c r="AM2235" i="1"/>
  <c r="AL2235" i="1"/>
  <c r="AD2235" i="1"/>
  <c r="AI2235" i="1"/>
  <c r="AH2235" i="1"/>
  <c r="AE2235" i="1"/>
  <c r="AW2234" i="1"/>
  <c r="AV2234" i="1"/>
  <c r="AT2234" i="1"/>
  <c r="AU2234" i="1"/>
  <c r="AS2234" i="1"/>
  <c r="AR2234" i="1"/>
  <c r="AQ2234" i="1"/>
  <c r="AP2234" i="1"/>
  <c r="AO2234" i="1"/>
  <c r="AN2234" i="1"/>
  <c r="AM2234" i="1"/>
  <c r="AL2234" i="1"/>
  <c r="AD2234" i="1"/>
  <c r="AI2234" i="1"/>
  <c r="AH2234" i="1"/>
  <c r="AE2234" i="1"/>
  <c r="AW2233" i="1"/>
  <c r="AV2233" i="1"/>
  <c r="AT2233" i="1"/>
  <c r="AU2233" i="1"/>
  <c r="AS2233" i="1"/>
  <c r="AR2233" i="1"/>
  <c r="AQ2233" i="1"/>
  <c r="AP2233" i="1"/>
  <c r="AO2233" i="1"/>
  <c r="AN2233" i="1"/>
  <c r="AM2233" i="1"/>
  <c r="AL2233" i="1"/>
  <c r="AD2233" i="1"/>
  <c r="AI2233" i="1"/>
  <c r="AH2233" i="1"/>
  <c r="AE2233" i="1"/>
  <c r="AW2232" i="1"/>
  <c r="AV2232" i="1"/>
  <c r="AT2232" i="1"/>
  <c r="AU2232" i="1"/>
  <c r="AS2232" i="1"/>
  <c r="AR2232" i="1"/>
  <c r="AQ2232" i="1"/>
  <c r="AP2232" i="1"/>
  <c r="AO2232" i="1"/>
  <c r="AN2232" i="1"/>
  <c r="AM2232" i="1"/>
  <c r="AL2232" i="1"/>
  <c r="AD2232" i="1"/>
  <c r="AI2232" i="1"/>
  <c r="AH2232" i="1"/>
  <c r="AE2232" i="1"/>
  <c r="AW2231" i="1"/>
  <c r="AV2231" i="1"/>
  <c r="AT2231" i="1"/>
  <c r="AU2231" i="1"/>
  <c r="AS2231" i="1"/>
  <c r="AR2231" i="1"/>
  <c r="AQ2231" i="1"/>
  <c r="AP2231" i="1"/>
  <c r="AO2231" i="1"/>
  <c r="AN2231" i="1"/>
  <c r="AM2231" i="1"/>
  <c r="AL2231" i="1"/>
  <c r="AD2231" i="1"/>
  <c r="AI2231" i="1"/>
  <c r="AH2231" i="1"/>
  <c r="AE2231" i="1"/>
  <c r="AW2230" i="1"/>
  <c r="AD2230" i="1"/>
  <c r="AV2230" i="1"/>
  <c r="AT2230" i="1"/>
  <c r="AU2230" i="1"/>
  <c r="AS2230" i="1"/>
  <c r="AR2230" i="1"/>
  <c r="AQ2230" i="1"/>
  <c r="AP2230" i="1"/>
  <c r="AO2230" i="1"/>
  <c r="AN2230" i="1"/>
  <c r="AM2230" i="1"/>
  <c r="AL2230" i="1"/>
  <c r="AI2230" i="1"/>
  <c r="AH2230" i="1"/>
  <c r="AE2230" i="1"/>
  <c r="AW2229" i="1"/>
  <c r="AD2229" i="1"/>
  <c r="AV2229" i="1"/>
  <c r="AT2229" i="1"/>
  <c r="AU2229" i="1"/>
  <c r="AS2229" i="1"/>
  <c r="AR2229" i="1"/>
  <c r="AQ2229" i="1"/>
  <c r="AP2229" i="1"/>
  <c r="AO2229" i="1"/>
  <c r="AN2229" i="1"/>
  <c r="AM2229" i="1"/>
  <c r="AL2229" i="1"/>
  <c r="AI2229" i="1"/>
  <c r="AH2229" i="1"/>
  <c r="AE2229" i="1"/>
  <c r="AW2228" i="1"/>
  <c r="AD2228" i="1"/>
  <c r="AV2228" i="1"/>
  <c r="AT2228" i="1"/>
  <c r="AU2228" i="1"/>
  <c r="AS2228" i="1"/>
  <c r="AR2228" i="1"/>
  <c r="AQ2228" i="1"/>
  <c r="AP2228" i="1"/>
  <c r="AO2228" i="1"/>
  <c r="AN2228" i="1"/>
  <c r="AM2228" i="1"/>
  <c r="AL2228" i="1"/>
  <c r="AI2228" i="1"/>
  <c r="AH2228" i="1"/>
  <c r="AE2228" i="1"/>
  <c r="AW2227" i="1"/>
  <c r="AD2227" i="1"/>
  <c r="AV2227" i="1"/>
  <c r="AT2227" i="1"/>
  <c r="AU2227" i="1"/>
  <c r="AS2227" i="1"/>
  <c r="AR2227" i="1"/>
  <c r="AQ2227" i="1"/>
  <c r="AP2227" i="1"/>
  <c r="AO2227" i="1"/>
  <c r="AN2227" i="1"/>
  <c r="AM2227" i="1"/>
  <c r="AL2227" i="1"/>
  <c r="AI2227" i="1"/>
  <c r="AH2227" i="1"/>
  <c r="AE2227" i="1"/>
  <c r="AW2226" i="1"/>
  <c r="AD2226" i="1"/>
  <c r="AV2226" i="1"/>
  <c r="AT2226" i="1"/>
  <c r="AU2226" i="1"/>
  <c r="AS2226" i="1"/>
  <c r="AR2226" i="1"/>
  <c r="AQ2226" i="1"/>
  <c r="AP2226" i="1"/>
  <c r="AO2226" i="1"/>
  <c r="AN2226" i="1"/>
  <c r="AM2226" i="1"/>
  <c r="AL2226" i="1"/>
  <c r="AI2226" i="1"/>
  <c r="AH2226" i="1"/>
  <c r="AE2226" i="1"/>
  <c r="AW2225" i="1"/>
  <c r="AD2225" i="1"/>
  <c r="AV2225" i="1"/>
  <c r="AT2225" i="1"/>
  <c r="AU2225" i="1"/>
  <c r="AS2225" i="1"/>
  <c r="AR2225" i="1"/>
  <c r="AQ2225" i="1"/>
  <c r="AP2225" i="1"/>
  <c r="AO2225" i="1"/>
  <c r="AN2225" i="1"/>
  <c r="AM2225" i="1"/>
  <c r="AL2225" i="1"/>
  <c r="AI2225" i="1"/>
  <c r="AH2225" i="1"/>
  <c r="AE2225" i="1"/>
  <c r="AW2224" i="1"/>
  <c r="AD2224" i="1"/>
  <c r="AV2224" i="1"/>
  <c r="AT2224" i="1"/>
  <c r="AU2224" i="1"/>
  <c r="AS2224" i="1"/>
  <c r="AR2224" i="1"/>
  <c r="AQ2224" i="1"/>
  <c r="AP2224" i="1"/>
  <c r="AO2224" i="1"/>
  <c r="AN2224" i="1"/>
  <c r="AM2224" i="1"/>
  <c r="AL2224" i="1"/>
  <c r="AI2224" i="1"/>
  <c r="AH2224" i="1"/>
  <c r="AE2224" i="1"/>
  <c r="AW2223" i="1"/>
  <c r="AD2223" i="1"/>
  <c r="AV2223" i="1"/>
  <c r="AT2223" i="1"/>
  <c r="AU2223" i="1"/>
  <c r="AS2223" i="1"/>
  <c r="AR2223" i="1"/>
  <c r="AQ2223" i="1"/>
  <c r="AP2223" i="1"/>
  <c r="AO2223" i="1"/>
  <c r="AN2223" i="1"/>
  <c r="AM2223" i="1"/>
  <c r="AL2223" i="1"/>
  <c r="AI2223" i="1"/>
  <c r="AH2223" i="1"/>
  <c r="AE2223" i="1"/>
  <c r="AW2222" i="1"/>
  <c r="AD2222" i="1"/>
  <c r="AV2222" i="1"/>
  <c r="AT2222" i="1"/>
  <c r="AU2222" i="1"/>
  <c r="AS2222" i="1"/>
  <c r="AR2222" i="1"/>
  <c r="AQ2222" i="1"/>
  <c r="AP2222" i="1"/>
  <c r="AO2222" i="1"/>
  <c r="AN2222" i="1"/>
  <c r="AM2222" i="1"/>
  <c r="AL2222" i="1"/>
  <c r="AI2222" i="1"/>
  <c r="AH2222" i="1"/>
  <c r="AE2222" i="1"/>
  <c r="AW2221" i="1"/>
  <c r="AD2221" i="1"/>
  <c r="AV2221" i="1"/>
  <c r="AT2221" i="1"/>
  <c r="AU2221" i="1"/>
  <c r="AS2221" i="1"/>
  <c r="AR2221" i="1"/>
  <c r="AQ2221" i="1"/>
  <c r="AP2221" i="1"/>
  <c r="AO2221" i="1"/>
  <c r="AN2221" i="1"/>
  <c r="AM2221" i="1"/>
  <c r="AL2221" i="1"/>
  <c r="AI2221" i="1"/>
  <c r="AH2221" i="1"/>
  <c r="AE2221" i="1"/>
  <c r="AW2220" i="1"/>
  <c r="AD2220" i="1"/>
  <c r="AV2220" i="1"/>
  <c r="AT2220" i="1"/>
  <c r="AU2220" i="1"/>
  <c r="AS2220" i="1"/>
  <c r="AR2220" i="1"/>
  <c r="AQ2220" i="1"/>
  <c r="AP2220" i="1"/>
  <c r="AO2220" i="1"/>
  <c r="AN2220" i="1"/>
  <c r="AM2220" i="1"/>
  <c r="AL2220" i="1"/>
  <c r="AI2220" i="1"/>
  <c r="AH2220" i="1"/>
  <c r="AE2220" i="1"/>
  <c r="AW2219" i="1"/>
  <c r="AD2219" i="1"/>
  <c r="AV2219" i="1"/>
  <c r="AT2219" i="1"/>
  <c r="AU2219" i="1"/>
  <c r="AS2219" i="1"/>
  <c r="AR2219" i="1"/>
  <c r="AQ2219" i="1"/>
  <c r="AP2219" i="1"/>
  <c r="AO2219" i="1"/>
  <c r="AN2219" i="1"/>
  <c r="AM2219" i="1"/>
  <c r="AL2219" i="1"/>
  <c r="AI2219" i="1"/>
  <c r="AH2219" i="1"/>
  <c r="AE2219" i="1"/>
  <c r="AW2218" i="1"/>
  <c r="AV2218" i="1"/>
  <c r="AT2218" i="1"/>
  <c r="AU2218" i="1"/>
  <c r="AS2218" i="1"/>
  <c r="AR2218" i="1"/>
  <c r="AQ2218" i="1"/>
  <c r="AP2218" i="1"/>
  <c r="AO2218" i="1"/>
  <c r="AN2218" i="1"/>
  <c r="AM2218" i="1"/>
  <c r="AL2218" i="1"/>
  <c r="AD2218" i="1"/>
  <c r="AI2218" i="1"/>
  <c r="AH2218" i="1"/>
  <c r="AE2218" i="1"/>
  <c r="AW2217" i="1"/>
  <c r="AV2217" i="1"/>
  <c r="AT2217" i="1"/>
  <c r="AU2217" i="1"/>
  <c r="AS2217" i="1"/>
  <c r="AR2217" i="1"/>
  <c r="AQ2217" i="1"/>
  <c r="AP2217" i="1"/>
  <c r="AO2217" i="1"/>
  <c r="AN2217" i="1"/>
  <c r="AM2217" i="1"/>
  <c r="AL2217" i="1"/>
  <c r="AD2217" i="1"/>
  <c r="AI2217" i="1"/>
  <c r="AH2217" i="1"/>
  <c r="AE2217" i="1"/>
  <c r="AW2216" i="1"/>
  <c r="AV2216" i="1"/>
  <c r="AT2216" i="1"/>
  <c r="AU2216" i="1"/>
  <c r="AS2216" i="1"/>
  <c r="AR2216" i="1"/>
  <c r="AQ2216" i="1"/>
  <c r="AP2216" i="1"/>
  <c r="AO2216" i="1"/>
  <c r="AN2216" i="1"/>
  <c r="AM2216" i="1"/>
  <c r="AL2216" i="1"/>
  <c r="AD2216" i="1"/>
  <c r="AI2216" i="1"/>
  <c r="AH2216" i="1"/>
  <c r="AE2216" i="1"/>
  <c r="AW2215" i="1"/>
  <c r="AD2215" i="1"/>
  <c r="AV2215" i="1"/>
  <c r="AT2215" i="1"/>
  <c r="AU2215" i="1"/>
  <c r="AS2215" i="1"/>
  <c r="AR2215" i="1"/>
  <c r="AQ2215" i="1"/>
  <c r="AP2215" i="1"/>
  <c r="AO2215" i="1"/>
  <c r="AN2215" i="1"/>
  <c r="AM2215" i="1"/>
  <c r="AL2215" i="1"/>
  <c r="AI2215" i="1"/>
  <c r="AH2215" i="1"/>
  <c r="AE2215" i="1"/>
  <c r="AW2214" i="1"/>
  <c r="AV2214" i="1"/>
  <c r="AT2214" i="1"/>
  <c r="AU2214" i="1"/>
  <c r="AS2214" i="1"/>
  <c r="AR2214" i="1"/>
  <c r="AQ2214" i="1"/>
  <c r="AP2214" i="1"/>
  <c r="AO2214" i="1"/>
  <c r="AN2214" i="1"/>
  <c r="AM2214" i="1"/>
  <c r="AL2214" i="1"/>
  <c r="AD2214" i="1"/>
  <c r="AI2214" i="1"/>
  <c r="AH2214" i="1"/>
  <c r="AE2214" i="1"/>
  <c r="AW2213" i="1"/>
  <c r="AV2213" i="1"/>
  <c r="AT2213" i="1"/>
  <c r="AU2213" i="1"/>
  <c r="AS2213" i="1"/>
  <c r="AR2213" i="1"/>
  <c r="AQ2213" i="1"/>
  <c r="AP2213" i="1"/>
  <c r="AO2213" i="1"/>
  <c r="AN2213" i="1"/>
  <c r="AM2213" i="1"/>
  <c r="AL2213" i="1"/>
  <c r="AD2213" i="1"/>
  <c r="AI2213" i="1"/>
  <c r="AH2213" i="1"/>
  <c r="AE2213" i="1"/>
  <c r="AW2212" i="1"/>
  <c r="AV2212" i="1"/>
  <c r="AT2212" i="1"/>
  <c r="AU2212" i="1"/>
  <c r="AS2212" i="1"/>
  <c r="AR2212" i="1"/>
  <c r="AQ2212" i="1"/>
  <c r="AP2212" i="1"/>
  <c r="AO2212" i="1"/>
  <c r="AN2212" i="1"/>
  <c r="AM2212" i="1"/>
  <c r="AL2212" i="1"/>
  <c r="AD2212" i="1"/>
  <c r="AI2212" i="1"/>
  <c r="AH2212" i="1"/>
  <c r="AE2212" i="1"/>
  <c r="AW2211" i="1"/>
  <c r="AV2211" i="1"/>
  <c r="AT2211" i="1"/>
  <c r="AU2211" i="1"/>
  <c r="AS2211" i="1"/>
  <c r="AR2211" i="1"/>
  <c r="AQ2211" i="1"/>
  <c r="AP2211" i="1"/>
  <c r="AO2211" i="1"/>
  <c r="AN2211" i="1"/>
  <c r="AM2211" i="1"/>
  <c r="AL2211" i="1"/>
  <c r="AD2211" i="1"/>
  <c r="AI2211" i="1"/>
  <c r="AH2211" i="1"/>
  <c r="AE2211" i="1"/>
  <c r="AW2210" i="1"/>
  <c r="AV2210" i="1"/>
  <c r="AT2210" i="1"/>
  <c r="AU2210" i="1"/>
  <c r="AS2210" i="1"/>
  <c r="AR2210" i="1"/>
  <c r="AQ2210" i="1"/>
  <c r="AP2210" i="1"/>
  <c r="AO2210" i="1"/>
  <c r="AN2210" i="1"/>
  <c r="AM2210" i="1"/>
  <c r="AL2210" i="1"/>
  <c r="AE2210" i="1"/>
  <c r="AK2210" i="1"/>
  <c r="AD2210" i="1"/>
  <c r="AJ2210" i="1"/>
  <c r="AI2210" i="1"/>
  <c r="AH2210" i="1"/>
  <c r="AG2210" i="1"/>
  <c r="AF2210" i="1"/>
  <c r="AW2209" i="1"/>
  <c r="AV2209" i="1"/>
  <c r="AT2209" i="1"/>
  <c r="AU2209" i="1"/>
  <c r="AS2209" i="1"/>
  <c r="AR2209" i="1"/>
  <c r="AQ2209" i="1"/>
  <c r="AP2209" i="1"/>
  <c r="AO2209" i="1"/>
  <c r="AN2209" i="1"/>
  <c r="AM2209" i="1"/>
  <c r="AL2209" i="1"/>
  <c r="AD2209" i="1"/>
  <c r="AI2209" i="1"/>
  <c r="AH2209" i="1"/>
  <c r="AE2209" i="1"/>
  <c r="AW2208" i="1"/>
  <c r="AD2208" i="1"/>
  <c r="AV2208" i="1"/>
  <c r="AT2208" i="1"/>
  <c r="AU2208" i="1"/>
  <c r="AS2208" i="1"/>
  <c r="AR2208" i="1"/>
  <c r="AQ2208" i="1"/>
  <c r="AP2208" i="1"/>
  <c r="AO2208" i="1"/>
  <c r="AN2208" i="1"/>
  <c r="AM2208" i="1"/>
  <c r="AL2208" i="1"/>
  <c r="AI2208" i="1"/>
  <c r="AH2208" i="1"/>
  <c r="AE2208" i="1"/>
  <c r="AW2207" i="1"/>
  <c r="AD2207" i="1"/>
  <c r="AV2207" i="1"/>
  <c r="AT2207" i="1"/>
  <c r="AU2207" i="1"/>
  <c r="AS2207" i="1"/>
  <c r="AR2207" i="1"/>
  <c r="AQ2207" i="1"/>
  <c r="AP2207" i="1"/>
  <c r="AO2207" i="1"/>
  <c r="AN2207" i="1"/>
  <c r="AM2207" i="1"/>
  <c r="AL2207" i="1"/>
  <c r="AI2207" i="1"/>
  <c r="AH2207" i="1"/>
  <c r="AE2207" i="1"/>
  <c r="AW2206" i="1"/>
  <c r="AD2206" i="1"/>
  <c r="AV2206" i="1"/>
  <c r="AT2206" i="1"/>
  <c r="AU2206" i="1"/>
  <c r="AS2206" i="1"/>
  <c r="AR2206" i="1"/>
  <c r="AQ2206" i="1"/>
  <c r="AP2206" i="1"/>
  <c r="AO2206" i="1"/>
  <c r="AN2206" i="1"/>
  <c r="AM2206" i="1"/>
  <c r="AL2206" i="1"/>
  <c r="AI2206" i="1"/>
  <c r="AH2206" i="1"/>
  <c r="AE2206" i="1"/>
  <c r="AW2205" i="1"/>
  <c r="AD2205" i="1"/>
  <c r="AV2205" i="1"/>
  <c r="AT2205" i="1"/>
  <c r="AU2205" i="1"/>
  <c r="AS2205" i="1"/>
  <c r="AR2205" i="1"/>
  <c r="AQ2205" i="1"/>
  <c r="AP2205" i="1"/>
  <c r="AO2205" i="1"/>
  <c r="AN2205" i="1"/>
  <c r="AM2205" i="1"/>
  <c r="AL2205" i="1"/>
  <c r="AI2205" i="1"/>
  <c r="AH2205" i="1"/>
  <c r="AE2205" i="1"/>
  <c r="AW2204" i="1"/>
  <c r="AV2204" i="1"/>
  <c r="AT2204" i="1"/>
  <c r="AU2204" i="1"/>
  <c r="AS2204" i="1"/>
  <c r="AR2204" i="1"/>
  <c r="AQ2204" i="1"/>
  <c r="AP2204" i="1"/>
  <c r="AO2204" i="1"/>
  <c r="AN2204" i="1"/>
  <c r="AM2204" i="1"/>
  <c r="AL2204" i="1"/>
  <c r="AD2204" i="1"/>
  <c r="AI2204" i="1"/>
  <c r="AH2204" i="1"/>
  <c r="AE2204" i="1"/>
  <c r="AW2203" i="1"/>
  <c r="AV2203" i="1"/>
  <c r="AT2203" i="1"/>
  <c r="AU2203" i="1"/>
  <c r="AS2203" i="1"/>
  <c r="AR2203" i="1"/>
  <c r="AQ2203" i="1"/>
  <c r="AP2203" i="1"/>
  <c r="AO2203" i="1"/>
  <c r="AN2203" i="1"/>
  <c r="AM2203" i="1"/>
  <c r="AL2203" i="1"/>
  <c r="AD2203" i="1"/>
  <c r="AI2203" i="1"/>
  <c r="AH2203" i="1"/>
  <c r="AE2203" i="1"/>
  <c r="AW2202" i="1"/>
  <c r="AV2202" i="1"/>
  <c r="AT2202" i="1"/>
  <c r="AU2202" i="1"/>
  <c r="AS2202" i="1"/>
  <c r="AR2202" i="1"/>
  <c r="AQ2202" i="1"/>
  <c r="AP2202" i="1"/>
  <c r="AO2202" i="1"/>
  <c r="AN2202" i="1"/>
  <c r="AM2202" i="1"/>
  <c r="AL2202" i="1"/>
  <c r="AD2202" i="1"/>
  <c r="AI2202" i="1"/>
  <c r="AH2202" i="1"/>
  <c r="AE2202" i="1"/>
  <c r="AW2201" i="1"/>
  <c r="AV2201" i="1"/>
  <c r="AT2201" i="1"/>
  <c r="AU2201" i="1"/>
  <c r="AS2201" i="1"/>
  <c r="AR2201" i="1"/>
  <c r="AQ2201" i="1"/>
  <c r="AP2201" i="1"/>
  <c r="AO2201" i="1"/>
  <c r="AN2201" i="1"/>
  <c r="AM2201" i="1"/>
  <c r="AL2201" i="1"/>
  <c r="AD2201" i="1"/>
  <c r="AI2201" i="1"/>
  <c r="AH2201" i="1"/>
  <c r="AE2201" i="1"/>
  <c r="AW2200" i="1"/>
  <c r="AV2200" i="1"/>
  <c r="AT2200" i="1"/>
  <c r="AU2200" i="1"/>
  <c r="AS2200" i="1"/>
  <c r="AR2200" i="1"/>
  <c r="AQ2200" i="1"/>
  <c r="AP2200" i="1"/>
  <c r="AO2200" i="1"/>
  <c r="AN2200" i="1"/>
  <c r="AM2200" i="1"/>
  <c r="AL2200" i="1"/>
  <c r="AD2200" i="1"/>
  <c r="AI2200" i="1"/>
  <c r="AH2200" i="1"/>
  <c r="AE2200" i="1"/>
  <c r="AW2199" i="1"/>
  <c r="AV2199" i="1"/>
  <c r="AT2199" i="1"/>
  <c r="AU2199" i="1"/>
  <c r="AS2199" i="1"/>
  <c r="AR2199" i="1"/>
  <c r="AQ2199" i="1"/>
  <c r="AP2199" i="1"/>
  <c r="AO2199" i="1"/>
  <c r="AN2199" i="1"/>
  <c r="AM2199" i="1"/>
  <c r="AL2199" i="1"/>
  <c r="AE2199" i="1"/>
  <c r="AK2199" i="1"/>
  <c r="AD2199" i="1"/>
  <c r="AJ2199" i="1"/>
  <c r="AI2199" i="1"/>
  <c r="AH2199" i="1"/>
  <c r="AG2199" i="1"/>
  <c r="AF2199" i="1"/>
  <c r="AW2198" i="1"/>
  <c r="AV2198" i="1"/>
  <c r="AT2198" i="1"/>
  <c r="AU2198" i="1"/>
  <c r="AS2198" i="1"/>
  <c r="AR2198" i="1"/>
  <c r="AQ2198" i="1"/>
  <c r="AP2198" i="1"/>
  <c r="AO2198" i="1"/>
  <c r="AN2198" i="1"/>
  <c r="AM2198" i="1"/>
  <c r="AL2198" i="1"/>
  <c r="AD2198" i="1"/>
  <c r="AI2198" i="1"/>
  <c r="AH2198" i="1"/>
  <c r="AE2198" i="1"/>
  <c r="AW2197" i="1"/>
  <c r="AD2197" i="1"/>
  <c r="AV2197" i="1"/>
  <c r="AT2197" i="1"/>
  <c r="AU2197" i="1"/>
  <c r="AS2197" i="1"/>
  <c r="AR2197" i="1"/>
  <c r="AQ2197" i="1"/>
  <c r="AP2197" i="1"/>
  <c r="AO2197" i="1"/>
  <c r="AN2197" i="1"/>
  <c r="AM2197" i="1"/>
  <c r="AL2197" i="1"/>
  <c r="AI2197" i="1"/>
  <c r="AH2197" i="1"/>
  <c r="AE2197" i="1"/>
  <c r="AW2196" i="1"/>
  <c r="AD2196" i="1"/>
  <c r="AV2196" i="1"/>
  <c r="AT2196" i="1"/>
  <c r="AU2196" i="1"/>
  <c r="AS2196" i="1"/>
  <c r="AR2196" i="1"/>
  <c r="AQ2196" i="1"/>
  <c r="AP2196" i="1"/>
  <c r="AO2196" i="1"/>
  <c r="AN2196" i="1"/>
  <c r="AM2196" i="1"/>
  <c r="AL2196" i="1"/>
  <c r="AI2196" i="1"/>
  <c r="AH2196" i="1"/>
  <c r="AE2196" i="1"/>
  <c r="AW2195" i="1"/>
  <c r="AD2195" i="1"/>
  <c r="AV2195" i="1"/>
  <c r="AT2195" i="1"/>
  <c r="AU2195" i="1"/>
  <c r="AS2195" i="1"/>
  <c r="AR2195" i="1"/>
  <c r="AQ2195" i="1"/>
  <c r="AP2195" i="1"/>
  <c r="AO2195" i="1"/>
  <c r="AN2195" i="1"/>
  <c r="AM2195" i="1"/>
  <c r="AL2195" i="1"/>
  <c r="AI2195" i="1"/>
  <c r="AH2195" i="1"/>
  <c r="AE2195" i="1"/>
  <c r="AW2194" i="1"/>
  <c r="AD2194" i="1"/>
  <c r="AV2194" i="1"/>
  <c r="AT2194" i="1"/>
  <c r="AU2194" i="1"/>
  <c r="AS2194" i="1"/>
  <c r="AR2194" i="1"/>
  <c r="AQ2194" i="1"/>
  <c r="AP2194" i="1"/>
  <c r="AO2194" i="1"/>
  <c r="AN2194" i="1"/>
  <c r="AM2194" i="1"/>
  <c r="AL2194" i="1"/>
  <c r="AI2194" i="1"/>
  <c r="AH2194" i="1"/>
  <c r="AE2194" i="1"/>
  <c r="AW2193" i="1"/>
  <c r="AD2193" i="1"/>
  <c r="AV2193" i="1"/>
  <c r="AT2193" i="1"/>
  <c r="AU2193" i="1"/>
  <c r="AS2193" i="1"/>
  <c r="AR2193" i="1"/>
  <c r="AQ2193" i="1"/>
  <c r="AP2193" i="1"/>
  <c r="AO2193" i="1"/>
  <c r="AN2193" i="1"/>
  <c r="AM2193" i="1"/>
  <c r="AL2193" i="1"/>
  <c r="AI2193" i="1"/>
  <c r="AH2193" i="1"/>
  <c r="AE2193" i="1"/>
  <c r="AW2192" i="1"/>
  <c r="AD2192" i="1"/>
  <c r="AV2192" i="1"/>
  <c r="AT2192" i="1"/>
  <c r="AU2192" i="1"/>
  <c r="AS2192" i="1"/>
  <c r="AR2192" i="1"/>
  <c r="AQ2192" i="1"/>
  <c r="AP2192" i="1"/>
  <c r="AO2192" i="1"/>
  <c r="AN2192" i="1"/>
  <c r="AM2192" i="1"/>
  <c r="AL2192" i="1"/>
  <c r="AE2192" i="1"/>
  <c r="AK2192" i="1"/>
  <c r="AJ2192" i="1"/>
  <c r="AI2192" i="1"/>
  <c r="AH2192" i="1"/>
  <c r="AG2192" i="1"/>
  <c r="AF2192" i="1"/>
  <c r="AW2191" i="1"/>
  <c r="AV2191" i="1"/>
  <c r="AT2191" i="1"/>
  <c r="AU2191" i="1"/>
  <c r="AS2191" i="1"/>
  <c r="AR2191" i="1"/>
  <c r="AQ2191" i="1"/>
  <c r="AP2191" i="1"/>
  <c r="AO2191" i="1"/>
  <c r="AN2191" i="1"/>
  <c r="AM2191" i="1"/>
  <c r="AL2191" i="1"/>
  <c r="AD2191" i="1"/>
  <c r="AI2191" i="1"/>
  <c r="AH2191" i="1"/>
  <c r="AE2191" i="1"/>
  <c r="AW2190" i="1"/>
  <c r="AV2190" i="1"/>
  <c r="AT2190" i="1"/>
  <c r="AU2190" i="1"/>
  <c r="AS2190" i="1"/>
  <c r="AR2190" i="1"/>
  <c r="AQ2190" i="1"/>
  <c r="AP2190" i="1"/>
  <c r="AO2190" i="1"/>
  <c r="AN2190" i="1"/>
  <c r="AM2190" i="1"/>
  <c r="AL2190" i="1"/>
  <c r="AD2190" i="1"/>
  <c r="AI2190" i="1"/>
  <c r="AH2190" i="1"/>
  <c r="AE2190" i="1"/>
  <c r="AW2189" i="1"/>
  <c r="AV2189" i="1"/>
  <c r="AT2189" i="1"/>
  <c r="AU2189" i="1"/>
  <c r="AS2189" i="1"/>
  <c r="AR2189" i="1"/>
  <c r="AQ2189" i="1"/>
  <c r="AP2189" i="1"/>
  <c r="AO2189" i="1"/>
  <c r="AN2189" i="1"/>
  <c r="AM2189" i="1"/>
  <c r="AL2189" i="1"/>
  <c r="AD2189" i="1"/>
  <c r="AI2189" i="1"/>
  <c r="AH2189" i="1"/>
  <c r="AE2189" i="1"/>
  <c r="AW2188" i="1"/>
  <c r="AV2188" i="1"/>
  <c r="AT2188" i="1"/>
  <c r="AU2188" i="1"/>
  <c r="AS2188" i="1"/>
  <c r="AR2188" i="1"/>
  <c r="AQ2188" i="1"/>
  <c r="AP2188" i="1"/>
  <c r="AO2188" i="1"/>
  <c r="AN2188" i="1"/>
  <c r="AM2188" i="1"/>
  <c r="AL2188" i="1"/>
  <c r="AD2188" i="1"/>
  <c r="AI2188" i="1"/>
  <c r="AH2188" i="1"/>
  <c r="AE2188" i="1"/>
  <c r="AW2187" i="1"/>
  <c r="AV2187" i="1"/>
  <c r="AT2187" i="1"/>
  <c r="AU2187" i="1"/>
  <c r="AS2187" i="1"/>
  <c r="AR2187" i="1"/>
  <c r="AQ2187" i="1"/>
  <c r="AP2187" i="1"/>
  <c r="AO2187" i="1"/>
  <c r="AN2187" i="1"/>
  <c r="AM2187" i="1"/>
  <c r="AL2187" i="1"/>
  <c r="AD2187" i="1"/>
  <c r="AI2187" i="1"/>
  <c r="AH2187" i="1"/>
  <c r="AE2187" i="1"/>
  <c r="AW2186" i="1"/>
  <c r="AV2186" i="1"/>
  <c r="AT2186" i="1"/>
  <c r="AU2186" i="1"/>
  <c r="AS2186" i="1"/>
  <c r="AR2186" i="1"/>
  <c r="AQ2186" i="1"/>
  <c r="AP2186" i="1"/>
  <c r="AO2186" i="1"/>
  <c r="AN2186" i="1"/>
  <c r="AM2186" i="1"/>
  <c r="AL2186" i="1"/>
  <c r="AE2186" i="1"/>
  <c r="AK2186" i="1"/>
  <c r="AD2186" i="1"/>
  <c r="AJ2186" i="1"/>
  <c r="AI2186" i="1"/>
  <c r="AH2186" i="1"/>
  <c r="AG2186" i="1"/>
  <c r="AF2186" i="1"/>
  <c r="AW2185" i="1"/>
  <c r="AV2185" i="1"/>
  <c r="AT2185" i="1"/>
  <c r="AU2185" i="1"/>
  <c r="AS2185" i="1"/>
  <c r="AR2185" i="1"/>
  <c r="AQ2185" i="1"/>
  <c r="AP2185" i="1"/>
  <c r="AO2185" i="1"/>
  <c r="AN2185" i="1"/>
  <c r="AM2185" i="1"/>
  <c r="AL2185" i="1"/>
  <c r="AD2185" i="1"/>
  <c r="AI2185" i="1"/>
  <c r="AH2185" i="1"/>
  <c r="AE2185" i="1"/>
  <c r="AW2184" i="1"/>
  <c r="AV2184" i="1"/>
  <c r="AT2184" i="1"/>
  <c r="AU2184" i="1"/>
  <c r="AS2184" i="1"/>
  <c r="AR2184" i="1"/>
  <c r="AQ2184" i="1"/>
  <c r="AP2184" i="1"/>
  <c r="AO2184" i="1"/>
  <c r="AN2184" i="1"/>
  <c r="AM2184" i="1"/>
  <c r="AL2184" i="1"/>
  <c r="AD2184" i="1"/>
  <c r="AI2184" i="1"/>
  <c r="AH2184" i="1"/>
  <c r="AE2184" i="1"/>
  <c r="AW2183" i="1"/>
  <c r="AV2183" i="1"/>
  <c r="AT2183" i="1"/>
  <c r="AU2183" i="1"/>
  <c r="AS2183" i="1"/>
  <c r="AR2183" i="1"/>
  <c r="AQ2183" i="1"/>
  <c r="AP2183" i="1"/>
  <c r="AO2183" i="1"/>
  <c r="AN2183" i="1"/>
  <c r="AM2183" i="1"/>
  <c r="AL2183" i="1"/>
  <c r="AD2183" i="1"/>
  <c r="AI2183" i="1"/>
  <c r="AH2183" i="1"/>
  <c r="AE2183" i="1"/>
  <c r="AW2182" i="1"/>
  <c r="AV2182" i="1"/>
  <c r="AT2182" i="1"/>
  <c r="AU2182" i="1"/>
  <c r="AS2182" i="1"/>
  <c r="AR2182" i="1"/>
  <c r="AQ2182" i="1"/>
  <c r="AP2182" i="1"/>
  <c r="AO2182" i="1"/>
  <c r="AN2182" i="1"/>
  <c r="AM2182" i="1"/>
  <c r="AL2182" i="1"/>
  <c r="AK2182" i="1"/>
  <c r="AJ2182" i="1"/>
  <c r="AD2182" i="1"/>
  <c r="AI2182" i="1"/>
  <c r="AH2182" i="1"/>
  <c r="AE2182" i="1"/>
  <c r="AG2182" i="1"/>
  <c r="AF2182" i="1"/>
  <c r="AW2181" i="1"/>
  <c r="AD2181" i="1"/>
  <c r="AV2181" i="1"/>
  <c r="AT2181" i="1"/>
  <c r="AU2181" i="1"/>
  <c r="AS2181" i="1"/>
  <c r="AR2181" i="1"/>
  <c r="AQ2181" i="1"/>
  <c r="AP2181" i="1"/>
  <c r="AO2181" i="1"/>
  <c r="AN2181" i="1"/>
  <c r="AM2181" i="1"/>
  <c r="AL2181" i="1"/>
  <c r="AI2181" i="1"/>
  <c r="AH2181" i="1"/>
  <c r="AE2181" i="1"/>
  <c r="AW2180" i="1"/>
  <c r="AD2180" i="1"/>
  <c r="AV2180" i="1"/>
  <c r="AT2180" i="1"/>
  <c r="AU2180" i="1"/>
  <c r="AS2180" i="1"/>
  <c r="AR2180" i="1"/>
  <c r="AQ2180" i="1"/>
  <c r="AP2180" i="1"/>
  <c r="AO2180" i="1"/>
  <c r="AN2180" i="1"/>
  <c r="AM2180" i="1"/>
  <c r="AL2180" i="1"/>
  <c r="AI2180" i="1"/>
  <c r="AH2180" i="1"/>
  <c r="AE2180" i="1"/>
  <c r="AW2179" i="1"/>
  <c r="AD2179" i="1"/>
  <c r="AV2179" i="1"/>
  <c r="AT2179" i="1"/>
  <c r="AU2179" i="1"/>
  <c r="AS2179" i="1"/>
  <c r="AR2179" i="1"/>
  <c r="AQ2179" i="1"/>
  <c r="AP2179" i="1"/>
  <c r="AO2179" i="1"/>
  <c r="AN2179" i="1"/>
  <c r="AM2179" i="1"/>
  <c r="AL2179" i="1"/>
  <c r="AI2179" i="1"/>
  <c r="AH2179" i="1"/>
  <c r="AE2179" i="1"/>
  <c r="AW2178" i="1"/>
  <c r="AV2178" i="1"/>
  <c r="AT2178" i="1"/>
  <c r="AU2178" i="1"/>
  <c r="AS2178" i="1"/>
  <c r="AR2178" i="1"/>
  <c r="AQ2178" i="1"/>
  <c r="AP2178" i="1"/>
  <c r="AO2178" i="1"/>
  <c r="AN2178" i="1"/>
  <c r="AM2178" i="1"/>
  <c r="AL2178" i="1"/>
  <c r="AD2178" i="1"/>
  <c r="AI2178" i="1"/>
  <c r="AH2178" i="1"/>
  <c r="AE2178" i="1"/>
  <c r="AW2177" i="1"/>
  <c r="AV2177" i="1"/>
  <c r="AT2177" i="1"/>
  <c r="AU2177" i="1"/>
  <c r="AS2177" i="1"/>
  <c r="AR2177" i="1"/>
  <c r="AQ2177" i="1"/>
  <c r="AP2177" i="1"/>
  <c r="AO2177" i="1"/>
  <c r="AN2177" i="1"/>
  <c r="AM2177" i="1"/>
  <c r="AL2177" i="1"/>
  <c r="AD2177" i="1"/>
  <c r="AI2177" i="1"/>
  <c r="AH2177" i="1"/>
  <c r="AE2177" i="1"/>
  <c r="AW2176" i="1"/>
  <c r="AV2176" i="1"/>
  <c r="AT2176" i="1"/>
  <c r="AU2176" i="1"/>
  <c r="AS2176" i="1"/>
  <c r="AR2176" i="1"/>
  <c r="AQ2176" i="1"/>
  <c r="AP2176" i="1"/>
  <c r="AO2176" i="1"/>
  <c r="AN2176" i="1"/>
  <c r="AM2176" i="1"/>
  <c r="AL2176" i="1"/>
  <c r="AD2176" i="1"/>
  <c r="AI2176" i="1"/>
  <c r="AH2176" i="1"/>
  <c r="AE2176" i="1"/>
  <c r="AW2175" i="1"/>
  <c r="AD2175" i="1"/>
  <c r="AV2175" i="1"/>
  <c r="AT2175" i="1"/>
  <c r="AU2175" i="1"/>
  <c r="AS2175" i="1"/>
  <c r="AR2175" i="1"/>
  <c r="AQ2175" i="1"/>
  <c r="AP2175" i="1"/>
  <c r="AO2175" i="1"/>
  <c r="AN2175" i="1"/>
  <c r="AM2175" i="1"/>
  <c r="AL2175" i="1"/>
  <c r="AI2175" i="1"/>
  <c r="AH2175" i="1"/>
  <c r="AE2175" i="1"/>
  <c r="AW2174" i="1"/>
  <c r="AD2174" i="1"/>
  <c r="AV2174" i="1"/>
  <c r="AT2174" i="1"/>
  <c r="AU2174" i="1"/>
  <c r="AS2174" i="1"/>
  <c r="AR2174" i="1"/>
  <c r="AQ2174" i="1"/>
  <c r="AP2174" i="1"/>
  <c r="AO2174" i="1"/>
  <c r="AN2174" i="1"/>
  <c r="AM2174" i="1"/>
  <c r="AL2174" i="1"/>
  <c r="AI2174" i="1"/>
  <c r="AH2174" i="1"/>
  <c r="AE2174" i="1"/>
  <c r="AW2173" i="1"/>
  <c r="AD2173" i="1"/>
  <c r="AV2173" i="1"/>
  <c r="AT2173" i="1"/>
  <c r="AU2173" i="1"/>
  <c r="AS2173" i="1"/>
  <c r="AR2173" i="1"/>
  <c r="AQ2173" i="1"/>
  <c r="AP2173" i="1"/>
  <c r="AO2173" i="1"/>
  <c r="AN2173" i="1"/>
  <c r="AM2173" i="1"/>
  <c r="AL2173" i="1"/>
  <c r="AI2173" i="1"/>
  <c r="AH2173" i="1"/>
  <c r="AE2173" i="1"/>
  <c r="AW2172" i="1"/>
  <c r="AD2172" i="1"/>
  <c r="AV2172" i="1"/>
  <c r="AT2172" i="1"/>
  <c r="AU2172" i="1"/>
  <c r="AS2172" i="1"/>
  <c r="AR2172" i="1"/>
  <c r="AQ2172" i="1"/>
  <c r="AP2172" i="1"/>
  <c r="AO2172" i="1"/>
  <c r="AN2172" i="1"/>
  <c r="AM2172" i="1"/>
  <c r="AL2172" i="1"/>
  <c r="AI2172" i="1"/>
  <c r="AH2172" i="1"/>
  <c r="AE2172" i="1"/>
  <c r="AW2171" i="1"/>
  <c r="AD2171" i="1"/>
  <c r="AV2171" i="1"/>
  <c r="AT2171" i="1"/>
  <c r="AU2171" i="1"/>
  <c r="AS2171" i="1"/>
  <c r="AR2171" i="1"/>
  <c r="AQ2171" i="1"/>
  <c r="AP2171" i="1"/>
  <c r="AO2171" i="1"/>
  <c r="AN2171" i="1"/>
  <c r="AM2171" i="1"/>
  <c r="AL2171" i="1"/>
  <c r="AI2171" i="1"/>
  <c r="AH2171" i="1"/>
  <c r="AE2171" i="1"/>
  <c r="AW2170" i="1"/>
  <c r="AD2170" i="1"/>
  <c r="AV2170" i="1"/>
  <c r="AT2170" i="1"/>
  <c r="AU2170" i="1"/>
  <c r="AS2170" i="1"/>
  <c r="AR2170" i="1"/>
  <c r="AQ2170" i="1"/>
  <c r="AP2170" i="1"/>
  <c r="AO2170" i="1"/>
  <c r="AN2170" i="1"/>
  <c r="AM2170" i="1"/>
  <c r="AL2170" i="1"/>
  <c r="AI2170" i="1"/>
  <c r="AH2170" i="1"/>
  <c r="AE2170" i="1"/>
  <c r="AW2169" i="1"/>
  <c r="AD2169" i="1"/>
  <c r="AV2169" i="1"/>
  <c r="AT2169" i="1"/>
  <c r="AU2169" i="1"/>
  <c r="AS2169" i="1"/>
  <c r="AR2169" i="1"/>
  <c r="AQ2169" i="1"/>
  <c r="AP2169" i="1"/>
  <c r="AO2169" i="1"/>
  <c r="AN2169" i="1"/>
  <c r="AM2169" i="1"/>
  <c r="AL2169" i="1"/>
  <c r="AI2169" i="1"/>
  <c r="AH2169" i="1"/>
  <c r="AE2169" i="1"/>
  <c r="AW2168" i="1"/>
  <c r="AD2168" i="1"/>
  <c r="AV2168" i="1"/>
  <c r="AT2168" i="1"/>
  <c r="AU2168" i="1"/>
  <c r="AS2168" i="1"/>
  <c r="AR2168" i="1"/>
  <c r="AQ2168" i="1"/>
  <c r="AP2168" i="1"/>
  <c r="AO2168" i="1"/>
  <c r="AN2168" i="1"/>
  <c r="AM2168" i="1"/>
  <c r="AL2168" i="1"/>
  <c r="AI2168" i="1"/>
  <c r="AH2168" i="1"/>
  <c r="AE2168" i="1"/>
  <c r="AW2167" i="1"/>
  <c r="AD2167" i="1"/>
  <c r="AV2167" i="1"/>
  <c r="AT2167" i="1"/>
  <c r="AU2167" i="1"/>
  <c r="AS2167" i="1"/>
  <c r="AR2167" i="1"/>
  <c r="AQ2167" i="1"/>
  <c r="AP2167" i="1"/>
  <c r="AO2167" i="1"/>
  <c r="AN2167" i="1"/>
  <c r="AM2167" i="1"/>
  <c r="AL2167" i="1"/>
  <c r="AI2167" i="1"/>
  <c r="AH2167" i="1"/>
  <c r="AE2167" i="1"/>
  <c r="AW2166" i="1"/>
  <c r="AD2166" i="1"/>
  <c r="AV2166" i="1"/>
  <c r="AT2166" i="1"/>
  <c r="AU2166" i="1"/>
  <c r="AS2166" i="1"/>
  <c r="AR2166" i="1"/>
  <c r="AQ2166" i="1"/>
  <c r="AP2166" i="1"/>
  <c r="AO2166" i="1"/>
  <c r="AN2166" i="1"/>
  <c r="AM2166" i="1"/>
  <c r="AL2166" i="1"/>
  <c r="AI2166" i="1"/>
  <c r="AH2166" i="1"/>
  <c r="AE2166" i="1"/>
  <c r="AW2165" i="1"/>
  <c r="AV2165" i="1"/>
  <c r="AT2165" i="1"/>
  <c r="AU2165" i="1"/>
  <c r="AS2165" i="1"/>
  <c r="AR2165" i="1"/>
  <c r="AQ2165" i="1"/>
  <c r="AP2165" i="1"/>
  <c r="AO2165" i="1"/>
  <c r="AN2165" i="1"/>
  <c r="AM2165" i="1"/>
  <c r="AL2165" i="1"/>
  <c r="AD2165" i="1"/>
  <c r="AI2165" i="1"/>
  <c r="AH2165" i="1"/>
  <c r="AE2165" i="1"/>
  <c r="AW2164" i="1"/>
  <c r="AD2164" i="1"/>
  <c r="AV2164" i="1"/>
  <c r="AT2164" i="1"/>
  <c r="AU2164" i="1"/>
  <c r="AS2164" i="1"/>
  <c r="AR2164" i="1"/>
  <c r="AQ2164" i="1"/>
  <c r="AP2164" i="1"/>
  <c r="AO2164" i="1"/>
  <c r="AN2164" i="1"/>
  <c r="AM2164" i="1"/>
  <c r="AL2164" i="1"/>
  <c r="AI2164" i="1"/>
  <c r="AH2164" i="1"/>
  <c r="AE2164" i="1"/>
  <c r="AW2163" i="1"/>
  <c r="AD2163" i="1"/>
  <c r="AV2163" i="1"/>
  <c r="AT2163" i="1"/>
  <c r="AU2163" i="1"/>
  <c r="AS2163" i="1"/>
  <c r="AR2163" i="1"/>
  <c r="AQ2163" i="1"/>
  <c r="AP2163" i="1"/>
  <c r="AO2163" i="1"/>
  <c r="AN2163" i="1"/>
  <c r="AM2163" i="1"/>
  <c r="AL2163" i="1"/>
  <c r="AI2163" i="1"/>
  <c r="AH2163" i="1"/>
  <c r="AE2163" i="1"/>
  <c r="AW2162" i="1"/>
  <c r="AD2162" i="1"/>
  <c r="AV2162" i="1"/>
  <c r="AT2162" i="1"/>
  <c r="AU2162" i="1"/>
  <c r="AS2162" i="1"/>
  <c r="AR2162" i="1"/>
  <c r="AQ2162" i="1"/>
  <c r="AP2162" i="1"/>
  <c r="AO2162" i="1"/>
  <c r="AN2162" i="1"/>
  <c r="AM2162" i="1"/>
  <c r="AL2162" i="1"/>
  <c r="AE2162" i="1"/>
  <c r="AK2162" i="1"/>
  <c r="AJ2162" i="1"/>
  <c r="AI2162" i="1"/>
  <c r="AH2162" i="1"/>
  <c r="AG2162" i="1"/>
  <c r="AF2162" i="1"/>
  <c r="AW2161" i="1"/>
  <c r="AD2161" i="1"/>
  <c r="AV2161" i="1"/>
  <c r="AT2161" i="1"/>
  <c r="AU2161" i="1"/>
  <c r="AS2161" i="1"/>
  <c r="AR2161" i="1"/>
  <c r="AQ2161" i="1"/>
  <c r="AP2161" i="1"/>
  <c r="AO2161" i="1"/>
  <c r="AN2161" i="1"/>
  <c r="AM2161" i="1"/>
  <c r="AL2161" i="1"/>
  <c r="AI2161" i="1"/>
  <c r="AH2161" i="1"/>
  <c r="AE2161" i="1"/>
  <c r="AW2160" i="1"/>
  <c r="AD2160" i="1"/>
  <c r="AV2160" i="1"/>
  <c r="AT2160" i="1"/>
  <c r="AU2160" i="1"/>
  <c r="AS2160" i="1"/>
  <c r="AR2160" i="1"/>
  <c r="AQ2160" i="1"/>
  <c r="AP2160" i="1"/>
  <c r="AO2160" i="1"/>
  <c r="AN2160" i="1"/>
  <c r="AM2160" i="1"/>
  <c r="AL2160" i="1"/>
  <c r="AI2160" i="1"/>
  <c r="AH2160" i="1"/>
  <c r="AE2160" i="1"/>
  <c r="AW2159" i="1"/>
  <c r="AD2159" i="1"/>
  <c r="AV2159" i="1"/>
  <c r="AT2159" i="1"/>
  <c r="AU2159" i="1"/>
  <c r="AS2159" i="1"/>
  <c r="AR2159" i="1"/>
  <c r="AQ2159" i="1"/>
  <c r="AP2159" i="1"/>
  <c r="AO2159" i="1"/>
  <c r="AN2159" i="1"/>
  <c r="AM2159" i="1"/>
  <c r="AL2159" i="1"/>
  <c r="AI2159" i="1"/>
  <c r="AH2159" i="1"/>
  <c r="AE2159" i="1"/>
  <c r="AW2158" i="1"/>
  <c r="AD2158" i="1"/>
  <c r="AV2158" i="1"/>
  <c r="AT2158" i="1"/>
  <c r="AU2158" i="1"/>
  <c r="AS2158" i="1"/>
  <c r="AR2158" i="1"/>
  <c r="AQ2158" i="1"/>
  <c r="AP2158" i="1"/>
  <c r="AO2158" i="1"/>
  <c r="AN2158" i="1"/>
  <c r="AM2158" i="1"/>
  <c r="AL2158" i="1"/>
  <c r="AI2158" i="1"/>
  <c r="AH2158" i="1"/>
  <c r="AE2158" i="1"/>
  <c r="AW2157" i="1"/>
  <c r="AD2157" i="1"/>
  <c r="AV2157" i="1"/>
  <c r="AT2157" i="1"/>
  <c r="AU2157" i="1"/>
  <c r="AS2157" i="1"/>
  <c r="AR2157" i="1"/>
  <c r="AQ2157" i="1"/>
  <c r="AP2157" i="1"/>
  <c r="AO2157" i="1"/>
  <c r="AN2157" i="1"/>
  <c r="AM2157" i="1"/>
  <c r="AL2157" i="1"/>
  <c r="AI2157" i="1"/>
  <c r="AH2157" i="1"/>
  <c r="AE2157" i="1"/>
  <c r="AW2156" i="1"/>
  <c r="AD2156" i="1"/>
  <c r="AV2156" i="1"/>
  <c r="AT2156" i="1"/>
  <c r="AU2156" i="1"/>
  <c r="AS2156" i="1"/>
  <c r="AR2156" i="1"/>
  <c r="AQ2156" i="1"/>
  <c r="AP2156" i="1"/>
  <c r="AO2156" i="1"/>
  <c r="AN2156" i="1"/>
  <c r="AM2156" i="1"/>
  <c r="AL2156" i="1"/>
  <c r="AI2156" i="1"/>
  <c r="AH2156" i="1"/>
  <c r="AE2156" i="1"/>
  <c r="AW2155" i="1"/>
  <c r="AD2155" i="1"/>
  <c r="AV2155" i="1"/>
  <c r="AT2155" i="1"/>
  <c r="AU2155" i="1"/>
  <c r="AS2155" i="1"/>
  <c r="AR2155" i="1"/>
  <c r="AQ2155" i="1"/>
  <c r="AP2155" i="1"/>
  <c r="AO2155" i="1"/>
  <c r="AN2155" i="1"/>
  <c r="AM2155" i="1"/>
  <c r="AL2155" i="1"/>
  <c r="AI2155" i="1"/>
  <c r="AH2155" i="1"/>
  <c r="AE2155" i="1"/>
  <c r="AW2154" i="1"/>
  <c r="AD2154" i="1"/>
  <c r="AV2154" i="1"/>
  <c r="AT2154" i="1"/>
  <c r="AU2154" i="1"/>
  <c r="AS2154" i="1"/>
  <c r="AR2154" i="1"/>
  <c r="AQ2154" i="1"/>
  <c r="AP2154" i="1"/>
  <c r="AO2154" i="1"/>
  <c r="AN2154" i="1"/>
  <c r="AM2154" i="1"/>
  <c r="AL2154" i="1"/>
  <c r="AI2154" i="1"/>
  <c r="AH2154" i="1"/>
  <c r="AE2154" i="1"/>
  <c r="AW2153" i="1"/>
  <c r="AD2153" i="1"/>
  <c r="AV2153" i="1"/>
  <c r="AT2153" i="1"/>
  <c r="AU2153" i="1"/>
  <c r="AS2153" i="1"/>
  <c r="AR2153" i="1"/>
  <c r="AQ2153" i="1"/>
  <c r="AP2153" i="1"/>
  <c r="AO2153" i="1"/>
  <c r="AN2153" i="1"/>
  <c r="AM2153" i="1"/>
  <c r="AL2153" i="1"/>
  <c r="AI2153" i="1"/>
  <c r="AH2153" i="1"/>
  <c r="AE2153" i="1"/>
  <c r="AW2152" i="1"/>
  <c r="AD2152" i="1"/>
  <c r="AV2152" i="1"/>
  <c r="AT2152" i="1"/>
  <c r="AU2152" i="1"/>
  <c r="AS2152" i="1"/>
  <c r="AR2152" i="1"/>
  <c r="AQ2152" i="1"/>
  <c r="AP2152" i="1"/>
  <c r="AO2152" i="1"/>
  <c r="AN2152" i="1"/>
  <c r="AM2152" i="1"/>
  <c r="AL2152" i="1"/>
  <c r="AI2152" i="1"/>
  <c r="AH2152" i="1"/>
  <c r="AE2152" i="1"/>
  <c r="AW2151" i="1"/>
  <c r="AV2151" i="1"/>
  <c r="AT2151" i="1"/>
  <c r="AU2151" i="1"/>
  <c r="AS2151" i="1"/>
  <c r="AR2151" i="1"/>
  <c r="AQ2151" i="1"/>
  <c r="AP2151" i="1"/>
  <c r="AO2151" i="1"/>
  <c r="AN2151" i="1"/>
  <c r="AM2151" i="1"/>
  <c r="AL2151" i="1"/>
  <c r="AD2151" i="1"/>
  <c r="AI2151" i="1"/>
  <c r="AH2151" i="1"/>
  <c r="AE2151" i="1"/>
  <c r="AW2150" i="1"/>
  <c r="AD2150" i="1"/>
  <c r="AV2150" i="1"/>
  <c r="AT2150" i="1"/>
  <c r="AU2150" i="1"/>
  <c r="AS2150" i="1"/>
  <c r="AR2150" i="1"/>
  <c r="AQ2150" i="1"/>
  <c r="AP2150" i="1"/>
  <c r="AO2150" i="1"/>
  <c r="AN2150" i="1"/>
  <c r="AM2150" i="1"/>
  <c r="AL2150" i="1"/>
  <c r="AI2150" i="1"/>
  <c r="AH2150" i="1"/>
  <c r="AE2150" i="1"/>
  <c r="AW2149" i="1"/>
  <c r="AD2149" i="1"/>
  <c r="AV2149" i="1"/>
  <c r="AT2149" i="1"/>
  <c r="AU2149" i="1"/>
  <c r="AS2149" i="1"/>
  <c r="AR2149" i="1"/>
  <c r="AQ2149" i="1"/>
  <c r="AP2149" i="1"/>
  <c r="AO2149" i="1"/>
  <c r="AN2149" i="1"/>
  <c r="AM2149" i="1"/>
  <c r="AL2149" i="1"/>
  <c r="AI2149" i="1"/>
  <c r="AH2149" i="1"/>
  <c r="AE2149" i="1"/>
  <c r="AW2148" i="1"/>
  <c r="AV2148" i="1"/>
  <c r="AT2148" i="1"/>
  <c r="AU2148" i="1"/>
  <c r="AS2148" i="1"/>
  <c r="AR2148" i="1"/>
  <c r="AQ2148" i="1"/>
  <c r="AP2148" i="1"/>
  <c r="AO2148" i="1"/>
  <c r="AN2148" i="1"/>
  <c r="AM2148" i="1"/>
  <c r="AL2148" i="1"/>
  <c r="AD2148" i="1"/>
  <c r="AI2148" i="1"/>
  <c r="AH2148" i="1"/>
  <c r="AE2148" i="1"/>
  <c r="AW2147" i="1"/>
  <c r="AD2147" i="1"/>
  <c r="AV2147" i="1"/>
  <c r="AT2147" i="1"/>
  <c r="AU2147" i="1"/>
  <c r="AS2147" i="1"/>
  <c r="AR2147" i="1"/>
  <c r="AQ2147" i="1"/>
  <c r="AP2147" i="1"/>
  <c r="AO2147" i="1"/>
  <c r="AN2147" i="1"/>
  <c r="AM2147" i="1"/>
  <c r="AL2147" i="1"/>
  <c r="AI2147" i="1"/>
  <c r="AH2147" i="1"/>
  <c r="AE2147" i="1"/>
  <c r="AW2146" i="1"/>
  <c r="AD2146" i="1"/>
  <c r="AV2146" i="1"/>
  <c r="AT2146" i="1"/>
  <c r="AU2146" i="1"/>
  <c r="AS2146" i="1"/>
  <c r="AR2146" i="1"/>
  <c r="AQ2146" i="1"/>
  <c r="AP2146" i="1"/>
  <c r="AO2146" i="1"/>
  <c r="AN2146" i="1"/>
  <c r="AM2146" i="1"/>
  <c r="AL2146" i="1"/>
  <c r="AI2146" i="1"/>
  <c r="AH2146" i="1"/>
  <c r="AE2146" i="1"/>
  <c r="AW2145" i="1"/>
  <c r="AV2145" i="1"/>
  <c r="AT2145" i="1"/>
  <c r="AU2145" i="1"/>
  <c r="AS2145" i="1"/>
  <c r="AR2145" i="1"/>
  <c r="AQ2145" i="1"/>
  <c r="AP2145" i="1"/>
  <c r="AO2145" i="1"/>
  <c r="AN2145" i="1"/>
  <c r="AM2145" i="1"/>
  <c r="AL2145" i="1"/>
  <c r="AD2145" i="1"/>
  <c r="AI2145" i="1"/>
  <c r="AH2145" i="1"/>
  <c r="AE2145" i="1"/>
  <c r="AW2144" i="1"/>
  <c r="AD2144" i="1"/>
  <c r="AV2144" i="1"/>
  <c r="AT2144" i="1"/>
  <c r="AU2144" i="1"/>
  <c r="AS2144" i="1"/>
  <c r="AR2144" i="1"/>
  <c r="AQ2144" i="1"/>
  <c r="AP2144" i="1"/>
  <c r="AO2144" i="1"/>
  <c r="AN2144" i="1"/>
  <c r="AM2144" i="1"/>
  <c r="AL2144" i="1"/>
  <c r="AI2144" i="1"/>
  <c r="AH2144" i="1"/>
  <c r="AE2144" i="1"/>
  <c r="AW2143" i="1"/>
  <c r="AD2143" i="1"/>
  <c r="AV2143" i="1"/>
  <c r="AT2143" i="1"/>
  <c r="AU2143" i="1"/>
  <c r="AS2143" i="1"/>
  <c r="AR2143" i="1"/>
  <c r="AQ2143" i="1"/>
  <c r="AP2143" i="1"/>
  <c r="AO2143" i="1"/>
  <c r="AN2143" i="1"/>
  <c r="AM2143" i="1"/>
  <c r="AL2143" i="1"/>
  <c r="AI2143" i="1"/>
  <c r="AH2143" i="1"/>
  <c r="AE2143" i="1"/>
  <c r="AW2142" i="1"/>
  <c r="AD2142" i="1"/>
  <c r="AV2142" i="1"/>
  <c r="AT2142" i="1"/>
  <c r="AU2142" i="1"/>
  <c r="AS2142" i="1"/>
  <c r="AR2142" i="1"/>
  <c r="AQ2142" i="1"/>
  <c r="AP2142" i="1"/>
  <c r="AO2142" i="1"/>
  <c r="AN2142" i="1"/>
  <c r="AM2142" i="1"/>
  <c r="AL2142" i="1"/>
  <c r="AI2142" i="1"/>
  <c r="AH2142" i="1"/>
  <c r="AE2142" i="1"/>
  <c r="AW2141" i="1"/>
  <c r="AD2141" i="1"/>
  <c r="AV2141" i="1"/>
  <c r="AT2141" i="1"/>
  <c r="AU2141" i="1"/>
  <c r="AS2141" i="1"/>
  <c r="AR2141" i="1"/>
  <c r="AQ2141" i="1"/>
  <c r="AP2141" i="1"/>
  <c r="AO2141" i="1"/>
  <c r="AN2141" i="1"/>
  <c r="AM2141" i="1"/>
  <c r="AL2141" i="1"/>
  <c r="AI2141" i="1"/>
  <c r="AH2141" i="1"/>
  <c r="AE2141" i="1"/>
  <c r="AW2140" i="1"/>
  <c r="AD2140" i="1"/>
  <c r="AV2140" i="1"/>
  <c r="AT2140" i="1"/>
  <c r="AU2140" i="1"/>
  <c r="AS2140" i="1"/>
  <c r="AR2140" i="1"/>
  <c r="AQ2140" i="1"/>
  <c r="AP2140" i="1"/>
  <c r="AO2140" i="1"/>
  <c r="AN2140" i="1"/>
  <c r="AM2140" i="1"/>
  <c r="AL2140" i="1"/>
  <c r="AI2140" i="1"/>
  <c r="AH2140" i="1"/>
  <c r="AE2140" i="1"/>
  <c r="AW2139" i="1"/>
  <c r="AD2139" i="1"/>
  <c r="AV2139" i="1"/>
  <c r="AT2139" i="1"/>
  <c r="AU2139" i="1"/>
  <c r="AS2139" i="1"/>
  <c r="AR2139" i="1"/>
  <c r="AQ2139" i="1"/>
  <c r="AP2139" i="1"/>
  <c r="AO2139" i="1"/>
  <c r="AN2139" i="1"/>
  <c r="AM2139" i="1"/>
  <c r="AL2139" i="1"/>
  <c r="AI2139" i="1"/>
  <c r="AH2139" i="1"/>
  <c r="AE2139" i="1"/>
  <c r="AW2138" i="1"/>
  <c r="AD2138" i="1"/>
  <c r="AV2138" i="1"/>
  <c r="AT2138" i="1"/>
  <c r="AU2138" i="1"/>
  <c r="AS2138" i="1"/>
  <c r="AR2138" i="1"/>
  <c r="AQ2138" i="1"/>
  <c r="AP2138" i="1"/>
  <c r="AO2138" i="1"/>
  <c r="AN2138" i="1"/>
  <c r="AM2138" i="1"/>
  <c r="AL2138" i="1"/>
  <c r="AI2138" i="1"/>
  <c r="AH2138" i="1"/>
  <c r="AE2138" i="1"/>
  <c r="AW2137" i="1"/>
  <c r="AD2137" i="1"/>
  <c r="AV2137" i="1"/>
  <c r="AT2137" i="1"/>
  <c r="AU2137" i="1"/>
  <c r="AS2137" i="1"/>
  <c r="AR2137" i="1"/>
  <c r="AQ2137" i="1"/>
  <c r="AP2137" i="1"/>
  <c r="AO2137" i="1"/>
  <c r="AN2137" i="1"/>
  <c r="AM2137" i="1"/>
  <c r="AL2137" i="1"/>
  <c r="AI2137" i="1"/>
  <c r="AH2137" i="1"/>
  <c r="AE2137" i="1"/>
  <c r="AW2136" i="1"/>
  <c r="AD2136" i="1"/>
  <c r="AV2136" i="1"/>
  <c r="AT2136" i="1"/>
  <c r="AU2136" i="1"/>
  <c r="AS2136" i="1"/>
  <c r="AR2136" i="1"/>
  <c r="AQ2136" i="1"/>
  <c r="AP2136" i="1"/>
  <c r="AO2136" i="1"/>
  <c r="AN2136" i="1"/>
  <c r="AM2136" i="1"/>
  <c r="AL2136" i="1"/>
  <c r="AI2136" i="1"/>
  <c r="AH2136" i="1"/>
  <c r="AE2136" i="1"/>
  <c r="AW2135" i="1"/>
  <c r="AD2135" i="1"/>
  <c r="AV2135" i="1"/>
  <c r="AT2135" i="1"/>
  <c r="AU2135" i="1"/>
  <c r="AS2135" i="1"/>
  <c r="AR2135" i="1"/>
  <c r="AQ2135" i="1"/>
  <c r="AP2135" i="1"/>
  <c r="AO2135" i="1"/>
  <c r="AN2135" i="1"/>
  <c r="AM2135" i="1"/>
  <c r="AL2135" i="1"/>
  <c r="AI2135" i="1"/>
  <c r="AH2135" i="1"/>
  <c r="AE2135" i="1"/>
  <c r="AW2134" i="1"/>
  <c r="AD2134" i="1"/>
  <c r="AV2134" i="1"/>
  <c r="AT2134" i="1"/>
  <c r="AU2134" i="1"/>
  <c r="AS2134" i="1"/>
  <c r="AR2134" i="1"/>
  <c r="AQ2134" i="1"/>
  <c r="AP2134" i="1"/>
  <c r="AO2134" i="1"/>
  <c r="AN2134" i="1"/>
  <c r="AM2134" i="1"/>
  <c r="AL2134" i="1"/>
  <c r="AI2134" i="1"/>
  <c r="AH2134" i="1"/>
  <c r="AE2134" i="1"/>
  <c r="AW2133" i="1"/>
  <c r="AD2133" i="1"/>
  <c r="AV2133" i="1"/>
  <c r="AT2133" i="1"/>
  <c r="AU2133" i="1"/>
  <c r="AS2133" i="1"/>
  <c r="AR2133" i="1"/>
  <c r="AQ2133" i="1"/>
  <c r="AP2133" i="1"/>
  <c r="AO2133" i="1"/>
  <c r="AN2133" i="1"/>
  <c r="AM2133" i="1"/>
  <c r="AL2133" i="1"/>
  <c r="AI2133" i="1"/>
  <c r="AH2133" i="1"/>
  <c r="AE2133" i="1"/>
  <c r="AW2132" i="1"/>
  <c r="AD2132" i="1"/>
  <c r="AV2132" i="1"/>
  <c r="AT2132" i="1"/>
  <c r="AU2132" i="1"/>
  <c r="AS2132" i="1"/>
  <c r="AR2132" i="1"/>
  <c r="AQ2132" i="1"/>
  <c r="AP2132" i="1"/>
  <c r="AO2132" i="1"/>
  <c r="AN2132" i="1"/>
  <c r="AM2132" i="1"/>
  <c r="AL2132" i="1"/>
  <c r="AI2132" i="1"/>
  <c r="AH2132" i="1"/>
  <c r="AE2132" i="1"/>
  <c r="AW2131" i="1"/>
  <c r="AD2131" i="1"/>
  <c r="AV2131" i="1"/>
  <c r="AT2131" i="1"/>
  <c r="AU2131" i="1"/>
  <c r="AS2131" i="1"/>
  <c r="AR2131" i="1"/>
  <c r="AQ2131" i="1"/>
  <c r="AP2131" i="1"/>
  <c r="AO2131" i="1"/>
  <c r="AN2131" i="1"/>
  <c r="AM2131" i="1"/>
  <c r="AL2131" i="1"/>
  <c r="AI2131" i="1"/>
  <c r="AH2131" i="1"/>
  <c r="AE2131" i="1"/>
  <c r="AW2130" i="1"/>
  <c r="AD2130" i="1"/>
  <c r="AV2130" i="1"/>
  <c r="AT2130" i="1"/>
  <c r="AU2130" i="1"/>
  <c r="AS2130" i="1"/>
  <c r="AR2130" i="1"/>
  <c r="AQ2130" i="1"/>
  <c r="AP2130" i="1"/>
  <c r="AO2130" i="1"/>
  <c r="AN2130" i="1"/>
  <c r="AM2130" i="1"/>
  <c r="AL2130" i="1"/>
  <c r="AI2130" i="1"/>
  <c r="AH2130" i="1"/>
  <c r="AE2130" i="1"/>
  <c r="AW2129" i="1"/>
  <c r="AD2129" i="1"/>
  <c r="AV2129" i="1"/>
  <c r="AT2129" i="1"/>
  <c r="AU2129" i="1"/>
  <c r="AS2129" i="1"/>
  <c r="AR2129" i="1"/>
  <c r="AQ2129" i="1"/>
  <c r="AP2129" i="1"/>
  <c r="AO2129" i="1"/>
  <c r="AN2129" i="1"/>
  <c r="AM2129" i="1"/>
  <c r="AL2129" i="1"/>
  <c r="AI2129" i="1"/>
  <c r="AH2129" i="1"/>
  <c r="AE2129" i="1"/>
  <c r="AW2128" i="1"/>
  <c r="AD2128" i="1"/>
  <c r="AV2128" i="1"/>
  <c r="AT2128" i="1"/>
  <c r="AU2128" i="1"/>
  <c r="AS2128" i="1"/>
  <c r="AR2128" i="1"/>
  <c r="AQ2128" i="1"/>
  <c r="AP2128" i="1"/>
  <c r="AO2128" i="1"/>
  <c r="AN2128" i="1"/>
  <c r="AM2128" i="1"/>
  <c r="AL2128" i="1"/>
  <c r="AI2128" i="1"/>
  <c r="AH2128" i="1"/>
  <c r="AE2128" i="1"/>
  <c r="AW2127" i="1"/>
  <c r="AD2127" i="1"/>
  <c r="AV2127" i="1"/>
  <c r="AT2127" i="1"/>
  <c r="AU2127" i="1"/>
  <c r="AS2127" i="1"/>
  <c r="AR2127" i="1"/>
  <c r="AQ2127" i="1"/>
  <c r="AP2127" i="1"/>
  <c r="AO2127" i="1"/>
  <c r="AN2127" i="1"/>
  <c r="AM2127" i="1"/>
  <c r="AL2127" i="1"/>
  <c r="AI2127" i="1"/>
  <c r="AH2127" i="1"/>
  <c r="AE2127" i="1"/>
  <c r="AW2126" i="1"/>
  <c r="AD2126" i="1"/>
  <c r="AV2126" i="1"/>
  <c r="AT2126" i="1"/>
  <c r="AU2126" i="1"/>
  <c r="AS2126" i="1"/>
  <c r="AR2126" i="1"/>
  <c r="AQ2126" i="1"/>
  <c r="AP2126" i="1"/>
  <c r="AO2126" i="1"/>
  <c r="AN2126" i="1"/>
  <c r="AM2126" i="1"/>
  <c r="AL2126" i="1"/>
  <c r="AI2126" i="1"/>
  <c r="AH2126" i="1"/>
  <c r="AE2126" i="1"/>
  <c r="AW2125" i="1"/>
  <c r="AD2125" i="1"/>
  <c r="AV2125" i="1"/>
  <c r="AT2125" i="1"/>
  <c r="AU2125" i="1"/>
  <c r="AS2125" i="1"/>
  <c r="AR2125" i="1"/>
  <c r="AQ2125" i="1"/>
  <c r="AP2125" i="1"/>
  <c r="AO2125" i="1"/>
  <c r="AN2125" i="1"/>
  <c r="AM2125" i="1"/>
  <c r="AL2125" i="1"/>
  <c r="AI2125" i="1"/>
  <c r="AH2125" i="1"/>
  <c r="AE2125" i="1"/>
  <c r="AW2124" i="1"/>
  <c r="AD2124" i="1"/>
  <c r="AV2124" i="1"/>
  <c r="AT2124" i="1"/>
  <c r="AU2124" i="1"/>
  <c r="AS2124" i="1"/>
  <c r="AR2124" i="1"/>
  <c r="AQ2124" i="1"/>
  <c r="AP2124" i="1"/>
  <c r="AO2124" i="1"/>
  <c r="AN2124" i="1"/>
  <c r="AM2124" i="1"/>
  <c r="AL2124" i="1"/>
  <c r="AI2124" i="1"/>
  <c r="AH2124" i="1"/>
  <c r="AE2124" i="1"/>
  <c r="AW2123" i="1"/>
  <c r="AD2123" i="1"/>
  <c r="AV2123" i="1"/>
  <c r="AT2123" i="1"/>
  <c r="AU2123" i="1"/>
  <c r="AS2123" i="1"/>
  <c r="AR2123" i="1"/>
  <c r="AQ2123" i="1"/>
  <c r="AP2123" i="1"/>
  <c r="AO2123" i="1"/>
  <c r="AN2123" i="1"/>
  <c r="AM2123" i="1"/>
  <c r="AL2123" i="1"/>
  <c r="AI2123" i="1"/>
  <c r="AH2123" i="1"/>
  <c r="AE2123" i="1"/>
  <c r="AW2122" i="1"/>
  <c r="AV2122" i="1"/>
  <c r="AT2122" i="1"/>
  <c r="AU2122" i="1"/>
  <c r="AS2122" i="1"/>
  <c r="AR2122" i="1"/>
  <c r="AQ2122" i="1"/>
  <c r="AP2122" i="1"/>
  <c r="AO2122" i="1"/>
  <c r="AN2122" i="1"/>
  <c r="AM2122" i="1"/>
  <c r="AL2122" i="1"/>
  <c r="AD2122" i="1"/>
  <c r="AI2122" i="1"/>
  <c r="AH2122" i="1"/>
  <c r="AE2122" i="1"/>
  <c r="AW2121" i="1"/>
  <c r="AD2121" i="1"/>
  <c r="AV2121" i="1"/>
  <c r="AT2121" i="1"/>
  <c r="AU2121" i="1"/>
  <c r="AS2121" i="1"/>
  <c r="AR2121" i="1"/>
  <c r="AQ2121" i="1"/>
  <c r="AP2121" i="1"/>
  <c r="AO2121" i="1"/>
  <c r="AN2121" i="1"/>
  <c r="AM2121" i="1"/>
  <c r="AL2121" i="1"/>
  <c r="AI2121" i="1"/>
  <c r="AH2121" i="1"/>
  <c r="AE2121" i="1"/>
  <c r="AW2120" i="1"/>
  <c r="AD2120" i="1"/>
  <c r="AV2120" i="1"/>
  <c r="AT2120" i="1"/>
  <c r="AU2120" i="1"/>
  <c r="AS2120" i="1"/>
  <c r="AR2120" i="1"/>
  <c r="AQ2120" i="1"/>
  <c r="AP2120" i="1"/>
  <c r="AO2120" i="1"/>
  <c r="AN2120" i="1"/>
  <c r="AM2120" i="1"/>
  <c r="AL2120" i="1"/>
  <c r="AI2120" i="1"/>
  <c r="AH2120" i="1"/>
  <c r="AE2120" i="1"/>
  <c r="AW2119" i="1"/>
  <c r="AD2119" i="1"/>
  <c r="AV2119" i="1"/>
  <c r="AT2119" i="1"/>
  <c r="AU2119" i="1"/>
  <c r="AS2119" i="1"/>
  <c r="AR2119" i="1"/>
  <c r="AQ2119" i="1"/>
  <c r="AP2119" i="1"/>
  <c r="AO2119" i="1"/>
  <c r="AN2119" i="1"/>
  <c r="AM2119" i="1"/>
  <c r="AL2119" i="1"/>
  <c r="AI2119" i="1"/>
  <c r="AH2119" i="1"/>
  <c r="AE2119" i="1"/>
  <c r="AW2118" i="1"/>
  <c r="AD2118" i="1"/>
  <c r="AV2118" i="1"/>
  <c r="AT2118" i="1"/>
  <c r="AU2118" i="1"/>
  <c r="AS2118" i="1"/>
  <c r="AR2118" i="1"/>
  <c r="AQ2118" i="1"/>
  <c r="AP2118" i="1"/>
  <c r="AO2118" i="1"/>
  <c r="AN2118" i="1"/>
  <c r="AM2118" i="1"/>
  <c r="AL2118" i="1"/>
  <c r="AI2118" i="1"/>
  <c r="AH2118" i="1"/>
  <c r="AE2118" i="1"/>
  <c r="AW2117" i="1"/>
  <c r="AD2117" i="1"/>
  <c r="AV2117" i="1"/>
  <c r="AT2117" i="1"/>
  <c r="AU2117" i="1"/>
  <c r="AS2117" i="1"/>
  <c r="AR2117" i="1"/>
  <c r="AQ2117" i="1"/>
  <c r="AP2117" i="1"/>
  <c r="AO2117" i="1"/>
  <c r="AN2117" i="1"/>
  <c r="AM2117" i="1"/>
  <c r="AL2117" i="1"/>
  <c r="AI2117" i="1"/>
  <c r="AH2117" i="1"/>
  <c r="AE2117" i="1"/>
  <c r="AW2116" i="1"/>
  <c r="AD2116" i="1"/>
  <c r="AV2116" i="1"/>
  <c r="AT2116" i="1"/>
  <c r="AU2116" i="1"/>
  <c r="AS2116" i="1"/>
  <c r="AR2116" i="1"/>
  <c r="AQ2116" i="1"/>
  <c r="AP2116" i="1"/>
  <c r="AO2116" i="1"/>
  <c r="AN2116" i="1"/>
  <c r="AM2116" i="1"/>
  <c r="AL2116" i="1"/>
  <c r="AI2116" i="1"/>
  <c r="AH2116" i="1"/>
  <c r="AE2116" i="1"/>
  <c r="AW2115" i="1"/>
  <c r="AD2115" i="1"/>
  <c r="AV2115" i="1"/>
  <c r="AT2115" i="1"/>
  <c r="AU2115" i="1"/>
  <c r="AS2115" i="1"/>
  <c r="AR2115" i="1"/>
  <c r="AQ2115" i="1"/>
  <c r="AP2115" i="1"/>
  <c r="AO2115" i="1"/>
  <c r="AN2115" i="1"/>
  <c r="AM2115" i="1"/>
  <c r="AL2115" i="1"/>
  <c r="AI2115" i="1"/>
  <c r="AH2115" i="1"/>
  <c r="AE2115" i="1"/>
  <c r="AW2114" i="1"/>
  <c r="AD2114" i="1"/>
  <c r="AV2114" i="1"/>
  <c r="AT2114" i="1"/>
  <c r="AU2114" i="1"/>
  <c r="AS2114" i="1"/>
  <c r="AR2114" i="1"/>
  <c r="AQ2114" i="1"/>
  <c r="AP2114" i="1"/>
  <c r="AO2114" i="1"/>
  <c r="AN2114" i="1"/>
  <c r="AM2114" i="1"/>
  <c r="AL2114" i="1"/>
  <c r="AI2114" i="1"/>
  <c r="AH2114" i="1"/>
  <c r="AE2114" i="1"/>
  <c r="AW2113" i="1"/>
  <c r="AD2113" i="1"/>
  <c r="AV2113" i="1"/>
  <c r="AT2113" i="1"/>
  <c r="AU2113" i="1"/>
  <c r="AS2113" i="1"/>
  <c r="AR2113" i="1"/>
  <c r="AQ2113" i="1"/>
  <c r="AP2113" i="1"/>
  <c r="AO2113" i="1"/>
  <c r="AN2113" i="1"/>
  <c r="AM2113" i="1"/>
  <c r="AL2113" i="1"/>
  <c r="AI2113" i="1"/>
  <c r="AH2113" i="1"/>
  <c r="AE2113" i="1"/>
  <c r="AW2112" i="1"/>
  <c r="AD2112" i="1"/>
  <c r="AV2112" i="1"/>
  <c r="AT2112" i="1"/>
  <c r="AU2112" i="1"/>
  <c r="AS2112" i="1"/>
  <c r="AR2112" i="1"/>
  <c r="AQ2112" i="1"/>
  <c r="AP2112" i="1"/>
  <c r="AO2112" i="1"/>
  <c r="AN2112" i="1"/>
  <c r="AM2112" i="1"/>
  <c r="AL2112" i="1"/>
  <c r="AI2112" i="1"/>
  <c r="AH2112" i="1"/>
  <c r="AE2112" i="1"/>
  <c r="AW2111" i="1"/>
  <c r="AD2111" i="1"/>
  <c r="AV2111" i="1"/>
  <c r="AT2111" i="1"/>
  <c r="AU2111" i="1"/>
  <c r="AS2111" i="1"/>
  <c r="AR2111" i="1"/>
  <c r="AQ2111" i="1"/>
  <c r="AP2111" i="1"/>
  <c r="AO2111" i="1"/>
  <c r="AN2111" i="1"/>
  <c r="AM2111" i="1"/>
  <c r="AL2111" i="1"/>
  <c r="AI2111" i="1"/>
  <c r="AH2111" i="1"/>
  <c r="AE2111" i="1"/>
  <c r="AW2110" i="1"/>
  <c r="AD2110" i="1"/>
  <c r="AV2110" i="1"/>
  <c r="AT2110" i="1"/>
  <c r="AU2110" i="1"/>
  <c r="AS2110" i="1"/>
  <c r="AR2110" i="1"/>
  <c r="AQ2110" i="1"/>
  <c r="AP2110" i="1"/>
  <c r="AO2110" i="1"/>
  <c r="AN2110" i="1"/>
  <c r="AM2110" i="1"/>
  <c r="AL2110" i="1"/>
  <c r="AI2110" i="1"/>
  <c r="AH2110" i="1"/>
  <c r="AE2110" i="1"/>
  <c r="AW2109" i="1"/>
  <c r="AV2109" i="1"/>
  <c r="AT2109" i="1"/>
  <c r="AU2109" i="1"/>
  <c r="AS2109" i="1"/>
  <c r="AR2109" i="1"/>
  <c r="AQ2109" i="1"/>
  <c r="AP2109" i="1"/>
  <c r="AO2109" i="1"/>
  <c r="AN2109" i="1"/>
  <c r="AM2109" i="1"/>
  <c r="AL2109" i="1"/>
  <c r="AD2109" i="1"/>
  <c r="AI2109" i="1"/>
  <c r="AH2109" i="1"/>
  <c r="AE2109" i="1"/>
  <c r="AW2108" i="1"/>
  <c r="AD2108" i="1"/>
  <c r="AV2108" i="1"/>
  <c r="AT2108" i="1"/>
  <c r="AU2108" i="1"/>
  <c r="AS2108" i="1"/>
  <c r="AR2108" i="1"/>
  <c r="AQ2108" i="1"/>
  <c r="AP2108" i="1"/>
  <c r="AO2108" i="1"/>
  <c r="AN2108" i="1"/>
  <c r="AM2108" i="1"/>
  <c r="AL2108" i="1"/>
  <c r="AI2108" i="1"/>
  <c r="AH2108" i="1"/>
  <c r="AE2108" i="1"/>
  <c r="AW2107" i="1"/>
  <c r="AD2107" i="1"/>
  <c r="AV2107" i="1"/>
  <c r="AT2107" i="1"/>
  <c r="AU2107" i="1"/>
  <c r="AS2107" i="1"/>
  <c r="AR2107" i="1"/>
  <c r="AQ2107" i="1"/>
  <c r="AP2107" i="1"/>
  <c r="AO2107" i="1"/>
  <c r="AN2107" i="1"/>
  <c r="AM2107" i="1"/>
  <c r="AL2107" i="1"/>
  <c r="AI2107" i="1"/>
  <c r="AH2107" i="1"/>
  <c r="AE2107" i="1"/>
  <c r="AW2106" i="1"/>
  <c r="AD2106" i="1"/>
  <c r="AV2106" i="1"/>
  <c r="AT2106" i="1"/>
  <c r="AU2106" i="1"/>
  <c r="AS2106" i="1"/>
  <c r="AR2106" i="1"/>
  <c r="AQ2106" i="1"/>
  <c r="AP2106" i="1"/>
  <c r="AO2106" i="1"/>
  <c r="AN2106" i="1"/>
  <c r="AM2106" i="1"/>
  <c r="AL2106" i="1"/>
  <c r="AI2106" i="1"/>
  <c r="AH2106" i="1"/>
  <c r="AE2106" i="1"/>
  <c r="AW2105" i="1"/>
  <c r="AD2105" i="1"/>
  <c r="AV2105" i="1"/>
  <c r="AT2105" i="1"/>
  <c r="AU2105" i="1"/>
  <c r="AS2105" i="1"/>
  <c r="AR2105" i="1"/>
  <c r="AQ2105" i="1"/>
  <c r="AP2105" i="1"/>
  <c r="AO2105" i="1"/>
  <c r="AN2105" i="1"/>
  <c r="AM2105" i="1"/>
  <c r="AL2105" i="1"/>
  <c r="AI2105" i="1"/>
  <c r="AH2105" i="1"/>
  <c r="AE2105" i="1"/>
  <c r="AW2104" i="1"/>
  <c r="AD2104" i="1"/>
  <c r="AV2104" i="1"/>
  <c r="AT2104" i="1"/>
  <c r="AU2104" i="1"/>
  <c r="AS2104" i="1"/>
  <c r="AR2104" i="1"/>
  <c r="AQ2104" i="1"/>
  <c r="AP2104" i="1"/>
  <c r="AO2104" i="1"/>
  <c r="AN2104" i="1"/>
  <c r="AM2104" i="1"/>
  <c r="AL2104" i="1"/>
  <c r="AI2104" i="1"/>
  <c r="AH2104" i="1"/>
  <c r="AE2104" i="1"/>
  <c r="AW2103" i="1"/>
  <c r="AV2103" i="1"/>
  <c r="AT2103" i="1"/>
  <c r="AU2103" i="1"/>
  <c r="AS2103" i="1"/>
  <c r="AR2103" i="1"/>
  <c r="AQ2103" i="1"/>
  <c r="AP2103" i="1"/>
  <c r="AO2103" i="1"/>
  <c r="AN2103" i="1"/>
  <c r="AM2103" i="1"/>
  <c r="AL2103" i="1"/>
  <c r="AD2103" i="1"/>
  <c r="AI2103" i="1"/>
  <c r="AH2103" i="1"/>
  <c r="AE2103" i="1"/>
  <c r="AW2102" i="1"/>
  <c r="AV2102" i="1"/>
  <c r="AT2102" i="1"/>
  <c r="AU2102" i="1"/>
  <c r="AS2102" i="1"/>
  <c r="AR2102" i="1"/>
  <c r="AQ2102" i="1"/>
  <c r="AP2102" i="1"/>
  <c r="AO2102" i="1"/>
  <c r="AN2102" i="1"/>
  <c r="AM2102" i="1"/>
  <c r="AL2102" i="1"/>
  <c r="AD2102" i="1"/>
  <c r="AI2102" i="1"/>
  <c r="AH2102" i="1"/>
  <c r="AE2102" i="1"/>
  <c r="AW2101" i="1"/>
  <c r="AD2101" i="1"/>
  <c r="AV2101" i="1"/>
  <c r="AT2101" i="1"/>
  <c r="AU2101" i="1"/>
  <c r="AS2101" i="1"/>
  <c r="AR2101" i="1"/>
  <c r="AQ2101" i="1"/>
  <c r="AP2101" i="1"/>
  <c r="AO2101" i="1"/>
  <c r="AN2101" i="1"/>
  <c r="AM2101" i="1"/>
  <c r="AL2101" i="1"/>
  <c r="AI2101" i="1"/>
  <c r="AH2101" i="1"/>
  <c r="AE2101" i="1"/>
  <c r="AW2100" i="1"/>
  <c r="AD2100" i="1"/>
  <c r="AV2100" i="1"/>
  <c r="AT2100" i="1"/>
  <c r="AU2100" i="1"/>
  <c r="AS2100" i="1"/>
  <c r="AR2100" i="1"/>
  <c r="AQ2100" i="1"/>
  <c r="AP2100" i="1"/>
  <c r="AO2100" i="1"/>
  <c r="AN2100" i="1"/>
  <c r="AM2100" i="1"/>
  <c r="AL2100" i="1"/>
  <c r="AI2100" i="1"/>
  <c r="AH2100" i="1"/>
  <c r="AE2100" i="1"/>
  <c r="AW2099" i="1"/>
  <c r="AD2099" i="1"/>
  <c r="AV2099" i="1"/>
  <c r="AT2099" i="1"/>
  <c r="AU2099" i="1"/>
  <c r="AS2099" i="1"/>
  <c r="AR2099" i="1"/>
  <c r="AQ2099" i="1"/>
  <c r="AP2099" i="1"/>
  <c r="AO2099" i="1"/>
  <c r="AN2099" i="1"/>
  <c r="AM2099" i="1"/>
  <c r="AL2099" i="1"/>
  <c r="AI2099" i="1"/>
  <c r="AH2099" i="1"/>
  <c r="AE2099" i="1"/>
  <c r="AW2098" i="1"/>
  <c r="AD2098" i="1"/>
  <c r="AV2098" i="1"/>
  <c r="AT2098" i="1"/>
  <c r="AU2098" i="1"/>
  <c r="AS2098" i="1"/>
  <c r="AR2098" i="1"/>
  <c r="AQ2098" i="1"/>
  <c r="AP2098" i="1"/>
  <c r="AO2098" i="1"/>
  <c r="AN2098" i="1"/>
  <c r="AM2098" i="1"/>
  <c r="AL2098" i="1"/>
  <c r="AI2098" i="1"/>
  <c r="AH2098" i="1"/>
  <c r="AE2098" i="1"/>
  <c r="AW2097" i="1"/>
  <c r="AD2097" i="1"/>
  <c r="AV2097" i="1"/>
  <c r="AT2097" i="1"/>
  <c r="AU2097" i="1"/>
  <c r="AS2097" i="1"/>
  <c r="AR2097" i="1"/>
  <c r="AQ2097" i="1"/>
  <c r="AP2097" i="1"/>
  <c r="AO2097" i="1"/>
  <c r="AN2097" i="1"/>
  <c r="AM2097" i="1"/>
  <c r="AL2097" i="1"/>
  <c r="AI2097" i="1"/>
  <c r="AH2097" i="1"/>
  <c r="AE2097" i="1"/>
  <c r="AW2096" i="1"/>
  <c r="AD2096" i="1"/>
  <c r="AV2096" i="1"/>
  <c r="AT2096" i="1"/>
  <c r="AU2096" i="1"/>
  <c r="AS2096" i="1"/>
  <c r="AR2096" i="1"/>
  <c r="AQ2096" i="1"/>
  <c r="AP2096" i="1"/>
  <c r="AO2096" i="1"/>
  <c r="AN2096" i="1"/>
  <c r="AM2096" i="1"/>
  <c r="AL2096" i="1"/>
  <c r="AI2096" i="1"/>
  <c r="AH2096" i="1"/>
  <c r="AE2096" i="1"/>
  <c r="AW2095" i="1"/>
  <c r="AD2095" i="1"/>
  <c r="AV2095" i="1"/>
  <c r="AT2095" i="1"/>
  <c r="AU2095" i="1"/>
  <c r="AS2095" i="1"/>
  <c r="AR2095" i="1"/>
  <c r="AQ2095" i="1"/>
  <c r="AP2095" i="1"/>
  <c r="AO2095" i="1"/>
  <c r="AN2095" i="1"/>
  <c r="AM2095" i="1"/>
  <c r="AL2095" i="1"/>
  <c r="AI2095" i="1"/>
  <c r="AH2095" i="1"/>
  <c r="AE2095" i="1"/>
  <c r="AW2094" i="1"/>
  <c r="AD2094" i="1"/>
  <c r="AV2094" i="1"/>
  <c r="AT2094" i="1"/>
  <c r="AU2094" i="1"/>
  <c r="AS2094" i="1"/>
  <c r="AR2094" i="1"/>
  <c r="AQ2094" i="1"/>
  <c r="AP2094" i="1"/>
  <c r="AO2094" i="1"/>
  <c r="AN2094" i="1"/>
  <c r="AM2094" i="1"/>
  <c r="AL2094" i="1"/>
  <c r="AI2094" i="1"/>
  <c r="AH2094" i="1"/>
  <c r="AE2094" i="1"/>
  <c r="AW2093" i="1"/>
  <c r="AD2093" i="1"/>
  <c r="AV2093" i="1"/>
  <c r="AT2093" i="1"/>
  <c r="AU2093" i="1"/>
  <c r="AS2093" i="1"/>
  <c r="AR2093" i="1"/>
  <c r="AQ2093" i="1"/>
  <c r="AP2093" i="1"/>
  <c r="AO2093" i="1"/>
  <c r="AN2093" i="1"/>
  <c r="AM2093" i="1"/>
  <c r="AL2093" i="1"/>
  <c r="AI2093" i="1"/>
  <c r="AH2093" i="1"/>
  <c r="AE2093" i="1"/>
  <c r="AW2092" i="1"/>
  <c r="AD2092" i="1"/>
  <c r="AV2092" i="1"/>
  <c r="AT2092" i="1"/>
  <c r="AU2092" i="1"/>
  <c r="AS2092" i="1"/>
  <c r="AR2092" i="1"/>
  <c r="AQ2092" i="1"/>
  <c r="AP2092" i="1"/>
  <c r="AO2092" i="1"/>
  <c r="AN2092" i="1"/>
  <c r="AM2092" i="1"/>
  <c r="AL2092" i="1"/>
  <c r="AI2092" i="1"/>
  <c r="AH2092" i="1"/>
  <c r="AE2092" i="1"/>
  <c r="AW2091" i="1"/>
  <c r="AD2091" i="1"/>
  <c r="AV2091" i="1"/>
  <c r="AT2091" i="1"/>
  <c r="AU2091" i="1"/>
  <c r="AS2091" i="1"/>
  <c r="AR2091" i="1"/>
  <c r="AQ2091" i="1"/>
  <c r="AP2091" i="1"/>
  <c r="AO2091" i="1"/>
  <c r="AN2091" i="1"/>
  <c r="AM2091" i="1"/>
  <c r="AL2091" i="1"/>
  <c r="AI2091" i="1"/>
  <c r="AH2091" i="1"/>
  <c r="AE2091" i="1"/>
  <c r="AW2090" i="1"/>
  <c r="AD2090" i="1"/>
  <c r="AV2090" i="1"/>
  <c r="AT2090" i="1"/>
  <c r="AU2090" i="1"/>
  <c r="AS2090" i="1"/>
  <c r="AR2090" i="1"/>
  <c r="AQ2090" i="1"/>
  <c r="AP2090" i="1"/>
  <c r="AO2090" i="1"/>
  <c r="AN2090" i="1"/>
  <c r="AM2090" i="1"/>
  <c r="AL2090" i="1"/>
  <c r="AI2090" i="1"/>
  <c r="AH2090" i="1"/>
  <c r="AE2090" i="1"/>
  <c r="AW2089" i="1"/>
  <c r="AD2089" i="1"/>
  <c r="AV2089" i="1"/>
  <c r="AT2089" i="1"/>
  <c r="AU2089" i="1"/>
  <c r="AS2089" i="1"/>
  <c r="AR2089" i="1"/>
  <c r="AQ2089" i="1"/>
  <c r="AP2089" i="1"/>
  <c r="AO2089" i="1"/>
  <c r="AN2089" i="1"/>
  <c r="AM2089" i="1"/>
  <c r="AL2089" i="1"/>
  <c r="AI2089" i="1"/>
  <c r="AH2089" i="1"/>
  <c r="AE2089" i="1"/>
  <c r="AW2088" i="1"/>
  <c r="AD2088" i="1"/>
  <c r="AV2088" i="1"/>
  <c r="AT2088" i="1"/>
  <c r="AU2088" i="1"/>
  <c r="AS2088" i="1"/>
  <c r="AR2088" i="1"/>
  <c r="AQ2088" i="1"/>
  <c r="AP2088" i="1"/>
  <c r="AO2088" i="1"/>
  <c r="AN2088" i="1"/>
  <c r="AM2088" i="1"/>
  <c r="AL2088" i="1"/>
  <c r="AI2088" i="1"/>
  <c r="AH2088" i="1"/>
  <c r="AE2088" i="1"/>
  <c r="AW2087" i="1"/>
  <c r="AD2087" i="1"/>
  <c r="AV2087" i="1"/>
  <c r="AT2087" i="1"/>
  <c r="AU2087" i="1"/>
  <c r="AS2087" i="1"/>
  <c r="AR2087" i="1"/>
  <c r="AQ2087" i="1"/>
  <c r="AP2087" i="1"/>
  <c r="AO2087" i="1"/>
  <c r="AN2087" i="1"/>
  <c r="AM2087" i="1"/>
  <c r="AL2087" i="1"/>
  <c r="AI2087" i="1"/>
  <c r="AH2087" i="1"/>
  <c r="AE2087" i="1"/>
  <c r="AW2086" i="1"/>
  <c r="AD2086" i="1"/>
  <c r="AV2086" i="1"/>
  <c r="AT2086" i="1"/>
  <c r="AU2086" i="1"/>
  <c r="AS2086" i="1"/>
  <c r="AR2086" i="1"/>
  <c r="AQ2086" i="1"/>
  <c r="AP2086" i="1"/>
  <c r="AO2086" i="1"/>
  <c r="AN2086" i="1"/>
  <c r="AM2086" i="1"/>
  <c r="AL2086" i="1"/>
  <c r="AI2086" i="1"/>
  <c r="AH2086" i="1"/>
  <c r="AE2086" i="1"/>
  <c r="AW2085" i="1"/>
  <c r="AD2085" i="1"/>
  <c r="AV2085" i="1"/>
  <c r="AT2085" i="1"/>
  <c r="AU2085" i="1"/>
  <c r="AS2085" i="1"/>
  <c r="AR2085" i="1"/>
  <c r="AQ2085" i="1"/>
  <c r="AP2085" i="1"/>
  <c r="AO2085" i="1"/>
  <c r="AN2085" i="1"/>
  <c r="AM2085" i="1"/>
  <c r="AL2085" i="1"/>
  <c r="AI2085" i="1"/>
  <c r="AH2085" i="1"/>
  <c r="AE2085" i="1"/>
  <c r="AW2084" i="1"/>
  <c r="AD2084" i="1"/>
  <c r="AV2084" i="1"/>
  <c r="AT2084" i="1"/>
  <c r="AU2084" i="1"/>
  <c r="AS2084" i="1"/>
  <c r="AR2084" i="1"/>
  <c r="AQ2084" i="1"/>
  <c r="AP2084" i="1"/>
  <c r="AO2084" i="1"/>
  <c r="AN2084" i="1"/>
  <c r="AM2084" i="1"/>
  <c r="AL2084" i="1"/>
  <c r="AI2084" i="1"/>
  <c r="AH2084" i="1"/>
  <c r="AE2084" i="1"/>
  <c r="AW2083" i="1"/>
  <c r="AD2083" i="1"/>
  <c r="AV2083" i="1"/>
  <c r="AT2083" i="1"/>
  <c r="AU2083" i="1"/>
  <c r="AS2083" i="1"/>
  <c r="AR2083" i="1"/>
  <c r="AQ2083" i="1"/>
  <c r="AP2083" i="1"/>
  <c r="AO2083" i="1"/>
  <c r="AN2083" i="1"/>
  <c r="AM2083" i="1"/>
  <c r="AL2083" i="1"/>
  <c r="AI2083" i="1"/>
  <c r="AH2083" i="1"/>
  <c r="AE2083" i="1"/>
  <c r="AW2082" i="1"/>
  <c r="AD2082" i="1"/>
  <c r="AV2082" i="1"/>
  <c r="AT2082" i="1"/>
  <c r="AU2082" i="1"/>
  <c r="AS2082" i="1"/>
  <c r="AR2082" i="1"/>
  <c r="AQ2082" i="1"/>
  <c r="AP2082" i="1"/>
  <c r="AO2082" i="1"/>
  <c r="AN2082" i="1"/>
  <c r="AM2082" i="1"/>
  <c r="AL2082" i="1"/>
  <c r="AI2082" i="1"/>
  <c r="AH2082" i="1"/>
  <c r="AE2082" i="1"/>
  <c r="AW2081" i="1"/>
  <c r="AD2081" i="1"/>
  <c r="AV2081" i="1"/>
  <c r="AT2081" i="1"/>
  <c r="AU2081" i="1"/>
  <c r="AS2081" i="1"/>
  <c r="AR2081" i="1"/>
  <c r="AQ2081" i="1"/>
  <c r="AP2081" i="1"/>
  <c r="AO2081" i="1"/>
  <c r="AN2081" i="1"/>
  <c r="AM2081" i="1"/>
  <c r="AL2081" i="1"/>
  <c r="AI2081" i="1"/>
  <c r="AH2081" i="1"/>
  <c r="AE2081" i="1"/>
  <c r="AW2080" i="1"/>
  <c r="AD2080" i="1"/>
  <c r="AV2080" i="1"/>
  <c r="AT2080" i="1"/>
  <c r="AU2080" i="1"/>
  <c r="AS2080" i="1"/>
  <c r="AR2080" i="1"/>
  <c r="AQ2080" i="1"/>
  <c r="AP2080" i="1"/>
  <c r="AO2080" i="1"/>
  <c r="AN2080" i="1"/>
  <c r="AM2080" i="1"/>
  <c r="AL2080" i="1"/>
  <c r="AE2080" i="1"/>
  <c r="AK2080" i="1"/>
  <c r="AJ2080" i="1"/>
  <c r="AI2080" i="1"/>
  <c r="AH2080" i="1"/>
  <c r="AG2080" i="1"/>
  <c r="AF2080" i="1"/>
  <c r="AW2079" i="1"/>
  <c r="AD2079" i="1"/>
  <c r="AV2079" i="1"/>
  <c r="AT2079" i="1"/>
  <c r="AU2079" i="1"/>
  <c r="AS2079" i="1"/>
  <c r="AR2079" i="1"/>
  <c r="AQ2079" i="1"/>
  <c r="AP2079" i="1"/>
  <c r="AO2079" i="1"/>
  <c r="AN2079" i="1"/>
  <c r="AM2079" i="1"/>
  <c r="AL2079" i="1"/>
  <c r="AI2079" i="1"/>
  <c r="AH2079" i="1"/>
  <c r="AE2079" i="1"/>
  <c r="AW2078" i="1"/>
  <c r="AD2078" i="1"/>
  <c r="AV2078" i="1"/>
  <c r="AT2078" i="1"/>
  <c r="AU2078" i="1"/>
  <c r="AS2078" i="1"/>
  <c r="AR2078" i="1"/>
  <c r="AQ2078" i="1"/>
  <c r="AP2078" i="1"/>
  <c r="AO2078" i="1"/>
  <c r="AN2078" i="1"/>
  <c r="AM2078" i="1"/>
  <c r="AL2078" i="1"/>
  <c r="AI2078" i="1"/>
  <c r="AH2078" i="1"/>
  <c r="AE2078" i="1"/>
  <c r="AW2077" i="1"/>
  <c r="AD2077" i="1"/>
  <c r="AV2077" i="1"/>
  <c r="AT2077" i="1"/>
  <c r="AU2077" i="1"/>
  <c r="AS2077" i="1"/>
  <c r="AR2077" i="1"/>
  <c r="AQ2077" i="1"/>
  <c r="AP2077" i="1"/>
  <c r="AO2077" i="1"/>
  <c r="AN2077" i="1"/>
  <c r="AM2077" i="1"/>
  <c r="AL2077" i="1"/>
  <c r="AI2077" i="1"/>
  <c r="AH2077" i="1"/>
  <c r="AE2077" i="1"/>
  <c r="AW2076" i="1"/>
  <c r="AD2076" i="1"/>
  <c r="AV2076" i="1"/>
  <c r="AT2076" i="1"/>
  <c r="AU2076" i="1"/>
  <c r="AS2076" i="1"/>
  <c r="AR2076" i="1"/>
  <c r="AQ2076" i="1"/>
  <c r="AP2076" i="1"/>
  <c r="AO2076" i="1"/>
  <c r="AN2076" i="1"/>
  <c r="AM2076" i="1"/>
  <c r="AL2076" i="1"/>
  <c r="AI2076" i="1"/>
  <c r="AH2076" i="1"/>
  <c r="AE2076" i="1"/>
  <c r="AW2075" i="1"/>
  <c r="AD2075" i="1"/>
  <c r="AV2075" i="1"/>
  <c r="AT2075" i="1"/>
  <c r="AU2075" i="1"/>
  <c r="AS2075" i="1"/>
  <c r="AR2075" i="1"/>
  <c r="AQ2075" i="1"/>
  <c r="AP2075" i="1"/>
  <c r="AO2075" i="1"/>
  <c r="AN2075" i="1"/>
  <c r="AM2075" i="1"/>
  <c r="AL2075" i="1"/>
  <c r="AI2075" i="1"/>
  <c r="AH2075" i="1"/>
  <c r="AE2075" i="1"/>
  <c r="AW2074" i="1"/>
  <c r="AD2074" i="1"/>
  <c r="AV2074" i="1"/>
  <c r="AT2074" i="1"/>
  <c r="AU2074" i="1"/>
  <c r="AS2074" i="1"/>
  <c r="AR2074" i="1"/>
  <c r="AQ2074" i="1"/>
  <c r="AP2074" i="1"/>
  <c r="AO2074" i="1"/>
  <c r="AN2074" i="1"/>
  <c r="AM2074" i="1"/>
  <c r="AL2074" i="1"/>
  <c r="AI2074" i="1"/>
  <c r="AH2074" i="1"/>
  <c r="AE2074" i="1"/>
  <c r="AW2073" i="1"/>
  <c r="AD2073" i="1"/>
  <c r="AV2073" i="1"/>
  <c r="AT2073" i="1"/>
  <c r="AU2073" i="1"/>
  <c r="AS2073" i="1"/>
  <c r="AR2073" i="1"/>
  <c r="AQ2073" i="1"/>
  <c r="AP2073" i="1"/>
  <c r="AO2073" i="1"/>
  <c r="AN2073" i="1"/>
  <c r="AM2073" i="1"/>
  <c r="AL2073" i="1"/>
  <c r="AK2073" i="1"/>
  <c r="AJ2073" i="1"/>
  <c r="AI2073" i="1"/>
  <c r="AH2073" i="1"/>
  <c r="AE2073" i="1"/>
  <c r="AG2073" i="1"/>
  <c r="AF2073" i="1"/>
  <c r="AW2072" i="1"/>
  <c r="AD2072" i="1"/>
  <c r="AV2072" i="1"/>
  <c r="AT2072" i="1"/>
  <c r="AU2072" i="1"/>
  <c r="AS2072" i="1"/>
  <c r="AR2072" i="1"/>
  <c r="AQ2072" i="1"/>
  <c r="AP2072" i="1"/>
  <c r="AO2072" i="1"/>
  <c r="AN2072" i="1"/>
  <c r="AM2072" i="1"/>
  <c r="AL2072" i="1"/>
  <c r="AI2072" i="1"/>
  <c r="AH2072" i="1"/>
  <c r="AE2072" i="1"/>
  <c r="AW2071" i="1"/>
  <c r="AD2071" i="1"/>
  <c r="AV2071" i="1"/>
  <c r="AT2071" i="1"/>
  <c r="AU2071" i="1"/>
  <c r="AS2071" i="1"/>
  <c r="AR2071" i="1"/>
  <c r="AQ2071" i="1"/>
  <c r="AP2071" i="1"/>
  <c r="AO2071" i="1"/>
  <c r="AN2071" i="1"/>
  <c r="AM2071" i="1"/>
  <c r="AL2071" i="1"/>
  <c r="AK2071" i="1"/>
  <c r="AJ2071" i="1"/>
  <c r="AI2071" i="1"/>
  <c r="AH2071" i="1"/>
  <c r="AE2071" i="1"/>
  <c r="AG2071" i="1"/>
  <c r="AF2071" i="1"/>
  <c r="AW2070" i="1"/>
  <c r="AD2070" i="1"/>
  <c r="AV2070" i="1"/>
  <c r="AT2070" i="1"/>
  <c r="AU2070" i="1"/>
  <c r="AS2070" i="1"/>
  <c r="AR2070" i="1"/>
  <c r="AQ2070" i="1"/>
  <c r="AP2070" i="1"/>
  <c r="AO2070" i="1"/>
  <c r="AN2070" i="1"/>
  <c r="AM2070" i="1"/>
  <c r="AL2070" i="1"/>
  <c r="AI2070" i="1"/>
  <c r="AH2070" i="1"/>
  <c r="AE2070" i="1"/>
  <c r="AW2069" i="1"/>
  <c r="AD2069" i="1"/>
  <c r="AV2069" i="1"/>
  <c r="AT2069" i="1"/>
  <c r="AU2069" i="1"/>
  <c r="AS2069" i="1"/>
  <c r="AR2069" i="1"/>
  <c r="AQ2069" i="1"/>
  <c r="AP2069" i="1"/>
  <c r="AO2069" i="1"/>
  <c r="AN2069" i="1"/>
  <c r="AM2069" i="1"/>
  <c r="AL2069" i="1"/>
  <c r="AI2069" i="1"/>
  <c r="AH2069" i="1"/>
  <c r="AE2069" i="1"/>
  <c r="AW2068" i="1"/>
  <c r="AD2068" i="1"/>
  <c r="AV2068" i="1"/>
  <c r="AT2068" i="1"/>
  <c r="AU2068" i="1"/>
  <c r="AS2068" i="1"/>
  <c r="AR2068" i="1"/>
  <c r="AQ2068" i="1"/>
  <c r="AP2068" i="1"/>
  <c r="AO2068" i="1"/>
  <c r="AN2068" i="1"/>
  <c r="AM2068" i="1"/>
  <c r="AL2068" i="1"/>
  <c r="AI2068" i="1"/>
  <c r="AH2068" i="1"/>
  <c r="AE2068" i="1"/>
  <c r="AW2067" i="1"/>
  <c r="AD2067" i="1"/>
  <c r="AV2067" i="1"/>
  <c r="AT2067" i="1"/>
  <c r="AU2067" i="1"/>
  <c r="AS2067" i="1"/>
  <c r="AR2067" i="1"/>
  <c r="AQ2067" i="1"/>
  <c r="AP2067" i="1"/>
  <c r="AO2067" i="1"/>
  <c r="AN2067" i="1"/>
  <c r="AM2067" i="1"/>
  <c r="AL2067" i="1"/>
  <c r="AI2067" i="1"/>
  <c r="AH2067" i="1"/>
  <c r="AE2067" i="1"/>
  <c r="AW2066" i="1"/>
  <c r="AD2066" i="1"/>
  <c r="AV2066" i="1"/>
  <c r="AT2066" i="1"/>
  <c r="AU2066" i="1"/>
  <c r="AS2066" i="1"/>
  <c r="AR2066" i="1"/>
  <c r="AQ2066" i="1"/>
  <c r="AP2066" i="1"/>
  <c r="AO2066" i="1"/>
  <c r="AN2066" i="1"/>
  <c r="AM2066" i="1"/>
  <c r="AL2066" i="1"/>
  <c r="AI2066" i="1"/>
  <c r="AH2066" i="1"/>
  <c r="AE2066" i="1"/>
  <c r="AW2065" i="1"/>
  <c r="AD2065" i="1"/>
  <c r="AV2065" i="1"/>
  <c r="AT2065" i="1"/>
  <c r="AU2065" i="1"/>
  <c r="AS2065" i="1"/>
  <c r="AR2065" i="1"/>
  <c r="AQ2065" i="1"/>
  <c r="AP2065" i="1"/>
  <c r="AO2065" i="1"/>
  <c r="AN2065" i="1"/>
  <c r="AM2065" i="1"/>
  <c r="AL2065" i="1"/>
  <c r="AI2065" i="1"/>
  <c r="AH2065" i="1"/>
  <c r="AE2065" i="1"/>
  <c r="AW2064" i="1"/>
  <c r="AD2064" i="1"/>
  <c r="AV2064" i="1"/>
  <c r="AT2064" i="1"/>
  <c r="AU2064" i="1"/>
  <c r="AS2064" i="1"/>
  <c r="AR2064" i="1"/>
  <c r="AQ2064" i="1"/>
  <c r="AP2064" i="1"/>
  <c r="AO2064" i="1"/>
  <c r="AN2064" i="1"/>
  <c r="AM2064" i="1"/>
  <c r="AL2064" i="1"/>
  <c r="AI2064" i="1"/>
  <c r="AH2064" i="1"/>
  <c r="AE2064" i="1"/>
  <c r="AW2063" i="1"/>
  <c r="AD2063" i="1"/>
  <c r="AV2063" i="1"/>
  <c r="AT2063" i="1"/>
  <c r="AU2063" i="1"/>
  <c r="AS2063" i="1"/>
  <c r="AR2063" i="1"/>
  <c r="AQ2063" i="1"/>
  <c r="AP2063" i="1"/>
  <c r="AO2063" i="1"/>
  <c r="AN2063" i="1"/>
  <c r="AM2063" i="1"/>
  <c r="AL2063" i="1"/>
  <c r="AI2063" i="1"/>
  <c r="AH2063" i="1"/>
  <c r="AE2063" i="1"/>
  <c r="AW2062" i="1"/>
  <c r="AD2062" i="1"/>
  <c r="AV2062" i="1"/>
  <c r="AT2062" i="1"/>
  <c r="AU2062" i="1"/>
  <c r="AS2062" i="1"/>
  <c r="AR2062" i="1"/>
  <c r="AQ2062" i="1"/>
  <c r="AP2062" i="1"/>
  <c r="AO2062" i="1"/>
  <c r="AN2062" i="1"/>
  <c r="AM2062" i="1"/>
  <c r="AL2062" i="1"/>
  <c r="AI2062" i="1"/>
  <c r="AH2062" i="1"/>
  <c r="AE2062" i="1"/>
  <c r="AW2061" i="1"/>
  <c r="AD2061" i="1"/>
  <c r="AV2061" i="1"/>
  <c r="AT2061" i="1"/>
  <c r="AU2061" i="1"/>
  <c r="AS2061" i="1"/>
  <c r="AR2061" i="1"/>
  <c r="AQ2061" i="1"/>
  <c r="AP2061" i="1"/>
  <c r="AO2061" i="1"/>
  <c r="AN2061" i="1"/>
  <c r="AM2061" i="1"/>
  <c r="AL2061" i="1"/>
  <c r="AI2061" i="1"/>
  <c r="AH2061" i="1"/>
  <c r="AE2061" i="1"/>
  <c r="AW2060" i="1"/>
  <c r="AD2060" i="1"/>
  <c r="AV2060" i="1"/>
  <c r="AT2060" i="1"/>
  <c r="AU2060" i="1"/>
  <c r="AS2060" i="1"/>
  <c r="AR2060" i="1"/>
  <c r="AQ2060" i="1"/>
  <c r="AP2060" i="1"/>
  <c r="AO2060" i="1"/>
  <c r="AN2060" i="1"/>
  <c r="AM2060" i="1"/>
  <c r="AL2060" i="1"/>
  <c r="AI2060" i="1"/>
  <c r="AH2060" i="1"/>
  <c r="AE2060" i="1"/>
  <c r="AW2059" i="1"/>
  <c r="AD2059" i="1"/>
  <c r="AV2059" i="1"/>
  <c r="AT2059" i="1"/>
  <c r="AU2059" i="1"/>
  <c r="AS2059" i="1"/>
  <c r="AR2059" i="1"/>
  <c r="AQ2059" i="1"/>
  <c r="AP2059" i="1"/>
  <c r="AO2059" i="1"/>
  <c r="AN2059" i="1"/>
  <c r="AM2059" i="1"/>
  <c r="AL2059" i="1"/>
  <c r="AI2059" i="1"/>
  <c r="AH2059" i="1"/>
  <c r="AE2059" i="1"/>
  <c r="AW2058" i="1"/>
  <c r="AD2058" i="1"/>
  <c r="AV2058" i="1"/>
  <c r="AT2058" i="1"/>
  <c r="AU2058" i="1"/>
  <c r="AS2058" i="1"/>
  <c r="AR2058" i="1"/>
  <c r="AQ2058" i="1"/>
  <c r="AP2058" i="1"/>
  <c r="AO2058" i="1"/>
  <c r="AN2058" i="1"/>
  <c r="AM2058" i="1"/>
  <c r="AL2058" i="1"/>
  <c r="AI2058" i="1"/>
  <c r="AH2058" i="1"/>
  <c r="AE2058" i="1"/>
  <c r="AW2057" i="1"/>
  <c r="AD2057" i="1"/>
  <c r="AV2057" i="1"/>
  <c r="AT2057" i="1"/>
  <c r="AU2057" i="1"/>
  <c r="AS2057" i="1"/>
  <c r="AR2057" i="1"/>
  <c r="AQ2057" i="1"/>
  <c r="AP2057" i="1"/>
  <c r="AO2057" i="1"/>
  <c r="AN2057" i="1"/>
  <c r="AM2057" i="1"/>
  <c r="AL2057" i="1"/>
  <c r="AI2057" i="1"/>
  <c r="AH2057" i="1"/>
  <c r="AE2057" i="1"/>
  <c r="AW2056" i="1"/>
  <c r="AD2056" i="1"/>
  <c r="AV2056" i="1"/>
  <c r="AT2056" i="1"/>
  <c r="AU2056" i="1"/>
  <c r="AS2056" i="1"/>
  <c r="AR2056" i="1"/>
  <c r="AQ2056" i="1"/>
  <c r="AP2056" i="1"/>
  <c r="AO2056" i="1"/>
  <c r="AN2056" i="1"/>
  <c r="AM2056" i="1"/>
  <c r="AL2056" i="1"/>
  <c r="AI2056" i="1"/>
  <c r="AH2056" i="1"/>
  <c r="AE2056" i="1"/>
  <c r="AW2055" i="1"/>
  <c r="AD2055" i="1"/>
  <c r="AV2055" i="1"/>
  <c r="AT2055" i="1"/>
  <c r="AU2055" i="1"/>
  <c r="AS2055" i="1"/>
  <c r="AR2055" i="1"/>
  <c r="AQ2055" i="1"/>
  <c r="AP2055" i="1"/>
  <c r="AO2055" i="1"/>
  <c r="AN2055" i="1"/>
  <c r="AM2055" i="1"/>
  <c r="AL2055" i="1"/>
  <c r="AI2055" i="1"/>
  <c r="AH2055" i="1"/>
  <c r="AE2055" i="1"/>
  <c r="AW2054" i="1"/>
  <c r="AD2054" i="1"/>
  <c r="AV2054" i="1"/>
  <c r="AT2054" i="1"/>
  <c r="AU2054" i="1"/>
  <c r="AS2054" i="1"/>
  <c r="AR2054" i="1"/>
  <c r="AQ2054" i="1"/>
  <c r="AP2054" i="1"/>
  <c r="AO2054" i="1"/>
  <c r="AN2054" i="1"/>
  <c r="AM2054" i="1"/>
  <c r="AL2054" i="1"/>
  <c r="AI2054" i="1"/>
  <c r="AH2054" i="1"/>
  <c r="AE2054" i="1"/>
  <c r="AW2053" i="1"/>
  <c r="AD2053" i="1"/>
  <c r="AV2053" i="1"/>
  <c r="AT2053" i="1"/>
  <c r="AU2053" i="1"/>
  <c r="AS2053" i="1"/>
  <c r="AR2053" i="1"/>
  <c r="AQ2053" i="1"/>
  <c r="AP2053" i="1"/>
  <c r="AO2053" i="1"/>
  <c r="AN2053" i="1"/>
  <c r="AM2053" i="1"/>
  <c r="AL2053" i="1"/>
  <c r="AI2053" i="1"/>
  <c r="AH2053" i="1"/>
  <c r="AE2053" i="1"/>
  <c r="AW2052" i="1"/>
  <c r="AD2052" i="1"/>
  <c r="AV2052" i="1"/>
  <c r="AT2052" i="1"/>
  <c r="AU2052" i="1"/>
  <c r="AS2052" i="1"/>
  <c r="AR2052" i="1"/>
  <c r="AQ2052" i="1"/>
  <c r="AP2052" i="1"/>
  <c r="AO2052" i="1"/>
  <c r="AN2052" i="1"/>
  <c r="AM2052" i="1"/>
  <c r="AL2052" i="1"/>
  <c r="AI2052" i="1"/>
  <c r="AH2052" i="1"/>
  <c r="AE2052" i="1"/>
  <c r="AW2051" i="1"/>
  <c r="AD2051" i="1"/>
  <c r="AV2051" i="1"/>
  <c r="AT2051" i="1"/>
  <c r="AU2051" i="1"/>
  <c r="AS2051" i="1"/>
  <c r="AR2051" i="1"/>
  <c r="AQ2051" i="1"/>
  <c r="AP2051" i="1"/>
  <c r="AO2051" i="1"/>
  <c r="AN2051" i="1"/>
  <c r="AM2051" i="1"/>
  <c r="AL2051" i="1"/>
  <c r="AI2051" i="1"/>
  <c r="AH2051" i="1"/>
  <c r="AE2051" i="1"/>
  <c r="AW2050" i="1"/>
  <c r="AD2050" i="1"/>
  <c r="AV2050" i="1"/>
  <c r="AT2050" i="1"/>
  <c r="AU2050" i="1"/>
  <c r="AS2050" i="1"/>
  <c r="AR2050" i="1"/>
  <c r="AQ2050" i="1"/>
  <c r="AP2050" i="1"/>
  <c r="AO2050" i="1"/>
  <c r="AN2050" i="1"/>
  <c r="AM2050" i="1"/>
  <c r="AL2050" i="1"/>
  <c r="AI2050" i="1"/>
  <c r="AH2050" i="1"/>
  <c r="AE2050" i="1"/>
  <c r="AW2049" i="1"/>
  <c r="AD2049" i="1"/>
  <c r="AV2049" i="1"/>
  <c r="AT2049" i="1"/>
  <c r="AU2049" i="1"/>
  <c r="AS2049" i="1"/>
  <c r="AR2049" i="1"/>
  <c r="AQ2049" i="1"/>
  <c r="AP2049" i="1"/>
  <c r="AO2049" i="1"/>
  <c r="AN2049" i="1"/>
  <c r="AM2049" i="1"/>
  <c r="AL2049" i="1"/>
  <c r="AI2049" i="1"/>
  <c r="AH2049" i="1"/>
  <c r="AE2049" i="1"/>
  <c r="AW2048" i="1"/>
  <c r="AD2048" i="1"/>
  <c r="AV2048" i="1"/>
  <c r="AT2048" i="1"/>
  <c r="AU2048" i="1"/>
  <c r="AS2048" i="1"/>
  <c r="AR2048" i="1"/>
  <c r="AQ2048" i="1"/>
  <c r="AP2048" i="1"/>
  <c r="AO2048" i="1"/>
  <c r="AN2048" i="1"/>
  <c r="AM2048" i="1"/>
  <c r="AL2048" i="1"/>
  <c r="AI2048" i="1"/>
  <c r="AH2048" i="1"/>
  <c r="AE2048" i="1"/>
  <c r="AW2047" i="1"/>
  <c r="AD2047" i="1"/>
  <c r="AV2047" i="1"/>
  <c r="AT2047" i="1"/>
  <c r="AU2047" i="1"/>
  <c r="AS2047" i="1"/>
  <c r="AR2047" i="1"/>
  <c r="AQ2047" i="1"/>
  <c r="AP2047" i="1"/>
  <c r="AO2047" i="1"/>
  <c r="AN2047" i="1"/>
  <c r="AM2047" i="1"/>
  <c r="AL2047" i="1"/>
  <c r="AE2047" i="1"/>
  <c r="AK2047" i="1"/>
  <c r="AJ2047" i="1"/>
  <c r="AI2047" i="1"/>
  <c r="AH2047" i="1"/>
  <c r="AG2047" i="1"/>
  <c r="AF2047" i="1"/>
  <c r="AW2046" i="1"/>
  <c r="AV2046" i="1"/>
  <c r="AT2046" i="1"/>
  <c r="AU2046" i="1"/>
  <c r="AS2046" i="1"/>
  <c r="AR2046" i="1"/>
  <c r="AQ2046" i="1"/>
  <c r="AP2046" i="1"/>
  <c r="AO2046" i="1"/>
  <c r="AN2046" i="1"/>
  <c r="AM2046" i="1"/>
  <c r="AL2046" i="1"/>
  <c r="AD2046" i="1"/>
  <c r="AI2046" i="1"/>
  <c r="AH2046" i="1"/>
  <c r="AE2046" i="1"/>
  <c r="AW2045" i="1"/>
  <c r="AD2045" i="1"/>
  <c r="AV2045" i="1"/>
  <c r="AT2045" i="1"/>
  <c r="AU2045" i="1"/>
  <c r="AS2045" i="1"/>
  <c r="AR2045" i="1"/>
  <c r="AQ2045" i="1"/>
  <c r="AP2045" i="1"/>
  <c r="AO2045" i="1"/>
  <c r="AN2045" i="1"/>
  <c r="AM2045" i="1"/>
  <c r="AL2045" i="1"/>
  <c r="AI2045" i="1"/>
  <c r="AH2045" i="1"/>
  <c r="AE2045" i="1"/>
  <c r="AW2044" i="1"/>
  <c r="AD2044" i="1"/>
  <c r="AV2044" i="1"/>
  <c r="AT2044" i="1"/>
  <c r="AU2044" i="1"/>
  <c r="AS2044" i="1"/>
  <c r="AR2044" i="1"/>
  <c r="AQ2044" i="1"/>
  <c r="AP2044" i="1"/>
  <c r="AO2044" i="1"/>
  <c r="AN2044" i="1"/>
  <c r="AM2044" i="1"/>
  <c r="AL2044" i="1"/>
  <c r="AI2044" i="1"/>
  <c r="AH2044" i="1"/>
  <c r="AE2044" i="1"/>
  <c r="AW2043" i="1"/>
  <c r="AD2043" i="1"/>
  <c r="AV2043" i="1"/>
  <c r="AT2043" i="1"/>
  <c r="AU2043" i="1"/>
  <c r="AS2043" i="1"/>
  <c r="AR2043" i="1"/>
  <c r="AQ2043" i="1"/>
  <c r="AP2043" i="1"/>
  <c r="AO2043" i="1"/>
  <c r="AN2043" i="1"/>
  <c r="AM2043" i="1"/>
  <c r="AL2043" i="1"/>
  <c r="AI2043" i="1"/>
  <c r="AH2043" i="1"/>
  <c r="AE2043" i="1"/>
  <c r="AW2042" i="1"/>
  <c r="AV2042" i="1"/>
  <c r="AT2042" i="1"/>
  <c r="AU2042" i="1"/>
  <c r="AS2042" i="1"/>
  <c r="AR2042" i="1"/>
  <c r="AQ2042" i="1"/>
  <c r="AP2042" i="1"/>
  <c r="AO2042" i="1"/>
  <c r="AN2042" i="1"/>
  <c r="AM2042" i="1"/>
  <c r="AL2042" i="1"/>
  <c r="AD2042" i="1"/>
  <c r="AI2042" i="1"/>
  <c r="AH2042" i="1"/>
  <c r="AE2042" i="1"/>
  <c r="AW2041" i="1"/>
  <c r="AV2041" i="1"/>
  <c r="AT2041" i="1"/>
  <c r="AU2041" i="1"/>
  <c r="AS2041" i="1"/>
  <c r="AR2041" i="1"/>
  <c r="AQ2041" i="1"/>
  <c r="AP2041" i="1"/>
  <c r="AO2041" i="1"/>
  <c r="AN2041" i="1"/>
  <c r="AM2041" i="1"/>
  <c r="AL2041" i="1"/>
  <c r="AD2041" i="1"/>
  <c r="AI2041" i="1"/>
  <c r="AH2041" i="1"/>
  <c r="AE2041" i="1"/>
  <c r="AW2040" i="1"/>
  <c r="AV2040" i="1"/>
  <c r="AT2040" i="1"/>
  <c r="AU2040" i="1"/>
  <c r="AS2040" i="1"/>
  <c r="AR2040" i="1"/>
  <c r="AQ2040" i="1"/>
  <c r="AP2040" i="1"/>
  <c r="AO2040" i="1"/>
  <c r="AN2040" i="1"/>
  <c r="AM2040" i="1"/>
  <c r="AL2040" i="1"/>
  <c r="AD2040" i="1"/>
  <c r="AI2040" i="1"/>
  <c r="AH2040" i="1"/>
  <c r="AE2040" i="1"/>
  <c r="AW2039" i="1"/>
  <c r="AV2039" i="1"/>
  <c r="AT2039" i="1"/>
  <c r="AU2039" i="1"/>
  <c r="AS2039" i="1"/>
  <c r="AR2039" i="1"/>
  <c r="AQ2039" i="1"/>
  <c r="AP2039" i="1"/>
  <c r="AO2039" i="1"/>
  <c r="AN2039" i="1"/>
  <c r="AM2039" i="1"/>
  <c r="AL2039" i="1"/>
  <c r="AD2039" i="1"/>
  <c r="AI2039" i="1"/>
  <c r="AH2039" i="1"/>
  <c r="AE2039" i="1"/>
  <c r="AW2038" i="1"/>
  <c r="AV2038" i="1"/>
  <c r="AT2038" i="1"/>
  <c r="AU2038" i="1"/>
  <c r="AS2038" i="1"/>
  <c r="AR2038" i="1"/>
  <c r="AQ2038" i="1"/>
  <c r="AP2038" i="1"/>
  <c r="AO2038" i="1"/>
  <c r="AN2038" i="1"/>
  <c r="AM2038" i="1"/>
  <c r="AL2038" i="1"/>
  <c r="AD2038" i="1"/>
  <c r="AI2038" i="1"/>
  <c r="AH2038" i="1"/>
  <c r="AE2038" i="1"/>
  <c r="AW2037" i="1"/>
  <c r="AD2037" i="1"/>
  <c r="AV2037" i="1"/>
  <c r="AT2037" i="1"/>
  <c r="AU2037" i="1"/>
  <c r="AS2037" i="1"/>
  <c r="AR2037" i="1"/>
  <c r="AQ2037" i="1"/>
  <c r="AP2037" i="1"/>
  <c r="AO2037" i="1"/>
  <c r="AN2037" i="1"/>
  <c r="AM2037" i="1"/>
  <c r="AL2037" i="1"/>
  <c r="AI2037" i="1"/>
  <c r="AH2037" i="1"/>
  <c r="AE2037" i="1"/>
  <c r="AW2036" i="1"/>
  <c r="AV2036" i="1"/>
  <c r="AT2036" i="1"/>
  <c r="AU2036" i="1"/>
  <c r="AS2036" i="1"/>
  <c r="AR2036" i="1"/>
  <c r="AQ2036" i="1"/>
  <c r="AP2036" i="1"/>
  <c r="AO2036" i="1"/>
  <c r="AN2036" i="1"/>
  <c r="AM2036" i="1"/>
  <c r="AL2036" i="1"/>
  <c r="AD2036" i="1"/>
  <c r="AI2036" i="1"/>
  <c r="AH2036" i="1"/>
  <c r="AE2036" i="1"/>
  <c r="AW2035" i="1"/>
  <c r="AD2035" i="1"/>
  <c r="AV2035" i="1"/>
  <c r="AT2035" i="1"/>
  <c r="AU2035" i="1"/>
  <c r="AS2035" i="1"/>
  <c r="AR2035" i="1"/>
  <c r="AQ2035" i="1"/>
  <c r="AP2035" i="1"/>
  <c r="AO2035" i="1"/>
  <c r="AN2035" i="1"/>
  <c r="AM2035" i="1"/>
  <c r="AL2035" i="1"/>
  <c r="AI2035" i="1"/>
  <c r="AH2035" i="1"/>
  <c r="AE2035" i="1"/>
  <c r="AW2034" i="1"/>
  <c r="AD2034" i="1"/>
  <c r="AV2034" i="1"/>
  <c r="AT2034" i="1"/>
  <c r="AU2034" i="1"/>
  <c r="AS2034" i="1"/>
  <c r="AR2034" i="1"/>
  <c r="AQ2034" i="1"/>
  <c r="AP2034" i="1"/>
  <c r="AO2034" i="1"/>
  <c r="AN2034" i="1"/>
  <c r="AM2034" i="1"/>
  <c r="AL2034" i="1"/>
  <c r="AI2034" i="1"/>
  <c r="AH2034" i="1"/>
  <c r="AE2034" i="1"/>
  <c r="AW2033" i="1"/>
  <c r="AD2033" i="1"/>
  <c r="AV2033" i="1"/>
  <c r="AT2033" i="1"/>
  <c r="AU2033" i="1"/>
  <c r="AS2033" i="1"/>
  <c r="AR2033" i="1"/>
  <c r="AQ2033" i="1"/>
  <c r="AP2033" i="1"/>
  <c r="AO2033" i="1"/>
  <c r="AN2033" i="1"/>
  <c r="AM2033" i="1"/>
  <c r="AL2033" i="1"/>
  <c r="AI2033" i="1"/>
  <c r="AH2033" i="1"/>
  <c r="AE2033" i="1"/>
  <c r="AW2032" i="1"/>
  <c r="AV2032" i="1"/>
  <c r="AT2032" i="1"/>
  <c r="AU2032" i="1"/>
  <c r="AS2032" i="1"/>
  <c r="AR2032" i="1"/>
  <c r="AQ2032" i="1"/>
  <c r="AP2032" i="1"/>
  <c r="AO2032" i="1"/>
  <c r="AN2032" i="1"/>
  <c r="AM2032" i="1"/>
  <c r="AL2032" i="1"/>
  <c r="AK2032" i="1"/>
  <c r="AJ2032" i="1"/>
  <c r="AD2032" i="1"/>
  <c r="AI2032" i="1"/>
  <c r="AH2032" i="1"/>
  <c r="AE2032" i="1"/>
  <c r="AG2032" i="1"/>
  <c r="AF2032" i="1"/>
  <c r="AW2031" i="1"/>
  <c r="AD2031" i="1"/>
  <c r="AV2031" i="1"/>
  <c r="AT2031" i="1"/>
  <c r="AU2031" i="1"/>
  <c r="AS2031" i="1"/>
  <c r="AR2031" i="1"/>
  <c r="AQ2031" i="1"/>
  <c r="AP2031" i="1"/>
  <c r="AO2031" i="1"/>
  <c r="AN2031" i="1"/>
  <c r="AM2031" i="1"/>
  <c r="AL2031" i="1"/>
  <c r="AI2031" i="1"/>
  <c r="AH2031" i="1"/>
  <c r="AE2031" i="1"/>
  <c r="AW2030" i="1"/>
  <c r="AD2030" i="1"/>
  <c r="AV2030" i="1"/>
  <c r="AT2030" i="1"/>
  <c r="AU2030" i="1"/>
  <c r="AS2030" i="1"/>
  <c r="AR2030" i="1"/>
  <c r="AQ2030" i="1"/>
  <c r="AP2030" i="1"/>
  <c r="AO2030" i="1"/>
  <c r="AN2030" i="1"/>
  <c r="AM2030" i="1"/>
  <c r="AL2030" i="1"/>
  <c r="AI2030" i="1"/>
  <c r="AH2030" i="1"/>
  <c r="AE2030" i="1"/>
  <c r="AW2029" i="1"/>
  <c r="AD2029" i="1"/>
  <c r="AV2029" i="1"/>
  <c r="AT2029" i="1"/>
  <c r="AU2029" i="1"/>
  <c r="AS2029" i="1"/>
  <c r="AR2029" i="1"/>
  <c r="AQ2029" i="1"/>
  <c r="AP2029" i="1"/>
  <c r="AO2029" i="1"/>
  <c r="AN2029" i="1"/>
  <c r="AM2029" i="1"/>
  <c r="AL2029" i="1"/>
  <c r="AI2029" i="1"/>
  <c r="AH2029" i="1"/>
  <c r="AE2029" i="1"/>
  <c r="AW2028" i="1"/>
  <c r="AD2028" i="1"/>
  <c r="AV2028" i="1"/>
  <c r="AT2028" i="1"/>
  <c r="AU2028" i="1"/>
  <c r="AS2028" i="1"/>
  <c r="AR2028" i="1"/>
  <c r="AQ2028" i="1"/>
  <c r="AP2028" i="1"/>
  <c r="AO2028" i="1"/>
  <c r="AN2028" i="1"/>
  <c r="AM2028" i="1"/>
  <c r="AL2028" i="1"/>
  <c r="AI2028" i="1"/>
  <c r="AH2028" i="1"/>
  <c r="AE2028" i="1"/>
  <c r="AW2027" i="1"/>
  <c r="AD2027" i="1"/>
  <c r="AV2027" i="1"/>
  <c r="AT2027" i="1"/>
  <c r="AU2027" i="1"/>
  <c r="AS2027" i="1"/>
  <c r="AR2027" i="1"/>
  <c r="AQ2027" i="1"/>
  <c r="AP2027" i="1"/>
  <c r="AO2027" i="1"/>
  <c r="AN2027" i="1"/>
  <c r="AM2027" i="1"/>
  <c r="AL2027" i="1"/>
  <c r="AI2027" i="1"/>
  <c r="AH2027" i="1"/>
  <c r="AE2027" i="1"/>
  <c r="AW2026" i="1"/>
  <c r="AV2026" i="1"/>
  <c r="AT2026" i="1"/>
  <c r="AU2026" i="1"/>
  <c r="AS2026" i="1"/>
  <c r="AR2026" i="1"/>
  <c r="AQ2026" i="1"/>
  <c r="AP2026" i="1"/>
  <c r="AO2026" i="1"/>
  <c r="AN2026" i="1"/>
  <c r="AM2026" i="1"/>
  <c r="AL2026" i="1"/>
  <c r="AD2026" i="1"/>
  <c r="AI2026" i="1"/>
  <c r="AH2026" i="1"/>
  <c r="AE2026" i="1"/>
  <c r="AW2025" i="1"/>
  <c r="AD2025" i="1"/>
  <c r="AV2025" i="1"/>
  <c r="AT2025" i="1"/>
  <c r="AU2025" i="1"/>
  <c r="AS2025" i="1"/>
  <c r="AR2025" i="1"/>
  <c r="AQ2025" i="1"/>
  <c r="AP2025" i="1"/>
  <c r="AO2025" i="1"/>
  <c r="AN2025" i="1"/>
  <c r="AM2025" i="1"/>
  <c r="AL2025" i="1"/>
  <c r="AI2025" i="1"/>
  <c r="AH2025" i="1"/>
  <c r="AE2025" i="1"/>
  <c r="AW2024" i="1"/>
  <c r="AD2024" i="1"/>
  <c r="AV2024" i="1"/>
  <c r="AT2024" i="1"/>
  <c r="AU2024" i="1"/>
  <c r="AS2024" i="1"/>
  <c r="AR2024" i="1"/>
  <c r="AQ2024" i="1"/>
  <c r="AP2024" i="1"/>
  <c r="AO2024" i="1"/>
  <c r="AN2024" i="1"/>
  <c r="AM2024" i="1"/>
  <c r="AL2024" i="1"/>
  <c r="AI2024" i="1"/>
  <c r="AH2024" i="1"/>
  <c r="AE2024" i="1"/>
  <c r="AW2023" i="1"/>
  <c r="AD2023" i="1"/>
  <c r="AV2023" i="1"/>
  <c r="AT2023" i="1"/>
  <c r="AU2023" i="1"/>
  <c r="AS2023" i="1"/>
  <c r="AR2023" i="1"/>
  <c r="AQ2023" i="1"/>
  <c r="AP2023" i="1"/>
  <c r="AO2023" i="1"/>
  <c r="AN2023" i="1"/>
  <c r="AM2023" i="1"/>
  <c r="AL2023" i="1"/>
  <c r="AI2023" i="1"/>
  <c r="AH2023" i="1"/>
  <c r="AE2023" i="1"/>
  <c r="AW2022" i="1"/>
  <c r="AV2022" i="1"/>
  <c r="AT2022" i="1"/>
  <c r="AU2022" i="1"/>
  <c r="AS2022" i="1"/>
  <c r="AR2022" i="1"/>
  <c r="AQ2022" i="1"/>
  <c r="AP2022" i="1"/>
  <c r="AO2022" i="1"/>
  <c r="AN2022" i="1"/>
  <c r="AM2022" i="1"/>
  <c r="AL2022" i="1"/>
  <c r="AD2022" i="1"/>
  <c r="AI2022" i="1"/>
  <c r="AH2022" i="1"/>
  <c r="AE2022" i="1"/>
  <c r="AW2021" i="1"/>
  <c r="AD2021" i="1"/>
  <c r="AV2021" i="1"/>
  <c r="AT2021" i="1"/>
  <c r="AU2021" i="1"/>
  <c r="AS2021" i="1"/>
  <c r="AR2021" i="1"/>
  <c r="AQ2021" i="1"/>
  <c r="AP2021" i="1"/>
  <c r="AO2021" i="1"/>
  <c r="AN2021" i="1"/>
  <c r="AM2021" i="1"/>
  <c r="AL2021" i="1"/>
  <c r="AI2021" i="1"/>
  <c r="AH2021" i="1"/>
  <c r="AE2021" i="1"/>
  <c r="AW2020" i="1"/>
  <c r="AD2020" i="1"/>
  <c r="AV2020" i="1"/>
  <c r="AT2020" i="1"/>
  <c r="AU2020" i="1"/>
  <c r="AS2020" i="1"/>
  <c r="AR2020" i="1"/>
  <c r="AQ2020" i="1"/>
  <c r="AP2020" i="1"/>
  <c r="AO2020" i="1"/>
  <c r="AN2020" i="1"/>
  <c r="AM2020" i="1"/>
  <c r="AL2020" i="1"/>
  <c r="AI2020" i="1"/>
  <c r="AH2020" i="1"/>
  <c r="AE2020" i="1"/>
  <c r="AW2019" i="1"/>
  <c r="AD2019" i="1"/>
  <c r="AV2019" i="1"/>
  <c r="AT2019" i="1"/>
  <c r="AU2019" i="1"/>
  <c r="AS2019" i="1"/>
  <c r="AR2019" i="1"/>
  <c r="AQ2019" i="1"/>
  <c r="AP2019" i="1"/>
  <c r="AO2019" i="1"/>
  <c r="AN2019" i="1"/>
  <c r="AM2019" i="1"/>
  <c r="AL2019" i="1"/>
  <c r="AI2019" i="1"/>
  <c r="AH2019" i="1"/>
  <c r="AE2019" i="1"/>
  <c r="AW2018" i="1"/>
  <c r="AV2018" i="1"/>
  <c r="AT2018" i="1"/>
  <c r="AU2018" i="1"/>
  <c r="AS2018" i="1"/>
  <c r="AR2018" i="1"/>
  <c r="AQ2018" i="1"/>
  <c r="AP2018" i="1"/>
  <c r="AO2018" i="1"/>
  <c r="AN2018" i="1"/>
  <c r="AM2018" i="1"/>
  <c r="AL2018" i="1"/>
  <c r="AD2018" i="1"/>
  <c r="AI2018" i="1"/>
  <c r="AH2018" i="1"/>
  <c r="AE2018" i="1"/>
  <c r="AW2017" i="1"/>
  <c r="AD2017" i="1"/>
  <c r="AV2017" i="1"/>
  <c r="AT2017" i="1"/>
  <c r="AU2017" i="1"/>
  <c r="AS2017" i="1"/>
  <c r="AR2017" i="1"/>
  <c r="AQ2017" i="1"/>
  <c r="AP2017" i="1"/>
  <c r="AO2017" i="1"/>
  <c r="AN2017" i="1"/>
  <c r="AM2017" i="1"/>
  <c r="AL2017" i="1"/>
  <c r="AI2017" i="1"/>
  <c r="AH2017" i="1"/>
  <c r="AE2017" i="1"/>
  <c r="AW2016" i="1"/>
  <c r="AV2016" i="1"/>
  <c r="AT2016" i="1"/>
  <c r="AU2016" i="1"/>
  <c r="AS2016" i="1"/>
  <c r="AR2016" i="1"/>
  <c r="AQ2016" i="1"/>
  <c r="AP2016" i="1"/>
  <c r="AO2016" i="1"/>
  <c r="AN2016" i="1"/>
  <c r="AM2016" i="1"/>
  <c r="AL2016" i="1"/>
  <c r="AD2016" i="1"/>
  <c r="AI2016" i="1"/>
  <c r="AH2016" i="1"/>
  <c r="AE2016" i="1"/>
  <c r="AW2015" i="1"/>
  <c r="AV2015" i="1"/>
  <c r="AT2015" i="1"/>
  <c r="AU2015" i="1"/>
  <c r="AS2015" i="1"/>
  <c r="AR2015" i="1"/>
  <c r="AQ2015" i="1"/>
  <c r="AP2015" i="1"/>
  <c r="AO2015" i="1"/>
  <c r="AN2015" i="1"/>
  <c r="AM2015" i="1"/>
  <c r="AL2015" i="1"/>
  <c r="AD2015" i="1"/>
  <c r="AI2015" i="1"/>
  <c r="AH2015" i="1"/>
  <c r="AE2015" i="1"/>
  <c r="AW2014" i="1"/>
  <c r="AD2014" i="1"/>
  <c r="AV2014" i="1"/>
  <c r="AT2014" i="1"/>
  <c r="AU2014" i="1"/>
  <c r="AS2014" i="1"/>
  <c r="AR2014" i="1"/>
  <c r="AQ2014" i="1"/>
  <c r="AP2014" i="1"/>
  <c r="AO2014" i="1"/>
  <c r="AN2014" i="1"/>
  <c r="AM2014" i="1"/>
  <c r="AL2014" i="1"/>
  <c r="AI2014" i="1"/>
  <c r="AH2014" i="1"/>
  <c r="AE2014" i="1"/>
  <c r="AW2013" i="1"/>
  <c r="AV2013" i="1"/>
  <c r="AT2013" i="1"/>
  <c r="AU2013" i="1"/>
  <c r="AS2013" i="1"/>
  <c r="AR2013" i="1"/>
  <c r="AQ2013" i="1"/>
  <c r="AP2013" i="1"/>
  <c r="AO2013" i="1"/>
  <c r="AN2013" i="1"/>
  <c r="AM2013" i="1"/>
  <c r="AL2013" i="1"/>
  <c r="AE2013" i="1"/>
  <c r="AK2013" i="1"/>
  <c r="AD2013" i="1"/>
  <c r="AJ2013" i="1"/>
  <c r="AI2013" i="1"/>
  <c r="AH2013" i="1"/>
  <c r="AG2013" i="1"/>
  <c r="AF2013" i="1"/>
  <c r="AW2012" i="1"/>
  <c r="AV2012" i="1"/>
  <c r="AT2012" i="1"/>
  <c r="AU2012" i="1"/>
  <c r="AS2012" i="1"/>
  <c r="AR2012" i="1"/>
  <c r="AQ2012" i="1"/>
  <c r="AP2012" i="1"/>
  <c r="AO2012" i="1"/>
  <c r="AN2012" i="1"/>
  <c r="AM2012" i="1"/>
  <c r="AL2012" i="1"/>
  <c r="AD2012" i="1"/>
  <c r="AI2012" i="1"/>
  <c r="AH2012" i="1"/>
  <c r="AE2012" i="1"/>
  <c r="AW2011" i="1"/>
  <c r="AD2011" i="1"/>
  <c r="AV2011" i="1"/>
  <c r="AT2011" i="1"/>
  <c r="AU2011" i="1"/>
  <c r="AS2011" i="1"/>
  <c r="AR2011" i="1"/>
  <c r="AQ2011" i="1"/>
  <c r="AP2011" i="1"/>
  <c r="AO2011" i="1"/>
  <c r="AN2011" i="1"/>
  <c r="AM2011" i="1"/>
  <c r="AL2011" i="1"/>
  <c r="AI2011" i="1"/>
  <c r="AH2011" i="1"/>
  <c r="AE2011" i="1"/>
  <c r="AW2010" i="1"/>
  <c r="AD2010" i="1"/>
  <c r="AV2010" i="1"/>
  <c r="AT2010" i="1"/>
  <c r="AU2010" i="1"/>
  <c r="AS2010" i="1"/>
  <c r="AR2010" i="1"/>
  <c r="AQ2010" i="1"/>
  <c r="AP2010" i="1"/>
  <c r="AO2010" i="1"/>
  <c r="AN2010" i="1"/>
  <c r="AM2010" i="1"/>
  <c r="AL2010" i="1"/>
  <c r="AI2010" i="1"/>
  <c r="AH2010" i="1"/>
  <c r="AE2010" i="1"/>
  <c r="AW2009" i="1"/>
  <c r="AV2009" i="1"/>
  <c r="AT2009" i="1"/>
  <c r="AU2009" i="1"/>
  <c r="AS2009" i="1"/>
  <c r="AR2009" i="1"/>
  <c r="AQ2009" i="1"/>
  <c r="AP2009" i="1"/>
  <c r="AO2009" i="1"/>
  <c r="AN2009" i="1"/>
  <c r="AM2009" i="1"/>
  <c r="AL2009" i="1"/>
  <c r="AD2009" i="1"/>
  <c r="AI2009" i="1"/>
  <c r="AH2009" i="1"/>
  <c r="AE2009" i="1"/>
  <c r="AW2008" i="1"/>
  <c r="AD2008" i="1"/>
  <c r="AV2008" i="1"/>
  <c r="AT2008" i="1"/>
  <c r="AU2008" i="1"/>
  <c r="AS2008" i="1"/>
  <c r="AR2008" i="1"/>
  <c r="AQ2008" i="1"/>
  <c r="AP2008" i="1"/>
  <c r="AO2008" i="1"/>
  <c r="AN2008" i="1"/>
  <c r="AM2008" i="1"/>
  <c r="AL2008" i="1"/>
  <c r="AI2008" i="1"/>
  <c r="AH2008" i="1"/>
  <c r="AE2008" i="1"/>
  <c r="AW2007" i="1"/>
  <c r="AD2007" i="1"/>
  <c r="AV2007" i="1"/>
  <c r="AT2007" i="1"/>
  <c r="AU2007" i="1"/>
  <c r="AS2007" i="1"/>
  <c r="AR2007" i="1"/>
  <c r="AQ2007" i="1"/>
  <c r="AP2007" i="1"/>
  <c r="AO2007" i="1"/>
  <c r="AN2007" i="1"/>
  <c r="AM2007" i="1"/>
  <c r="AL2007" i="1"/>
  <c r="AI2007" i="1"/>
  <c r="AH2007" i="1"/>
  <c r="AE2007" i="1"/>
  <c r="AW2006" i="1"/>
  <c r="AD2006" i="1"/>
  <c r="AV2006" i="1"/>
  <c r="AT2006" i="1"/>
  <c r="AU2006" i="1"/>
  <c r="AS2006" i="1"/>
  <c r="AR2006" i="1"/>
  <c r="AQ2006" i="1"/>
  <c r="AP2006" i="1"/>
  <c r="AO2006" i="1"/>
  <c r="AN2006" i="1"/>
  <c r="AM2006" i="1"/>
  <c r="AL2006" i="1"/>
  <c r="AI2006" i="1"/>
  <c r="AH2006" i="1"/>
  <c r="AE2006" i="1"/>
  <c r="AW2005" i="1"/>
  <c r="AD2005" i="1"/>
  <c r="AV2005" i="1"/>
  <c r="AT2005" i="1"/>
  <c r="AU2005" i="1"/>
  <c r="AS2005" i="1"/>
  <c r="AR2005" i="1"/>
  <c r="AQ2005" i="1"/>
  <c r="AP2005" i="1"/>
  <c r="AO2005" i="1"/>
  <c r="AN2005" i="1"/>
  <c r="AM2005" i="1"/>
  <c r="AL2005" i="1"/>
  <c r="AI2005" i="1"/>
  <c r="AH2005" i="1"/>
  <c r="AE2005" i="1"/>
  <c r="AW2004" i="1"/>
  <c r="AD2004" i="1"/>
  <c r="AV2004" i="1"/>
  <c r="AT2004" i="1"/>
  <c r="AU2004" i="1"/>
  <c r="AS2004" i="1"/>
  <c r="AR2004" i="1"/>
  <c r="AQ2004" i="1"/>
  <c r="AP2004" i="1"/>
  <c r="AO2004" i="1"/>
  <c r="AN2004" i="1"/>
  <c r="AM2004" i="1"/>
  <c r="AL2004" i="1"/>
  <c r="AI2004" i="1"/>
  <c r="AH2004" i="1"/>
  <c r="AE2004" i="1"/>
  <c r="AW2003" i="1"/>
  <c r="AD2003" i="1"/>
  <c r="AV2003" i="1"/>
  <c r="AT2003" i="1"/>
  <c r="AU2003" i="1"/>
  <c r="AS2003" i="1"/>
  <c r="AR2003" i="1"/>
  <c r="AQ2003" i="1"/>
  <c r="AP2003" i="1"/>
  <c r="AO2003" i="1"/>
  <c r="AN2003" i="1"/>
  <c r="AM2003" i="1"/>
  <c r="AL2003" i="1"/>
  <c r="AI2003" i="1"/>
  <c r="AH2003" i="1"/>
  <c r="AE2003" i="1"/>
  <c r="AW2002" i="1"/>
  <c r="AD2002" i="1"/>
  <c r="AV2002" i="1"/>
  <c r="AT2002" i="1"/>
  <c r="AU2002" i="1"/>
  <c r="AS2002" i="1"/>
  <c r="AR2002" i="1"/>
  <c r="AQ2002" i="1"/>
  <c r="AP2002" i="1"/>
  <c r="AO2002" i="1"/>
  <c r="AN2002" i="1"/>
  <c r="AM2002" i="1"/>
  <c r="AL2002" i="1"/>
  <c r="AI2002" i="1"/>
  <c r="AH2002" i="1"/>
  <c r="AE2002" i="1"/>
  <c r="AW2001" i="1"/>
  <c r="AD2001" i="1"/>
  <c r="AV2001" i="1"/>
  <c r="AT2001" i="1"/>
  <c r="AU2001" i="1"/>
  <c r="AS2001" i="1"/>
  <c r="AR2001" i="1"/>
  <c r="AQ2001" i="1"/>
  <c r="AP2001" i="1"/>
  <c r="AO2001" i="1"/>
  <c r="AN2001" i="1"/>
  <c r="AM2001" i="1"/>
  <c r="AL2001" i="1"/>
  <c r="AI2001" i="1"/>
  <c r="AH2001" i="1"/>
  <c r="AE2001" i="1"/>
  <c r="AW2000" i="1"/>
  <c r="AD2000" i="1"/>
  <c r="AV2000" i="1"/>
  <c r="AT2000" i="1"/>
  <c r="AU2000" i="1"/>
  <c r="AS2000" i="1"/>
  <c r="AR2000" i="1"/>
  <c r="AQ2000" i="1"/>
  <c r="AP2000" i="1"/>
  <c r="AO2000" i="1"/>
  <c r="AN2000" i="1"/>
  <c r="AM2000" i="1"/>
  <c r="AL2000" i="1"/>
  <c r="AI2000" i="1"/>
  <c r="AH2000" i="1"/>
  <c r="AE2000" i="1"/>
  <c r="AW1999" i="1"/>
  <c r="AD1999" i="1"/>
  <c r="AV1999" i="1"/>
  <c r="AT1999" i="1"/>
  <c r="AU1999" i="1"/>
  <c r="AS1999" i="1"/>
  <c r="AR1999" i="1"/>
  <c r="AQ1999" i="1"/>
  <c r="AP1999" i="1"/>
  <c r="AO1999" i="1"/>
  <c r="AN1999" i="1"/>
  <c r="AM1999" i="1"/>
  <c r="AL1999" i="1"/>
  <c r="AI1999" i="1"/>
  <c r="AH1999" i="1"/>
  <c r="AE1999" i="1"/>
  <c r="AW1998" i="1"/>
  <c r="AD1998" i="1"/>
  <c r="AV1998" i="1"/>
  <c r="AT1998" i="1"/>
  <c r="AU1998" i="1"/>
  <c r="AS1998" i="1"/>
  <c r="AR1998" i="1"/>
  <c r="AQ1998" i="1"/>
  <c r="AP1998" i="1"/>
  <c r="AO1998" i="1"/>
  <c r="AN1998" i="1"/>
  <c r="AM1998" i="1"/>
  <c r="AL1998" i="1"/>
  <c r="AI1998" i="1"/>
  <c r="AH1998" i="1"/>
  <c r="AE1998" i="1"/>
  <c r="AW1997" i="1"/>
  <c r="AD1997" i="1"/>
  <c r="AV1997" i="1"/>
  <c r="AT1997" i="1"/>
  <c r="AU1997" i="1"/>
  <c r="AS1997" i="1"/>
  <c r="AR1997" i="1"/>
  <c r="AQ1997" i="1"/>
  <c r="AP1997" i="1"/>
  <c r="AO1997" i="1"/>
  <c r="AN1997" i="1"/>
  <c r="AM1997" i="1"/>
  <c r="AL1997" i="1"/>
  <c r="AI1997" i="1"/>
  <c r="AH1997" i="1"/>
  <c r="AE1997" i="1"/>
  <c r="AW1996" i="1"/>
  <c r="AD1996" i="1"/>
  <c r="AV1996" i="1"/>
  <c r="AT1996" i="1"/>
  <c r="AU1996" i="1"/>
  <c r="AS1996" i="1"/>
  <c r="AR1996" i="1"/>
  <c r="AQ1996" i="1"/>
  <c r="AP1996" i="1"/>
  <c r="AO1996" i="1"/>
  <c r="AN1996" i="1"/>
  <c r="AM1996" i="1"/>
  <c r="AL1996" i="1"/>
  <c r="AI1996" i="1"/>
  <c r="AH1996" i="1"/>
  <c r="AE1996" i="1"/>
  <c r="AW1995" i="1"/>
  <c r="AD1995" i="1"/>
  <c r="AV1995" i="1"/>
  <c r="AT1995" i="1"/>
  <c r="AU1995" i="1"/>
  <c r="AS1995" i="1"/>
  <c r="AR1995" i="1"/>
  <c r="AQ1995" i="1"/>
  <c r="AP1995" i="1"/>
  <c r="AO1995" i="1"/>
  <c r="AN1995" i="1"/>
  <c r="AM1995" i="1"/>
  <c r="AL1995" i="1"/>
  <c r="AI1995" i="1"/>
  <c r="AH1995" i="1"/>
  <c r="AE1995" i="1"/>
  <c r="AW1994" i="1"/>
  <c r="AD1994" i="1"/>
  <c r="AV1994" i="1"/>
  <c r="AT1994" i="1"/>
  <c r="AU1994" i="1"/>
  <c r="AS1994" i="1"/>
  <c r="AR1994" i="1"/>
  <c r="AQ1994" i="1"/>
  <c r="AP1994" i="1"/>
  <c r="AO1994" i="1"/>
  <c r="AN1994" i="1"/>
  <c r="AM1994" i="1"/>
  <c r="AL1994" i="1"/>
  <c r="AI1994" i="1"/>
  <c r="AH1994" i="1"/>
  <c r="AE1994" i="1"/>
  <c r="AW1993" i="1"/>
  <c r="AD1993" i="1"/>
  <c r="AV1993" i="1"/>
  <c r="AT1993" i="1"/>
  <c r="AU1993" i="1"/>
  <c r="AS1993" i="1"/>
  <c r="AR1993" i="1"/>
  <c r="AQ1993" i="1"/>
  <c r="AP1993" i="1"/>
  <c r="AO1993" i="1"/>
  <c r="AN1993" i="1"/>
  <c r="AM1993" i="1"/>
  <c r="AL1993" i="1"/>
  <c r="AI1993" i="1"/>
  <c r="AH1993" i="1"/>
  <c r="AE1993" i="1"/>
  <c r="AW1992" i="1"/>
  <c r="AD1992" i="1"/>
  <c r="AV1992" i="1"/>
  <c r="AT1992" i="1"/>
  <c r="AU1992" i="1"/>
  <c r="AS1992" i="1"/>
  <c r="AR1992" i="1"/>
  <c r="AQ1992" i="1"/>
  <c r="AP1992" i="1"/>
  <c r="AO1992" i="1"/>
  <c r="AN1992" i="1"/>
  <c r="AM1992" i="1"/>
  <c r="AL1992" i="1"/>
  <c r="AI1992" i="1"/>
  <c r="AH1992" i="1"/>
  <c r="AE1992" i="1"/>
  <c r="AW1991" i="1"/>
  <c r="AD1991" i="1"/>
  <c r="AV1991" i="1"/>
  <c r="AT1991" i="1"/>
  <c r="AU1991" i="1"/>
  <c r="AS1991" i="1"/>
  <c r="AR1991" i="1"/>
  <c r="AQ1991" i="1"/>
  <c r="AP1991" i="1"/>
  <c r="AO1991" i="1"/>
  <c r="AN1991" i="1"/>
  <c r="AM1991" i="1"/>
  <c r="AL1991" i="1"/>
  <c r="AI1991" i="1"/>
  <c r="AH1991" i="1"/>
  <c r="AE1991" i="1"/>
  <c r="AW1990" i="1"/>
  <c r="AD1990" i="1"/>
  <c r="AV1990" i="1"/>
  <c r="AT1990" i="1"/>
  <c r="AU1990" i="1"/>
  <c r="AS1990" i="1"/>
  <c r="AR1990" i="1"/>
  <c r="AQ1990" i="1"/>
  <c r="AP1990" i="1"/>
  <c r="AO1990" i="1"/>
  <c r="AN1990" i="1"/>
  <c r="AM1990" i="1"/>
  <c r="AL1990" i="1"/>
  <c r="AI1990" i="1"/>
  <c r="AH1990" i="1"/>
  <c r="AE1990" i="1"/>
  <c r="AW1989" i="1"/>
  <c r="AD1989" i="1"/>
  <c r="AV1989" i="1"/>
  <c r="AT1989" i="1"/>
  <c r="AU1989" i="1"/>
  <c r="AS1989" i="1"/>
  <c r="AR1989" i="1"/>
  <c r="AQ1989" i="1"/>
  <c r="AP1989" i="1"/>
  <c r="AO1989" i="1"/>
  <c r="AN1989" i="1"/>
  <c r="AM1989" i="1"/>
  <c r="AL1989" i="1"/>
  <c r="AI1989" i="1"/>
  <c r="AH1989" i="1"/>
  <c r="AE1989" i="1"/>
  <c r="AW1988" i="1"/>
  <c r="AD1988" i="1"/>
  <c r="AV1988" i="1"/>
  <c r="AT1988" i="1"/>
  <c r="AU1988" i="1"/>
  <c r="AS1988" i="1"/>
  <c r="AR1988" i="1"/>
  <c r="AQ1988" i="1"/>
  <c r="AP1988" i="1"/>
  <c r="AO1988" i="1"/>
  <c r="AN1988" i="1"/>
  <c r="AM1988" i="1"/>
  <c r="AL1988" i="1"/>
  <c r="AI1988" i="1"/>
  <c r="AH1988" i="1"/>
  <c r="AE1988" i="1"/>
  <c r="AW1987" i="1"/>
  <c r="AD1987" i="1"/>
  <c r="AV1987" i="1"/>
  <c r="AT1987" i="1"/>
  <c r="AU1987" i="1"/>
  <c r="AS1987" i="1"/>
  <c r="AR1987" i="1"/>
  <c r="AQ1987" i="1"/>
  <c r="AP1987" i="1"/>
  <c r="AO1987" i="1"/>
  <c r="AN1987" i="1"/>
  <c r="AM1987" i="1"/>
  <c r="AL1987" i="1"/>
  <c r="AI1987" i="1"/>
  <c r="AH1987" i="1"/>
  <c r="AE1987" i="1"/>
  <c r="AW1986" i="1"/>
  <c r="AD1986" i="1"/>
  <c r="AV1986" i="1"/>
  <c r="AT1986" i="1"/>
  <c r="AU1986" i="1"/>
  <c r="AS1986" i="1"/>
  <c r="AR1986" i="1"/>
  <c r="AQ1986" i="1"/>
  <c r="AP1986" i="1"/>
  <c r="AO1986" i="1"/>
  <c r="AN1986" i="1"/>
  <c r="AM1986" i="1"/>
  <c r="AL1986" i="1"/>
  <c r="AI1986" i="1"/>
  <c r="AH1986" i="1"/>
  <c r="AE1986" i="1"/>
  <c r="AW1985" i="1"/>
  <c r="AD1985" i="1"/>
  <c r="AV1985" i="1"/>
  <c r="AT1985" i="1"/>
  <c r="AU1985" i="1"/>
  <c r="AS1985" i="1"/>
  <c r="AR1985" i="1"/>
  <c r="AQ1985" i="1"/>
  <c r="AP1985" i="1"/>
  <c r="AO1985" i="1"/>
  <c r="AN1985" i="1"/>
  <c r="AM1985" i="1"/>
  <c r="AL1985" i="1"/>
  <c r="AI1985" i="1"/>
  <c r="AH1985" i="1"/>
  <c r="AE1985" i="1"/>
  <c r="AW1984" i="1"/>
  <c r="AD1984" i="1"/>
  <c r="AV1984" i="1"/>
  <c r="AT1984" i="1"/>
  <c r="AU1984" i="1"/>
  <c r="AS1984" i="1"/>
  <c r="AR1984" i="1"/>
  <c r="AQ1984" i="1"/>
  <c r="AP1984" i="1"/>
  <c r="AO1984" i="1"/>
  <c r="AN1984" i="1"/>
  <c r="AM1984" i="1"/>
  <c r="AL1984" i="1"/>
  <c r="AE1984" i="1"/>
  <c r="AK1984" i="1"/>
  <c r="AJ1984" i="1"/>
  <c r="AI1984" i="1"/>
  <c r="AH1984" i="1"/>
  <c r="AG1984" i="1"/>
  <c r="AF1984" i="1"/>
  <c r="AW1983" i="1"/>
  <c r="AD1983" i="1"/>
  <c r="AV1983" i="1"/>
  <c r="AT1983" i="1"/>
  <c r="AU1983" i="1"/>
  <c r="AS1983" i="1"/>
  <c r="AR1983" i="1"/>
  <c r="AQ1983" i="1"/>
  <c r="AP1983" i="1"/>
  <c r="AO1983" i="1"/>
  <c r="AN1983" i="1"/>
  <c r="AM1983" i="1"/>
  <c r="AL1983" i="1"/>
  <c r="AI1983" i="1"/>
  <c r="AH1983" i="1"/>
  <c r="AE1983" i="1"/>
  <c r="AW1982" i="1"/>
  <c r="AD1982" i="1"/>
  <c r="AV1982" i="1"/>
  <c r="AT1982" i="1"/>
  <c r="AU1982" i="1"/>
  <c r="AS1982" i="1"/>
  <c r="AR1982" i="1"/>
  <c r="AQ1982" i="1"/>
  <c r="AP1982" i="1"/>
  <c r="AO1982" i="1"/>
  <c r="AN1982" i="1"/>
  <c r="AM1982" i="1"/>
  <c r="AL1982" i="1"/>
  <c r="AI1982" i="1"/>
  <c r="AH1982" i="1"/>
  <c r="AE1982" i="1"/>
  <c r="AW1981" i="1"/>
  <c r="AD1981" i="1"/>
  <c r="AV1981" i="1"/>
  <c r="AT1981" i="1"/>
  <c r="AU1981" i="1"/>
  <c r="AS1981" i="1"/>
  <c r="AR1981" i="1"/>
  <c r="AQ1981" i="1"/>
  <c r="AP1981" i="1"/>
  <c r="AO1981" i="1"/>
  <c r="AN1981" i="1"/>
  <c r="AM1981" i="1"/>
  <c r="AL1981" i="1"/>
  <c r="AE1981" i="1"/>
  <c r="AK1981" i="1"/>
  <c r="AJ1981" i="1"/>
  <c r="AI1981" i="1"/>
  <c r="AH1981" i="1"/>
  <c r="AG1981" i="1"/>
  <c r="AF1981" i="1"/>
  <c r="AW1980" i="1"/>
  <c r="AD1980" i="1"/>
  <c r="AV1980" i="1"/>
  <c r="AT1980" i="1"/>
  <c r="AU1980" i="1"/>
  <c r="AS1980" i="1"/>
  <c r="AR1980" i="1"/>
  <c r="AQ1980" i="1"/>
  <c r="AP1980" i="1"/>
  <c r="AO1980" i="1"/>
  <c r="AN1980" i="1"/>
  <c r="AM1980" i="1"/>
  <c r="AL1980" i="1"/>
  <c r="AI1980" i="1"/>
  <c r="AH1980" i="1"/>
  <c r="AE1980" i="1"/>
  <c r="AW1979" i="1"/>
  <c r="AD1979" i="1"/>
  <c r="AV1979" i="1"/>
  <c r="AT1979" i="1"/>
  <c r="AU1979" i="1"/>
  <c r="AS1979" i="1"/>
  <c r="AR1979" i="1"/>
  <c r="AQ1979" i="1"/>
  <c r="AP1979" i="1"/>
  <c r="AO1979" i="1"/>
  <c r="AN1979" i="1"/>
  <c r="AM1979" i="1"/>
  <c r="AL1979" i="1"/>
  <c r="AE1979" i="1"/>
  <c r="AK1979" i="1"/>
  <c r="AJ1979" i="1"/>
  <c r="AI1979" i="1"/>
  <c r="AH1979" i="1"/>
  <c r="AG1979" i="1"/>
  <c r="AF1979" i="1"/>
  <c r="AW1978" i="1"/>
  <c r="AD1978" i="1"/>
  <c r="AV1978" i="1"/>
  <c r="AT1978" i="1"/>
  <c r="AU1978" i="1"/>
  <c r="AS1978" i="1"/>
  <c r="AR1978" i="1"/>
  <c r="AQ1978" i="1"/>
  <c r="AP1978" i="1"/>
  <c r="AO1978" i="1"/>
  <c r="AN1978" i="1"/>
  <c r="AM1978" i="1"/>
  <c r="AL1978" i="1"/>
  <c r="AI1978" i="1"/>
  <c r="AH1978" i="1"/>
  <c r="AE1978" i="1"/>
  <c r="AW1977" i="1"/>
  <c r="AD1977" i="1"/>
  <c r="AV1977" i="1"/>
  <c r="AT1977" i="1"/>
  <c r="AU1977" i="1"/>
  <c r="AS1977" i="1"/>
  <c r="AR1977" i="1"/>
  <c r="AQ1977" i="1"/>
  <c r="AP1977" i="1"/>
  <c r="AO1977" i="1"/>
  <c r="AN1977" i="1"/>
  <c r="AM1977" i="1"/>
  <c r="AL1977" i="1"/>
  <c r="AI1977" i="1"/>
  <c r="AH1977" i="1"/>
  <c r="AE1977" i="1"/>
  <c r="AW1976" i="1"/>
  <c r="AD1976" i="1"/>
  <c r="AV1976" i="1"/>
  <c r="AT1976" i="1"/>
  <c r="AU1976" i="1"/>
  <c r="AS1976" i="1"/>
  <c r="AR1976" i="1"/>
  <c r="AQ1976" i="1"/>
  <c r="AP1976" i="1"/>
  <c r="AO1976" i="1"/>
  <c r="AN1976" i="1"/>
  <c r="AM1976" i="1"/>
  <c r="AL1976" i="1"/>
  <c r="AE1976" i="1"/>
  <c r="AK1976" i="1"/>
  <c r="AJ1976" i="1"/>
  <c r="AI1976" i="1"/>
  <c r="AH1976" i="1"/>
  <c r="AG1976" i="1"/>
  <c r="AF1976" i="1"/>
  <c r="AW1975" i="1"/>
  <c r="AD1975" i="1"/>
  <c r="AV1975" i="1"/>
  <c r="AT1975" i="1"/>
  <c r="AU1975" i="1"/>
  <c r="AS1975" i="1"/>
  <c r="AR1975" i="1"/>
  <c r="AQ1975" i="1"/>
  <c r="AP1975" i="1"/>
  <c r="AO1975" i="1"/>
  <c r="AN1975" i="1"/>
  <c r="AM1975" i="1"/>
  <c r="AL1975" i="1"/>
  <c r="AI1975" i="1"/>
  <c r="AH1975" i="1"/>
  <c r="AE1975" i="1"/>
  <c r="AW1974" i="1"/>
  <c r="AD1974" i="1"/>
  <c r="AV1974" i="1"/>
  <c r="AT1974" i="1"/>
  <c r="AU1974" i="1"/>
  <c r="AS1974" i="1"/>
  <c r="AR1974" i="1"/>
  <c r="AQ1974" i="1"/>
  <c r="AP1974" i="1"/>
  <c r="AO1974" i="1"/>
  <c r="AN1974" i="1"/>
  <c r="AM1974" i="1"/>
  <c r="AL1974" i="1"/>
  <c r="AI1974" i="1"/>
  <c r="AH1974" i="1"/>
  <c r="AE1974" i="1"/>
  <c r="AW1973" i="1"/>
  <c r="AD1973" i="1"/>
  <c r="AV1973" i="1"/>
  <c r="AT1973" i="1"/>
  <c r="AU1973" i="1"/>
  <c r="AS1973" i="1"/>
  <c r="AR1973" i="1"/>
  <c r="AQ1973" i="1"/>
  <c r="AP1973" i="1"/>
  <c r="AO1973" i="1"/>
  <c r="AN1973" i="1"/>
  <c r="AM1973" i="1"/>
  <c r="AL1973" i="1"/>
  <c r="AI1973" i="1"/>
  <c r="AH1973" i="1"/>
  <c r="AE1973" i="1"/>
  <c r="AW1972" i="1"/>
  <c r="AD1972" i="1"/>
  <c r="AV1972" i="1"/>
  <c r="AT1972" i="1"/>
  <c r="AU1972" i="1"/>
  <c r="AS1972" i="1"/>
  <c r="AR1972" i="1"/>
  <c r="AQ1972" i="1"/>
  <c r="AP1972" i="1"/>
  <c r="AO1972" i="1"/>
  <c r="AN1972" i="1"/>
  <c r="AM1972" i="1"/>
  <c r="AL1972" i="1"/>
  <c r="AI1972" i="1"/>
  <c r="AH1972" i="1"/>
  <c r="AE1972" i="1"/>
  <c r="AW1971" i="1"/>
  <c r="AD1971" i="1"/>
  <c r="AV1971" i="1"/>
  <c r="AT1971" i="1"/>
  <c r="AU1971" i="1"/>
  <c r="AS1971" i="1"/>
  <c r="AR1971" i="1"/>
  <c r="AQ1971" i="1"/>
  <c r="AP1971" i="1"/>
  <c r="AO1971" i="1"/>
  <c r="AN1971" i="1"/>
  <c r="AM1971" i="1"/>
  <c r="AL1971" i="1"/>
  <c r="AE1971" i="1"/>
  <c r="AK1971" i="1"/>
  <c r="AJ1971" i="1"/>
  <c r="AI1971" i="1"/>
  <c r="AH1971" i="1"/>
  <c r="AG1971" i="1"/>
  <c r="AF1971" i="1"/>
  <c r="AW1970" i="1"/>
  <c r="AD1970" i="1"/>
  <c r="AV1970" i="1"/>
  <c r="AT1970" i="1"/>
  <c r="AU1970" i="1"/>
  <c r="AS1970" i="1"/>
  <c r="AR1970" i="1"/>
  <c r="AQ1970" i="1"/>
  <c r="AP1970" i="1"/>
  <c r="AO1970" i="1"/>
  <c r="AN1970" i="1"/>
  <c r="AM1970" i="1"/>
  <c r="AL1970" i="1"/>
  <c r="AI1970" i="1"/>
  <c r="AH1970" i="1"/>
  <c r="AE1970" i="1"/>
  <c r="AW1969" i="1"/>
  <c r="AD1969" i="1"/>
  <c r="AV1969" i="1"/>
  <c r="AT1969" i="1"/>
  <c r="AU1969" i="1"/>
  <c r="AS1969" i="1"/>
  <c r="AR1969" i="1"/>
  <c r="AQ1969" i="1"/>
  <c r="AP1969" i="1"/>
  <c r="AO1969" i="1"/>
  <c r="AN1969" i="1"/>
  <c r="AM1969" i="1"/>
  <c r="AL1969" i="1"/>
  <c r="AI1969" i="1"/>
  <c r="AH1969" i="1"/>
  <c r="AE1969" i="1"/>
  <c r="AW1968" i="1"/>
  <c r="AD1968" i="1"/>
  <c r="AV1968" i="1"/>
  <c r="AT1968" i="1"/>
  <c r="AU1968" i="1"/>
  <c r="AS1968" i="1"/>
  <c r="AR1968" i="1"/>
  <c r="AQ1968" i="1"/>
  <c r="AP1968" i="1"/>
  <c r="AO1968" i="1"/>
  <c r="AN1968" i="1"/>
  <c r="AM1968" i="1"/>
  <c r="AL1968" i="1"/>
  <c r="AI1968" i="1"/>
  <c r="AH1968" i="1"/>
  <c r="AE1968" i="1"/>
  <c r="AW1967" i="1"/>
  <c r="AD1967" i="1"/>
  <c r="AV1967" i="1"/>
  <c r="AT1967" i="1"/>
  <c r="AU1967" i="1"/>
  <c r="AS1967" i="1"/>
  <c r="AR1967" i="1"/>
  <c r="AQ1967" i="1"/>
  <c r="AP1967" i="1"/>
  <c r="AO1967" i="1"/>
  <c r="AN1967" i="1"/>
  <c r="AM1967" i="1"/>
  <c r="AL1967" i="1"/>
  <c r="AI1967" i="1"/>
  <c r="AH1967" i="1"/>
  <c r="AE1967" i="1"/>
  <c r="AW1966" i="1"/>
  <c r="AD1966" i="1"/>
  <c r="AV1966" i="1"/>
  <c r="AT1966" i="1"/>
  <c r="AU1966" i="1"/>
  <c r="AS1966" i="1"/>
  <c r="AR1966" i="1"/>
  <c r="AQ1966" i="1"/>
  <c r="AP1966" i="1"/>
  <c r="AO1966" i="1"/>
  <c r="AN1966" i="1"/>
  <c r="AM1966" i="1"/>
  <c r="AL1966" i="1"/>
  <c r="AI1966" i="1"/>
  <c r="AH1966" i="1"/>
  <c r="AE1966" i="1"/>
  <c r="AW1965" i="1"/>
  <c r="AD1965" i="1"/>
  <c r="AV1965" i="1"/>
  <c r="AT1965" i="1"/>
  <c r="AU1965" i="1"/>
  <c r="AS1965" i="1"/>
  <c r="AR1965" i="1"/>
  <c r="AQ1965" i="1"/>
  <c r="AP1965" i="1"/>
  <c r="AO1965" i="1"/>
  <c r="AN1965" i="1"/>
  <c r="AM1965" i="1"/>
  <c r="AL1965" i="1"/>
  <c r="AI1965" i="1"/>
  <c r="AH1965" i="1"/>
  <c r="AE1965" i="1"/>
  <c r="AW1964" i="1"/>
  <c r="AD1964" i="1"/>
  <c r="AV1964" i="1"/>
  <c r="AT1964" i="1"/>
  <c r="AU1964" i="1"/>
  <c r="AS1964" i="1"/>
  <c r="AR1964" i="1"/>
  <c r="AQ1964" i="1"/>
  <c r="AP1964" i="1"/>
  <c r="AO1964" i="1"/>
  <c r="AN1964" i="1"/>
  <c r="AM1964" i="1"/>
  <c r="AL1964" i="1"/>
  <c r="AI1964" i="1"/>
  <c r="AH1964" i="1"/>
  <c r="AE1964" i="1"/>
  <c r="AW1963" i="1"/>
  <c r="AD1963" i="1"/>
  <c r="AV1963" i="1"/>
  <c r="AT1963" i="1"/>
  <c r="AU1963" i="1"/>
  <c r="AS1963" i="1"/>
  <c r="AR1963" i="1"/>
  <c r="AQ1963" i="1"/>
  <c r="AP1963" i="1"/>
  <c r="AO1963" i="1"/>
  <c r="AN1963" i="1"/>
  <c r="AM1963" i="1"/>
  <c r="AL1963" i="1"/>
  <c r="AI1963" i="1"/>
  <c r="AH1963" i="1"/>
  <c r="AE1963" i="1"/>
  <c r="AW1962" i="1"/>
  <c r="AD1962" i="1"/>
  <c r="AV1962" i="1"/>
  <c r="AT1962" i="1"/>
  <c r="AU1962" i="1"/>
  <c r="AS1962" i="1"/>
  <c r="AR1962" i="1"/>
  <c r="AQ1962" i="1"/>
  <c r="AP1962" i="1"/>
  <c r="AO1962" i="1"/>
  <c r="AN1962" i="1"/>
  <c r="AM1962" i="1"/>
  <c r="AL1962" i="1"/>
  <c r="AI1962" i="1"/>
  <c r="AH1962" i="1"/>
  <c r="AE1962" i="1"/>
  <c r="AW1961" i="1"/>
  <c r="AD1961" i="1"/>
  <c r="AV1961" i="1"/>
  <c r="AT1961" i="1"/>
  <c r="AU1961" i="1"/>
  <c r="AS1961" i="1"/>
  <c r="AR1961" i="1"/>
  <c r="AQ1961" i="1"/>
  <c r="AP1961" i="1"/>
  <c r="AO1961" i="1"/>
  <c r="AN1961" i="1"/>
  <c r="AM1961" i="1"/>
  <c r="AL1961" i="1"/>
  <c r="AI1961" i="1"/>
  <c r="AH1961" i="1"/>
  <c r="AE1961" i="1"/>
  <c r="AW1960" i="1"/>
  <c r="AD1960" i="1"/>
  <c r="AV1960" i="1"/>
  <c r="AT1960" i="1"/>
  <c r="AU1960" i="1"/>
  <c r="AS1960" i="1"/>
  <c r="AR1960" i="1"/>
  <c r="AQ1960" i="1"/>
  <c r="AP1960" i="1"/>
  <c r="AO1960" i="1"/>
  <c r="AN1960" i="1"/>
  <c r="AM1960" i="1"/>
  <c r="AL1960" i="1"/>
  <c r="AI1960" i="1"/>
  <c r="AH1960" i="1"/>
  <c r="AE1960" i="1"/>
  <c r="AW1959" i="1"/>
  <c r="AD1959" i="1"/>
  <c r="AV1959" i="1"/>
  <c r="AT1959" i="1"/>
  <c r="AU1959" i="1"/>
  <c r="AS1959" i="1"/>
  <c r="AR1959" i="1"/>
  <c r="AQ1959" i="1"/>
  <c r="AP1959" i="1"/>
  <c r="AO1959" i="1"/>
  <c r="AN1959" i="1"/>
  <c r="AM1959" i="1"/>
  <c r="AL1959" i="1"/>
  <c r="AI1959" i="1"/>
  <c r="AH1959" i="1"/>
  <c r="AE1959" i="1"/>
  <c r="AW1958" i="1"/>
  <c r="AD1958" i="1"/>
  <c r="AV1958" i="1"/>
  <c r="AT1958" i="1"/>
  <c r="AU1958" i="1"/>
  <c r="AS1958" i="1"/>
  <c r="AR1958" i="1"/>
  <c r="AQ1958" i="1"/>
  <c r="AP1958" i="1"/>
  <c r="AO1958" i="1"/>
  <c r="AN1958" i="1"/>
  <c r="AM1958" i="1"/>
  <c r="AL1958" i="1"/>
  <c r="AE1958" i="1"/>
  <c r="AK1958" i="1"/>
  <c r="AJ1958" i="1"/>
  <c r="AI1958" i="1"/>
  <c r="AH1958" i="1"/>
  <c r="AG1958" i="1"/>
  <c r="AF1958" i="1"/>
  <c r="AW1957" i="1"/>
  <c r="AD1957" i="1"/>
  <c r="AV1957" i="1"/>
  <c r="AT1957" i="1"/>
  <c r="AU1957" i="1"/>
  <c r="AS1957" i="1"/>
  <c r="AR1957" i="1"/>
  <c r="AQ1957" i="1"/>
  <c r="AP1957" i="1"/>
  <c r="AO1957" i="1"/>
  <c r="AN1957" i="1"/>
  <c r="AM1957" i="1"/>
  <c r="AL1957" i="1"/>
  <c r="AI1957" i="1"/>
  <c r="AH1957" i="1"/>
  <c r="AE1957" i="1"/>
  <c r="AW1956" i="1"/>
  <c r="AD1956" i="1"/>
  <c r="AV1956" i="1"/>
  <c r="AT1956" i="1"/>
  <c r="AU1956" i="1"/>
  <c r="AS1956" i="1"/>
  <c r="AR1956" i="1"/>
  <c r="AQ1956" i="1"/>
  <c r="AP1956" i="1"/>
  <c r="AO1956" i="1"/>
  <c r="AN1956" i="1"/>
  <c r="AM1956" i="1"/>
  <c r="AL1956" i="1"/>
  <c r="AE1956" i="1"/>
  <c r="AK1956" i="1"/>
  <c r="AJ1956" i="1"/>
  <c r="AI1956" i="1"/>
  <c r="AH1956" i="1"/>
  <c r="AG1956" i="1"/>
  <c r="AF1956" i="1"/>
  <c r="AW1955" i="1"/>
  <c r="AD1955" i="1"/>
  <c r="AV1955" i="1"/>
  <c r="AT1955" i="1"/>
  <c r="AU1955" i="1"/>
  <c r="AS1955" i="1"/>
  <c r="AR1955" i="1"/>
  <c r="AQ1955" i="1"/>
  <c r="AP1955" i="1"/>
  <c r="AO1955" i="1"/>
  <c r="AN1955" i="1"/>
  <c r="AM1955" i="1"/>
  <c r="AL1955" i="1"/>
  <c r="AI1955" i="1"/>
  <c r="AH1955" i="1"/>
  <c r="AE1955" i="1"/>
  <c r="AW1954" i="1"/>
  <c r="AD1954" i="1"/>
  <c r="AV1954" i="1"/>
  <c r="AT1954" i="1"/>
  <c r="AU1954" i="1"/>
  <c r="AS1954" i="1"/>
  <c r="AR1954" i="1"/>
  <c r="AQ1954" i="1"/>
  <c r="AP1954" i="1"/>
  <c r="AO1954" i="1"/>
  <c r="AN1954" i="1"/>
  <c r="AM1954" i="1"/>
  <c r="AL1954" i="1"/>
  <c r="AI1954" i="1"/>
  <c r="AH1954" i="1"/>
  <c r="AE1954" i="1"/>
  <c r="AW1953" i="1"/>
  <c r="AD1953" i="1"/>
  <c r="AV1953" i="1"/>
  <c r="AT1953" i="1"/>
  <c r="AU1953" i="1"/>
  <c r="AS1953" i="1"/>
  <c r="AR1953" i="1"/>
  <c r="AQ1953" i="1"/>
  <c r="AP1953" i="1"/>
  <c r="AO1953" i="1"/>
  <c r="AN1953" i="1"/>
  <c r="AM1953" i="1"/>
  <c r="AL1953" i="1"/>
  <c r="AI1953" i="1"/>
  <c r="AH1953" i="1"/>
  <c r="AE1953" i="1"/>
  <c r="AW1952" i="1"/>
  <c r="AD1952" i="1"/>
  <c r="AV1952" i="1"/>
  <c r="AT1952" i="1"/>
  <c r="AU1952" i="1"/>
  <c r="AS1952" i="1"/>
  <c r="AR1952" i="1"/>
  <c r="AQ1952" i="1"/>
  <c r="AP1952" i="1"/>
  <c r="AO1952" i="1"/>
  <c r="AN1952" i="1"/>
  <c r="AM1952" i="1"/>
  <c r="AL1952" i="1"/>
  <c r="AI1952" i="1"/>
  <c r="AH1952" i="1"/>
  <c r="AE1952" i="1"/>
  <c r="AW1951" i="1"/>
  <c r="AD1951" i="1"/>
  <c r="AV1951" i="1"/>
  <c r="AT1951" i="1"/>
  <c r="AU1951" i="1"/>
  <c r="AS1951" i="1"/>
  <c r="AR1951" i="1"/>
  <c r="AQ1951" i="1"/>
  <c r="AP1951" i="1"/>
  <c r="AO1951" i="1"/>
  <c r="AN1951" i="1"/>
  <c r="AM1951" i="1"/>
  <c r="AL1951" i="1"/>
  <c r="AI1951" i="1"/>
  <c r="AH1951" i="1"/>
  <c r="AE1951" i="1"/>
  <c r="AW1950" i="1"/>
  <c r="AD1950" i="1"/>
  <c r="AV1950" i="1"/>
  <c r="AT1950" i="1"/>
  <c r="AU1950" i="1"/>
  <c r="AS1950" i="1"/>
  <c r="AR1950" i="1"/>
  <c r="AQ1950" i="1"/>
  <c r="AP1950" i="1"/>
  <c r="AO1950" i="1"/>
  <c r="AN1950" i="1"/>
  <c r="AM1950" i="1"/>
  <c r="AL1950" i="1"/>
  <c r="AE1950" i="1"/>
  <c r="AK1950" i="1"/>
  <c r="AJ1950" i="1"/>
  <c r="AI1950" i="1"/>
  <c r="AH1950" i="1"/>
  <c r="AG1950" i="1"/>
  <c r="AF1950" i="1"/>
  <c r="AW1949" i="1"/>
  <c r="AV1949" i="1"/>
  <c r="AT1949" i="1"/>
  <c r="AU1949" i="1"/>
  <c r="AS1949" i="1"/>
  <c r="AR1949" i="1"/>
  <c r="AQ1949" i="1"/>
  <c r="AP1949" i="1"/>
  <c r="AO1949" i="1"/>
  <c r="AN1949" i="1"/>
  <c r="AM1949" i="1"/>
  <c r="AL1949" i="1"/>
  <c r="AD1949" i="1"/>
  <c r="AI1949" i="1"/>
  <c r="AH1949" i="1"/>
  <c r="AE1949" i="1"/>
  <c r="AW1948" i="1"/>
  <c r="AV1948" i="1"/>
  <c r="AT1948" i="1"/>
  <c r="AU1948" i="1"/>
  <c r="AS1948" i="1"/>
  <c r="AR1948" i="1"/>
  <c r="AQ1948" i="1"/>
  <c r="AP1948" i="1"/>
  <c r="AO1948" i="1"/>
  <c r="AN1948" i="1"/>
  <c r="AM1948" i="1"/>
  <c r="AL1948" i="1"/>
  <c r="AD1948" i="1"/>
  <c r="AI1948" i="1"/>
  <c r="AH1948" i="1"/>
  <c r="AE1948" i="1"/>
  <c r="AW1947" i="1"/>
  <c r="AD1947" i="1"/>
  <c r="AV1947" i="1"/>
  <c r="AT1947" i="1"/>
  <c r="AU1947" i="1"/>
  <c r="AS1947" i="1"/>
  <c r="AR1947" i="1"/>
  <c r="AQ1947" i="1"/>
  <c r="AP1947" i="1"/>
  <c r="AO1947" i="1"/>
  <c r="AN1947" i="1"/>
  <c r="AM1947" i="1"/>
  <c r="AL1947" i="1"/>
  <c r="AI1947" i="1"/>
  <c r="AH1947" i="1"/>
  <c r="AE1947" i="1"/>
  <c r="AW1946" i="1"/>
  <c r="AD1946" i="1"/>
  <c r="AV1946" i="1"/>
  <c r="AT1946" i="1"/>
  <c r="AU1946" i="1"/>
  <c r="AS1946" i="1"/>
  <c r="AR1946" i="1"/>
  <c r="AQ1946" i="1"/>
  <c r="AP1946" i="1"/>
  <c r="AO1946" i="1"/>
  <c r="AN1946" i="1"/>
  <c r="AM1946" i="1"/>
  <c r="AL1946" i="1"/>
  <c r="AI1946" i="1"/>
  <c r="AH1946" i="1"/>
  <c r="AE1946" i="1"/>
  <c r="AW1945" i="1"/>
  <c r="AD1945" i="1"/>
  <c r="AV1945" i="1"/>
  <c r="AT1945" i="1"/>
  <c r="AU1945" i="1"/>
  <c r="AS1945" i="1"/>
  <c r="AR1945" i="1"/>
  <c r="AQ1945" i="1"/>
  <c r="AP1945" i="1"/>
  <c r="AO1945" i="1"/>
  <c r="AN1945" i="1"/>
  <c r="AM1945" i="1"/>
  <c r="AL1945" i="1"/>
  <c r="AI1945" i="1"/>
  <c r="AH1945" i="1"/>
  <c r="AE1945" i="1"/>
  <c r="AW1944" i="1"/>
  <c r="AV1944" i="1"/>
  <c r="AT1944" i="1"/>
  <c r="AU1944" i="1"/>
  <c r="AS1944" i="1"/>
  <c r="AR1944" i="1"/>
  <c r="AQ1944" i="1"/>
  <c r="AP1944" i="1"/>
  <c r="AO1944" i="1"/>
  <c r="AN1944" i="1"/>
  <c r="AM1944" i="1"/>
  <c r="AL1944" i="1"/>
  <c r="AD1944" i="1"/>
  <c r="AI1944" i="1"/>
  <c r="AH1944" i="1"/>
  <c r="AE1944" i="1"/>
  <c r="AW1943" i="1"/>
  <c r="AV1943" i="1"/>
  <c r="AT1943" i="1"/>
  <c r="AU1943" i="1"/>
  <c r="AS1943" i="1"/>
  <c r="AR1943" i="1"/>
  <c r="AQ1943" i="1"/>
  <c r="AP1943" i="1"/>
  <c r="AO1943" i="1"/>
  <c r="AN1943" i="1"/>
  <c r="AM1943" i="1"/>
  <c r="AL1943" i="1"/>
  <c r="AD1943" i="1"/>
  <c r="AI1943" i="1"/>
  <c r="AH1943" i="1"/>
  <c r="AE1943" i="1"/>
  <c r="AW1942" i="1"/>
  <c r="AV1942" i="1"/>
  <c r="AT1942" i="1"/>
  <c r="AU1942" i="1"/>
  <c r="AS1942" i="1"/>
  <c r="AR1942" i="1"/>
  <c r="AQ1942" i="1"/>
  <c r="AP1942" i="1"/>
  <c r="AO1942" i="1"/>
  <c r="AN1942" i="1"/>
  <c r="AM1942" i="1"/>
  <c r="AL1942" i="1"/>
  <c r="AD1942" i="1"/>
  <c r="AI1942" i="1"/>
  <c r="AH1942" i="1"/>
  <c r="AE1942" i="1"/>
  <c r="AW1941" i="1"/>
  <c r="AV1941" i="1"/>
  <c r="AT1941" i="1"/>
  <c r="AU1941" i="1"/>
  <c r="AS1941" i="1"/>
  <c r="AR1941" i="1"/>
  <c r="AQ1941" i="1"/>
  <c r="AP1941" i="1"/>
  <c r="AO1941" i="1"/>
  <c r="AN1941" i="1"/>
  <c r="AM1941" i="1"/>
  <c r="AL1941" i="1"/>
  <c r="AD1941" i="1"/>
  <c r="AI1941" i="1"/>
  <c r="AH1941" i="1"/>
  <c r="AE1941" i="1"/>
  <c r="AW1940" i="1"/>
  <c r="AV1940" i="1"/>
  <c r="AT1940" i="1"/>
  <c r="AU1940" i="1"/>
  <c r="AS1940" i="1"/>
  <c r="AR1940" i="1"/>
  <c r="AQ1940" i="1"/>
  <c r="AP1940" i="1"/>
  <c r="AO1940" i="1"/>
  <c r="AN1940" i="1"/>
  <c r="AM1940" i="1"/>
  <c r="AL1940" i="1"/>
  <c r="AD1940" i="1"/>
  <c r="AI1940" i="1"/>
  <c r="AH1940" i="1"/>
  <c r="AE1940" i="1"/>
  <c r="AW1939" i="1"/>
  <c r="AV1939" i="1"/>
  <c r="AT1939" i="1"/>
  <c r="AU1939" i="1"/>
  <c r="AS1939" i="1"/>
  <c r="AR1939" i="1"/>
  <c r="AQ1939" i="1"/>
  <c r="AP1939" i="1"/>
  <c r="AO1939" i="1"/>
  <c r="AN1939" i="1"/>
  <c r="AM1939" i="1"/>
  <c r="AL1939" i="1"/>
  <c r="AD1939" i="1"/>
  <c r="AI1939" i="1"/>
  <c r="AH1939" i="1"/>
  <c r="AE1939" i="1"/>
  <c r="AW1938" i="1"/>
  <c r="AD1938" i="1"/>
  <c r="AV1938" i="1"/>
  <c r="AT1938" i="1"/>
  <c r="AU1938" i="1"/>
  <c r="AS1938" i="1"/>
  <c r="AR1938" i="1"/>
  <c r="AQ1938" i="1"/>
  <c r="AP1938" i="1"/>
  <c r="AO1938" i="1"/>
  <c r="AN1938" i="1"/>
  <c r="AM1938" i="1"/>
  <c r="AL1938" i="1"/>
  <c r="AI1938" i="1"/>
  <c r="AH1938" i="1"/>
  <c r="AE1938" i="1"/>
  <c r="AW1937" i="1"/>
  <c r="AV1937" i="1"/>
  <c r="AT1937" i="1"/>
  <c r="AU1937" i="1"/>
  <c r="AS1937" i="1"/>
  <c r="AR1937" i="1"/>
  <c r="AQ1937" i="1"/>
  <c r="AP1937" i="1"/>
  <c r="AO1937" i="1"/>
  <c r="AN1937" i="1"/>
  <c r="AM1937" i="1"/>
  <c r="AL1937" i="1"/>
  <c r="AD1937" i="1"/>
  <c r="AI1937" i="1"/>
  <c r="AH1937" i="1"/>
  <c r="AE1937" i="1"/>
  <c r="AW1936" i="1"/>
  <c r="AV1936" i="1"/>
  <c r="AT1936" i="1"/>
  <c r="AU1936" i="1"/>
  <c r="AS1936" i="1"/>
  <c r="AR1936" i="1"/>
  <c r="AQ1936" i="1"/>
  <c r="AP1936" i="1"/>
  <c r="AO1936" i="1"/>
  <c r="AN1936" i="1"/>
  <c r="AM1936" i="1"/>
  <c r="AL1936" i="1"/>
  <c r="AD1936" i="1"/>
  <c r="AI1936" i="1"/>
  <c r="AH1936" i="1"/>
  <c r="AE1936" i="1"/>
  <c r="AW1935" i="1"/>
  <c r="AV1935" i="1"/>
  <c r="AT1935" i="1"/>
  <c r="AU1935" i="1"/>
  <c r="AS1935" i="1"/>
  <c r="AR1935" i="1"/>
  <c r="AQ1935" i="1"/>
  <c r="AP1935" i="1"/>
  <c r="AO1935" i="1"/>
  <c r="AN1935" i="1"/>
  <c r="AM1935" i="1"/>
  <c r="AL1935" i="1"/>
  <c r="AD1935" i="1"/>
  <c r="AI1935" i="1"/>
  <c r="AH1935" i="1"/>
  <c r="AE1935" i="1"/>
  <c r="AW1934" i="1"/>
  <c r="AV1934" i="1"/>
  <c r="AT1934" i="1"/>
  <c r="AU1934" i="1"/>
  <c r="AS1934" i="1"/>
  <c r="AR1934" i="1"/>
  <c r="AQ1934" i="1"/>
  <c r="AP1934" i="1"/>
  <c r="AO1934" i="1"/>
  <c r="AN1934" i="1"/>
  <c r="AM1934" i="1"/>
  <c r="AL1934" i="1"/>
  <c r="AD1934" i="1"/>
  <c r="AI1934" i="1"/>
  <c r="AH1934" i="1"/>
  <c r="AE1934" i="1"/>
  <c r="AW1933" i="1"/>
  <c r="AV1933" i="1"/>
  <c r="AT1933" i="1"/>
  <c r="AU1933" i="1"/>
  <c r="AS1933" i="1"/>
  <c r="AR1933" i="1"/>
  <c r="AQ1933" i="1"/>
  <c r="AP1933" i="1"/>
  <c r="AO1933" i="1"/>
  <c r="AN1933" i="1"/>
  <c r="AM1933" i="1"/>
  <c r="AL1933" i="1"/>
  <c r="AD1933" i="1"/>
  <c r="AI1933" i="1"/>
  <c r="AH1933" i="1"/>
  <c r="AE1933" i="1"/>
  <c r="AW1932" i="1"/>
  <c r="AV1932" i="1"/>
  <c r="AT1932" i="1"/>
  <c r="AU1932" i="1"/>
  <c r="AS1932" i="1"/>
  <c r="AR1932" i="1"/>
  <c r="AQ1932" i="1"/>
  <c r="AP1932" i="1"/>
  <c r="AO1932" i="1"/>
  <c r="AN1932" i="1"/>
  <c r="AM1932" i="1"/>
  <c r="AL1932" i="1"/>
  <c r="AD1932" i="1"/>
  <c r="AI1932" i="1"/>
  <c r="AH1932" i="1"/>
  <c r="AE1932" i="1"/>
  <c r="AW1931" i="1"/>
  <c r="AV1931" i="1"/>
  <c r="AT1931" i="1"/>
  <c r="AU1931" i="1"/>
  <c r="AS1931" i="1"/>
  <c r="AR1931" i="1"/>
  <c r="AQ1931" i="1"/>
  <c r="AP1931" i="1"/>
  <c r="AO1931" i="1"/>
  <c r="AN1931" i="1"/>
  <c r="AM1931" i="1"/>
  <c r="AL1931" i="1"/>
  <c r="AD1931" i="1"/>
  <c r="AI1931" i="1"/>
  <c r="AH1931" i="1"/>
  <c r="AE1931" i="1"/>
  <c r="AW1930" i="1"/>
  <c r="AV1930" i="1"/>
  <c r="AT1930" i="1"/>
  <c r="AU1930" i="1"/>
  <c r="AS1930" i="1"/>
  <c r="AR1930" i="1"/>
  <c r="AQ1930" i="1"/>
  <c r="AP1930" i="1"/>
  <c r="AO1930" i="1"/>
  <c r="AN1930" i="1"/>
  <c r="AM1930" i="1"/>
  <c r="AL1930" i="1"/>
  <c r="AD1930" i="1"/>
  <c r="AI1930" i="1"/>
  <c r="AH1930" i="1"/>
  <c r="AE1930" i="1"/>
  <c r="AW1929" i="1"/>
  <c r="AD1929" i="1"/>
  <c r="AV1929" i="1"/>
  <c r="AT1929" i="1"/>
  <c r="AU1929" i="1"/>
  <c r="AS1929" i="1"/>
  <c r="AR1929" i="1"/>
  <c r="AQ1929" i="1"/>
  <c r="AP1929" i="1"/>
  <c r="AO1929" i="1"/>
  <c r="AN1929" i="1"/>
  <c r="AM1929" i="1"/>
  <c r="AL1929" i="1"/>
  <c r="AI1929" i="1"/>
  <c r="AH1929" i="1"/>
  <c r="AE1929" i="1"/>
  <c r="AW1928" i="1"/>
  <c r="AD1928" i="1"/>
  <c r="AV1928" i="1"/>
  <c r="AT1928" i="1"/>
  <c r="AU1928" i="1"/>
  <c r="AS1928" i="1"/>
  <c r="AR1928" i="1"/>
  <c r="AQ1928" i="1"/>
  <c r="AP1928" i="1"/>
  <c r="AO1928" i="1"/>
  <c r="AN1928" i="1"/>
  <c r="AM1928" i="1"/>
  <c r="AL1928" i="1"/>
  <c r="AI1928" i="1"/>
  <c r="AH1928" i="1"/>
  <c r="AE1928" i="1"/>
  <c r="AW1927" i="1"/>
  <c r="AV1927" i="1"/>
  <c r="AT1927" i="1"/>
  <c r="AU1927" i="1"/>
  <c r="AS1927" i="1"/>
  <c r="AR1927" i="1"/>
  <c r="AQ1927" i="1"/>
  <c r="AP1927" i="1"/>
  <c r="AO1927" i="1"/>
  <c r="AN1927" i="1"/>
  <c r="AM1927" i="1"/>
  <c r="AL1927" i="1"/>
  <c r="AD1927" i="1"/>
  <c r="AI1927" i="1"/>
  <c r="AH1927" i="1"/>
  <c r="AE1927" i="1"/>
  <c r="AW1926" i="1"/>
  <c r="AD1926" i="1"/>
  <c r="AV1926" i="1"/>
  <c r="AT1926" i="1"/>
  <c r="AU1926" i="1"/>
  <c r="AS1926" i="1"/>
  <c r="AR1926" i="1"/>
  <c r="AQ1926" i="1"/>
  <c r="AP1926" i="1"/>
  <c r="AO1926" i="1"/>
  <c r="AN1926" i="1"/>
  <c r="AM1926" i="1"/>
  <c r="AL1926" i="1"/>
  <c r="AI1926" i="1"/>
  <c r="AH1926" i="1"/>
  <c r="AE1926" i="1"/>
  <c r="AW1925" i="1"/>
  <c r="AD1925" i="1"/>
  <c r="AV1925" i="1"/>
  <c r="AT1925" i="1"/>
  <c r="AU1925" i="1"/>
  <c r="AS1925" i="1"/>
  <c r="AR1925" i="1"/>
  <c r="AQ1925" i="1"/>
  <c r="AP1925" i="1"/>
  <c r="AO1925" i="1"/>
  <c r="AN1925" i="1"/>
  <c r="AM1925" i="1"/>
  <c r="AL1925" i="1"/>
  <c r="AI1925" i="1"/>
  <c r="AH1925" i="1"/>
  <c r="AE1925" i="1"/>
  <c r="AW1924" i="1"/>
  <c r="AD1924" i="1"/>
  <c r="AV1924" i="1"/>
  <c r="AT1924" i="1"/>
  <c r="AU1924" i="1"/>
  <c r="AS1924" i="1"/>
  <c r="AR1924" i="1"/>
  <c r="AQ1924" i="1"/>
  <c r="AP1924" i="1"/>
  <c r="AO1924" i="1"/>
  <c r="AN1924" i="1"/>
  <c r="AM1924" i="1"/>
  <c r="AL1924" i="1"/>
  <c r="AI1924" i="1"/>
  <c r="AH1924" i="1"/>
  <c r="AE1924" i="1"/>
  <c r="AW1923" i="1"/>
  <c r="AD1923" i="1"/>
  <c r="AV1923" i="1"/>
  <c r="AT1923" i="1"/>
  <c r="AU1923" i="1"/>
  <c r="AS1923" i="1"/>
  <c r="AR1923" i="1"/>
  <c r="AQ1923" i="1"/>
  <c r="AP1923" i="1"/>
  <c r="AO1923" i="1"/>
  <c r="AN1923" i="1"/>
  <c r="AM1923" i="1"/>
  <c r="AL1923" i="1"/>
  <c r="AI1923" i="1"/>
  <c r="AH1923" i="1"/>
  <c r="AE1923" i="1"/>
  <c r="AW1922" i="1"/>
  <c r="AD1922" i="1"/>
  <c r="AV1922" i="1"/>
  <c r="AT1922" i="1"/>
  <c r="AU1922" i="1"/>
  <c r="AS1922" i="1"/>
  <c r="AR1922" i="1"/>
  <c r="AQ1922" i="1"/>
  <c r="AP1922" i="1"/>
  <c r="AO1922" i="1"/>
  <c r="AN1922" i="1"/>
  <c r="AM1922" i="1"/>
  <c r="AL1922" i="1"/>
  <c r="AI1922" i="1"/>
  <c r="AH1922" i="1"/>
  <c r="AE1922" i="1"/>
  <c r="AW1921" i="1"/>
  <c r="AD1921" i="1"/>
  <c r="AV1921" i="1"/>
  <c r="AT1921" i="1"/>
  <c r="AU1921" i="1"/>
  <c r="AS1921" i="1"/>
  <c r="AR1921" i="1"/>
  <c r="AQ1921" i="1"/>
  <c r="AP1921" i="1"/>
  <c r="AO1921" i="1"/>
  <c r="AN1921" i="1"/>
  <c r="AM1921" i="1"/>
  <c r="AL1921" i="1"/>
  <c r="AI1921" i="1"/>
  <c r="AH1921" i="1"/>
  <c r="AE1921" i="1"/>
  <c r="AW1920" i="1"/>
  <c r="AV1920" i="1"/>
  <c r="AT1920" i="1"/>
  <c r="AU1920" i="1"/>
  <c r="AS1920" i="1"/>
  <c r="AR1920" i="1"/>
  <c r="AQ1920" i="1"/>
  <c r="AP1920" i="1"/>
  <c r="AO1920" i="1"/>
  <c r="AN1920" i="1"/>
  <c r="AM1920" i="1"/>
  <c r="AL1920" i="1"/>
  <c r="AD1920" i="1"/>
  <c r="AI1920" i="1"/>
  <c r="AH1920" i="1"/>
  <c r="AE1920" i="1"/>
  <c r="AW1919" i="1"/>
  <c r="AV1919" i="1"/>
  <c r="AT1919" i="1"/>
  <c r="AU1919" i="1"/>
  <c r="AS1919" i="1"/>
  <c r="AR1919" i="1"/>
  <c r="AQ1919" i="1"/>
  <c r="AP1919" i="1"/>
  <c r="AO1919" i="1"/>
  <c r="AN1919" i="1"/>
  <c r="AM1919" i="1"/>
  <c r="AL1919" i="1"/>
  <c r="AD1919" i="1"/>
  <c r="AI1919" i="1"/>
  <c r="AH1919" i="1"/>
  <c r="AE1919" i="1"/>
  <c r="AW1918" i="1"/>
  <c r="AD1918" i="1"/>
  <c r="AV1918" i="1"/>
  <c r="AT1918" i="1"/>
  <c r="AU1918" i="1"/>
  <c r="AS1918" i="1"/>
  <c r="AR1918" i="1"/>
  <c r="AQ1918" i="1"/>
  <c r="AP1918" i="1"/>
  <c r="AO1918" i="1"/>
  <c r="AN1918" i="1"/>
  <c r="AM1918" i="1"/>
  <c r="AL1918" i="1"/>
  <c r="AI1918" i="1"/>
  <c r="AH1918" i="1"/>
  <c r="AE1918" i="1"/>
  <c r="AW1917" i="1"/>
  <c r="AV1917" i="1"/>
  <c r="AT1917" i="1"/>
  <c r="AU1917" i="1"/>
  <c r="AS1917" i="1"/>
  <c r="AR1917" i="1"/>
  <c r="AQ1917" i="1"/>
  <c r="AP1917" i="1"/>
  <c r="AO1917" i="1"/>
  <c r="AN1917" i="1"/>
  <c r="AM1917" i="1"/>
  <c r="AL1917" i="1"/>
  <c r="AD1917" i="1"/>
  <c r="AI1917" i="1"/>
  <c r="AH1917" i="1"/>
  <c r="AE1917" i="1"/>
  <c r="AW1916" i="1"/>
  <c r="AD1916" i="1"/>
  <c r="AV1916" i="1"/>
  <c r="AT1916" i="1"/>
  <c r="AU1916" i="1"/>
  <c r="AS1916" i="1"/>
  <c r="AR1916" i="1"/>
  <c r="AQ1916" i="1"/>
  <c r="AP1916" i="1"/>
  <c r="AO1916" i="1"/>
  <c r="AN1916" i="1"/>
  <c r="AM1916" i="1"/>
  <c r="AL1916" i="1"/>
  <c r="AI1916" i="1"/>
  <c r="AH1916" i="1"/>
  <c r="AE1916" i="1"/>
  <c r="AW1915" i="1"/>
  <c r="AV1915" i="1"/>
  <c r="AT1915" i="1"/>
  <c r="AU1915" i="1"/>
  <c r="AS1915" i="1"/>
  <c r="AR1915" i="1"/>
  <c r="AQ1915" i="1"/>
  <c r="AP1915" i="1"/>
  <c r="AO1915" i="1"/>
  <c r="AN1915" i="1"/>
  <c r="AM1915" i="1"/>
  <c r="AL1915" i="1"/>
  <c r="AE1915" i="1"/>
  <c r="AK1915" i="1"/>
  <c r="AD1915" i="1"/>
  <c r="AJ1915" i="1"/>
  <c r="AI1915" i="1"/>
  <c r="AH1915" i="1"/>
  <c r="AG1915" i="1"/>
  <c r="AF1915" i="1"/>
  <c r="AW1914" i="1"/>
  <c r="AD1914" i="1"/>
  <c r="AV1914" i="1"/>
  <c r="AT1914" i="1"/>
  <c r="AU1914" i="1"/>
  <c r="AS1914" i="1"/>
  <c r="AR1914" i="1"/>
  <c r="AQ1914" i="1"/>
  <c r="AP1914" i="1"/>
  <c r="AO1914" i="1"/>
  <c r="AN1914" i="1"/>
  <c r="AM1914" i="1"/>
  <c r="AL1914" i="1"/>
  <c r="AI1914" i="1"/>
  <c r="AH1914" i="1"/>
  <c r="AE1914" i="1"/>
  <c r="AW1913" i="1"/>
  <c r="AD1913" i="1"/>
  <c r="AV1913" i="1"/>
  <c r="AT1913" i="1"/>
  <c r="AU1913" i="1"/>
  <c r="AS1913" i="1"/>
  <c r="AR1913" i="1"/>
  <c r="AQ1913" i="1"/>
  <c r="AP1913" i="1"/>
  <c r="AO1913" i="1"/>
  <c r="AN1913" i="1"/>
  <c r="AM1913" i="1"/>
  <c r="AL1913" i="1"/>
  <c r="AI1913" i="1"/>
  <c r="AH1913" i="1"/>
  <c r="AE1913" i="1"/>
  <c r="AW1912" i="1"/>
  <c r="AD1912" i="1"/>
  <c r="AV1912" i="1"/>
  <c r="AT1912" i="1"/>
  <c r="AU1912" i="1"/>
  <c r="AS1912" i="1"/>
  <c r="AR1912" i="1"/>
  <c r="AQ1912" i="1"/>
  <c r="AP1912" i="1"/>
  <c r="AO1912" i="1"/>
  <c r="AN1912" i="1"/>
  <c r="AM1912" i="1"/>
  <c r="AL1912" i="1"/>
  <c r="AI1912" i="1"/>
  <c r="AH1912" i="1"/>
  <c r="AE1912" i="1"/>
  <c r="AW1911" i="1"/>
  <c r="AD1911" i="1"/>
  <c r="AV1911" i="1"/>
  <c r="AT1911" i="1"/>
  <c r="AU1911" i="1"/>
  <c r="AS1911" i="1"/>
  <c r="AR1911" i="1"/>
  <c r="AQ1911" i="1"/>
  <c r="AP1911" i="1"/>
  <c r="AO1911" i="1"/>
  <c r="AN1911" i="1"/>
  <c r="AM1911" i="1"/>
  <c r="AL1911" i="1"/>
  <c r="AI1911" i="1"/>
  <c r="AH1911" i="1"/>
  <c r="AE1911" i="1"/>
  <c r="AW1910" i="1"/>
  <c r="AD1910" i="1"/>
  <c r="AV1910" i="1"/>
  <c r="AT1910" i="1"/>
  <c r="AU1910" i="1"/>
  <c r="AS1910" i="1"/>
  <c r="AR1910" i="1"/>
  <c r="AQ1910" i="1"/>
  <c r="AP1910" i="1"/>
  <c r="AO1910" i="1"/>
  <c r="AN1910" i="1"/>
  <c r="AM1910" i="1"/>
  <c r="AL1910" i="1"/>
  <c r="AI1910" i="1"/>
  <c r="AH1910" i="1"/>
  <c r="AE1910" i="1"/>
  <c r="AW1909" i="1"/>
  <c r="AD1909" i="1"/>
  <c r="AV1909" i="1"/>
  <c r="AT1909" i="1"/>
  <c r="AU1909" i="1"/>
  <c r="AS1909" i="1"/>
  <c r="AR1909" i="1"/>
  <c r="AQ1909" i="1"/>
  <c r="AP1909" i="1"/>
  <c r="AO1909" i="1"/>
  <c r="AN1909" i="1"/>
  <c r="AM1909" i="1"/>
  <c r="AL1909" i="1"/>
  <c r="AI1909" i="1"/>
  <c r="AH1909" i="1"/>
  <c r="AE1909" i="1"/>
  <c r="AW1908" i="1"/>
  <c r="AD1908" i="1"/>
  <c r="AV1908" i="1"/>
  <c r="AT1908" i="1"/>
  <c r="AU1908" i="1"/>
  <c r="AS1908" i="1"/>
  <c r="AR1908" i="1"/>
  <c r="AQ1908" i="1"/>
  <c r="AP1908" i="1"/>
  <c r="AO1908" i="1"/>
  <c r="AN1908" i="1"/>
  <c r="AM1908" i="1"/>
  <c r="AL1908" i="1"/>
  <c r="AI1908" i="1"/>
  <c r="AH1908" i="1"/>
  <c r="AE1908" i="1"/>
  <c r="AW1907" i="1"/>
  <c r="AD1907" i="1"/>
  <c r="AV1907" i="1"/>
  <c r="AT1907" i="1"/>
  <c r="AU1907" i="1"/>
  <c r="AS1907" i="1"/>
  <c r="AR1907" i="1"/>
  <c r="AQ1907" i="1"/>
  <c r="AP1907" i="1"/>
  <c r="AO1907" i="1"/>
  <c r="AN1907" i="1"/>
  <c r="AM1907" i="1"/>
  <c r="AL1907" i="1"/>
  <c r="AI1907" i="1"/>
  <c r="AH1907" i="1"/>
  <c r="AE1907" i="1"/>
  <c r="AW1906" i="1"/>
  <c r="AD1906" i="1"/>
  <c r="AV1906" i="1"/>
  <c r="AT1906" i="1"/>
  <c r="AU1906" i="1"/>
  <c r="AS1906" i="1"/>
  <c r="AR1906" i="1"/>
  <c r="AQ1906" i="1"/>
  <c r="AP1906" i="1"/>
  <c r="AO1906" i="1"/>
  <c r="AN1906" i="1"/>
  <c r="AM1906" i="1"/>
  <c r="AL1906" i="1"/>
  <c r="AI1906" i="1"/>
  <c r="AH1906" i="1"/>
  <c r="AE1906" i="1"/>
  <c r="AW1905" i="1"/>
  <c r="AD1905" i="1"/>
  <c r="AV1905" i="1"/>
  <c r="AT1905" i="1"/>
  <c r="AU1905" i="1"/>
  <c r="AS1905" i="1"/>
  <c r="AR1905" i="1"/>
  <c r="AQ1905" i="1"/>
  <c r="AP1905" i="1"/>
  <c r="AO1905" i="1"/>
  <c r="AN1905" i="1"/>
  <c r="AM1905" i="1"/>
  <c r="AL1905" i="1"/>
  <c r="AI1905" i="1"/>
  <c r="AH1905" i="1"/>
  <c r="AE1905" i="1"/>
  <c r="AW1904" i="1"/>
  <c r="AD1904" i="1"/>
  <c r="AV1904" i="1"/>
  <c r="AT1904" i="1"/>
  <c r="AU1904" i="1"/>
  <c r="AS1904" i="1"/>
  <c r="AR1904" i="1"/>
  <c r="AQ1904" i="1"/>
  <c r="AP1904" i="1"/>
  <c r="AO1904" i="1"/>
  <c r="AN1904" i="1"/>
  <c r="AM1904" i="1"/>
  <c r="AL1904" i="1"/>
  <c r="AI1904" i="1"/>
  <c r="AH1904" i="1"/>
  <c r="AE1904" i="1"/>
  <c r="AW1903" i="1"/>
  <c r="AD1903" i="1"/>
  <c r="AV1903" i="1"/>
  <c r="AT1903" i="1"/>
  <c r="AU1903" i="1"/>
  <c r="AS1903" i="1"/>
  <c r="AR1903" i="1"/>
  <c r="AQ1903" i="1"/>
  <c r="AP1903" i="1"/>
  <c r="AO1903" i="1"/>
  <c r="AN1903" i="1"/>
  <c r="AM1903" i="1"/>
  <c r="AL1903" i="1"/>
  <c r="AI1903" i="1"/>
  <c r="AH1903" i="1"/>
  <c r="AE1903" i="1"/>
  <c r="AW1902" i="1"/>
  <c r="AD1902" i="1"/>
  <c r="AV1902" i="1"/>
  <c r="AT1902" i="1"/>
  <c r="AU1902" i="1"/>
  <c r="AS1902" i="1"/>
  <c r="AR1902" i="1"/>
  <c r="AQ1902" i="1"/>
  <c r="AP1902" i="1"/>
  <c r="AO1902" i="1"/>
  <c r="AN1902" i="1"/>
  <c r="AM1902" i="1"/>
  <c r="AL1902" i="1"/>
  <c r="AI1902" i="1"/>
  <c r="AH1902" i="1"/>
  <c r="AE1902" i="1"/>
  <c r="AW1901" i="1"/>
  <c r="AD1901" i="1"/>
  <c r="AV1901" i="1"/>
  <c r="AT1901" i="1"/>
  <c r="AU1901" i="1"/>
  <c r="AS1901" i="1"/>
  <c r="AR1901" i="1"/>
  <c r="AQ1901" i="1"/>
  <c r="AP1901" i="1"/>
  <c r="AO1901" i="1"/>
  <c r="AN1901" i="1"/>
  <c r="AM1901" i="1"/>
  <c r="AL1901" i="1"/>
  <c r="AI1901" i="1"/>
  <c r="AH1901" i="1"/>
  <c r="AE1901" i="1"/>
  <c r="AW1900" i="1"/>
  <c r="AD1900" i="1"/>
  <c r="AV1900" i="1"/>
  <c r="AT1900" i="1"/>
  <c r="AU1900" i="1"/>
  <c r="AS1900" i="1"/>
  <c r="AR1900" i="1"/>
  <c r="AQ1900" i="1"/>
  <c r="AP1900" i="1"/>
  <c r="AO1900" i="1"/>
  <c r="AN1900" i="1"/>
  <c r="AM1900" i="1"/>
  <c r="AL1900" i="1"/>
  <c r="AI1900" i="1"/>
  <c r="AH1900" i="1"/>
  <c r="AE1900" i="1"/>
  <c r="AW1899" i="1"/>
  <c r="AD1899" i="1"/>
  <c r="AV1899" i="1"/>
  <c r="AT1899" i="1"/>
  <c r="AU1899" i="1"/>
  <c r="AS1899" i="1"/>
  <c r="AR1899" i="1"/>
  <c r="AQ1899" i="1"/>
  <c r="AP1899" i="1"/>
  <c r="AO1899" i="1"/>
  <c r="AN1899" i="1"/>
  <c r="AM1899" i="1"/>
  <c r="AL1899" i="1"/>
  <c r="AI1899" i="1"/>
  <c r="AH1899" i="1"/>
  <c r="AE1899" i="1"/>
  <c r="AW1898" i="1"/>
  <c r="AD1898" i="1"/>
  <c r="AV1898" i="1"/>
  <c r="AT1898" i="1"/>
  <c r="AU1898" i="1"/>
  <c r="AS1898" i="1"/>
  <c r="AR1898" i="1"/>
  <c r="AQ1898" i="1"/>
  <c r="AP1898" i="1"/>
  <c r="AO1898" i="1"/>
  <c r="AN1898" i="1"/>
  <c r="AM1898" i="1"/>
  <c r="AL1898" i="1"/>
  <c r="AI1898" i="1"/>
  <c r="AH1898" i="1"/>
  <c r="AE1898" i="1"/>
  <c r="AW1897" i="1"/>
  <c r="AV1897" i="1"/>
  <c r="AT1897" i="1"/>
  <c r="AU1897" i="1"/>
  <c r="AS1897" i="1"/>
  <c r="AR1897" i="1"/>
  <c r="AQ1897" i="1"/>
  <c r="AP1897" i="1"/>
  <c r="AO1897" i="1"/>
  <c r="AN1897" i="1"/>
  <c r="AM1897" i="1"/>
  <c r="AL1897" i="1"/>
  <c r="AD1897" i="1"/>
  <c r="AI1897" i="1"/>
  <c r="AH1897" i="1"/>
  <c r="AE1897" i="1"/>
  <c r="AW1896" i="1"/>
  <c r="AV1896" i="1"/>
  <c r="AT1896" i="1"/>
  <c r="AU1896" i="1"/>
  <c r="AS1896" i="1"/>
  <c r="AR1896" i="1"/>
  <c r="AQ1896" i="1"/>
  <c r="AP1896" i="1"/>
  <c r="AO1896" i="1"/>
  <c r="AN1896" i="1"/>
  <c r="AM1896" i="1"/>
  <c r="AL1896" i="1"/>
  <c r="AD1896" i="1"/>
  <c r="AI1896" i="1"/>
  <c r="AH1896" i="1"/>
  <c r="AE1896" i="1"/>
  <c r="AW1895" i="1"/>
  <c r="AD1895" i="1"/>
  <c r="AV1895" i="1"/>
  <c r="AT1895" i="1"/>
  <c r="AU1895" i="1"/>
  <c r="AS1895" i="1"/>
  <c r="AR1895" i="1"/>
  <c r="AQ1895" i="1"/>
  <c r="AP1895" i="1"/>
  <c r="AO1895" i="1"/>
  <c r="AN1895" i="1"/>
  <c r="AM1895" i="1"/>
  <c r="AL1895" i="1"/>
  <c r="AI1895" i="1"/>
  <c r="AH1895" i="1"/>
  <c r="AE1895" i="1"/>
  <c r="AW1894" i="1"/>
  <c r="AD1894" i="1"/>
  <c r="AV1894" i="1"/>
  <c r="AT1894" i="1"/>
  <c r="AU1894" i="1"/>
  <c r="AS1894" i="1"/>
  <c r="AR1894" i="1"/>
  <c r="AQ1894" i="1"/>
  <c r="AP1894" i="1"/>
  <c r="AO1894" i="1"/>
  <c r="AN1894" i="1"/>
  <c r="AM1894" i="1"/>
  <c r="AL1894" i="1"/>
  <c r="AI1894" i="1"/>
  <c r="AH1894" i="1"/>
  <c r="AE1894" i="1"/>
  <c r="AW1893" i="1"/>
  <c r="AD1893" i="1"/>
  <c r="AV1893" i="1"/>
  <c r="AT1893" i="1"/>
  <c r="AU1893" i="1"/>
  <c r="AS1893" i="1"/>
  <c r="AR1893" i="1"/>
  <c r="AQ1893" i="1"/>
  <c r="AP1893" i="1"/>
  <c r="AO1893" i="1"/>
  <c r="AN1893" i="1"/>
  <c r="AM1893" i="1"/>
  <c r="AL1893" i="1"/>
  <c r="AI1893" i="1"/>
  <c r="AH1893" i="1"/>
  <c r="AE1893" i="1"/>
  <c r="AW1892" i="1"/>
  <c r="AD1892" i="1"/>
  <c r="AV1892" i="1"/>
  <c r="AT1892" i="1"/>
  <c r="AU1892" i="1"/>
  <c r="AS1892" i="1"/>
  <c r="AR1892" i="1"/>
  <c r="AQ1892" i="1"/>
  <c r="AP1892" i="1"/>
  <c r="AO1892" i="1"/>
  <c r="AN1892" i="1"/>
  <c r="AM1892" i="1"/>
  <c r="AL1892" i="1"/>
  <c r="AI1892" i="1"/>
  <c r="AH1892" i="1"/>
  <c r="AE1892" i="1"/>
  <c r="AW1891" i="1"/>
  <c r="AD1891" i="1"/>
  <c r="AV1891" i="1"/>
  <c r="AT1891" i="1"/>
  <c r="AU1891" i="1"/>
  <c r="AS1891" i="1"/>
  <c r="AR1891" i="1"/>
  <c r="AQ1891" i="1"/>
  <c r="AP1891" i="1"/>
  <c r="AO1891" i="1"/>
  <c r="AN1891" i="1"/>
  <c r="AM1891" i="1"/>
  <c r="AL1891" i="1"/>
  <c r="AI1891" i="1"/>
  <c r="AH1891" i="1"/>
  <c r="AE1891" i="1"/>
  <c r="AW1890" i="1"/>
  <c r="AD1890" i="1"/>
  <c r="AV1890" i="1"/>
  <c r="AT1890" i="1"/>
  <c r="AU1890" i="1"/>
  <c r="AS1890" i="1"/>
  <c r="AR1890" i="1"/>
  <c r="AQ1890" i="1"/>
  <c r="AP1890" i="1"/>
  <c r="AO1890" i="1"/>
  <c r="AN1890" i="1"/>
  <c r="AM1890" i="1"/>
  <c r="AL1890" i="1"/>
  <c r="AI1890" i="1"/>
  <c r="AH1890" i="1"/>
  <c r="AE1890" i="1"/>
  <c r="AW1889" i="1"/>
  <c r="AD1889" i="1"/>
  <c r="AV1889" i="1"/>
  <c r="AT1889" i="1"/>
  <c r="AU1889" i="1"/>
  <c r="AS1889" i="1"/>
  <c r="AR1889" i="1"/>
  <c r="AQ1889" i="1"/>
  <c r="AP1889" i="1"/>
  <c r="AO1889" i="1"/>
  <c r="AN1889" i="1"/>
  <c r="AM1889" i="1"/>
  <c r="AL1889" i="1"/>
  <c r="AI1889" i="1"/>
  <c r="AH1889" i="1"/>
  <c r="AE1889" i="1"/>
  <c r="AW1888" i="1"/>
  <c r="AV1888" i="1"/>
  <c r="AT1888" i="1"/>
  <c r="AU1888" i="1"/>
  <c r="AS1888" i="1"/>
  <c r="AR1888" i="1"/>
  <c r="AQ1888" i="1"/>
  <c r="AP1888" i="1"/>
  <c r="AO1888" i="1"/>
  <c r="AN1888" i="1"/>
  <c r="AM1888" i="1"/>
  <c r="AL1888" i="1"/>
  <c r="AD1888" i="1"/>
  <c r="AI1888" i="1"/>
  <c r="AH1888" i="1"/>
  <c r="AE1888" i="1"/>
  <c r="AW1887" i="1"/>
  <c r="AD1887" i="1"/>
  <c r="AV1887" i="1"/>
  <c r="AT1887" i="1"/>
  <c r="AU1887" i="1"/>
  <c r="AS1887" i="1"/>
  <c r="AR1887" i="1"/>
  <c r="AQ1887" i="1"/>
  <c r="AP1887" i="1"/>
  <c r="AO1887" i="1"/>
  <c r="AN1887" i="1"/>
  <c r="AM1887" i="1"/>
  <c r="AL1887" i="1"/>
  <c r="AI1887" i="1"/>
  <c r="AH1887" i="1"/>
  <c r="AE1887" i="1"/>
  <c r="AW1886" i="1"/>
  <c r="AD1886" i="1"/>
  <c r="AV1886" i="1"/>
  <c r="AT1886" i="1"/>
  <c r="AU1886" i="1"/>
  <c r="AS1886" i="1"/>
  <c r="AR1886" i="1"/>
  <c r="AQ1886" i="1"/>
  <c r="AP1886" i="1"/>
  <c r="AO1886" i="1"/>
  <c r="AN1886" i="1"/>
  <c r="AM1886" i="1"/>
  <c r="AL1886" i="1"/>
  <c r="AI1886" i="1"/>
  <c r="AH1886" i="1"/>
  <c r="AE1886" i="1"/>
  <c r="AW1885" i="1"/>
  <c r="AD1885" i="1"/>
  <c r="AV1885" i="1"/>
  <c r="AT1885" i="1"/>
  <c r="AU1885" i="1"/>
  <c r="AS1885" i="1"/>
  <c r="AR1885" i="1"/>
  <c r="AQ1885" i="1"/>
  <c r="AP1885" i="1"/>
  <c r="AO1885" i="1"/>
  <c r="AN1885" i="1"/>
  <c r="AM1885" i="1"/>
  <c r="AL1885" i="1"/>
  <c r="AI1885" i="1"/>
  <c r="AH1885" i="1"/>
  <c r="AE1885" i="1"/>
  <c r="AW1884" i="1"/>
  <c r="AD1884" i="1"/>
  <c r="AV1884" i="1"/>
  <c r="AT1884" i="1"/>
  <c r="AU1884" i="1"/>
  <c r="AS1884" i="1"/>
  <c r="AR1884" i="1"/>
  <c r="AQ1884" i="1"/>
  <c r="AP1884" i="1"/>
  <c r="AO1884" i="1"/>
  <c r="AN1884" i="1"/>
  <c r="AM1884" i="1"/>
  <c r="AL1884" i="1"/>
  <c r="AI1884" i="1"/>
  <c r="AH1884" i="1"/>
  <c r="AE1884" i="1"/>
  <c r="AW1883" i="1"/>
  <c r="AD1883" i="1"/>
  <c r="AV1883" i="1"/>
  <c r="AT1883" i="1"/>
  <c r="AU1883" i="1"/>
  <c r="AS1883" i="1"/>
  <c r="AR1883" i="1"/>
  <c r="AQ1883" i="1"/>
  <c r="AP1883" i="1"/>
  <c r="AO1883" i="1"/>
  <c r="AN1883" i="1"/>
  <c r="AM1883" i="1"/>
  <c r="AL1883" i="1"/>
  <c r="AI1883" i="1"/>
  <c r="AH1883" i="1"/>
  <c r="AE1883" i="1"/>
  <c r="AW1882" i="1"/>
  <c r="AD1882" i="1"/>
  <c r="AV1882" i="1"/>
  <c r="AT1882" i="1"/>
  <c r="AU1882" i="1"/>
  <c r="AS1882" i="1"/>
  <c r="AR1882" i="1"/>
  <c r="AQ1882" i="1"/>
  <c r="AP1882" i="1"/>
  <c r="AO1882" i="1"/>
  <c r="AN1882" i="1"/>
  <c r="AM1882" i="1"/>
  <c r="AL1882" i="1"/>
  <c r="AI1882" i="1"/>
  <c r="AH1882" i="1"/>
  <c r="AE1882" i="1"/>
  <c r="AW1881" i="1"/>
  <c r="AD1881" i="1"/>
  <c r="AV1881" i="1"/>
  <c r="AT1881" i="1"/>
  <c r="AU1881" i="1"/>
  <c r="AS1881" i="1"/>
  <c r="AR1881" i="1"/>
  <c r="AQ1881" i="1"/>
  <c r="AP1881" i="1"/>
  <c r="AO1881" i="1"/>
  <c r="AN1881" i="1"/>
  <c r="AM1881" i="1"/>
  <c r="AL1881" i="1"/>
  <c r="AI1881" i="1"/>
  <c r="AH1881" i="1"/>
  <c r="AE1881" i="1"/>
  <c r="AW1880" i="1"/>
  <c r="AD1880" i="1"/>
  <c r="AV1880" i="1"/>
  <c r="AT1880" i="1"/>
  <c r="AU1880" i="1"/>
  <c r="AS1880" i="1"/>
  <c r="AR1880" i="1"/>
  <c r="AQ1880" i="1"/>
  <c r="AP1880" i="1"/>
  <c r="AO1880" i="1"/>
  <c r="AN1880" i="1"/>
  <c r="AM1880" i="1"/>
  <c r="AL1880" i="1"/>
  <c r="AI1880" i="1"/>
  <c r="AH1880" i="1"/>
  <c r="AE1880" i="1"/>
  <c r="AW1879" i="1"/>
  <c r="AV1879" i="1"/>
  <c r="AT1879" i="1"/>
  <c r="AU1879" i="1"/>
  <c r="AS1879" i="1"/>
  <c r="AR1879" i="1"/>
  <c r="AQ1879" i="1"/>
  <c r="AP1879" i="1"/>
  <c r="AO1879" i="1"/>
  <c r="AN1879" i="1"/>
  <c r="AM1879" i="1"/>
  <c r="AL1879" i="1"/>
  <c r="AD1879" i="1"/>
  <c r="AI1879" i="1"/>
  <c r="AH1879" i="1"/>
  <c r="AE1879" i="1"/>
  <c r="AW1878" i="1"/>
  <c r="AV1878" i="1"/>
  <c r="AT1878" i="1"/>
  <c r="AU1878" i="1"/>
  <c r="AS1878" i="1"/>
  <c r="AR1878" i="1"/>
  <c r="AQ1878" i="1"/>
  <c r="AP1878" i="1"/>
  <c r="AO1878" i="1"/>
  <c r="AN1878" i="1"/>
  <c r="AM1878" i="1"/>
  <c r="AL1878" i="1"/>
  <c r="AD1878" i="1"/>
  <c r="AI1878" i="1"/>
  <c r="AH1878" i="1"/>
  <c r="AE1878" i="1"/>
  <c r="AW1877" i="1"/>
  <c r="AV1877" i="1"/>
  <c r="AT1877" i="1"/>
  <c r="AU1877" i="1"/>
  <c r="AS1877" i="1"/>
  <c r="AR1877" i="1"/>
  <c r="AQ1877" i="1"/>
  <c r="AP1877" i="1"/>
  <c r="AO1877" i="1"/>
  <c r="AN1877" i="1"/>
  <c r="AM1877" i="1"/>
  <c r="AL1877" i="1"/>
  <c r="AD1877" i="1"/>
  <c r="AI1877" i="1"/>
  <c r="AH1877" i="1"/>
  <c r="AE1877" i="1"/>
  <c r="AW1876" i="1"/>
  <c r="AV1876" i="1"/>
  <c r="AT1876" i="1"/>
  <c r="AU1876" i="1"/>
  <c r="AS1876" i="1"/>
  <c r="AR1876" i="1"/>
  <c r="AQ1876" i="1"/>
  <c r="AP1876" i="1"/>
  <c r="AO1876" i="1"/>
  <c r="AN1876" i="1"/>
  <c r="AM1876" i="1"/>
  <c r="AL1876" i="1"/>
  <c r="AE1876" i="1"/>
  <c r="AK1876" i="1"/>
  <c r="AD1876" i="1"/>
  <c r="AJ1876" i="1"/>
  <c r="AI1876" i="1"/>
  <c r="AH1876" i="1"/>
  <c r="AG1876" i="1"/>
  <c r="AF1876" i="1"/>
  <c r="AW1875" i="1"/>
  <c r="AV1875" i="1"/>
  <c r="AT1875" i="1"/>
  <c r="AU1875" i="1"/>
  <c r="AS1875" i="1"/>
  <c r="AR1875" i="1"/>
  <c r="AQ1875" i="1"/>
  <c r="AP1875" i="1"/>
  <c r="AO1875" i="1"/>
  <c r="AN1875" i="1"/>
  <c r="AM1875" i="1"/>
  <c r="AL1875" i="1"/>
  <c r="AE1875" i="1"/>
  <c r="AK1875" i="1"/>
  <c r="AD1875" i="1"/>
  <c r="AJ1875" i="1"/>
  <c r="AI1875" i="1"/>
  <c r="AH1875" i="1"/>
  <c r="AG1875" i="1"/>
  <c r="AF1875" i="1"/>
  <c r="AW1874" i="1"/>
  <c r="AD1874" i="1"/>
  <c r="AV1874" i="1"/>
  <c r="AT1874" i="1"/>
  <c r="AU1874" i="1"/>
  <c r="AS1874" i="1"/>
  <c r="AR1874" i="1"/>
  <c r="AQ1874" i="1"/>
  <c r="AP1874" i="1"/>
  <c r="AO1874" i="1"/>
  <c r="AN1874" i="1"/>
  <c r="AM1874" i="1"/>
  <c r="AL1874" i="1"/>
  <c r="AI1874" i="1"/>
  <c r="AH1874" i="1"/>
  <c r="AE1874" i="1"/>
  <c r="AW1873" i="1"/>
  <c r="AD1873" i="1"/>
  <c r="AV1873" i="1"/>
  <c r="AT1873" i="1"/>
  <c r="AU1873" i="1"/>
  <c r="AS1873" i="1"/>
  <c r="AR1873" i="1"/>
  <c r="AQ1873" i="1"/>
  <c r="AP1873" i="1"/>
  <c r="AO1873" i="1"/>
  <c r="AN1873" i="1"/>
  <c r="AM1873" i="1"/>
  <c r="AL1873" i="1"/>
  <c r="AI1873" i="1"/>
  <c r="AH1873" i="1"/>
  <c r="AE1873" i="1"/>
  <c r="AW1872" i="1"/>
  <c r="AD1872" i="1"/>
  <c r="AV1872" i="1"/>
  <c r="AT1872" i="1"/>
  <c r="AU1872" i="1"/>
  <c r="AS1872" i="1"/>
  <c r="AR1872" i="1"/>
  <c r="AQ1872" i="1"/>
  <c r="AP1872" i="1"/>
  <c r="AO1872" i="1"/>
  <c r="AN1872" i="1"/>
  <c r="AM1872" i="1"/>
  <c r="AL1872" i="1"/>
  <c r="AI1872" i="1"/>
  <c r="AH1872" i="1"/>
  <c r="AE1872" i="1"/>
  <c r="AW1871" i="1"/>
  <c r="AD1871" i="1"/>
  <c r="AV1871" i="1"/>
  <c r="AT1871" i="1"/>
  <c r="AU1871" i="1"/>
  <c r="AS1871" i="1"/>
  <c r="AR1871" i="1"/>
  <c r="AQ1871" i="1"/>
  <c r="AP1871" i="1"/>
  <c r="AO1871" i="1"/>
  <c r="AN1871" i="1"/>
  <c r="AM1871" i="1"/>
  <c r="AL1871" i="1"/>
  <c r="AI1871" i="1"/>
  <c r="AH1871" i="1"/>
  <c r="AE1871" i="1"/>
  <c r="AW1870" i="1"/>
  <c r="AV1870" i="1"/>
  <c r="AT1870" i="1"/>
  <c r="AU1870" i="1"/>
  <c r="AS1870" i="1"/>
  <c r="AR1870" i="1"/>
  <c r="AQ1870" i="1"/>
  <c r="AP1870" i="1"/>
  <c r="AO1870" i="1"/>
  <c r="AN1870" i="1"/>
  <c r="AM1870" i="1"/>
  <c r="AL1870" i="1"/>
  <c r="AD1870" i="1"/>
  <c r="AI1870" i="1"/>
  <c r="AH1870" i="1"/>
  <c r="AE1870" i="1"/>
  <c r="AW1869" i="1"/>
  <c r="AV1869" i="1"/>
  <c r="AT1869" i="1"/>
  <c r="AU1869" i="1"/>
  <c r="AS1869" i="1"/>
  <c r="AR1869" i="1"/>
  <c r="AQ1869" i="1"/>
  <c r="AP1869" i="1"/>
  <c r="AO1869" i="1"/>
  <c r="AN1869" i="1"/>
  <c r="AM1869" i="1"/>
  <c r="AL1869" i="1"/>
  <c r="AD1869" i="1"/>
  <c r="AI1869" i="1"/>
  <c r="AH1869" i="1"/>
  <c r="AE1869" i="1"/>
  <c r="AW1868" i="1"/>
  <c r="AD1868" i="1"/>
  <c r="AV1868" i="1"/>
  <c r="AT1868" i="1"/>
  <c r="AU1868" i="1"/>
  <c r="AS1868" i="1"/>
  <c r="AR1868" i="1"/>
  <c r="AQ1868" i="1"/>
  <c r="AP1868" i="1"/>
  <c r="AO1868" i="1"/>
  <c r="AN1868" i="1"/>
  <c r="AM1868" i="1"/>
  <c r="AL1868" i="1"/>
  <c r="AI1868" i="1"/>
  <c r="AH1868" i="1"/>
  <c r="AE1868" i="1"/>
  <c r="AW1867" i="1"/>
  <c r="AD1867" i="1"/>
  <c r="AV1867" i="1"/>
  <c r="AT1867" i="1"/>
  <c r="AU1867" i="1"/>
  <c r="AS1867" i="1"/>
  <c r="AR1867" i="1"/>
  <c r="AQ1867" i="1"/>
  <c r="AP1867" i="1"/>
  <c r="AO1867" i="1"/>
  <c r="AN1867" i="1"/>
  <c r="AM1867" i="1"/>
  <c r="AL1867" i="1"/>
  <c r="AI1867" i="1"/>
  <c r="AH1867" i="1"/>
  <c r="AE1867" i="1"/>
  <c r="AW1866" i="1"/>
  <c r="AD1866" i="1"/>
  <c r="AV1866" i="1"/>
  <c r="AT1866" i="1"/>
  <c r="AU1866" i="1"/>
  <c r="AS1866" i="1"/>
  <c r="AR1866" i="1"/>
  <c r="AQ1866" i="1"/>
  <c r="AP1866" i="1"/>
  <c r="AO1866" i="1"/>
  <c r="AN1866" i="1"/>
  <c r="AM1866" i="1"/>
  <c r="AL1866" i="1"/>
  <c r="AI1866" i="1"/>
  <c r="AH1866" i="1"/>
  <c r="AE1866" i="1"/>
  <c r="AW1865" i="1"/>
  <c r="AV1865" i="1"/>
  <c r="AT1865" i="1"/>
  <c r="AU1865" i="1"/>
  <c r="AS1865" i="1"/>
  <c r="AR1865" i="1"/>
  <c r="AQ1865" i="1"/>
  <c r="AP1865" i="1"/>
  <c r="AO1865" i="1"/>
  <c r="AN1865" i="1"/>
  <c r="AM1865" i="1"/>
  <c r="AL1865" i="1"/>
  <c r="AD1865" i="1"/>
  <c r="AI1865" i="1"/>
  <c r="AH1865" i="1"/>
  <c r="AE1865" i="1"/>
  <c r="AW1864" i="1"/>
  <c r="AV1864" i="1"/>
  <c r="AT1864" i="1"/>
  <c r="AU1864" i="1"/>
  <c r="AS1864" i="1"/>
  <c r="AR1864" i="1"/>
  <c r="AQ1864" i="1"/>
  <c r="AP1864" i="1"/>
  <c r="AO1864" i="1"/>
  <c r="AN1864" i="1"/>
  <c r="AM1864" i="1"/>
  <c r="AL1864" i="1"/>
  <c r="AD1864" i="1"/>
  <c r="AI1864" i="1"/>
  <c r="AH1864" i="1"/>
  <c r="AE1864" i="1"/>
  <c r="AW1863" i="1"/>
  <c r="AV1863" i="1"/>
  <c r="AT1863" i="1"/>
  <c r="AU1863" i="1"/>
  <c r="AS1863" i="1"/>
  <c r="AR1863" i="1"/>
  <c r="AQ1863" i="1"/>
  <c r="AP1863" i="1"/>
  <c r="AO1863" i="1"/>
  <c r="AN1863" i="1"/>
  <c r="AM1863" i="1"/>
  <c r="AL1863" i="1"/>
  <c r="AD1863" i="1"/>
  <c r="AI1863" i="1"/>
  <c r="AH1863" i="1"/>
  <c r="AE1863" i="1"/>
  <c r="AW1862" i="1"/>
  <c r="AV1862" i="1"/>
  <c r="AT1862" i="1"/>
  <c r="AU1862" i="1"/>
  <c r="AS1862" i="1"/>
  <c r="AR1862" i="1"/>
  <c r="AQ1862" i="1"/>
  <c r="AP1862" i="1"/>
  <c r="AO1862" i="1"/>
  <c r="AN1862" i="1"/>
  <c r="AM1862" i="1"/>
  <c r="AL1862" i="1"/>
  <c r="AE1862" i="1"/>
  <c r="AK1862" i="1"/>
  <c r="AD1862" i="1"/>
  <c r="AJ1862" i="1"/>
  <c r="AI1862" i="1"/>
  <c r="AH1862" i="1"/>
  <c r="AG1862" i="1"/>
  <c r="AF1862" i="1"/>
  <c r="AW1861" i="1"/>
  <c r="AV1861" i="1"/>
  <c r="AT1861" i="1"/>
  <c r="AU1861" i="1"/>
  <c r="AS1861" i="1"/>
  <c r="AR1861" i="1"/>
  <c r="AQ1861" i="1"/>
  <c r="AP1861" i="1"/>
  <c r="AO1861" i="1"/>
  <c r="AN1861" i="1"/>
  <c r="AM1861" i="1"/>
  <c r="AL1861" i="1"/>
  <c r="AD1861" i="1"/>
  <c r="AI1861" i="1"/>
  <c r="AH1861" i="1"/>
  <c r="AE1861" i="1"/>
  <c r="AW1860" i="1"/>
  <c r="AD1860" i="1"/>
  <c r="AV1860" i="1"/>
  <c r="AT1860" i="1"/>
  <c r="AU1860" i="1"/>
  <c r="AS1860" i="1"/>
  <c r="AR1860" i="1"/>
  <c r="AQ1860" i="1"/>
  <c r="AP1860" i="1"/>
  <c r="AO1860" i="1"/>
  <c r="AN1860" i="1"/>
  <c r="AM1860" i="1"/>
  <c r="AL1860" i="1"/>
  <c r="AI1860" i="1"/>
  <c r="AH1860" i="1"/>
  <c r="AE1860" i="1"/>
  <c r="AW1859" i="1"/>
  <c r="AD1859" i="1"/>
  <c r="AV1859" i="1"/>
  <c r="AT1859" i="1"/>
  <c r="AU1859" i="1"/>
  <c r="AS1859" i="1"/>
  <c r="AR1859" i="1"/>
  <c r="AQ1859" i="1"/>
  <c r="AP1859" i="1"/>
  <c r="AO1859" i="1"/>
  <c r="AN1859" i="1"/>
  <c r="AM1859" i="1"/>
  <c r="AL1859" i="1"/>
  <c r="AI1859" i="1"/>
  <c r="AH1859" i="1"/>
  <c r="AE1859" i="1"/>
  <c r="AW1858" i="1"/>
  <c r="AV1858" i="1"/>
  <c r="AT1858" i="1"/>
  <c r="AU1858" i="1"/>
  <c r="AS1858" i="1"/>
  <c r="AR1858" i="1"/>
  <c r="AQ1858" i="1"/>
  <c r="AP1858" i="1"/>
  <c r="AO1858" i="1"/>
  <c r="AN1858" i="1"/>
  <c r="AM1858" i="1"/>
  <c r="AL1858" i="1"/>
  <c r="AD1858" i="1"/>
  <c r="AI1858" i="1"/>
  <c r="AH1858" i="1"/>
  <c r="AE1858" i="1"/>
  <c r="AW1857" i="1"/>
  <c r="AV1857" i="1"/>
  <c r="AT1857" i="1"/>
  <c r="AU1857" i="1"/>
  <c r="AS1857" i="1"/>
  <c r="AR1857" i="1"/>
  <c r="AQ1857" i="1"/>
  <c r="AP1857" i="1"/>
  <c r="AO1857" i="1"/>
  <c r="AN1857" i="1"/>
  <c r="AM1857" i="1"/>
  <c r="AL1857" i="1"/>
  <c r="AD1857" i="1"/>
  <c r="AI1857" i="1"/>
  <c r="AH1857" i="1"/>
  <c r="AE1857" i="1"/>
  <c r="AW1856" i="1"/>
  <c r="AV1856" i="1"/>
  <c r="AT1856" i="1"/>
  <c r="AU1856" i="1"/>
  <c r="AS1856" i="1"/>
  <c r="AR1856" i="1"/>
  <c r="AQ1856" i="1"/>
  <c r="AP1856" i="1"/>
  <c r="AO1856" i="1"/>
  <c r="AN1856" i="1"/>
  <c r="AM1856" i="1"/>
  <c r="AL1856" i="1"/>
  <c r="AD1856" i="1"/>
  <c r="AI1856" i="1"/>
  <c r="AH1856" i="1"/>
  <c r="AE1856" i="1"/>
  <c r="AW1855" i="1"/>
  <c r="AV1855" i="1"/>
  <c r="AT1855" i="1"/>
  <c r="AU1855" i="1"/>
  <c r="AS1855" i="1"/>
  <c r="AR1855" i="1"/>
  <c r="AQ1855" i="1"/>
  <c r="AP1855" i="1"/>
  <c r="AO1855" i="1"/>
  <c r="AN1855" i="1"/>
  <c r="AM1855" i="1"/>
  <c r="AL1855" i="1"/>
  <c r="AD1855" i="1"/>
  <c r="AI1855" i="1"/>
  <c r="AH1855" i="1"/>
  <c r="AE1855" i="1"/>
  <c r="AW1854" i="1"/>
  <c r="AV1854" i="1"/>
  <c r="AT1854" i="1"/>
  <c r="AU1854" i="1"/>
  <c r="AS1854" i="1"/>
  <c r="AR1854" i="1"/>
  <c r="AQ1854" i="1"/>
  <c r="AP1854" i="1"/>
  <c r="AO1854" i="1"/>
  <c r="AN1854" i="1"/>
  <c r="AM1854" i="1"/>
  <c r="AL1854" i="1"/>
  <c r="AD1854" i="1"/>
  <c r="AI1854" i="1"/>
  <c r="AH1854" i="1"/>
  <c r="AE1854" i="1"/>
  <c r="AW1853" i="1"/>
  <c r="AV1853" i="1"/>
  <c r="AT1853" i="1"/>
  <c r="AU1853" i="1"/>
  <c r="AS1853" i="1"/>
  <c r="AR1853" i="1"/>
  <c r="AQ1853" i="1"/>
  <c r="AP1853" i="1"/>
  <c r="AO1853" i="1"/>
  <c r="AN1853" i="1"/>
  <c r="AM1853" i="1"/>
  <c r="AL1853" i="1"/>
  <c r="AD1853" i="1"/>
  <c r="AI1853" i="1"/>
  <c r="AH1853" i="1"/>
  <c r="AE1853" i="1"/>
  <c r="AW1852" i="1"/>
  <c r="AV1852" i="1"/>
  <c r="AT1852" i="1"/>
  <c r="AU1852" i="1"/>
  <c r="AS1852" i="1"/>
  <c r="AR1852" i="1"/>
  <c r="AQ1852" i="1"/>
  <c r="AP1852" i="1"/>
  <c r="AO1852" i="1"/>
  <c r="AN1852" i="1"/>
  <c r="AM1852" i="1"/>
  <c r="AL1852" i="1"/>
  <c r="AD1852" i="1"/>
  <c r="AI1852" i="1"/>
  <c r="AH1852" i="1"/>
  <c r="AE1852" i="1"/>
  <c r="AW1851" i="1"/>
  <c r="AV1851" i="1"/>
  <c r="AT1851" i="1"/>
  <c r="AU1851" i="1"/>
  <c r="AS1851" i="1"/>
  <c r="AR1851" i="1"/>
  <c r="AQ1851" i="1"/>
  <c r="AP1851" i="1"/>
  <c r="AO1851" i="1"/>
  <c r="AN1851" i="1"/>
  <c r="AM1851" i="1"/>
  <c r="AL1851" i="1"/>
  <c r="AD1851" i="1"/>
  <c r="AI1851" i="1"/>
  <c r="AH1851" i="1"/>
  <c r="AE1851" i="1"/>
  <c r="AW1850" i="1"/>
  <c r="AV1850" i="1"/>
  <c r="AT1850" i="1"/>
  <c r="AU1850" i="1"/>
  <c r="AS1850" i="1"/>
  <c r="AR1850" i="1"/>
  <c r="AQ1850" i="1"/>
  <c r="AP1850" i="1"/>
  <c r="AO1850" i="1"/>
  <c r="AN1850" i="1"/>
  <c r="AM1850" i="1"/>
  <c r="AL1850" i="1"/>
  <c r="AE1850" i="1"/>
  <c r="AK1850" i="1"/>
  <c r="AD1850" i="1"/>
  <c r="AJ1850" i="1"/>
  <c r="AI1850" i="1"/>
  <c r="AH1850" i="1"/>
  <c r="AG1850" i="1"/>
  <c r="AF1850" i="1"/>
  <c r="AW1849" i="1"/>
  <c r="AV1849" i="1"/>
  <c r="AT1849" i="1"/>
  <c r="AU1849" i="1"/>
  <c r="AS1849" i="1"/>
  <c r="AR1849" i="1"/>
  <c r="AQ1849" i="1"/>
  <c r="AP1849" i="1"/>
  <c r="AO1849" i="1"/>
  <c r="AN1849" i="1"/>
  <c r="AM1849" i="1"/>
  <c r="AL1849" i="1"/>
  <c r="AD1849" i="1"/>
  <c r="AI1849" i="1"/>
  <c r="AH1849" i="1"/>
  <c r="AE1849" i="1"/>
  <c r="AW1848" i="1"/>
  <c r="AV1848" i="1"/>
  <c r="AT1848" i="1"/>
  <c r="AU1848" i="1"/>
  <c r="AS1848" i="1"/>
  <c r="AR1848" i="1"/>
  <c r="AQ1848" i="1"/>
  <c r="AP1848" i="1"/>
  <c r="AO1848" i="1"/>
  <c r="AN1848" i="1"/>
  <c r="AM1848" i="1"/>
  <c r="AL1848" i="1"/>
  <c r="AE1848" i="1"/>
  <c r="AK1848" i="1"/>
  <c r="AD1848" i="1"/>
  <c r="AJ1848" i="1"/>
  <c r="AI1848" i="1"/>
  <c r="AH1848" i="1"/>
  <c r="AG1848" i="1"/>
  <c r="AF1848" i="1"/>
  <c r="AW1847" i="1"/>
  <c r="AV1847" i="1"/>
  <c r="AT1847" i="1"/>
  <c r="AU1847" i="1"/>
  <c r="AS1847" i="1"/>
  <c r="AR1847" i="1"/>
  <c r="AQ1847" i="1"/>
  <c r="AP1847" i="1"/>
  <c r="AO1847" i="1"/>
  <c r="AN1847" i="1"/>
  <c r="AM1847" i="1"/>
  <c r="AL1847" i="1"/>
  <c r="AD1847" i="1"/>
  <c r="AI1847" i="1"/>
  <c r="AH1847" i="1"/>
  <c r="AE1847" i="1"/>
  <c r="AW1846" i="1"/>
  <c r="AV1846" i="1"/>
  <c r="AT1846" i="1"/>
  <c r="AU1846" i="1"/>
  <c r="AS1846" i="1"/>
  <c r="AR1846" i="1"/>
  <c r="AQ1846" i="1"/>
  <c r="AP1846" i="1"/>
  <c r="AO1846" i="1"/>
  <c r="AN1846" i="1"/>
  <c r="AM1846" i="1"/>
  <c r="AL1846" i="1"/>
  <c r="AD1846" i="1"/>
  <c r="AI1846" i="1"/>
  <c r="AH1846" i="1"/>
  <c r="AE1846" i="1"/>
  <c r="AW1845" i="1"/>
  <c r="AV1845" i="1"/>
  <c r="AT1845" i="1"/>
  <c r="AU1845" i="1"/>
  <c r="AS1845" i="1"/>
  <c r="AR1845" i="1"/>
  <c r="AQ1845" i="1"/>
  <c r="AP1845" i="1"/>
  <c r="AO1845" i="1"/>
  <c r="AN1845" i="1"/>
  <c r="AM1845" i="1"/>
  <c r="AL1845" i="1"/>
  <c r="AD1845" i="1"/>
  <c r="AI1845" i="1"/>
  <c r="AH1845" i="1"/>
  <c r="AE1845" i="1"/>
  <c r="AW1844" i="1"/>
  <c r="AV1844" i="1"/>
  <c r="AT1844" i="1"/>
  <c r="AU1844" i="1"/>
  <c r="AS1844" i="1"/>
  <c r="AR1844" i="1"/>
  <c r="AQ1844" i="1"/>
  <c r="AP1844" i="1"/>
  <c r="AO1844" i="1"/>
  <c r="AN1844" i="1"/>
  <c r="AM1844" i="1"/>
  <c r="AL1844" i="1"/>
  <c r="AE1844" i="1"/>
  <c r="AK1844" i="1"/>
  <c r="AD1844" i="1"/>
  <c r="AJ1844" i="1"/>
  <c r="AI1844" i="1"/>
  <c r="AH1844" i="1"/>
  <c r="AG1844" i="1"/>
  <c r="AF1844" i="1"/>
  <c r="AW1843" i="1"/>
  <c r="AD1843" i="1"/>
  <c r="AV1843" i="1"/>
  <c r="AT1843" i="1"/>
  <c r="AU1843" i="1"/>
  <c r="AS1843" i="1"/>
  <c r="AR1843" i="1"/>
  <c r="AQ1843" i="1"/>
  <c r="AP1843" i="1"/>
  <c r="AO1843" i="1"/>
  <c r="AN1843" i="1"/>
  <c r="AM1843" i="1"/>
  <c r="AL1843" i="1"/>
  <c r="AE1843" i="1"/>
  <c r="AK1843" i="1"/>
  <c r="AJ1843" i="1"/>
  <c r="AI1843" i="1"/>
  <c r="AH1843" i="1"/>
  <c r="AG1843" i="1"/>
  <c r="AF1843" i="1"/>
  <c r="AW1842" i="1"/>
  <c r="AV1842" i="1"/>
  <c r="AT1842" i="1"/>
  <c r="AU1842" i="1"/>
  <c r="AS1842" i="1"/>
  <c r="AR1842" i="1"/>
  <c r="AQ1842" i="1"/>
  <c r="AP1842" i="1"/>
  <c r="AO1842" i="1"/>
  <c r="AN1842" i="1"/>
  <c r="AM1842" i="1"/>
  <c r="AL1842" i="1"/>
  <c r="AD1842" i="1"/>
  <c r="AI1842" i="1"/>
  <c r="AH1842" i="1"/>
  <c r="AE1842" i="1"/>
  <c r="AW1841" i="1"/>
  <c r="AV1841" i="1"/>
  <c r="AT1841" i="1"/>
  <c r="AU1841" i="1"/>
  <c r="AS1841" i="1"/>
  <c r="AR1841" i="1"/>
  <c r="AQ1841" i="1"/>
  <c r="AP1841" i="1"/>
  <c r="AO1841" i="1"/>
  <c r="AN1841" i="1"/>
  <c r="AM1841" i="1"/>
  <c r="AL1841" i="1"/>
  <c r="AD1841" i="1"/>
  <c r="AI1841" i="1"/>
  <c r="AH1841" i="1"/>
  <c r="AE1841" i="1"/>
  <c r="AW1840" i="1"/>
  <c r="AV1840" i="1"/>
  <c r="AT1840" i="1"/>
  <c r="AU1840" i="1"/>
  <c r="AS1840" i="1"/>
  <c r="AR1840" i="1"/>
  <c r="AQ1840" i="1"/>
  <c r="AP1840" i="1"/>
  <c r="AO1840" i="1"/>
  <c r="AN1840" i="1"/>
  <c r="AM1840" i="1"/>
  <c r="AL1840" i="1"/>
  <c r="AD1840" i="1"/>
  <c r="AI1840" i="1"/>
  <c r="AH1840" i="1"/>
  <c r="AE1840" i="1"/>
  <c r="AW1839" i="1"/>
  <c r="AV1839" i="1"/>
  <c r="AT1839" i="1"/>
  <c r="AU1839" i="1"/>
  <c r="AS1839" i="1"/>
  <c r="AR1839" i="1"/>
  <c r="AQ1839" i="1"/>
  <c r="AP1839" i="1"/>
  <c r="AO1839" i="1"/>
  <c r="AN1839" i="1"/>
  <c r="AM1839" i="1"/>
  <c r="AL1839" i="1"/>
  <c r="AE1839" i="1"/>
  <c r="AK1839" i="1"/>
  <c r="AD1839" i="1"/>
  <c r="AJ1839" i="1"/>
  <c r="AI1839" i="1"/>
  <c r="AH1839" i="1"/>
  <c r="AG1839" i="1"/>
  <c r="AF1839" i="1"/>
  <c r="AW1838" i="1"/>
  <c r="AV1838" i="1"/>
  <c r="AT1838" i="1"/>
  <c r="AU1838" i="1"/>
  <c r="AS1838" i="1"/>
  <c r="AR1838" i="1"/>
  <c r="AQ1838" i="1"/>
  <c r="AP1838" i="1"/>
  <c r="AO1838" i="1"/>
  <c r="AN1838" i="1"/>
  <c r="AM1838" i="1"/>
  <c r="AL1838" i="1"/>
  <c r="AD1838" i="1"/>
  <c r="AI1838" i="1"/>
  <c r="AH1838" i="1"/>
  <c r="AE1838" i="1"/>
  <c r="AW1837" i="1"/>
  <c r="AV1837" i="1"/>
  <c r="AT1837" i="1"/>
  <c r="AU1837" i="1"/>
  <c r="AS1837" i="1"/>
  <c r="AR1837" i="1"/>
  <c r="AQ1837" i="1"/>
  <c r="AP1837" i="1"/>
  <c r="AO1837" i="1"/>
  <c r="AN1837" i="1"/>
  <c r="AM1837" i="1"/>
  <c r="AL1837" i="1"/>
  <c r="AD1837" i="1"/>
  <c r="AI1837" i="1"/>
  <c r="AH1837" i="1"/>
  <c r="AE1837" i="1"/>
  <c r="AW1836" i="1"/>
  <c r="AV1836" i="1"/>
  <c r="AT1836" i="1"/>
  <c r="AU1836" i="1"/>
  <c r="AS1836" i="1"/>
  <c r="AR1836" i="1"/>
  <c r="AQ1836" i="1"/>
  <c r="AP1836" i="1"/>
  <c r="AO1836" i="1"/>
  <c r="AN1836" i="1"/>
  <c r="AM1836" i="1"/>
  <c r="AL1836" i="1"/>
  <c r="AD1836" i="1"/>
  <c r="AI1836" i="1"/>
  <c r="AH1836" i="1"/>
  <c r="AE1836" i="1"/>
  <c r="AW1835" i="1"/>
  <c r="AV1835" i="1"/>
  <c r="AT1835" i="1"/>
  <c r="AU1835" i="1"/>
  <c r="AS1835" i="1"/>
  <c r="AR1835" i="1"/>
  <c r="AQ1835" i="1"/>
  <c r="AP1835" i="1"/>
  <c r="AO1835" i="1"/>
  <c r="AN1835" i="1"/>
  <c r="AM1835" i="1"/>
  <c r="AL1835" i="1"/>
  <c r="AD1835" i="1"/>
  <c r="AI1835" i="1"/>
  <c r="AH1835" i="1"/>
  <c r="AE1835" i="1"/>
  <c r="AW1834" i="1"/>
  <c r="AV1834" i="1"/>
  <c r="AT1834" i="1"/>
  <c r="AU1834" i="1"/>
  <c r="AS1834" i="1"/>
  <c r="AR1834" i="1"/>
  <c r="AQ1834" i="1"/>
  <c r="AP1834" i="1"/>
  <c r="AO1834" i="1"/>
  <c r="AN1834" i="1"/>
  <c r="AM1834" i="1"/>
  <c r="AL1834" i="1"/>
  <c r="AD1834" i="1"/>
  <c r="AI1834" i="1"/>
  <c r="AH1834" i="1"/>
  <c r="AE1834" i="1"/>
  <c r="AW1833" i="1"/>
  <c r="AV1833" i="1"/>
  <c r="AT1833" i="1"/>
  <c r="AU1833" i="1"/>
  <c r="AS1833" i="1"/>
  <c r="AR1833" i="1"/>
  <c r="AQ1833" i="1"/>
  <c r="AP1833" i="1"/>
  <c r="AO1833" i="1"/>
  <c r="AN1833" i="1"/>
  <c r="AM1833" i="1"/>
  <c r="AL1833" i="1"/>
  <c r="AD1833" i="1"/>
  <c r="AI1833" i="1"/>
  <c r="AH1833" i="1"/>
  <c r="AE1833" i="1"/>
  <c r="AW1832" i="1"/>
  <c r="AD1832" i="1"/>
  <c r="AV1832" i="1"/>
  <c r="AT1832" i="1"/>
  <c r="AU1832" i="1"/>
  <c r="AS1832" i="1"/>
  <c r="AR1832" i="1"/>
  <c r="AQ1832" i="1"/>
  <c r="AP1832" i="1"/>
  <c r="AO1832" i="1"/>
  <c r="AN1832" i="1"/>
  <c r="AM1832" i="1"/>
  <c r="AL1832" i="1"/>
  <c r="AI1832" i="1"/>
  <c r="AH1832" i="1"/>
  <c r="AE1832" i="1"/>
  <c r="AW1831" i="1"/>
  <c r="AV1831" i="1"/>
  <c r="AT1831" i="1"/>
  <c r="AU1831" i="1"/>
  <c r="AS1831" i="1"/>
  <c r="AR1831" i="1"/>
  <c r="AQ1831" i="1"/>
  <c r="AP1831" i="1"/>
  <c r="AO1831" i="1"/>
  <c r="AN1831" i="1"/>
  <c r="AM1831" i="1"/>
  <c r="AL1831" i="1"/>
  <c r="AD1831" i="1"/>
  <c r="AI1831" i="1"/>
  <c r="AH1831" i="1"/>
  <c r="AE1831" i="1"/>
  <c r="AW1830" i="1"/>
  <c r="AD1830" i="1"/>
  <c r="AV1830" i="1"/>
  <c r="AT1830" i="1"/>
  <c r="AU1830" i="1"/>
  <c r="AS1830" i="1"/>
  <c r="AR1830" i="1"/>
  <c r="AQ1830" i="1"/>
  <c r="AP1830" i="1"/>
  <c r="AO1830" i="1"/>
  <c r="AN1830" i="1"/>
  <c r="AM1830" i="1"/>
  <c r="AL1830" i="1"/>
  <c r="AI1830" i="1"/>
  <c r="AH1830" i="1"/>
  <c r="AE1830" i="1"/>
  <c r="AW1829" i="1"/>
  <c r="AV1829" i="1"/>
  <c r="AT1829" i="1"/>
  <c r="AU1829" i="1"/>
  <c r="AS1829" i="1"/>
  <c r="AR1829" i="1"/>
  <c r="AQ1829" i="1"/>
  <c r="AP1829" i="1"/>
  <c r="AO1829" i="1"/>
  <c r="AN1829" i="1"/>
  <c r="AM1829" i="1"/>
  <c r="AL1829" i="1"/>
  <c r="AD1829" i="1"/>
  <c r="AI1829" i="1"/>
  <c r="AH1829" i="1"/>
  <c r="AE1829" i="1"/>
  <c r="AW1828" i="1"/>
  <c r="AV1828" i="1"/>
  <c r="AT1828" i="1"/>
  <c r="AU1828" i="1"/>
  <c r="AS1828" i="1"/>
  <c r="AR1828" i="1"/>
  <c r="AQ1828" i="1"/>
  <c r="AP1828" i="1"/>
  <c r="AO1828" i="1"/>
  <c r="AN1828" i="1"/>
  <c r="AM1828" i="1"/>
  <c r="AL1828" i="1"/>
  <c r="AD1828" i="1"/>
  <c r="AI1828" i="1"/>
  <c r="AH1828" i="1"/>
  <c r="AE1828" i="1"/>
  <c r="AW1827" i="1"/>
  <c r="AV1827" i="1"/>
  <c r="AT1827" i="1"/>
  <c r="AU1827" i="1"/>
  <c r="AS1827" i="1"/>
  <c r="AR1827" i="1"/>
  <c r="AQ1827" i="1"/>
  <c r="AP1827" i="1"/>
  <c r="AO1827" i="1"/>
  <c r="AN1827" i="1"/>
  <c r="AM1827" i="1"/>
  <c r="AL1827" i="1"/>
  <c r="AD1827" i="1"/>
  <c r="AI1827" i="1"/>
  <c r="AH1827" i="1"/>
  <c r="AE1827" i="1"/>
  <c r="AW1826" i="1"/>
  <c r="AD1826" i="1"/>
  <c r="AV1826" i="1"/>
  <c r="AT1826" i="1"/>
  <c r="AU1826" i="1"/>
  <c r="AS1826" i="1"/>
  <c r="AR1826" i="1"/>
  <c r="AQ1826" i="1"/>
  <c r="AP1826" i="1"/>
  <c r="AO1826" i="1"/>
  <c r="AN1826" i="1"/>
  <c r="AM1826" i="1"/>
  <c r="AL1826" i="1"/>
  <c r="AI1826" i="1"/>
  <c r="AH1826" i="1"/>
  <c r="AE1826" i="1"/>
  <c r="AW1825" i="1"/>
  <c r="AD1825" i="1"/>
  <c r="AV1825" i="1"/>
  <c r="AT1825" i="1"/>
  <c r="AU1825" i="1"/>
  <c r="AS1825" i="1"/>
  <c r="AR1825" i="1"/>
  <c r="AQ1825" i="1"/>
  <c r="AP1825" i="1"/>
  <c r="AO1825" i="1"/>
  <c r="AN1825" i="1"/>
  <c r="AM1825" i="1"/>
  <c r="AL1825" i="1"/>
  <c r="AI1825" i="1"/>
  <c r="AH1825" i="1"/>
  <c r="AE1825" i="1"/>
  <c r="AW1824" i="1"/>
  <c r="AD1824" i="1"/>
  <c r="AV1824" i="1"/>
  <c r="AT1824" i="1"/>
  <c r="AU1824" i="1"/>
  <c r="AS1824" i="1"/>
  <c r="AR1824" i="1"/>
  <c r="AQ1824" i="1"/>
  <c r="AP1824" i="1"/>
  <c r="AO1824" i="1"/>
  <c r="AN1824" i="1"/>
  <c r="AM1824" i="1"/>
  <c r="AL1824" i="1"/>
  <c r="AI1824" i="1"/>
  <c r="AH1824" i="1"/>
  <c r="AE1824" i="1"/>
  <c r="AW1823" i="1"/>
  <c r="AD1823" i="1"/>
  <c r="AV1823" i="1"/>
  <c r="AT1823" i="1"/>
  <c r="AU1823" i="1"/>
  <c r="AS1823" i="1"/>
  <c r="AR1823" i="1"/>
  <c r="AQ1823" i="1"/>
  <c r="AP1823" i="1"/>
  <c r="AO1823" i="1"/>
  <c r="AN1823" i="1"/>
  <c r="AM1823" i="1"/>
  <c r="AL1823" i="1"/>
  <c r="AI1823" i="1"/>
  <c r="AH1823" i="1"/>
  <c r="AE1823" i="1"/>
  <c r="AW1822" i="1"/>
  <c r="AV1822" i="1"/>
  <c r="AT1822" i="1"/>
  <c r="AU1822" i="1"/>
  <c r="AS1822" i="1"/>
  <c r="AR1822" i="1"/>
  <c r="AQ1822" i="1"/>
  <c r="AP1822" i="1"/>
  <c r="AO1822" i="1"/>
  <c r="AN1822" i="1"/>
  <c r="AM1822" i="1"/>
  <c r="AL1822" i="1"/>
  <c r="AD1822" i="1"/>
  <c r="AI1822" i="1"/>
  <c r="AH1822" i="1"/>
  <c r="AE1822" i="1"/>
  <c r="AW1821" i="1"/>
  <c r="AD1821" i="1"/>
  <c r="AV1821" i="1"/>
  <c r="AT1821" i="1"/>
  <c r="AU1821" i="1"/>
  <c r="AS1821" i="1"/>
  <c r="AR1821" i="1"/>
  <c r="AQ1821" i="1"/>
  <c r="AP1821" i="1"/>
  <c r="AO1821" i="1"/>
  <c r="AN1821" i="1"/>
  <c r="AM1821" i="1"/>
  <c r="AL1821" i="1"/>
  <c r="AI1821" i="1"/>
  <c r="AH1821" i="1"/>
  <c r="AE1821" i="1"/>
  <c r="AW1820" i="1"/>
  <c r="AD1820" i="1"/>
  <c r="AV1820" i="1"/>
  <c r="AT1820" i="1"/>
  <c r="AU1820" i="1"/>
  <c r="AS1820" i="1"/>
  <c r="AR1820" i="1"/>
  <c r="AQ1820" i="1"/>
  <c r="AP1820" i="1"/>
  <c r="AO1820" i="1"/>
  <c r="AN1820" i="1"/>
  <c r="AM1820" i="1"/>
  <c r="AL1820" i="1"/>
  <c r="AI1820" i="1"/>
  <c r="AH1820" i="1"/>
  <c r="AE1820" i="1"/>
  <c r="AW1819" i="1"/>
  <c r="AD1819" i="1"/>
  <c r="AV1819" i="1"/>
  <c r="AT1819" i="1"/>
  <c r="AU1819" i="1"/>
  <c r="AS1819" i="1"/>
  <c r="AR1819" i="1"/>
  <c r="AQ1819" i="1"/>
  <c r="AP1819" i="1"/>
  <c r="AO1819" i="1"/>
  <c r="AN1819" i="1"/>
  <c r="AM1819" i="1"/>
  <c r="AL1819" i="1"/>
  <c r="AI1819" i="1"/>
  <c r="AH1819" i="1"/>
  <c r="AE1819" i="1"/>
  <c r="AW1818" i="1"/>
  <c r="AD1818" i="1"/>
  <c r="AV1818" i="1"/>
  <c r="AT1818" i="1"/>
  <c r="AU1818" i="1"/>
  <c r="AS1818" i="1"/>
  <c r="AR1818" i="1"/>
  <c r="AQ1818" i="1"/>
  <c r="AP1818" i="1"/>
  <c r="AO1818" i="1"/>
  <c r="AN1818" i="1"/>
  <c r="AM1818" i="1"/>
  <c r="AL1818" i="1"/>
  <c r="AI1818" i="1"/>
  <c r="AH1818" i="1"/>
  <c r="AE1818" i="1"/>
  <c r="AW1817" i="1"/>
  <c r="AV1817" i="1"/>
  <c r="AT1817" i="1"/>
  <c r="AU1817" i="1"/>
  <c r="AS1817" i="1"/>
  <c r="AR1817" i="1"/>
  <c r="AQ1817" i="1"/>
  <c r="AP1817" i="1"/>
  <c r="AO1817" i="1"/>
  <c r="AN1817" i="1"/>
  <c r="AM1817" i="1"/>
  <c r="AL1817" i="1"/>
  <c r="AD1817" i="1"/>
  <c r="AI1817" i="1"/>
  <c r="AH1817" i="1"/>
  <c r="AE1817" i="1"/>
  <c r="AW1816" i="1"/>
  <c r="AV1816" i="1"/>
  <c r="AT1816" i="1"/>
  <c r="AU1816" i="1"/>
  <c r="AS1816" i="1"/>
  <c r="AR1816" i="1"/>
  <c r="AQ1816" i="1"/>
  <c r="AP1816" i="1"/>
  <c r="AO1816" i="1"/>
  <c r="AN1816" i="1"/>
  <c r="AM1816" i="1"/>
  <c r="AL1816" i="1"/>
  <c r="AD1816" i="1"/>
  <c r="AI1816" i="1"/>
  <c r="AH1816" i="1"/>
  <c r="AE1816" i="1"/>
  <c r="AW1815" i="1"/>
  <c r="AV1815" i="1"/>
  <c r="AT1815" i="1"/>
  <c r="AU1815" i="1"/>
  <c r="AS1815" i="1"/>
  <c r="AR1815" i="1"/>
  <c r="AQ1815" i="1"/>
  <c r="AP1815" i="1"/>
  <c r="AO1815" i="1"/>
  <c r="AN1815" i="1"/>
  <c r="AM1815" i="1"/>
  <c r="AL1815" i="1"/>
  <c r="AE1815" i="1"/>
  <c r="AK1815" i="1"/>
  <c r="AD1815" i="1"/>
  <c r="AJ1815" i="1"/>
  <c r="AI1815" i="1"/>
  <c r="AH1815" i="1"/>
  <c r="AG1815" i="1"/>
  <c r="AF1815" i="1"/>
  <c r="AW1814" i="1"/>
  <c r="AV1814" i="1"/>
  <c r="AT1814" i="1"/>
  <c r="AU1814" i="1"/>
  <c r="AS1814" i="1"/>
  <c r="AR1814" i="1"/>
  <c r="AQ1814" i="1"/>
  <c r="AP1814" i="1"/>
  <c r="AO1814" i="1"/>
  <c r="AN1814" i="1"/>
  <c r="AM1814" i="1"/>
  <c r="AL1814" i="1"/>
  <c r="AE1814" i="1"/>
  <c r="AK1814" i="1"/>
  <c r="AD1814" i="1"/>
  <c r="AJ1814" i="1"/>
  <c r="AI1814" i="1"/>
  <c r="AH1814" i="1"/>
  <c r="AG1814" i="1"/>
  <c r="AF1814" i="1"/>
  <c r="AW1813" i="1"/>
  <c r="AV1813" i="1"/>
  <c r="AT1813" i="1"/>
  <c r="AU1813" i="1"/>
  <c r="AS1813" i="1"/>
  <c r="AR1813" i="1"/>
  <c r="AQ1813" i="1"/>
  <c r="AP1813" i="1"/>
  <c r="AO1813" i="1"/>
  <c r="AN1813" i="1"/>
  <c r="AM1813" i="1"/>
  <c r="AL1813" i="1"/>
  <c r="AE1813" i="1"/>
  <c r="AK1813" i="1"/>
  <c r="AD1813" i="1"/>
  <c r="AJ1813" i="1"/>
  <c r="AI1813" i="1"/>
  <c r="AH1813" i="1"/>
  <c r="AG1813" i="1"/>
  <c r="AF1813" i="1"/>
  <c r="AW1812" i="1"/>
  <c r="AV1812" i="1"/>
  <c r="AT1812" i="1"/>
  <c r="AU1812" i="1"/>
  <c r="AS1812" i="1"/>
  <c r="AR1812" i="1"/>
  <c r="AQ1812" i="1"/>
  <c r="AP1812" i="1"/>
  <c r="AO1812" i="1"/>
  <c r="AN1812" i="1"/>
  <c r="AM1812" i="1"/>
  <c r="AL1812" i="1"/>
  <c r="AE1812" i="1"/>
  <c r="AK1812" i="1"/>
  <c r="AD1812" i="1"/>
  <c r="AJ1812" i="1"/>
  <c r="AI1812" i="1"/>
  <c r="AH1812" i="1"/>
  <c r="AG1812" i="1"/>
  <c r="AF1812" i="1"/>
  <c r="AW1811" i="1"/>
  <c r="AV1811" i="1"/>
  <c r="AT1811" i="1"/>
  <c r="AU1811" i="1"/>
  <c r="AS1811" i="1"/>
  <c r="AR1811" i="1"/>
  <c r="AQ1811" i="1"/>
  <c r="AP1811" i="1"/>
  <c r="AO1811" i="1"/>
  <c r="AN1811" i="1"/>
  <c r="AM1811" i="1"/>
  <c r="AL1811" i="1"/>
  <c r="AD1811" i="1"/>
  <c r="AI1811" i="1"/>
  <c r="AH1811" i="1"/>
  <c r="AE1811" i="1"/>
  <c r="AW1810" i="1"/>
  <c r="AV1810" i="1"/>
  <c r="AT1810" i="1"/>
  <c r="AU1810" i="1"/>
  <c r="AS1810" i="1"/>
  <c r="AR1810" i="1"/>
  <c r="AQ1810" i="1"/>
  <c r="AP1810" i="1"/>
  <c r="AO1810" i="1"/>
  <c r="AN1810" i="1"/>
  <c r="AM1810" i="1"/>
  <c r="AL1810" i="1"/>
  <c r="AD1810" i="1"/>
  <c r="AI1810" i="1"/>
  <c r="AH1810" i="1"/>
  <c r="AE1810" i="1"/>
  <c r="AW1809" i="1"/>
  <c r="AV1809" i="1"/>
  <c r="AT1809" i="1"/>
  <c r="AU1809" i="1"/>
  <c r="AS1809" i="1"/>
  <c r="AR1809" i="1"/>
  <c r="AQ1809" i="1"/>
  <c r="AP1809" i="1"/>
  <c r="AO1809" i="1"/>
  <c r="AN1809" i="1"/>
  <c r="AM1809" i="1"/>
  <c r="AL1809" i="1"/>
  <c r="AD1809" i="1"/>
  <c r="AI1809" i="1"/>
  <c r="AH1809" i="1"/>
  <c r="AE1809" i="1"/>
  <c r="AW1808" i="1"/>
  <c r="AD1808" i="1"/>
  <c r="AV1808" i="1"/>
  <c r="AT1808" i="1"/>
  <c r="AU1808" i="1"/>
  <c r="AS1808" i="1"/>
  <c r="AR1808" i="1"/>
  <c r="AQ1808" i="1"/>
  <c r="AP1808" i="1"/>
  <c r="AO1808" i="1"/>
  <c r="AN1808" i="1"/>
  <c r="AM1808" i="1"/>
  <c r="AL1808" i="1"/>
  <c r="AI1808" i="1"/>
  <c r="AH1808" i="1"/>
  <c r="AE1808" i="1"/>
  <c r="AW1807" i="1"/>
  <c r="AD1807" i="1"/>
  <c r="AV1807" i="1"/>
  <c r="AT1807" i="1"/>
  <c r="AU1807" i="1"/>
  <c r="AS1807" i="1"/>
  <c r="AR1807" i="1"/>
  <c r="AQ1807" i="1"/>
  <c r="AP1807" i="1"/>
  <c r="AO1807" i="1"/>
  <c r="AN1807" i="1"/>
  <c r="AM1807" i="1"/>
  <c r="AL1807" i="1"/>
  <c r="AI1807" i="1"/>
  <c r="AH1807" i="1"/>
  <c r="AE1807" i="1"/>
  <c r="AW1806" i="1"/>
  <c r="AD1806" i="1"/>
  <c r="AV1806" i="1"/>
  <c r="AT1806" i="1"/>
  <c r="AU1806" i="1"/>
  <c r="AS1806" i="1"/>
  <c r="AR1806" i="1"/>
  <c r="AQ1806" i="1"/>
  <c r="AP1806" i="1"/>
  <c r="AO1806" i="1"/>
  <c r="AN1806" i="1"/>
  <c r="AM1806" i="1"/>
  <c r="AL1806" i="1"/>
  <c r="AI1806" i="1"/>
  <c r="AH1806" i="1"/>
  <c r="AE1806" i="1"/>
  <c r="AW1805" i="1"/>
  <c r="AV1805" i="1"/>
  <c r="AT1805" i="1"/>
  <c r="AU1805" i="1"/>
  <c r="AS1805" i="1"/>
  <c r="AR1805" i="1"/>
  <c r="AQ1805" i="1"/>
  <c r="AP1805" i="1"/>
  <c r="AO1805" i="1"/>
  <c r="AN1805" i="1"/>
  <c r="AM1805" i="1"/>
  <c r="AL1805" i="1"/>
  <c r="AD1805" i="1"/>
  <c r="AI1805" i="1"/>
  <c r="AH1805" i="1"/>
  <c r="AE1805" i="1"/>
  <c r="AW1804" i="1"/>
  <c r="AD1804" i="1"/>
  <c r="AV1804" i="1"/>
  <c r="AT1804" i="1"/>
  <c r="AU1804" i="1"/>
  <c r="AS1804" i="1"/>
  <c r="AR1804" i="1"/>
  <c r="AQ1804" i="1"/>
  <c r="AP1804" i="1"/>
  <c r="AO1804" i="1"/>
  <c r="AN1804" i="1"/>
  <c r="AM1804" i="1"/>
  <c r="AL1804" i="1"/>
  <c r="AI1804" i="1"/>
  <c r="AH1804" i="1"/>
  <c r="AE1804" i="1"/>
  <c r="AW1803" i="1"/>
  <c r="AD1803" i="1"/>
  <c r="AV1803" i="1"/>
  <c r="AT1803" i="1"/>
  <c r="AU1803" i="1"/>
  <c r="AS1803" i="1"/>
  <c r="AR1803" i="1"/>
  <c r="AQ1803" i="1"/>
  <c r="AP1803" i="1"/>
  <c r="AO1803" i="1"/>
  <c r="AN1803" i="1"/>
  <c r="AM1803" i="1"/>
  <c r="AL1803" i="1"/>
  <c r="AI1803" i="1"/>
  <c r="AH1803" i="1"/>
  <c r="AE1803" i="1"/>
  <c r="AW1802" i="1"/>
  <c r="AD1802" i="1"/>
  <c r="AV1802" i="1"/>
  <c r="AT1802" i="1"/>
  <c r="AU1802" i="1"/>
  <c r="AS1802" i="1"/>
  <c r="AR1802" i="1"/>
  <c r="AQ1802" i="1"/>
  <c r="AP1802" i="1"/>
  <c r="AO1802" i="1"/>
  <c r="AN1802" i="1"/>
  <c r="AM1802" i="1"/>
  <c r="AL1802" i="1"/>
  <c r="AI1802" i="1"/>
  <c r="AH1802" i="1"/>
  <c r="AE1802" i="1"/>
  <c r="AW1801" i="1"/>
  <c r="AD1801" i="1"/>
  <c r="AV1801" i="1"/>
  <c r="AT1801" i="1"/>
  <c r="AU1801" i="1"/>
  <c r="AS1801" i="1"/>
  <c r="AR1801" i="1"/>
  <c r="AQ1801" i="1"/>
  <c r="AP1801" i="1"/>
  <c r="AO1801" i="1"/>
  <c r="AN1801" i="1"/>
  <c r="AM1801" i="1"/>
  <c r="AL1801" i="1"/>
  <c r="AI1801" i="1"/>
  <c r="AH1801" i="1"/>
  <c r="AE1801" i="1"/>
  <c r="AW1800" i="1"/>
  <c r="AV1800" i="1"/>
  <c r="AT1800" i="1"/>
  <c r="AU1800" i="1"/>
  <c r="AS1800" i="1"/>
  <c r="AR1800" i="1"/>
  <c r="AQ1800" i="1"/>
  <c r="AP1800" i="1"/>
  <c r="AO1800" i="1"/>
  <c r="AN1800" i="1"/>
  <c r="AM1800" i="1"/>
  <c r="AL1800" i="1"/>
  <c r="AD1800" i="1"/>
  <c r="AI1800" i="1"/>
  <c r="AH1800" i="1"/>
  <c r="AE1800" i="1"/>
  <c r="AW1799" i="1"/>
  <c r="AV1799" i="1"/>
  <c r="AT1799" i="1"/>
  <c r="AU1799" i="1"/>
  <c r="AS1799" i="1"/>
  <c r="AR1799" i="1"/>
  <c r="AQ1799" i="1"/>
  <c r="AP1799" i="1"/>
  <c r="AO1799" i="1"/>
  <c r="AN1799" i="1"/>
  <c r="AM1799" i="1"/>
  <c r="AL1799" i="1"/>
  <c r="AD1799" i="1"/>
  <c r="AI1799" i="1"/>
  <c r="AH1799" i="1"/>
  <c r="AE1799" i="1"/>
  <c r="AW1798" i="1"/>
  <c r="AD1798" i="1"/>
  <c r="AV1798" i="1"/>
  <c r="AT1798" i="1"/>
  <c r="AU1798" i="1"/>
  <c r="AS1798" i="1"/>
  <c r="AR1798" i="1"/>
  <c r="AQ1798" i="1"/>
  <c r="AP1798" i="1"/>
  <c r="AO1798" i="1"/>
  <c r="AN1798" i="1"/>
  <c r="AM1798" i="1"/>
  <c r="AL1798" i="1"/>
  <c r="AI1798" i="1"/>
  <c r="AH1798" i="1"/>
  <c r="AE1798" i="1"/>
  <c r="AW1797" i="1"/>
  <c r="AD1797" i="1"/>
  <c r="AV1797" i="1"/>
  <c r="AT1797" i="1"/>
  <c r="AU1797" i="1"/>
  <c r="AS1797" i="1"/>
  <c r="AR1797" i="1"/>
  <c r="AQ1797" i="1"/>
  <c r="AP1797" i="1"/>
  <c r="AO1797" i="1"/>
  <c r="AN1797" i="1"/>
  <c r="AM1797" i="1"/>
  <c r="AL1797" i="1"/>
  <c r="AI1797" i="1"/>
  <c r="AH1797" i="1"/>
  <c r="AE1797" i="1"/>
  <c r="AW1796" i="1"/>
  <c r="AD1796" i="1"/>
  <c r="AV1796" i="1"/>
  <c r="AT1796" i="1"/>
  <c r="AU1796" i="1"/>
  <c r="AS1796" i="1"/>
  <c r="AR1796" i="1"/>
  <c r="AQ1796" i="1"/>
  <c r="AP1796" i="1"/>
  <c r="AO1796" i="1"/>
  <c r="AN1796" i="1"/>
  <c r="AM1796" i="1"/>
  <c r="AL1796" i="1"/>
  <c r="AI1796" i="1"/>
  <c r="AH1796" i="1"/>
  <c r="AE1796" i="1"/>
  <c r="AW1795" i="1"/>
  <c r="AD1795" i="1"/>
  <c r="AV1795" i="1"/>
  <c r="AT1795" i="1"/>
  <c r="AU1795" i="1"/>
  <c r="AS1795" i="1"/>
  <c r="AR1795" i="1"/>
  <c r="AQ1795" i="1"/>
  <c r="AP1795" i="1"/>
  <c r="AO1795" i="1"/>
  <c r="AN1795" i="1"/>
  <c r="AM1795" i="1"/>
  <c r="AL1795" i="1"/>
  <c r="AI1795" i="1"/>
  <c r="AH1795" i="1"/>
  <c r="AE1795" i="1"/>
  <c r="AW1794" i="1"/>
  <c r="AD1794" i="1"/>
  <c r="AV1794" i="1"/>
  <c r="AT1794" i="1"/>
  <c r="AU1794" i="1"/>
  <c r="AS1794" i="1"/>
  <c r="AR1794" i="1"/>
  <c r="AQ1794" i="1"/>
  <c r="AP1794" i="1"/>
  <c r="AO1794" i="1"/>
  <c r="AN1794" i="1"/>
  <c r="AM1794" i="1"/>
  <c r="AL1794" i="1"/>
  <c r="AI1794" i="1"/>
  <c r="AH1794" i="1"/>
  <c r="AE1794" i="1"/>
  <c r="AW1793" i="1"/>
  <c r="AD1793" i="1"/>
  <c r="AV1793" i="1"/>
  <c r="AT1793" i="1"/>
  <c r="AU1793" i="1"/>
  <c r="AS1793" i="1"/>
  <c r="AR1793" i="1"/>
  <c r="AQ1793" i="1"/>
  <c r="AP1793" i="1"/>
  <c r="AO1793" i="1"/>
  <c r="AN1793" i="1"/>
  <c r="AM1793" i="1"/>
  <c r="AL1793" i="1"/>
  <c r="AI1793" i="1"/>
  <c r="AH1793" i="1"/>
  <c r="AE1793" i="1"/>
  <c r="AW1792" i="1"/>
  <c r="AV1792" i="1"/>
  <c r="AT1792" i="1"/>
  <c r="AU1792" i="1"/>
  <c r="AS1792" i="1"/>
  <c r="AR1792" i="1"/>
  <c r="AQ1792" i="1"/>
  <c r="AP1792" i="1"/>
  <c r="AO1792" i="1"/>
  <c r="AN1792" i="1"/>
  <c r="AM1792" i="1"/>
  <c r="AL1792" i="1"/>
  <c r="AD1792" i="1"/>
  <c r="AI1792" i="1"/>
  <c r="AH1792" i="1"/>
  <c r="AE1792" i="1"/>
  <c r="AW1791" i="1"/>
  <c r="AD1791" i="1"/>
  <c r="AV1791" i="1"/>
  <c r="AT1791" i="1"/>
  <c r="AU1791" i="1"/>
  <c r="AS1791" i="1"/>
  <c r="AR1791" i="1"/>
  <c r="AQ1791" i="1"/>
  <c r="AP1791" i="1"/>
  <c r="AO1791" i="1"/>
  <c r="AN1791" i="1"/>
  <c r="AM1791" i="1"/>
  <c r="AL1791" i="1"/>
  <c r="AI1791" i="1"/>
  <c r="AH1791" i="1"/>
  <c r="AE1791" i="1"/>
  <c r="AW1790" i="1"/>
  <c r="AD1790" i="1"/>
  <c r="AV1790" i="1"/>
  <c r="AT1790" i="1"/>
  <c r="AU1790" i="1"/>
  <c r="AS1790" i="1"/>
  <c r="AR1790" i="1"/>
  <c r="AQ1790" i="1"/>
  <c r="AP1790" i="1"/>
  <c r="AO1790" i="1"/>
  <c r="AN1790" i="1"/>
  <c r="AM1790" i="1"/>
  <c r="AL1790" i="1"/>
  <c r="AI1790" i="1"/>
  <c r="AH1790" i="1"/>
  <c r="AE1790" i="1"/>
  <c r="AW1789" i="1"/>
  <c r="AD1789" i="1"/>
  <c r="AV1789" i="1"/>
  <c r="AT1789" i="1"/>
  <c r="AU1789" i="1"/>
  <c r="AS1789" i="1"/>
  <c r="AR1789" i="1"/>
  <c r="AQ1789" i="1"/>
  <c r="AP1789" i="1"/>
  <c r="AO1789" i="1"/>
  <c r="AN1789" i="1"/>
  <c r="AM1789" i="1"/>
  <c r="AL1789" i="1"/>
  <c r="AI1789" i="1"/>
  <c r="AH1789" i="1"/>
  <c r="AE1789" i="1"/>
  <c r="AW1788" i="1"/>
  <c r="AD1788" i="1"/>
  <c r="AV1788" i="1"/>
  <c r="AT1788" i="1"/>
  <c r="AU1788" i="1"/>
  <c r="AS1788" i="1"/>
  <c r="AR1788" i="1"/>
  <c r="AQ1788" i="1"/>
  <c r="AP1788" i="1"/>
  <c r="AO1788" i="1"/>
  <c r="AN1788" i="1"/>
  <c r="AM1788" i="1"/>
  <c r="AL1788" i="1"/>
  <c r="AI1788" i="1"/>
  <c r="AH1788" i="1"/>
  <c r="AE1788" i="1"/>
  <c r="AW1787" i="1"/>
  <c r="AD1787" i="1"/>
  <c r="AV1787" i="1"/>
  <c r="AT1787" i="1"/>
  <c r="AU1787" i="1"/>
  <c r="AS1787" i="1"/>
  <c r="AR1787" i="1"/>
  <c r="AQ1787" i="1"/>
  <c r="AP1787" i="1"/>
  <c r="AO1787" i="1"/>
  <c r="AN1787" i="1"/>
  <c r="AM1787" i="1"/>
  <c r="AL1787" i="1"/>
  <c r="AI1787" i="1"/>
  <c r="AH1787" i="1"/>
  <c r="AE1787" i="1"/>
  <c r="AW1786" i="1"/>
  <c r="AD1786" i="1"/>
  <c r="AV1786" i="1"/>
  <c r="AT1786" i="1"/>
  <c r="AU1786" i="1"/>
  <c r="AS1786" i="1"/>
  <c r="AR1786" i="1"/>
  <c r="AQ1786" i="1"/>
  <c r="AP1786" i="1"/>
  <c r="AO1786" i="1"/>
  <c r="AN1786" i="1"/>
  <c r="AM1786" i="1"/>
  <c r="AL1786" i="1"/>
  <c r="AI1786" i="1"/>
  <c r="AH1786" i="1"/>
  <c r="AE1786" i="1"/>
  <c r="AW1785" i="1"/>
  <c r="AV1785" i="1"/>
  <c r="AT1785" i="1"/>
  <c r="AU1785" i="1"/>
  <c r="AS1785" i="1"/>
  <c r="AR1785" i="1"/>
  <c r="AQ1785" i="1"/>
  <c r="AP1785" i="1"/>
  <c r="AO1785" i="1"/>
  <c r="AN1785" i="1"/>
  <c r="AM1785" i="1"/>
  <c r="AL1785" i="1"/>
  <c r="AD1785" i="1"/>
  <c r="AI1785" i="1"/>
  <c r="AH1785" i="1"/>
  <c r="AE1785" i="1"/>
  <c r="AW1784" i="1"/>
  <c r="AV1784" i="1"/>
  <c r="AT1784" i="1"/>
  <c r="AU1784" i="1"/>
  <c r="AS1784" i="1"/>
  <c r="AR1784" i="1"/>
  <c r="AQ1784" i="1"/>
  <c r="AP1784" i="1"/>
  <c r="AO1784" i="1"/>
  <c r="AN1784" i="1"/>
  <c r="AM1784" i="1"/>
  <c r="AL1784" i="1"/>
  <c r="AD1784" i="1"/>
  <c r="AI1784" i="1"/>
  <c r="AH1784" i="1"/>
  <c r="AE1784" i="1"/>
  <c r="AW1783" i="1"/>
  <c r="AD1783" i="1"/>
  <c r="AV1783" i="1"/>
  <c r="AT1783" i="1"/>
  <c r="AU1783" i="1"/>
  <c r="AS1783" i="1"/>
  <c r="AR1783" i="1"/>
  <c r="AQ1783" i="1"/>
  <c r="AP1783" i="1"/>
  <c r="AO1783" i="1"/>
  <c r="AN1783" i="1"/>
  <c r="AM1783" i="1"/>
  <c r="AL1783" i="1"/>
  <c r="AI1783" i="1"/>
  <c r="AH1783" i="1"/>
  <c r="AE1783" i="1"/>
  <c r="AW1782" i="1"/>
  <c r="AD1782" i="1"/>
  <c r="AV1782" i="1"/>
  <c r="AT1782" i="1"/>
  <c r="AU1782" i="1"/>
  <c r="AS1782" i="1"/>
  <c r="AR1782" i="1"/>
  <c r="AQ1782" i="1"/>
  <c r="AP1782" i="1"/>
  <c r="AO1782" i="1"/>
  <c r="AN1782" i="1"/>
  <c r="AM1782" i="1"/>
  <c r="AL1782" i="1"/>
  <c r="AE1782" i="1"/>
  <c r="AK1782" i="1"/>
  <c r="AJ1782" i="1"/>
  <c r="AI1782" i="1"/>
  <c r="AH1782" i="1"/>
  <c r="AG1782" i="1"/>
  <c r="AF1782" i="1"/>
  <c r="AW1781" i="1"/>
  <c r="AD1781" i="1"/>
  <c r="AV1781" i="1"/>
  <c r="AT1781" i="1"/>
  <c r="AU1781" i="1"/>
  <c r="AS1781" i="1"/>
  <c r="AR1781" i="1"/>
  <c r="AQ1781" i="1"/>
  <c r="AP1781" i="1"/>
  <c r="AO1781" i="1"/>
  <c r="AN1781" i="1"/>
  <c r="AM1781" i="1"/>
  <c r="AL1781" i="1"/>
  <c r="AI1781" i="1"/>
  <c r="AH1781" i="1"/>
  <c r="AE1781" i="1"/>
  <c r="AW1780" i="1"/>
  <c r="AD1780" i="1"/>
  <c r="AV1780" i="1"/>
  <c r="AT1780" i="1"/>
  <c r="AU1780" i="1"/>
  <c r="AS1780" i="1"/>
  <c r="AR1780" i="1"/>
  <c r="AQ1780" i="1"/>
  <c r="AP1780" i="1"/>
  <c r="AO1780" i="1"/>
  <c r="AN1780" i="1"/>
  <c r="AM1780" i="1"/>
  <c r="AL1780" i="1"/>
  <c r="AI1780" i="1"/>
  <c r="AH1780" i="1"/>
  <c r="AE1780" i="1"/>
  <c r="AW1779" i="1"/>
  <c r="AV1779" i="1"/>
  <c r="AT1779" i="1"/>
  <c r="AU1779" i="1"/>
  <c r="AS1779" i="1"/>
  <c r="AR1779" i="1"/>
  <c r="AQ1779" i="1"/>
  <c r="AP1779" i="1"/>
  <c r="AO1779" i="1"/>
  <c r="AN1779" i="1"/>
  <c r="AM1779" i="1"/>
  <c r="AL1779" i="1"/>
  <c r="AD1779" i="1"/>
  <c r="AI1779" i="1"/>
  <c r="AH1779" i="1"/>
  <c r="AE1779" i="1"/>
  <c r="AW1778" i="1"/>
  <c r="AD1778" i="1"/>
  <c r="AV1778" i="1"/>
  <c r="AT1778" i="1"/>
  <c r="AU1778" i="1"/>
  <c r="AS1778" i="1"/>
  <c r="AR1778" i="1"/>
  <c r="AQ1778" i="1"/>
  <c r="AP1778" i="1"/>
  <c r="AO1778" i="1"/>
  <c r="AN1778" i="1"/>
  <c r="AM1778" i="1"/>
  <c r="AL1778" i="1"/>
  <c r="AI1778" i="1"/>
  <c r="AH1778" i="1"/>
  <c r="AE1778" i="1"/>
  <c r="AW1777" i="1"/>
  <c r="AV1777" i="1"/>
  <c r="AT1777" i="1"/>
  <c r="AU1777" i="1"/>
  <c r="AS1777" i="1"/>
  <c r="AR1777" i="1"/>
  <c r="AQ1777" i="1"/>
  <c r="AP1777" i="1"/>
  <c r="AO1777" i="1"/>
  <c r="AN1777" i="1"/>
  <c r="AM1777" i="1"/>
  <c r="AL1777" i="1"/>
  <c r="AD1777" i="1"/>
  <c r="AI1777" i="1"/>
  <c r="AH1777" i="1"/>
  <c r="AE1777" i="1"/>
  <c r="AW1776" i="1"/>
  <c r="AV1776" i="1"/>
  <c r="AT1776" i="1"/>
  <c r="AU1776" i="1"/>
  <c r="AS1776" i="1"/>
  <c r="AR1776" i="1"/>
  <c r="AQ1776" i="1"/>
  <c r="AP1776" i="1"/>
  <c r="AO1776" i="1"/>
  <c r="AN1776" i="1"/>
  <c r="AM1776" i="1"/>
  <c r="AL1776" i="1"/>
  <c r="AD1776" i="1"/>
  <c r="AI1776" i="1"/>
  <c r="AH1776" i="1"/>
  <c r="AE1776" i="1"/>
  <c r="AW1775" i="1"/>
  <c r="AD1775" i="1"/>
  <c r="AV1775" i="1"/>
  <c r="AT1775" i="1"/>
  <c r="AU1775" i="1"/>
  <c r="AS1775" i="1"/>
  <c r="AR1775" i="1"/>
  <c r="AQ1775" i="1"/>
  <c r="AP1775" i="1"/>
  <c r="AO1775" i="1"/>
  <c r="AN1775" i="1"/>
  <c r="AM1775" i="1"/>
  <c r="AL1775" i="1"/>
  <c r="AI1775" i="1"/>
  <c r="AH1775" i="1"/>
  <c r="AE1775" i="1"/>
  <c r="AW1774" i="1"/>
  <c r="AD1774" i="1"/>
  <c r="AV1774" i="1"/>
  <c r="AT1774" i="1"/>
  <c r="AU1774" i="1"/>
  <c r="AS1774" i="1"/>
  <c r="AR1774" i="1"/>
  <c r="AQ1774" i="1"/>
  <c r="AP1774" i="1"/>
  <c r="AO1774" i="1"/>
  <c r="AN1774" i="1"/>
  <c r="AM1774" i="1"/>
  <c r="AL1774" i="1"/>
  <c r="AI1774" i="1"/>
  <c r="AH1774" i="1"/>
  <c r="AE1774" i="1"/>
  <c r="AW1773" i="1"/>
  <c r="AV1773" i="1"/>
  <c r="AT1773" i="1"/>
  <c r="AU1773" i="1"/>
  <c r="AS1773" i="1"/>
  <c r="AR1773" i="1"/>
  <c r="AQ1773" i="1"/>
  <c r="AP1773" i="1"/>
  <c r="AO1773" i="1"/>
  <c r="AN1773" i="1"/>
  <c r="AM1773" i="1"/>
  <c r="AL1773" i="1"/>
  <c r="AD1773" i="1"/>
  <c r="AI1773" i="1"/>
  <c r="AH1773" i="1"/>
  <c r="AE1773" i="1"/>
  <c r="AW1772" i="1"/>
  <c r="AV1772" i="1"/>
  <c r="AT1772" i="1"/>
  <c r="AU1772" i="1"/>
  <c r="AS1772" i="1"/>
  <c r="AR1772" i="1"/>
  <c r="AQ1772" i="1"/>
  <c r="AP1772" i="1"/>
  <c r="AO1772" i="1"/>
  <c r="AN1772" i="1"/>
  <c r="AM1772" i="1"/>
  <c r="AL1772" i="1"/>
  <c r="AE1772" i="1"/>
  <c r="AK1772" i="1"/>
  <c r="AD1772" i="1"/>
  <c r="AJ1772" i="1"/>
  <c r="AI1772" i="1"/>
  <c r="AH1772" i="1"/>
  <c r="AG1772" i="1"/>
  <c r="AF1772" i="1"/>
  <c r="AW1771" i="1"/>
  <c r="AV1771" i="1"/>
  <c r="AT1771" i="1"/>
  <c r="AU1771" i="1"/>
  <c r="AS1771" i="1"/>
  <c r="AR1771" i="1"/>
  <c r="AQ1771" i="1"/>
  <c r="AP1771" i="1"/>
  <c r="AO1771" i="1"/>
  <c r="AN1771" i="1"/>
  <c r="AM1771" i="1"/>
  <c r="AL1771" i="1"/>
  <c r="AD1771" i="1"/>
  <c r="AI1771" i="1"/>
  <c r="AH1771" i="1"/>
  <c r="AE1771" i="1"/>
  <c r="AW1770" i="1"/>
  <c r="AV1770" i="1"/>
  <c r="AT1770" i="1"/>
  <c r="AU1770" i="1"/>
  <c r="AS1770" i="1"/>
  <c r="AR1770" i="1"/>
  <c r="AQ1770" i="1"/>
  <c r="AP1770" i="1"/>
  <c r="AO1770" i="1"/>
  <c r="AN1770" i="1"/>
  <c r="AM1770" i="1"/>
  <c r="AL1770" i="1"/>
  <c r="AE1770" i="1"/>
  <c r="AK1770" i="1"/>
  <c r="AD1770" i="1"/>
  <c r="AJ1770" i="1"/>
  <c r="AI1770" i="1"/>
  <c r="AH1770" i="1"/>
  <c r="AG1770" i="1"/>
  <c r="AF1770" i="1"/>
  <c r="AW1769" i="1"/>
  <c r="AD1769" i="1"/>
  <c r="AV1769" i="1"/>
  <c r="AT1769" i="1"/>
  <c r="AU1769" i="1"/>
  <c r="AS1769" i="1"/>
  <c r="AR1769" i="1"/>
  <c r="AQ1769" i="1"/>
  <c r="AP1769" i="1"/>
  <c r="AO1769" i="1"/>
  <c r="AN1769" i="1"/>
  <c r="AM1769" i="1"/>
  <c r="AL1769" i="1"/>
  <c r="AI1769" i="1"/>
  <c r="AH1769" i="1"/>
  <c r="AE1769" i="1"/>
  <c r="AW1768" i="1"/>
  <c r="AV1768" i="1"/>
  <c r="AT1768" i="1"/>
  <c r="AU1768" i="1"/>
  <c r="AS1768" i="1"/>
  <c r="AR1768" i="1"/>
  <c r="AQ1768" i="1"/>
  <c r="AP1768" i="1"/>
  <c r="AO1768" i="1"/>
  <c r="AN1768" i="1"/>
  <c r="AM1768" i="1"/>
  <c r="AL1768" i="1"/>
  <c r="AD1768" i="1"/>
  <c r="AI1768" i="1"/>
  <c r="AH1768" i="1"/>
  <c r="AE1768" i="1"/>
  <c r="AW1767" i="1"/>
  <c r="AV1767" i="1"/>
  <c r="AT1767" i="1"/>
  <c r="AU1767" i="1"/>
  <c r="AS1767" i="1"/>
  <c r="AR1767" i="1"/>
  <c r="AQ1767" i="1"/>
  <c r="AP1767" i="1"/>
  <c r="AO1767" i="1"/>
  <c r="AN1767" i="1"/>
  <c r="AM1767" i="1"/>
  <c r="AL1767" i="1"/>
  <c r="AD1767" i="1"/>
  <c r="AI1767" i="1"/>
  <c r="AH1767" i="1"/>
  <c r="AE1767" i="1"/>
  <c r="AW1766" i="1"/>
  <c r="AD1766" i="1"/>
  <c r="AV1766" i="1"/>
  <c r="AT1766" i="1"/>
  <c r="AU1766" i="1"/>
  <c r="AS1766" i="1"/>
  <c r="AR1766" i="1"/>
  <c r="AQ1766" i="1"/>
  <c r="AP1766" i="1"/>
  <c r="AO1766" i="1"/>
  <c r="AN1766" i="1"/>
  <c r="AM1766" i="1"/>
  <c r="AL1766" i="1"/>
  <c r="AI1766" i="1"/>
  <c r="AH1766" i="1"/>
  <c r="AE1766" i="1"/>
  <c r="AW1765" i="1"/>
  <c r="AD1765" i="1"/>
  <c r="AV1765" i="1"/>
  <c r="AT1765" i="1"/>
  <c r="AU1765" i="1"/>
  <c r="AS1765" i="1"/>
  <c r="AR1765" i="1"/>
  <c r="AQ1765" i="1"/>
  <c r="AP1765" i="1"/>
  <c r="AO1765" i="1"/>
  <c r="AN1765" i="1"/>
  <c r="AM1765" i="1"/>
  <c r="AL1765" i="1"/>
  <c r="AI1765" i="1"/>
  <c r="AH1765" i="1"/>
  <c r="AE1765" i="1"/>
  <c r="AW1764" i="1"/>
  <c r="AD1764" i="1"/>
  <c r="AV1764" i="1"/>
  <c r="AT1764" i="1"/>
  <c r="AU1764" i="1"/>
  <c r="AS1764" i="1"/>
  <c r="AR1764" i="1"/>
  <c r="AQ1764" i="1"/>
  <c r="AP1764" i="1"/>
  <c r="AO1764" i="1"/>
  <c r="AN1764" i="1"/>
  <c r="AM1764" i="1"/>
  <c r="AL1764" i="1"/>
  <c r="AI1764" i="1"/>
  <c r="AH1764" i="1"/>
  <c r="AE1764" i="1"/>
  <c r="AW1763" i="1"/>
  <c r="AV1763" i="1"/>
  <c r="AT1763" i="1"/>
  <c r="AU1763" i="1"/>
  <c r="AS1763" i="1"/>
  <c r="AR1763" i="1"/>
  <c r="AQ1763" i="1"/>
  <c r="AP1763" i="1"/>
  <c r="AO1763" i="1"/>
  <c r="AN1763" i="1"/>
  <c r="AM1763" i="1"/>
  <c r="AL1763" i="1"/>
  <c r="AD1763" i="1"/>
  <c r="AI1763" i="1"/>
  <c r="AH1763" i="1"/>
  <c r="AE1763" i="1"/>
  <c r="AW1762" i="1"/>
  <c r="AD1762" i="1"/>
  <c r="AV1762" i="1"/>
  <c r="AT1762" i="1"/>
  <c r="AU1762" i="1"/>
  <c r="AS1762" i="1"/>
  <c r="AR1762" i="1"/>
  <c r="AQ1762" i="1"/>
  <c r="AP1762" i="1"/>
  <c r="AO1762" i="1"/>
  <c r="AN1762" i="1"/>
  <c r="AM1762" i="1"/>
  <c r="AL1762" i="1"/>
  <c r="AI1762" i="1"/>
  <c r="AH1762" i="1"/>
  <c r="AE1762" i="1"/>
  <c r="AW1761" i="1"/>
  <c r="AD1761" i="1"/>
  <c r="AV1761" i="1"/>
  <c r="AT1761" i="1"/>
  <c r="AU1761" i="1"/>
  <c r="AS1761" i="1"/>
  <c r="AR1761" i="1"/>
  <c r="AQ1761" i="1"/>
  <c r="AP1761" i="1"/>
  <c r="AO1761" i="1"/>
  <c r="AN1761" i="1"/>
  <c r="AM1761" i="1"/>
  <c r="AL1761" i="1"/>
  <c r="AI1761" i="1"/>
  <c r="AH1761" i="1"/>
  <c r="AE1761" i="1"/>
  <c r="AW1760" i="1"/>
  <c r="AD1760" i="1"/>
  <c r="AV1760" i="1"/>
  <c r="AT1760" i="1"/>
  <c r="AU1760" i="1"/>
  <c r="AS1760" i="1"/>
  <c r="AR1760" i="1"/>
  <c r="AQ1760" i="1"/>
  <c r="AP1760" i="1"/>
  <c r="AO1760" i="1"/>
  <c r="AN1760" i="1"/>
  <c r="AM1760" i="1"/>
  <c r="AL1760" i="1"/>
  <c r="AI1760" i="1"/>
  <c r="AH1760" i="1"/>
  <c r="AE1760" i="1"/>
  <c r="AW1759" i="1"/>
  <c r="AV1759" i="1"/>
  <c r="AT1759" i="1"/>
  <c r="AU1759" i="1"/>
  <c r="AS1759" i="1"/>
  <c r="AR1759" i="1"/>
  <c r="AQ1759" i="1"/>
  <c r="AP1759" i="1"/>
  <c r="AO1759" i="1"/>
  <c r="AN1759" i="1"/>
  <c r="AM1759" i="1"/>
  <c r="AL1759" i="1"/>
  <c r="AD1759" i="1"/>
  <c r="AI1759" i="1"/>
  <c r="AH1759" i="1"/>
  <c r="AE1759" i="1"/>
  <c r="AW1758" i="1"/>
  <c r="AV1758" i="1"/>
  <c r="AT1758" i="1"/>
  <c r="AU1758" i="1"/>
  <c r="AS1758" i="1"/>
  <c r="AR1758" i="1"/>
  <c r="AQ1758" i="1"/>
  <c r="AP1758" i="1"/>
  <c r="AO1758" i="1"/>
  <c r="AN1758" i="1"/>
  <c r="AM1758" i="1"/>
  <c r="AL1758" i="1"/>
  <c r="AD1758" i="1"/>
  <c r="AI1758" i="1"/>
  <c r="AH1758" i="1"/>
  <c r="AE1758" i="1"/>
  <c r="AW1757" i="1"/>
  <c r="AD1757" i="1"/>
  <c r="AV1757" i="1"/>
  <c r="AT1757" i="1"/>
  <c r="AU1757" i="1"/>
  <c r="AS1757" i="1"/>
  <c r="AR1757" i="1"/>
  <c r="AQ1757" i="1"/>
  <c r="AP1757" i="1"/>
  <c r="AO1757" i="1"/>
  <c r="AN1757" i="1"/>
  <c r="AM1757" i="1"/>
  <c r="AL1757" i="1"/>
  <c r="AI1757" i="1"/>
  <c r="AH1757" i="1"/>
  <c r="AE1757" i="1"/>
  <c r="AW1756" i="1"/>
  <c r="AD1756" i="1"/>
  <c r="AV1756" i="1"/>
  <c r="AT1756" i="1"/>
  <c r="AU1756" i="1"/>
  <c r="AS1756" i="1"/>
  <c r="AR1756" i="1"/>
  <c r="AQ1756" i="1"/>
  <c r="AP1756" i="1"/>
  <c r="AO1756" i="1"/>
  <c r="AN1756" i="1"/>
  <c r="AM1756" i="1"/>
  <c r="AL1756" i="1"/>
  <c r="AI1756" i="1"/>
  <c r="AH1756" i="1"/>
  <c r="AE1756" i="1"/>
  <c r="AW1755" i="1"/>
  <c r="AV1755" i="1"/>
  <c r="AT1755" i="1"/>
  <c r="AU1755" i="1"/>
  <c r="AS1755" i="1"/>
  <c r="AR1755" i="1"/>
  <c r="AQ1755" i="1"/>
  <c r="AP1755" i="1"/>
  <c r="AO1755" i="1"/>
  <c r="AN1755" i="1"/>
  <c r="AM1755" i="1"/>
  <c r="AL1755" i="1"/>
  <c r="AD1755" i="1"/>
  <c r="AI1755" i="1"/>
  <c r="AH1755" i="1"/>
  <c r="AE1755" i="1"/>
  <c r="AW1754" i="1"/>
  <c r="AV1754" i="1"/>
  <c r="AT1754" i="1"/>
  <c r="AU1754" i="1"/>
  <c r="AS1754" i="1"/>
  <c r="AR1754" i="1"/>
  <c r="AQ1754" i="1"/>
  <c r="AP1754" i="1"/>
  <c r="AO1754" i="1"/>
  <c r="AN1754" i="1"/>
  <c r="AM1754" i="1"/>
  <c r="AL1754" i="1"/>
  <c r="AD1754" i="1"/>
  <c r="AI1754" i="1"/>
  <c r="AH1754" i="1"/>
  <c r="AE1754" i="1"/>
  <c r="AW1753" i="1"/>
  <c r="AD1753" i="1"/>
  <c r="AV1753" i="1"/>
  <c r="AT1753" i="1"/>
  <c r="AU1753" i="1"/>
  <c r="AS1753" i="1"/>
  <c r="AR1753" i="1"/>
  <c r="AQ1753" i="1"/>
  <c r="AP1753" i="1"/>
  <c r="AO1753" i="1"/>
  <c r="AN1753" i="1"/>
  <c r="AM1753" i="1"/>
  <c r="AL1753" i="1"/>
  <c r="AI1753" i="1"/>
  <c r="AH1753" i="1"/>
  <c r="AE1753" i="1"/>
  <c r="AW1752" i="1"/>
  <c r="AD1752" i="1"/>
  <c r="AV1752" i="1"/>
  <c r="AT1752" i="1"/>
  <c r="AU1752" i="1"/>
  <c r="AS1752" i="1"/>
  <c r="AR1752" i="1"/>
  <c r="AQ1752" i="1"/>
  <c r="AP1752" i="1"/>
  <c r="AO1752" i="1"/>
  <c r="AN1752" i="1"/>
  <c r="AM1752" i="1"/>
  <c r="AL1752" i="1"/>
  <c r="AI1752" i="1"/>
  <c r="AH1752" i="1"/>
  <c r="AE1752" i="1"/>
  <c r="AW1751" i="1"/>
  <c r="AV1751" i="1"/>
  <c r="AT1751" i="1"/>
  <c r="AU1751" i="1"/>
  <c r="AS1751" i="1"/>
  <c r="AR1751" i="1"/>
  <c r="AQ1751" i="1"/>
  <c r="AP1751" i="1"/>
  <c r="AO1751" i="1"/>
  <c r="AN1751" i="1"/>
  <c r="AM1751" i="1"/>
  <c r="AL1751" i="1"/>
  <c r="AK1751" i="1"/>
  <c r="AJ1751" i="1"/>
  <c r="AD1751" i="1"/>
  <c r="AI1751" i="1"/>
  <c r="AH1751" i="1"/>
  <c r="AE1751" i="1"/>
  <c r="AG1751" i="1"/>
  <c r="AF1751" i="1"/>
  <c r="AW1750" i="1"/>
  <c r="AD1750" i="1"/>
  <c r="AV1750" i="1"/>
  <c r="AT1750" i="1"/>
  <c r="AU1750" i="1"/>
  <c r="AS1750" i="1"/>
  <c r="AR1750" i="1"/>
  <c r="AQ1750" i="1"/>
  <c r="AP1750" i="1"/>
  <c r="AO1750" i="1"/>
  <c r="AN1750" i="1"/>
  <c r="AM1750" i="1"/>
  <c r="AL1750" i="1"/>
  <c r="AI1750" i="1"/>
  <c r="AH1750" i="1"/>
  <c r="AE1750" i="1"/>
  <c r="AW1749" i="1"/>
  <c r="AD1749" i="1"/>
  <c r="AV1749" i="1"/>
  <c r="AT1749" i="1"/>
  <c r="AU1749" i="1"/>
  <c r="AS1749" i="1"/>
  <c r="AR1749" i="1"/>
  <c r="AQ1749" i="1"/>
  <c r="AP1749" i="1"/>
  <c r="AO1749" i="1"/>
  <c r="AN1749" i="1"/>
  <c r="AM1749" i="1"/>
  <c r="AL1749" i="1"/>
  <c r="AI1749" i="1"/>
  <c r="AH1749" i="1"/>
  <c r="AE1749" i="1"/>
  <c r="AW1748" i="1"/>
  <c r="AV1748" i="1"/>
  <c r="AT1748" i="1"/>
  <c r="AU1748" i="1"/>
  <c r="AS1748" i="1"/>
  <c r="AR1748" i="1"/>
  <c r="AQ1748" i="1"/>
  <c r="AP1748" i="1"/>
  <c r="AO1748" i="1"/>
  <c r="AN1748" i="1"/>
  <c r="AM1748" i="1"/>
  <c r="AL1748" i="1"/>
  <c r="AD1748" i="1"/>
  <c r="AI1748" i="1"/>
  <c r="AH1748" i="1"/>
  <c r="AE1748" i="1"/>
  <c r="AW1747" i="1"/>
  <c r="AD1747" i="1"/>
  <c r="AV1747" i="1"/>
  <c r="AT1747" i="1"/>
  <c r="AU1747" i="1"/>
  <c r="AS1747" i="1"/>
  <c r="AR1747" i="1"/>
  <c r="AQ1747" i="1"/>
  <c r="AP1747" i="1"/>
  <c r="AO1747" i="1"/>
  <c r="AN1747" i="1"/>
  <c r="AM1747" i="1"/>
  <c r="AL1747" i="1"/>
  <c r="AI1747" i="1"/>
  <c r="AH1747" i="1"/>
  <c r="AE1747" i="1"/>
  <c r="AW1746" i="1"/>
  <c r="AD1746" i="1"/>
  <c r="AV1746" i="1"/>
  <c r="AT1746" i="1"/>
  <c r="AU1746" i="1"/>
  <c r="AS1746" i="1"/>
  <c r="AR1746" i="1"/>
  <c r="AQ1746" i="1"/>
  <c r="AP1746" i="1"/>
  <c r="AO1746" i="1"/>
  <c r="AN1746" i="1"/>
  <c r="AM1746" i="1"/>
  <c r="AL1746" i="1"/>
  <c r="AI1746" i="1"/>
  <c r="AH1746" i="1"/>
  <c r="AE1746" i="1"/>
  <c r="AW1745" i="1"/>
  <c r="AD1745" i="1"/>
  <c r="AV1745" i="1"/>
  <c r="AT1745" i="1"/>
  <c r="AU1745" i="1"/>
  <c r="AS1745" i="1"/>
  <c r="AR1745" i="1"/>
  <c r="AQ1745" i="1"/>
  <c r="AP1745" i="1"/>
  <c r="AO1745" i="1"/>
  <c r="AN1745" i="1"/>
  <c r="AM1745" i="1"/>
  <c r="AL1745" i="1"/>
  <c r="AI1745" i="1"/>
  <c r="AH1745" i="1"/>
  <c r="AE1745" i="1"/>
  <c r="AW1744" i="1"/>
  <c r="AD1744" i="1"/>
  <c r="AV1744" i="1"/>
  <c r="AT1744" i="1"/>
  <c r="AU1744" i="1"/>
  <c r="AS1744" i="1"/>
  <c r="AR1744" i="1"/>
  <c r="AQ1744" i="1"/>
  <c r="AP1744" i="1"/>
  <c r="AO1744" i="1"/>
  <c r="AN1744" i="1"/>
  <c r="AM1744" i="1"/>
  <c r="AL1744" i="1"/>
  <c r="AI1744" i="1"/>
  <c r="AH1744" i="1"/>
  <c r="AE1744" i="1"/>
  <c r="AW1743" i="1"/>
  <c r="AD1743" i="1"/>
  <c r="AV1743" i="1"/>
  <c r="AT1743" i="1"/>
  <c r="AU1743" i="1"/>
  <c r="AS1743" i="1"/>
  <c r="AR1743" i="1"/>
  <c r="AQ1743" i="1"/>
  <c r="AP1743" i="1"/>
  <c r="AO1743" i="1"/>
  <c r="AN1743" i="1"/>
  <c r="AM1743" i="1"/>
  <c r="AL1743" i="1"/>
  <c r="AI1743" i="1"/>
  <c r="AH1743" i="1"/>
  <c r="AE1743" i="1"/>
  <c r="AW1742" i="1"/>
  <c r="AD1742" i="1"/>
  <c r="AV1742" i="1"/>
  <c r="AT1742" i="1"/>
  <c r="AU1742" i="1"/>
  <c r="AS1742" i="1"/>
  <c r="AR1742" i="1"/>
  <c r="AQ1742" i="1"/>
  <c r="AP1742" i="1"/>
  <c r="AO1742" i="1"/>
  <c r="AN1742" i="1"/>
  <c r="AM1742" i="1"/>
  <c r="AL1742" i="1"/>
  <c r="AI1742" i="1"/>
  <c r="AH1742" i="1"/>
  <c r="AE1742" i="1"/>
  <c r="AW1741" i="1"/>
  <c r="AV1741" i="1"/>
  <c r="AT1741" i="1"/>
  <c r="AU1741" i="1"/>
  <c r="AS1741" i="1"/>
  <c r="AR1741" i="1"/>
  <c r="AQ1741" i="1"/>
  <c r="AP1741" i="1"/>
  <c r="AO1741" i="1"/>
  <c r="AN1741" i="1"/>
  <c r="AM1741" i="1"/>
  <c r="AL1741" i="1"/>
  <c r="AD1741" i="1"/>
  <c r="AI1741" i="1"/>
  <c r="AH1741" i="1"/>
  <c r="AE1741" i="1"/>
  <c r="AW1740" i="1"/>
  <c r="AV1740" i="1"/>
  <c r="AT1740" i="1"/>
  <c r="AU1740" i="1"/>
  <c r="AS1740" i="1"/>
  <c r="AR1740" i="1"/>
  <c r="AQ1740" i="1"/>
  <c r="AP1740" i="1"/>
  <c r="AO1740" i="1"/>
  <c r="AN1740" i="1"/>
  <c r="AM1740" i="1"/>
  <c r="AL1740" i="1"/>
  <c r="AD1740" i="1"/>
  <c r="AI1740" i="1"/>
  <c r="AH1740" i="1"/>
  <c r="AE1740" i="1"/>
  <c r="AW1739" i="1"/>
  <c r="AV1739" i="1"/>
  <c r="AT1739" i="1"/>
  <c r="AU1739" i="1"/>
  <c r="AS1739" i="1"/>
  <c r="AR1739" i="1"/>
  <c r="AQ1739" i="1"/>
  <c r="AP1739" i="1"/>
  <c r="AO1739" i="1"/>
  <c r="AN1739" i="1"/>
  <c r="AM1739" i="1"/>
  <c r="AL1739" i="1"/>
  <c r="AD1739" i="1"/>
  <c r="AI1739" i="1"/>
  <c r="AH1739" i="1"/>
  <c r="AE1739" i="1"/>
  <c r="AW1738" i="1"/>
  <c r="AV1738" i="1"/>
  <c r="AT1738" i="1"/>
  <c r="AU1738" i="1"/>
  <c r="AS1738" i="1"/>
  <c r="AR1738" i="1"/>
  <c r="AQ1738" i="1"/>
  <c r="AP1738" i="1"/>
  <c r="AO1738" i="1"/>
  <c r="AN1738" i="1"/>
  <c r="AM1738" i="1"/>
  <c r="AL1738" i="1"/>
  <c r="AD1738" i="1"/>
  <c r="AI1738" i="1"/>
  <c r="AH1738" i="1"/>
  <c r="AE1738" i="1"/>
  <c r="AW1737" i="1"/>
  <c r="AV1737" i="1"/>
  <c r="AT1737" i="1"/>
  <c r="AU1737" i="1"/>
  <c r="AS1737" i="1"/>
  <c r="AR1737" i="1"/>
  <c r="AQ1737" i="1"/>
  <c r="AP1737" i="1"/>
  <c r="AO1737" i="1"/>
  <c r="AN1737" i="1"/>
  <c r="AM1737" i="1"/>
  <c r="AL1737" i="1"/>
  <c r="AE1737" i="1"/>
  <c r="AK1737" i="1"/>
  <c r="AD1737" i="1"/>
  <c r="AJ1737" i="1"/>
  <c r="AI1737" i="1"/>
  <c r="AH1737" i="1"/>
  <c r="AG1737" i="1"/>
  <c r="AF1737" i="1"/>
  <c r="AW1736" i="1"/>
  <c r="AV1736" i="1"/>
  <c r="AT1736" i="1"/>
  <c r="AU1736" i="1"/>
  <c r="AS1736" i="1"/>
  <c r="AR1736" i="1"/>
  <c r="AQ1736" i="1"/>
  <c r="AP1736" i="1"/>
  <c r="AO1736" i="1"/>
  <c r="AN1736" i="1"/>
  <c r="AM1736" i="1"/>
  <c r="AL1736" i="1"/>
  <c r="AD1736" i="1"/>
  <c r="AI1736" i="1"/>
  <c r="AH1736" i="1"/>
  <c r="AE1736" i="1"/>
  <c r="AW1735" i="1"/>
  <c r="AV1735" i="1"/>
  <c r="AT1735" i="1"/>
  <c r="AU1735" i="1"/>
  <c r="AS1735" i="1"/>
  <c r="AR1735" i="1"/>
  <c r="AQ1735" i="1"/>
  <c r="AP1735" i="1"/>
  <c r="AO1735" i="1"/>
  <c r="AN1735" i="1"/>
  <c r="AM1735" i="1"/>
  <c r="AL1735" i="1"/>
  <c r="AD1735" i="1"/>
  <c r="AI1735" i="1"/>
  <c r="AH1735" i="1"/>
  <c r="AE1735" i="1"/>
  <c r="AW1734" i="1"/>
  <c r="AV1734" i="1"/>
  <c r="AT1734" i="1"/>
  <c r="AU1734" i="1"/>
  <c r="AS1734" i="1"/>
  <c r="AR1734" i="1"/>
  <c r="AQ1734" i="1"/>
  <c r="AP1734" i="1"/>
  <c r="AO1734" i="1"/>
  <c r="AN1734" i="1"/>
  <c r="AM1734" i="1"/>
  <c r="AL1734" i="1"/>
  <c r="AD1734" i="1"/>
  <c r="AI1734" i="1"/>
  <c r="AH1734" i="1"/>
  <c r="AE1734" i="1"/>
  <c r="AW1733" i="1"/>
  <c r="AV1733" i="1"/>
  <c r="AT1733" i="1"/>
  <c r="AU1733" i="1"/>
  <c r="AS1733" i="1"/>
  <c r="AR1733" i="1"/>
  <c r="AQ1733" i="1"/>
  <c r="AP1733" i="1"/>
  <c r="AO1733" i="1"/>
  <c r="AN1733" i="1"/>
  <c r="AM1733" i="1"/>
  <c r="AL1733" i="1"/>
  <c r="AD1733" i="1"/>
  <c r="AI1733" i="1"/>
  <c r="AH1733" i="1"/>
  <c r="AE1733" i="1"/>
  <c r="AW1732" i="1"/>
  <c r="AD1732" i="1"/>
  <c r="AV1732" i="1"/>
  <c r="AT1732" i="1"/>
  <c r="AU1732" i="1"/>
  <c r="AS1732" i="1"/>
  <c r="AR1732" i="1"/>
  <c r="AQ1732" i="1"/>
  <c r="AP1732" i="1"/>
  <c r="AO1732" i="1"/>
  <c r="AN1732" i="1"/>
  <c r="AM1732" i="1"/>
  <c r="AL1732" i="1"/>
  <c r="AI1732" i="1"/>
  <c r="AH1732" i="1"/>
  <c r="AE1732" i="1"/>
  <c r="AW1731" i="1"/>
  <c r="AV1731" i="1"/>
  <c r="AT1731" i="1"/>
  <c r="AU1731" i="1"/>
  <c r="AS1731" i="1"/>
  <c r="AR1731" i="1"/>
  <c r="AQ1731" i="1"/>
  <c r="AP1731" i="1"/>
  <c r="AO1731" i="1"/>
  <c r="AN1731" i="1"/>
  <c r="AM1731" i="1"/>
  <c r="AL1731" i="1"/>
  <c r="AD1731" i="1"/>
  <c r="AI1731" i="1"/>
  <c r="AH1731" i="1"/>
  <c r="AE1731" i="1"/>
  <c r="AW1730" i="1"/>
  <c r="AD1730" i="1"/>
  <c r="AV1730" i="1"/>
  <c r="AT1730" i="1"/>
  <c r="AU1730" i="1"/>
  <c r="AS1730" i="1"/>
  <c r="AR1730" i="1"/>
  <c r="AQ1730" i="1"/>
  <c r="AP1730" i="1"/>
  <c r="AO1730" i="1"/>
  <c r="AN1730" i="1"/>
  <c r="AM1730" i="1"/>
  <c r="AL1730" i="1"/>
  <c r="AI1730" i="1"/>
  <c r="AH1730" i="1"/>
  <c r="AE1730" i="1"/>
  <c r="AW1729" i="1"/>
  <c r="AD1729" i="1"/>
  <c r="AV1729" i="1"/>
  <c r="AT1729" i="1"/>
  <c r="AU1729" i="1"/>
  <c r="AS1729" i="1"/>
  <c r="AR1729" i="1"/>
  <c r="AQ1729" i="1"/>
  <c r="AP1729" i="1"/>
  <c r="AO1729" i="1"/>
  <c r="AN1729" i="1"/>
  <c r="AM1729" i="1"/>
  <c r="AL1729" i="1"/>
  <c r="AI1729" i="1"/>
  <c r="AH1729" i="1"/>
  <c r="AE1729" i="1"/>
  <c r="AW1728" i="1"/>
  <c r="AV1728" i="1"/>
  <c r="AT1728" i="1"/>
  <c r="AU1728" i="1"/>
  <c r="AS1728" i="1"/>
  <c r="AR1728" i="1"/>
  <c r="AQ1728" i="1"/>
  <c r="AP1728" i="1"/>
  <c r="AO1728" i="1"/>
  <c r="AN1728" i="1"/>
  <c r="AM1728" i="1"/>
  <c r="AL1728" i="1"/>
  <c r="AE1728" i="1"/>
  <c r="AK1728" i="1"/>
  <c r="AD1728" i="1"/>
  <c r="AJ1728" i="1"/>
  <c r="AI1728" i="1"/>
  <c r="AH1728" i="1"/>
  <c r="AG1728" i="1"/>
  <c r="AF1728" i="1"/>
  <c r="AW1727" i="1"/>
  <c r="AV1727" i="1"/>
  <c r="AT1727" i="1"/>
  <c r="AU1727" i="1"/>
  <c r="AS1727" i="1"/>
  <c r="AR1727" i="1"/>
  <c r="AQ1727" i="1"/>
  <c r="AP1727" i="1"/>
  <c r="AO1727" i="1"/>
  <c r="AN1727" i="1"/>
  <c r="AM1727" i="1"/>
  <c r="AL1727" i="1"/>
  <c r="AD1727" i="1"/>
  <c r="AI1727" i="1"/>
  <c r="AH1727" i="1"/>
  <c r="AE1727" i="1"/>
  <c r="AW1726" i="1"/>
  <c r="AV1726" i="1"/>
  <c r="AT1726" i="1"/>
  <c r="AU1726" i="1"/>
  <c r="AS1726" i="1"/>
  <c r="AR1726" i="1"/>
  <c r="AQ1726" i="1"/>
  <c r="AP1726" i="1"/>
  <c r="AO1726" i="1"/>
  <c r="AN1726" i="1"/>
  <c r="AM1726" i="1"/>
  <c r="AL1726" i="1"/>
  <c r="AD1726" i="1"/>
  <c r="AI1726" i="1"/>
  <c r="AH1726" i="1"/>
  <c r="AE1726" i="1"/>
  <c r="AW1725" i="1"/>
  <c r="AV1725" i="1"/>
  <c r="AT1725" i="1"/>
  <c r="AU1725" i="1"/>
  <c r="AS1725" i="1"/>
  <c r="AR1725" i="1"/>
  <c r="AQ1725" i="1"/>
  <c r="AP1725" i="1"/>
  <c r="AO1725" i="1"/>
  <c r="AN1725" i="1"/>
  <c r="AM1725" i="1"/>
  <c r="AL1725" i="1"/>
  <c r="AD1725" i="1"/>
  <c r="AI1725" i="1"/>
  <c r="AH1725" i="1"/>
  <c r="AE1725" i="1"/>
  <c r="AW1724" i="1"/>
  <c r="AV1724" i="1"/>
  <c r="AT1724" i="1"/>
  <c r="AU1724" i="1"/>
  <c r="AS1724" i="1"/>
  <c r="AR1724" i="1"/>
  <c r="AQ1724" i="1"/>
  <c r="AP1724" i="1"/>
  <c r="AO1724" i="1"/>
  <c r="AN1724" i="1"/>
  <c r="AM1724" i="1"/>
  <c r="AL1724" i="1"/>
  <c r="AD1724" i="1"/>
  <c r="AI1724" i="1"/>
  <c r="AH1724" i="1"/>
  <c r="AE1724" i="1"/>
  <c r="AW1723" i="1"/>
  <c r="AD1723" i="1"/>
  <c r="AV1723" i="1"/>
  <c r="AT1723" i="1"/>
  <c r="AU1723" i="1"/>
  <c r="AS1723" i="1"/>
  <c r="AR1723" i="1"/>
  <c r="AQ1723" i="1"/>
  <c r="AP1723" i="1"/>
  <c r="AO1723" i="1"/>
  <c r="AN1723" i="1"/>
  <c r="AM1723" i="1"/>
  <c r="AL1723" i="1"/>
  <c r="AE1723" i="1"/>
  <c r="AK1723" i="1"/>
  <c r="AJ1723" i="1"/>
  <c r="AI1723" i="1"/>
  <c r="AH1723" i="1"/>
  <c r="AG1723" i="1"/>
  <c r="AF1723" i="1"/>
  <c r="AW1722" i="1"/>
  <c r="AV1722" i="1"/>
  <c r="AT1722" i="1"/>
  <c r="AU1722" i="1"/>
  <c r="AS1722" i="1"/>
  <c r="AR1722" i="1"/>
  <c r="AQ1722" i="1"/>
  <c r="AP1722" i="1"/>
  <c r="AO1722" i="1"/>
  <c r="AN1722" i="1"/>
  <c r="AM1722" i="1"/>
  <c r="AL1722" i="1"/>
  <c r="AD1722" i="1"/>
  <c r="AI1722" i="1"/>
  <c r="AH1722" i="1"/>
  <c r="AE1722" i="1"/>
  <c r="AW1721" i="1"/>
  <c r="AD1721" i="1"/>
  <c r="AV1721" i="1"/>
  <c r="AT1721" i="1"/>
  <c r="AU1721" i="1"/>
  <c r="AS1721" i="1"/>
  <c r="AR1721" i="1"/>
  <c r="AQ1721" i="1"/>
  <c r="AP1721" i="1"/>
  <c r="AO1721" i="1"/>
  <c r="AN1721" i="1"/>
  <c r="AM1721" i="1"/>
  <c r="AL1721" i="1"/>
  <c r="AI1721" i="1"/>
  <c r="AH1721" i="1"/>
  <c r="AE1721" i="1"/>
  <c r="AW1720" i="1"/>
  <c r="AD1720" i="1"/>
  <c r="AV1720" i="1"/>
  <c r="AT1720" i="1"/>
  <c r="AU1720" i="1"/>
  <c r="AS1720" i="1"/>
  <c r="AR1720" i="1"/>
  <c r="AQ1720" i="1"/>
  <c r="AP1720" i="1"/>
  <c r="AO1720" i="1"/>
  <c r="AN1720" i="1"/>
  <c r="AM1720" i="1"/>
  <c r="AL1720" i="1"/>
  <c r="AI1720" i="1"/>
  <c r="AH1720" i="1"/>
  <c r="AE1720" i="1"/>
  <c r="AW1719" i="1"/>
  <c r="AV1719" i="1"/>
  <c r="AT1719" i="1"/>
  <c r="AU1719" i="1"/>
  <c r="AS1719" i="1"/>
  <c r="AR1719" i="1"/>
  <c r="AQ1719" i="1"/>
  <c r="AP1719" i="1"/>
  <c r="AO1719" i="1"/>
  <c r="AN1719" i="1"/>
  <c r="AM1719" i="1"/>
  <c r="AL1719" i="1"/>
  <c r="AD1719" i="1"/>
  <c r="AI1719" i="1"/>
  <c r="AH1719" i="1"/>
  <c r="AE1719" i="1"/>
  <c r="AW1718" i="1"/>
  <c r="AD1718" i="1"/>
  <c r="AV1718" i="1"/>
  <c r="AT1718" i="1"/>
  <c r="AU1718" i="1"/>
  <c r="AS1718" i="1"/>
  <c r="AR1718" i="1"/>
  <c r="AQ1718" i="1"/>
  <c r="AP1718" i="1"/>
  <c r="AO1718" i="1"/>
  <c r="AN1718" i="1"/>
  <c r="AM1718" i="1"/>
  <c r="AL1718" i="1"/>
  <c r="AI1718" i="1"/>
  <c r="AH1718" i="1"/>
  <c r="AE1718" i="1"/>
  <c r="AW1717" i="1"/>
  <c r="AD1717" i="1"/>
  <c r="AV1717" i="1"/>
  <c r="AT1717" i="1"/>
  <c r="AU1717" i="1"/>
  <c r="AS1717" i="1"/>
  <c r="AR1717" i="1"/>
  <c r="AQ1717" i="1"/>
  <c r="AP1717" i="1"/>
  <c r="AO1717" i="1"/>
  <c r="AN1717" i="1"/>
  <c r="AM1717" i="1"/>
  <c r="AL1717" i="1"/>
  <c r="AI1717" i="1"/>
  <c r="AH1717" i="1"/>
  <c r="AE1717" i="1"/>
  <c r="AW1716" i="1"/>
  <c r="AD1716" i="1"/>
  <c r="AV1716" i="1"/>
  <c r="AT1716" i="1"/>
  <c r="AU1716" i="1"/>
  <c r="AS1716" i="1"/>
  <c r="AR1716" i="1"/>
  <c r="AQ1716" i="1"/>
  <c r="AP1716" i="1"/>
  <c r="AO1716" i="1"/>
  <c r="AN1716" i="1"/>
  <c r="AM1716" i="1"/>
  <c r="AL1716" i="1"/>
  <c r="AI1716" i="1"/>
  <c r="AH1716" i="1"/>
  <c r="AE1716" i="1"/>
  <c r="AW1715" i="1"/>
  <c r="AD1715" i="1"/>
  <c r="AV1715" i="1"/>
  <c r="AT1715" i="1"/>
  <c r="AU1715" i="1"/>
  <c r="AS1715" i="1"/>
  <c r="AR1715" i="1"/>
  <c r="AQ1715" i="1"/>
  <c r="AP1715" i="1"/>
  <c r="AO1715" i="1"/>
  <c r="AN1715" i="1"/>
  <c r="AM1715" i="1"/>
  <c r="AL1715" i="1"/>
  <c r="AI1715" i="1"/>
  <c r="AH1715" i="1"/>
  <c r="AE1715" i="1"/>
  <c r="AW1714" i="1"/>
  <c r="AV1714" i="1"/>
  <c r="AT1714" i="1"/>
  <c r="AU1714" i="1"/>
  <c r="AS1714" i="1"/>
  <c r="AR1714" i="1"/>
  <c r="AQ1714" i="1"/>
  <c r="AP1714" i="1"/>
  <c r="AO1714" i="1"/>
  <c r="AN1714" i="1"/>
  <c r="AM1714" i="1"/>
  <c r="AL1714" i="1"/>
  <c r="AD1714" i="1"/>
  <c r="AI1714" i="1"/>
  <c r="AH1714" i="1"/>
  <c r="AE1714" i="1"/>
  <c r="AW1713" i="1"/>
  <c r="AV1713" i="1"/>
  <c r="AT1713" i="1"/>
  <c r="AU1713" i="1"/>
  <c r="AS1713" i="1"/>
  <c r="AR1713" i="1"/>
  <c r="AQ1713" i="1"/>
  <c r="AP1713" i="1"/>
  <c r="AO1713" i="1"/>
  <c r="AN1713" i="1"/>
  <c r="AM1713" i="1"/>
  <c r="AL1713" i="1"/>
  <c r="AD1713" i="1"/>
  <c r="AI1713" i="1"/>
  <c r="AH1713" i="1"/>
  <c r="AE1713" i="1"/>
  <c r="AW1712" i="1"/>
  <c r="AV1712" i="1"/>
  <c r="AT1712" i="1"/>
  <c r="AU1712" i="1"/>
  <c r="AS1712" i="1"/>
  <c r="AR1712" i="1"/>
  <c r="AQ1712" i="1"/>
  <c r="AP1712" i="1"/>
  <c r="AO1712" i="1"/>
  <c r="AN1712" i="1"/>
  <c r="AM1712" i="1"/>
  <c r="AL1712" i="1"/>
  <c r="AD1712" i="1"/>
  <c r="AI1712" i="1"/>
  <c r="AH1712" i="1"/>
  <c r="AE1712" i="1"/>
  <c r="AW1711" i="1"/>
  <c r="AD1711" i="1"/>
  <c r="AV1711" i="1"/>
  <c r="AT1711" i="1"/>
  <c r="AU1711" i="1"/>
  <c r="AS1711" i="1"/>
  <c r="AR1711" i="1"/>
  <c r="AQ1711" i="1"/>
  <c r="AP1711" i="1"/>
  <c r="AO1711" i="1"/>
  <c r="AN1711" i="1"/>
  <c r="AM1711" i="1"/>
  <c r="AL1711" i="1"/>
  <c r="AI1711" i="1"/>
  <c r="AH1711" i="1"/>
  <c r="AE1711" i="1"/>
  <c r="AW1710" i="1"/>
  <c r="AV1710" i="1"/>
  <c r="AT1710" i="1"/>
  <c r="AU1710" i="1"/>
  <c r="AS1710" i="1"/>
  <c r="AR1710" i="1"/>
  <c r="AQ1710" i="1"/>
  <c r="AP1710" i="1"/>
  <c r="AO1710" i="1"/>
  <c r="AN1710" i="1"/>
  <c r="AM1710" i="1"/>
  <c r="AL1710" i="1"/>
  <c r="AD1710" i="1"/>
  <c r="AI1710" i="1"/>
  <c r="AH1710" i="1"/>
  <c r="AE1710" i="1"/>
  <c r="AW1709" i="1"/>
  <c r="AD1709" i="1"/>
  <c r="AV1709" i="1"/>
  <c r="AT1709" i="1"/>
  <c r="AU1709" i="1"/>
  <c r="AS1709" i="1"/>
  <c r="AR1709" i="1"/>
  <c r="AQ1709" i="1"/>
  <c r="AP1709" i="1"/>
  <c r="AO1709" i="1"/>
  <c r="AN1709" i="1"/>
  <c r="AM1709" i="1"/>
  <c r="AL1709" i="1"/>
  <c r="AI1709" i="1"/>
  <c r="AH1709" i="1"/>
  <c r="AE1709" i="1"/>
  <c r="AW1708" i="1"/>
  <c r="AV1708" i="1"/>
  <c r="AT1708" i="1"/>
  <c r="AU1708" i="1"/>
  <c r="AS1708" i="1"/>
  <c r="AR1708" i="1"/>
  <c r="AQ1708" i="1"/>
  <c r="AP1708" i="1"/>
  <c r="AO1708" i="1"/>
  <c r="AN1708" i="1"/>
  <c r="AM1708" i="1"/>
  <c r="AL1708" i="1"/>
  <c r="AD1708" i="1"/>
  <c r="AI1708" i="1"/>
  <c r="AH1708" i="1"/>
  <c r="AE1708" i="1"/>
  <c r="AW1707" i="1"/>
  <c r="AV1707" i="1"/>
  <c r="AT1707" i="1"/>
  <c r="AU1707" i="1"/>
  <c r="AS1707" i="1"/>
  <c r="AR1707" i="1"/>
  <c r="AQ1707" i="1"/>
  <c r="AP1707" i="1"/>
  <c r="AO1707" i="1"/>
  <c r="AN1707" i="1"/>
  <c r="AM1707" i="1"/>
  <c r="AL1707" i="1"/>
  <c r="AD1707" i="1"/>
  <c r="AI1707" i="1"/>
  <c r="AH1707" i="1"/>
  <c r="AE1707" i="1"/>
  <c r="AW1706" i="1"/>
  <c r="AV1706" i="1"/>
  <c r="AT1706" i="1"/>
  <c r="AU1706" i="1"/>
  <c r="AS1706" i="1"/>
  <c r="AR1706" i="1"/>
  <c r="AQ1706" i="1"/>
  <c r="AP1706" i="1"/>
  <c r="AO1706" i="1"/>
  <c r="AN1706" i="1"/>
  <c r="AM1706" i="1"/>
  <c r="AL1706" i="1"/>
  <c r="AD1706" i="1"/>
  <c r="AI1706" i="1"/>
  <c r="AH1706" i="1"/>
  <c r="AE1706" i="1"/>
  <c r="AW1705" i="1"/>
  <c r="AD1705" i="1"/>
  <c r="AV1705" i="1"/>
  <c r="AT1705" i="1"/>
  <c r="AU1705" i="1"/>
  <c r="AS1705" i="1"/>
  <c r="AR1705" i="1"/>
  <c r="AQ1705" i="1"/>
  <c r="AP1705" i="1"/>
  <c r="AO1705" i="1"/>
  <c r="AN1705" i="1"/>
  <c r="AM1705" i="1"/>
  <c r="AL1705" i="1"/>
  <c r="AI1705" i="1"/>
  <c r="AH1705" i="1"/>
  <c r="AE1705" i="1"/>
  <c r="AW1704" i="1"/>
  <c r="AD1704" i="1"/>
  <c r="AV1704" i="1"/>
  <c r="AT1704" i="1"/>
  <c r="AU1704" i="1"/>
  <c r="AS1704" i="1"/>
  <c r="AR1704" i="1"/>
  <c r="AQ1704" i="1"/>
  <c r="AP1704" i="1"/>
  <c r="AO1704" i="1"/>
  <c r="AN1704" i="1"/>
  <c r="AM1704" i="1"/>
  <c r="AL1704" i="1"/>
  <c r="AI1704" i="1"/>
  <c r="AH1704" i="1"/>
  <c r="AE1704" i="1"/>
  <c r="AW1703" i="1"/>
  <c r="AD1703" i="1"/>
  <c r="AV1703" i="1"/>
  <c r="AT1703" i="1"/>
  <c r="AU1703" i="1"/>
  <c r="AS1703" i="1"/>
  <c r="AR1703" i="1"/>
  <c r="AQ1703" i="1"/>
  <c r="AP1703" i="1"/>
  <c r="AO1703" i="1"/>
  <c r="AN1703" i="1"/>
  <c r="AM1703" i="1"/>
  <c r="AL1703" i="1"/>
  <c r="AI1703" i="1"/>
  <c r="AH1703" i="1"/>
  <c r="AE1703" i="1"/>
  <c r="AW1702" i="1"/>
  <c r="AV1702" i="1"/>
  <c r="AT1702" i="1"/>
  <c r="AU1702" i="1"/>
  <c r="AS1702" i="1"/>
  <c r="AR1702" i="1"/>
  <c r="AQ1702" i="1"/>
  <c r="AP1702" i="1"/>
  <c r="AO1702" i="1"/>
  <c r="AN1702" i="1"/>
  <c r="AM1702" i="1"/>
  <c r="AL1702" i="1"/>
  <c r="AE1702" i="1"/>
  <c r="AK1702" i="1"/>
  <c r="AD1702" i="1"/>
  <c r="AJ1702" i="1"/>
  <c r="AI1702" i="1"/>
  <c r="AH1702" i="1"/>
  <c r="AG1702" i="1"/>
  <c r="AF1702" i="1"/>
  <c r="AW1701" i="1"/>
  <c r="AD1701" i="1"/>
  <c r="AV1701" i="1"/>
  <c r="AT1701" i="1"/>
  <c r="AU1701" i="1"/>
  <c r="AS1701" i="1"/>
  <c r="AR1701" i="1"/>
  <c r="AQ1701" i="1"/>
  <c r="AP1701" i="1"/>
  <c r="AO1701" i="1"/>
  <c r="AN1701" i="1"/>
  <c r="AM1701" i="1"/>
  <c r="AL1701" i="1"/>
  <c r="AI1701" i="1"/>
  <c r="AH1701" i="1"/>
  <c r="AE1701" i="1"/>
  <c r="AW1700" i="1"/>
  <c r="AD1700" i="1"/>
  <c r="AV1700" i="1"/>
  <c r="AT1700" i="1"/>
  <c r="AU1700" i="1"/>
  <c r="AS1700" i="1"/>
  <c r="AR1700" i="1"/>
  <c r="AQ1700" i="1"/>
  <c r="AP1700" i="1"/>
  <c r="AO1700" i="1"/>
  <c r="AN1700" i="1"/>
  <c r="AM1700" i="1"/>
  <c r="AL1700" i="1"/>
  <c r="AI1700" i="1"/>
  <c r="AH1700" i="1"/>
  <c r="AE1700" i="1"/>
  <c r="AW1699" i="1"/>
  <c r="AV1699" i="1"/>
  <c r="AT1699" i="1"/>
  <c r="AU1699" i="1"/>
  <c r="AS1699" i="1"/>
  <c r="AR1699" i="1"/>
  <c r="AQ1699" i="1"/>
  <c r="AP1699" i="1"/>
  <c r="AO1699" i="1"/>
  <c r="AN1699" i="1"/>
  <c r="AM1699" i="1"/>
  <c r="AL1699" i="1"/>
  <c r="AD1699" i="1"/>
  <c r="AI1699" i="1"/>
  <c r="AH1699" i="1"/>
  <c r="AE1699" i="1"/>
  <c r="AW1698" i="1"/>
  <c r="AD1698" i="1"/>
  <c r="AV1698" i="1"/>
  <c r="AT1698" i="1"/>
  <c r="AU1698" i="1"/>
  <c r="AS1698" i="1"/>
  <c r="AR1698" i="1"/>
  <c r="AQ1698" i="1"/>
  <c r="AP1698" i="1"/>
  <c r="AO1698" i="1"/>
  <c r="AN1698" i="1"/>
  <c r="AM1698" i="1"/>
  <c r="AL1698" i="1"/>
  <c r="AI1698" i="1"/>
  <c r="AH1698" i="1"/>
  <c r="AE1698" i="1"/>
  <c r="AW1697" i="1"/>
  <c r="AD1697" i="1"/>
  <c r="AV1697" i="1"/>
  <c r="AT1697" i="1"/>
  <c r="AU1697" i="1"/>
  <c r="AS1697" i="1"/>
  <c r="AR1697" i="1"/>
  <c r="AQ1697" i="1"/>
  <c r="AP1697" i="1"/>
  <c r="AO1697" i="1"/>
  <c r="AN1697" i="1"/>
  <c r="AM1697" i="1"/>
  <c r="AL1697" i="1"/>
  <c r="AI1697" i="1"/>
  <c r="AH1697" i="1"/>
  <c r="AE1697" i="1"/>
  <c r="AW1696" i="1"/>
  <c r="AD1696" i="1"/>
  <c r="AV1696" i="1"/>
  <c r="AT1696" i="1"/>
  <c r="AU1696" i="1"/>
  <c r="AS1696" i="1"/>
  <c r="AR1696" i="1"/>
  <c r="AQ1696" i="1"/>
  <c r="AP1696" i="1"/>
  <c r="AO1696" i="1"/>
  <c r="AN1696" i="1"/>
  <c r="AM1696" i="1"/>
  <c r="AL1696" i="1"/>
  <c r="AI1696" i="1"/>
  <c r="AH1696" i="1"/>
  <c r="AE1696" i="1"/>
  <c r="AW1695" i="1"/>
  <c r="AD1695" i="1"/>
  <c r="AV1695" i="1"/>
  <c r="AT1695" i="1"/>
  <c r="AU1695" i="1"/>
  <c r="AS1695" i="1"/>
  <c r="AR1695" i="1"/>
  <c r="AQ1695" i="1"/>
  <c r="AP1695" i="1"/>
  <c r="AO1695" i="1"/>
  <c r="AN1695" i="1"/>
  <c r="AM1695" i="1"/>
  <c r="AL1695" i="1"/>
  <c r="AI1695" i="1"/>
  <c r="AH1695" i="1"/>
  <c r="AE1695" i="1"/>
  <c r="AW1694" i="1"/>
  <c r="AV1694" i="1"/>
  <c r="AT1694" i="1"/>
  <c r="AU1694" i="1"/>
  <c r="AS1694" i="1"/>
  <c r="AR1694" i="1"/>
  <c r="AQ1694" i="1"/>
  <c r="AP1694" i="1"/>
  <c r="AO1694" i="1"/>
  <c r="AN1694" i="1"/>
  <c r="AM1694" i="1"/>
  <c r="AL1694" i="1"/>
  <c r="AD1694" i="1"/>
  <c r="AI1694" i="1"/>
  <c r="AH1694" i="1"/>
  <c r="AE1694" i="1"/>
  <c r="AW1693" i="1"/>
  <c r="AD1693" i="1"/>
  <c r="AV1693" i="1"/>
  <c r="AT1693" i="1"/>
  <c r="AU1693" i="1"/>
  <c r="AS1693" i="1"/>
  <c r="AR1693" i="1"/>
  <c r="AQ1693" i="1"/>
  <c r="AP1693" i="1"/>
  <c r="AO1693" i="1"/>
  <c r="AN1693" i="1"/>
  <c r="AM1693" i="1"/>
  <c r="AL1693" i="1"/>
  <c r="AI1693" i="1"/>
  <c r="AH1693" i="1"/>
  <c r="AE1693" i="1"/>
  <c r="AW1692" i="1"/>
  <c r="AD1692" i="1"/>
  <c r="AV1692" i="1"/>
  <c r="AT1692" i="1"/>
  <c r="AU1692" i="1"/>
  <c r="AS1692" i="1"/>
  <c r="AR1692" i="1"/>
  <c r="AQ1692" i="1"/>
  <c r="AP1692" i="1"/>
  <c r="AO1692" i="1"/>
  <c r="AN1692" i="1"/>
  <c r="AM1692" i="1"/>
  <c r="AL1692" i="1"/>
  <c r="AI1692" i="1"/>
  <c r="AH1692" i="1"/>
  <c r="AE1692" i="1"/>
  <c r="AW1691" i="1"/>
  <c r="AD1691" i="1"/>
  <c r="AV1691" i="1"/>
  <c r="AT1691" i="1"/>
  <c r="AU1691" i="1"/>
  <c r="AS1691" i="1"/>
  <c r="AR1691" i="1"/>
  <c r="AQ1691" i="1"/>
  <c r="AP1691" i="1"/>
  <c r="AO1691" i="1"/>
  <c r="AN1691" i="1"/>
  <c r="AM1691" i="1"/>
  <c r="AL1691" i="1"/>
  <c r="AI1691" i="1"/>
  <c r="AH1691" i="1"/>
  <c r="AE1691" i="1"/>
  <c r="AW1690" i="1"/>
  <c r="AD1690" i="1"/>
  <c r="AV1690" i="1"/>
  <c r="AT1690" i="1"/>
  <c r="AU1690" i="1"/>
  <c r="AS1690" i="1"/>
  <c r="AR1690" i="1"/>
  <c r="AQ1690" i="1"/>
  <c r="AP1690" i="1"/>
  <c r="AO1690" i="1"/>
  <c r="AN1690" i="1"/>
  <c r="AM1690" i="1"/>
  <c r="AL1690" i="1"/>
  <c r="AI1690" i="1"/>
  <c r="AH1690" i="1"/>
  <c r="AE1690" i="1"/>
  <c r="AW1689" i="1"/>
  <c r="AD1689" i="1"/>
  <c r="AV1689" i="1"/>
  <c r="AT1689" i="1"/>
  <c r="AU1689" i="1"/>
  <c r="AS1689" i="1"/>
  <c r="AR1689" i="1"/>
  <c r="AQ1689" i="1"/>
  <c r="AP1689" i="1"/>
  <c r="AO1689" i="1"/>
  <c r="AN1689" i="1"/>
  <c r="AM1689" i="1"/>
  <c r="AL1689" i="1"/>
  <c r="AI1689" i="1"/>
  <c r="AH1689" i="1"/>
  <c r="AE1689" i="1"/>
  <c r="AW1688" i="1"/>
  <c r="AD1688" i="1"/>
  <c r="AV1688" i="1"/>
  <c r="AT1688" i="1"/>
  <c r="AU1688" i="1"/>
  <c r="AS1688" i="1"/>
  <c r="AR1688" i="1"/>
  <c r="AQ1688" i="1"/>
  <c r="AP1688" i="1"/>
  <c r="AO1688" i="1"/>
  <c r="AN1688" i="1"/>
  <c r="AM1688" i="1"/>
  <c r="AL1688" i="1"/>
  <c r="AI1688" i="1"/>
  <c r="AH1688" i="1"/>
  <c r="AE1688" i="1"/>
  <c r="AW1687" i="1"/>
  <c r="AD1687" i="1"/>
  <c r="AV1687" i="1"/>
  <c r="AT1687" i="1"/>
  <c r="AU1687" i="1"/>
  <c r="AS1687" i="1"/>
  <c r="AR1687" i="1"/>
  <c r="AQ1687" i="1"/>
  <c r="AP1687" i="1"/>
  <c r="AO1687" i="1"/>
  <c r="AN1687" i="1"/>
  <c r="AM1687" i="1"/>
  <c r="AL1687" i="1"/>
  <c r="AI1687" i="1"/>
  <c r="AH1687" i="1"/>
  <c r="AE1687" i="1"/>
  <c r="AW1686" i="1"/>
  <c r="AD1686" i="1"/>
  <c r="AV1686" i="1"/>
  <c r="AT1686" i="1"/>
  <c r="AU1686" i="1"/>
  <c r="AS1686" i="1"/>
  <c r="AR1686" i="1"/>
  <c r="AQ1686" i="1"/>
  <c r="AP1686" i="1"/>
  <c r="AO1686" i="1"/>
  <c r="AN1686" i="1"/>
  <c r="AM1686" i="1"/>
  <c r="AL1686" i="1"/>
  <c r="AI1686" i="1"/>
  <c r="AH1686" i="1"/>
  <c r="AE1686" i="1"/>
  <c r="AW1685" i="1"/>
  <c r="AD1685" i="1"/>
  <c r="AV1685" i="1"/>
  <c r="AT1685" i="1"/>
  <c r="AU1685" i="1"/>
  <c r="AS1685" i="1"/>
  <c r="AR1685" i="1"/>
  <c r="AQ1685" i="1"/>
  <c r="AP1685" i="1"/>
  <c r="AO1685" i="1"/>
  <c r="AN1685" i="1"/>
  <c r="AM1685" i="1"/>
  <c r="AL1685" i="1"/>
  <c r="AI1685" i="1"/>
  <c r="AH1685" i="1"/>
  <c r="AE1685" i="1"/>
  <c r="AW1684" i="1"/>
  <c r="AD1684" i="1"/>
  <c r="AV1684" i="1"/>
  <c r="AT1684" i="1"/>
  <c r="AU1684" i="1"/>
  <c r="AS1684" i="1"/>
  <c r="AR1684" i="1"/>
  <c r="AQ1684" i="1"/>
  <c r="AP1684" i="1"/>
  <c r="AO1684" i="1"/>
  <c r="AN1684" i="1"/>
  <c r="AM1684" i="1"/>
  <c r="AL1684" i="1"/>
  <c r="AI1684" i="1"/>
  <c r="AH1684" i="1"/>
  <c r="AE1684" i="1"/>
  <c r="AW1683" i="1"/>
  <c r="AD1683" i="1"/>
  <c r="AV1683" i="1"/>
  <c r="AT1683" i="1"/>
  <c r="AU1683" i="1"/>
  <c r="AS1683" i="1"/>
  <c r="AR1683" i="1"/>
  <c r="AQ1683" i="1"/>
  <c r="AP1683" i="1"/>
  <c r="AO1683" i="1"/>
  <c r="AN1683" i="1"/>
  <c r="AM1683" i="1"/>
  <c r="AL1683" i="1"/>
  <c r="AI1683" i="1"/>
  <c r="AH1683" i="1"/>
  <c r="AE1683" i="1"/>
  <c r="AW1682" i="1"/>
  <c r="AD1682" i="1"/>
  <c r="AV1682" i="1"/>
  <c r="AT1682" i="1"/>
  <c r="AU1682" i="1"/>
  <c r="AS1682" i="1"/>
  <c r="AR1682" i="1"/>
  <c r="AQ1682" i="1"/>
  <c r="AP1682" i="1"/>
  <c r="AO1682" i="1"/>
  <c r="AN1682" i="1"/>
  <c r="AM1682" i="1"/>
  <c r="AL1682" i="1"/>
  <c r="AI1682" i="1"/>
  <c r="AH1682" i="1"/>
  <c r="AE1682" i="1"/>
  <c r="AW1681" i="1"/>
  <c r="AD1681" i="1"/>
  <c r="AV1681" i="1"/>
  <c r="AT1681" i="1"/>
  <c r="AU1681" i="1"/>
  <c r="AS1681" i="1"/>
  <c r="AR1681" i="1"/>
  <c r="AQ1681" i="1"/>
  <c r="AP1681" i="1"/>
  <c r="AO1681" i="1"/>
  <c r="AN1681" i="1"/>
  <c r="AM1681" i="1"/>
  <c r="AL1681" i="1"/>
  <c r="AI1681" i="1"/>
  <c r="AH1681" i="1"/>
  <c r="AE1681" i="1"/>
  <c r="AW1680" i="1"/>
  <c r="AD1680" i="1"/>
  <c r="AV1680" i="1"/>
  <c r="AT1680" i="1"/>
  <c r="AU1680" i="1"/>
  <c r="AS1680" i="1"/>
  <c r="AR1680" i="1"/>
  <c r="AQ1680" i="1"/>
  <c r="AP1680" i="1"/>
  <c r="AO1680" i="1"/>
  <c r="AN1680" i="1"/>
  <c r="AM1680" i="1"/>
  <c r="AL1680" i="1"/>
  <c r="AI1680" i="1"/>
  <c r="AH1680" i="1"/>
  <c r="AE1680" i="1"/>
  <c r="AW1679" i="1"/>
  <c r="AD1679" i="1"/>
  <c r="AV1679" i="1"/>
  <c r="AT1679" i="1"/>
  <c r="AU1679" i="1"/>
  <c r="AS1679" i="1"/>
  <c r="AR1679" i="1"/>
  <c r="AQ1679" i="1"/>
  <c r="AP1679" i="1"/>
  <c r="AO1679" i="1"/>
  <c r="AN1679" i="1"/>
  <c r="AM1679" i="1"/>
  <c r="AL1679" i="1"/>
  <c r="AI1679" i="1"/>
  <c r="AH1679" i="1"/>
  <c r="AE1679" i="1"/>
  <c r="AW1678" i="1"/>
  <c r="AD1678" i="1"/>
  <c r="AV1678" i="1"/>
  <c r="AT1678" i="1"/>
  <c r="AU1678" i="1"/>
  <c r="AS1678" i="1"/>
  <c r="AR1678" i="1"/>
  <c r="AQ1678" i="1"/>
  <c r="AP1678" i="1"/>
  <c r="AO1678" i="1"/>
  <c r="AN1678" i="1"/>
  <c r="AM1678" i="1"/>
  <c r="AL1678" i="1"/>
  <c r="AI1678" i="1"/>
  <c r="AH1678" i="1"/>
  <c r="AE1678" i="1"/>
  <c r="AW1677" i="1"/>
  <c r="AV1677" i="1"/>
  <c r="AT1677" i="1"/>
  <c r="AU1677" i="1"/>
  <c r="AS1677" i="1"/>
  <c r="AR1677" i="1"/>
  <c r="AQ1677" i="1"/>
  <c r="AP1677" i="1"/>
  <c r="AO1677" i="1"/>
  <c r="AN1677" i="1"/>
  <c r="AM1677" i="1"/>
  <c r="AL1677" i="1"/>
  <c r="AD1677" i="1"/>
  <c r="AI1677" i="1"/>
  <c r="AH1677" i="1"/>
  <c r="AE1677" i="1"/>
  <c r="AW1676" i="1"/>
  <c r="AV1676" i="1"/>
  <c r="AT1676" i="1"/>
  <c r="AU1676" i="1"/>
  <c r="AS1676" i="1"/>
  <c r="AR1676" i="1"/>
  <c r="AQ1676" i="1"/>
  <c r="AP1676" i="1"/>
  <c r="AO1676" i="1"/>
  <c r="AN1676" i="1"/>
  <c r="AM1676" i="1"/>
  <c r="AL1676" i="1"/>
  <c r="AD1676" i="1"/>
  <c r="AI1676" i="1"/>
  <c r="AH1676" i="1"/>
  <c r="AE1676" i="1"/>
  <c r="AW1675" i="1"/>
  <c r="AV1675" i="1"/>
  <c r="AT1675" i="1"/>
  <c r="AU1675" i="1"/>
  <c r="AS1675" i="1"/>
  <c r="AR1675" i="1"/>
  <c r="AQ1675" i="1"/>
  <c r="AP1675" i="1"/>
  <c r="AO1675" i="1"/>
  <c r="AN1675" i="1"/>
  <c r="AM1675" i="1"/>
  <c r="AL1675" i="1"/>
  <c r="AD1675" i="1"/>
  <c r="AI1675" i="1"/>
  <c r="AH1675" i="1"/>
  <c r="AE1675" i="1"/>
  <c r="AW1674" i="1"/>
  <c r="AV1674" i="1"/>
  <c r="AT1674" i="1"/>
  <c r="AU1674" i="1"/>
  <c r="AS1674" i="1"/>
  <c r="AR1674" i="1"/>
  <c r="AQ1674" i="1"/>
  <c r="AP1674" i="1"/>
  <c r="AO1674" i="1"/>
  <c r="AN1674" i="1"/>
  <c r="AM1674" i="1"/>
  <c r="AL1674" i="1"/>
  <c r="AD1674" i="1"/>
  <c r="AI1674" i="1"/>
  <c r="AH1674" i="1"/>
  <c r="AE1674" i="1"/>
  <c r="AW1673" i="1"/>
  <c r="AV1673" i="1"/>
  <c r="AT1673" i="1"/>
  <c r="AU1673" i="1"/>
  <c r="AS1673" i="1"/>
  <c r="AR1673" i="1"/>
  <c r="AQ1673" i="1"/>
  <c r="AP1673" i="1"/>
  <c r="AO1673" i="1"/>
  <c r="AN1673" i="1"/>
  <c r="AM1673" i="1"/>
  <c r="AL1673" i="1"/>
  <c r="AD1673" i="1"/>
  <c r="AI1673" i="1"/>
  <c r="AH1673" i="1"/>
  <c r="AE1673" i="1"/>
  <c r="AW1672" i="1"/>
  <c r="AV1672" i="1"/>
  <c r="AT1672" i="1"/>
  <c r="AU1672" i="1"/>
  <c r="AS1672" i="1"/>
  <c r="AR1672" i="1"/>
  <c r="AQ1672" i="1"/>
  <c r="AP1672" i="1"/>
  <c r="AO1672" i="1"/>
  <c r="AN1672" i="1"/>
  <c r="AM1672" i="1"/>
  <c r="AL1672" i="1"/>
  <c r="AD1672" i="1"/>
  <c r="AI1672" i="1"/>
  <c r="AH1672" i="1"/>
  <c r="AE1672" i="1"/>
  <c r="AW1671" i="1"/>
  <c r="AV1671" i="1"/>
  <c r="AT1671" i="1"/>
  <c r="AU1671" i="1"/>
  <c r="AS1671" i="1"/>
  <c r="AR1671" i="1"/>
  <c r="AQ1671" i="1"/>
  <c r="AP1671" i="1"/>
  <c r="AO1671" i="1"/>
  <c r="AN1671" i="1"/>
  <c r="AM1671" i="1"/>
  <c r="AL1671" i="1"/>
  <c r="AE1671" i="1"/>
  <c r="AK1671" i="1"/>
  <c r="AD1671" i="1"/>
  <c r="AJ1671" i="1"/>
  <c r="AI1671" i="1"/>
  <c r="AH1671" i="1"/>
  <c r="AG1671" i="1"/>
  <c r="AF1671" i="1"/>
  <c r="AW1670" i="1"/>
  <c r="AV1670" i="1"/>
  <c r="AT1670" i="1"/>
  <c r="AU1670" i="1"/>
  <c r="AS1670" i="1"/>
  <c r="AR1670" i="1"/>
  <c r="AQ1670" i="1"/>
  <c r="AP1670" i="1"/>
  <c r="AO1670" i="1"/>
  <c r="AN1670" i="1"/>
  <c r="AM1670" i="1"/>
  <c r="AL1670" i="1"/>
  <c r="AD1670" i="1"/>
  <c r="AI1670" i="1"/>
  <c r="AH1670" i="1"/>
  <c r="AE1670" i="1"/>
  <c r="AW1669" i="1"/>
  <c r="AV1669" i="1"/>
  <c r="AT1669" i="1"/>
  <c r="AU1669" i="1"/>
  <c r="AS1669" i="1"/>
  <c r="AR1669" i="1"/>
  <c r="AQ1669" i="1"/>
  <c r="AP1669" i="1"/>
  <c r="AO1669" i="1"/>
  <c r="AN1669" i="1"/>
  <c r="AM1669" i="1"/>
  <c r="AL1669" i="1"/>
  <c r="AD1669" i="1"/>
  <c r="AI1669" i="1"/>
  <c r="AH1669" i="1"/>
  <c r="AE1669" i="1"/>
  <c r="AW1668" i="1"/>
  <c r="AV1668" i="1"/>
  <c r="AT1668" i="1"/>
  <c r="AU1668" i="1"/>
  <c r="AS1668" i="1"/>
  <c r="AR1668" i="1"/>
  <c r="AQ1668" i="1"/>
  <c r="AP1668" i="1"/>
  <c r="AO1668" i="1"/>
  <c r="AN1668" i="1"/>
  <c r="AM1668" i="1"/>
  <c r="AL1668" i="1"/>
  <c r="AD1668" i="1"/>
  <c r="AI1668" i="1"/>
  <c r="AH1668" i="1"/>
  <c r="AE1668" i="1"/>
  <c r="AW1667" i="1"/>
  <c r="AV1667" i="1"/>
  <c r="AT1667" i="1"/>
  <c r="AU1667" i="1"/>
  <c r="AS1667" i="1"/>
  <c r="AR1667" i="1"/>
  <c r="AQ1667" i="1"/>
  <c r="AP1667" i="1"/>
  <c r="AO1667" i="1"/>
  <c r="AN1667" i="1"/>
  <c r="AM1667" i="1"/>
  <c r="AL1667" i="1"/>
  <c r="AD1667" i="1"/>
  <c r="AI1667" i="1"/>
  <c r="AH1667" i="1"/>
  <c r="AE1667" i="1"/>
  <c r="AW1666" i="1"/>
  <c r="AV1666" i="1"/>
  <c r="AT1666" i="1"/>
  <c r="AU1666" i="1"/>
  <c r="AS1666" i="1"/>
  <c r="AR1666" i="1"/>
  <c r="AQ1666" i="1"/>
  <c r="AP1666" i="1"/>
  <c r="AO1666" i="1"/>
  <c r="AN1666" i="1"/>
  <c r="AM1666" i="1"/>
  <c r="AL1666" i="1"/>
  <c r="AD1666" i="1"/>
  <c r="AI1666" i="1"/>
  <c r="AH1666" i="1"/>
  <c r="AE1666" i="1"/>
  <c r="AW1665" i="1"/>
  <c r="AV1665" i="1"/>
  <c r="AT1665" i="1"/>
  <c r="AU1665" i="1"/>
  <c r="AS1665" i="1"/>
  <c r="AR1665" i="1"/>
  <c r="AQ1665" i="1"/>
  <c r="AP1665" i="1"/>
  <c r="AO1665" i="1"/>
  <c r="AN1665" i="1"/>
  <c r="AM1665" i="1"/>
  <c r="AL1665" i="1"/>
  <c r="AD1665" i="1"/>
  <c r="AI1665" i="1"/>
  <c r="AH1665" i="1"/>
  <c r="AE1665" i="1"/>
  <c r="AW1664" i="1"/>
  <c r="AV1664" i="1"/>
  <c r="AT1664" i="1"/>
  <c r="AU1664" i="1"/>
  <c r="AS1664" i="1"/>
  <c r="AR1664" i="1"/>
  <c r="AQ1664" i="1"/>
  <c r="AP1664" i="1"/>
  <c r="AO1664" i="1"/>
  <c r="AN1664" i="1"/>
  <c r="AM1664" i="1"/>
  <c r="AL1664" i="1"/>
  <c r="AD1664" i="1"/>
  <c r="AI1664" i="1"/>
  <c r="AH1664" i="1"/>
  <c r="AE1664" i="1"/>
  <c r="AW1663" i="1"/>
  <c r="AV1663" i="1"/>
  <c r="AT1663" i="1"/>
  <c r="AU1663" i="1"/>
  <c r="AS1663" i="1"/>
  <c r="AR1663" i="1"/>
  <c r="AQ1663" i="1"/>
  <c r="AP1663" i="1"/>
  <c r="AO1663" i="1"/>
  <c r="AN1663" i="1"/>
  <c r="AM1663" i="1"/>
  <c r="AL1663" i="1"/>
  <c r="AD1663" i="1"/>
  <c r="AI1663" i="1"/>
  <c r="AH1663" i="1"/>
  <c r="AE1663" i="1"/>
  <c r="AW1662" i="1"/>
  <c r="AV1662" i="1"/>
  <c r="AT1662" i="1"/>
  <c r="AU1662" i="1"/>
  <c r="AS1662" i="1"/>
  <c r="AR1662" i="1"/>
  <c r="AQ1662" i="1"/>
  <c r="AP1662" i="1"/>
  <c r="AO1662" i="1"/>
  <c r="AN1662" i="1"/>
  <c r="AM1662" i="1"/>
  <c r="AL1662" i="1"/>
  <c r="AD1662" i="1"/>
  <c r="AI1662" i="1"/>
  <c r="AH1662" i="1"/>
  <c r="AE1662" i="1"/>
  <c r="AW1661" i="1"/>
  <c r="AV1661" i="1"/>
  <c r="AT1661" i="1"/>
  <c r="AU1661" i="1"/>
  <c r="AS1661" i="1"/>
  <c r="AR1661" i="1"/>
  <c r="AQ1661" i="1"/>
  <c r="AP1661" i="1"/>
  <c r="AO1661" i="1"/>
  <c r="AN1661" i="1"/>
  <c r="AM1661" i="1"/>
  <c r="AL1661" i="1"/>
  <c r="AD1661" i="1"/>
  <c r="AI1661" i="1"/>
  <c r="AH1661" i="1"/>
  <c r="AE1661" i="1"/>
  <c r="AW1660" i="1"/>
  <c r="AD1660" i="1"/>
  <c r="AV1660" i="1"/>
  <c r="AT1660" i="1"/>
  <c r="AU1660" i="1"/>
  <c r="AS1660" i="1"/>
  <c r="AR1660" i="1"/>
  <c r="AQ1660" i="1"/>
  <c r="AP1660" i="1"/>
  <c r="AO1660" i="1"/>
  <c r="AN1660" i="1"/>
  <c r="AM1660" i="1"/>
  <c r="AL1660" i="1"/>
  <c r="AI1660" i="1"/>
  <c r="AH1660" i="1"/>
  <c r="AE1660" i="1"/>
  <c r="AW1659" i="1"/>
  <c r="AV1659" i="1"/>
  <c r="AT1659" i="1"/>
  <c r="AU1659" i="1"/>
  <c r="AS1659" i="1"/>
  <c r="AR1659" i="1"/>
  <c r="AQ1659" i="1"/>
  <c r="AP1659" i="1"/>
  <c r="AO1659" i="1"/>
  <c r="AN1659" i="1"/>
  <c r="AM1659" i="1"/>
  <c r="AL1659" i="1"/>
  <c r="AD1659" i="1"/>
  <c r="AI1659" i="1"/>
  <c r="AH1659" i="1"/>
  <c r="AE1659" i="1"/>
  <c r="AW1658" i="1"/>
  <c r="AD1658" i="1"/>
  <c r="AV1658" i="1"/>
  <c r="AT1658" i="1"/>
  <c r="AU1658" i="1"/>
  <c r="AS1658" i="1"/>
  <c r="AR1658" i="1"/>
  <c r="AQ1658" i="1"/>
  <c r="AP1658" i="1"/>
  <c r="AO1658" i="1"/>
  <c r="AN1658" i="1"/>
  <c r="AM1658" i="1"/>
  <c r="AL1658" i="1"/>
  <c r="AI1658" i="1"/>
  <c r="AH1658" i="1"/>
  <c r="AE1658" i="1"/>
  <c r="AW1657" i="1"/>
  <c r="AV1657" i="1"/>
  <c r="AT1657" i="1"/>
  <c r="AU1657" i="1"/>
  <c r="AS1657" i="1"/>
  <c r="AR1657" i="1"/>
  <c r="AQ1657" i="1"/>
  <c r="AP1657" i="1"/>
  <c r="AO1657" i="1"/>
  <c r="AN1657" i="1"/>
  <c r="AM1657" i="1"/>
  <c r="AL1657" i="1"/>
  <c r="AK1657" i="1"/>
  <c r="AJ1657" i="1"/>
  <c r="AD1657" i="1"/>
  <c r="AI1657" i="1"/>
  <c r="AH1657" i="1"/>
  <c r="AE1657" i="1"/>
  <c r="AG1657" i="1"/>
  <c r="AF1657" i="1"/>
  <c r="AW1656" i="1"/>
  <c r="AV1656" i="1"/>
  <c r="AT1656" i="1"/>
  <c r="AU1656" i="1"/>
  <c r="AS1656" i="1"/>
  <c r="AR1656" i="1"/>
  <c r="AQ1656" i="1"/>
  <c r="AP1656" i="1"/>
  <c r="AO1656" i="1"/>
  <c r="AN1656" i="1"/>
  <c r="AM1656" i="1"/>
  <c r="AL1656" i="1"/>
  <c r="AD1656" i="1"/>
  <c r="AI1656" i="1"/>
  <c r="AH1656" i="1"/>
  <c r="AE1656" i="1"/>
  <c r="AW1655" i="1"/>
  <c r="AV1655" i="1"/>
  <c r="AT1655" i="1"/>
  <c r="AU1655" i="1"/>
  <c r="AS1655" i="1"/>
  <c r="AR1655" i="1"/>
  <c r="AQ1655" i="1"/>
  <c r="AP1655" i="1"/>
  <c r="AO1655" i="1"/>
  <c r="AN1655" i="1"/>
  <c r="AM1655" i="1"/>
  <c r="AL1655" i="1"/>
  <c r="AD1655" i="1"/>
  <c r="AI1655" i="1"/>
  <c r="AH1655" i="1"/>
  <c r="AE1655" i="1"/>
  <c r="AW1654" i="1"/>
  <c r="AV1654" i="1"/>
  <c r="AT1654" i="1"/>
  <c r="AU1654" i="1"/>
  <c r="AS1654" i="1"/>
  <c r="AR1654" i="1"/>
  <c r="AQ1654" i="1"/>
  <c r="AP1654" i="1"/>
  <c r="AO1654" i="1"/>
  <c r="AN1654" i="1"/>
  <c r="AM1654" i="1"/>
  <c r="AL1654" i="1"/>
  <c r="AD1654" i="1"/>
  <c r="AI1654" i="1"/>
  <c r="AH1654" i="1"/>
  <c r="AE1654" i="1"/>
  <c r="AW1653" i="1"/>
  <c r="AV1653" i="1"/>
  <c r="AT1653" i="1"/>
  <c r="AU1653" i="1"/>
  <c r="AS1653" i="1"/>
  <c r="AR1653" i="1"/>
  <c r="AQ1653" i="1"/>
  <c r="AP1653" i="1"/>
  <c r="AO1653" i="1"/>
  <c r="AN1653" i="1"/>
  <c r="AM1653" i="1"/>
  <c r="AL1653" i="1"/>
  <c r="AD1653" i="1"/>
  <c r="AI1653" i="1"/>
  <c r="AH1653" i="1"/>
  <c r="AE1653" i="1"/>
  <c r="AW1652" i="1"/>
  <c r="AV1652" i="1"/>
  <c r="AT1652" i="1"/>
  <c r="AU1652" i="1"/>
  <c r="AS1652" i="1"/>
  <c r="AR1652" i="1"/>
  <c r="AQ1652" i="1"/>
  <c r="AP1652" i="1"/>
  <c r="AO1652" i="1"/>
  <c r="AN1652" i="1"/>
  <c r="AM1652" i="1"/>
  <c r="AL1652" i="1"/>
  <c r="AD1652" i="1"/>
  <c r="AI1652" i="1"/>
  <c r="AH1652" i="1"/>
  <c r="AE1652" i="1"/>
  <c r="AW1651" i="1"/>
  <c r="AV1651" i="1"/>
  <c r="AT1651" i="1"/>
  <c r="AU1651" i="1"/>
  <c r="AS1651" i="1"/>
  <c r="AR1651" i="1"/>
  <c r="AQ1651" i="1"/>
  <c r="AP1651" i="1"/>
  <c r="AO1651" i="1"/>
  <c r="AN1651" i="1"/>
  <c r="AM1651" i="1"/>
  <c r="AL1651" i="1"/>
  <c r="AD1651" i="1"/>
  <c r="AI1651" i="1"/>
  <c r="AH1651" i="1"/>
  <c r="AE1651" i="1"/>
  <c r="AW1650" i="1"/>
  <c r="AD1650" i="1"/>
  <c r="AV1650" i="1"/>
  <c r="AT1650" i="1"/>
  <c r="AU1650" i="1"/>
  <c r="AS1650" i="1"/>
  <c r="AR1650" i="1"/>
  <c r="AQ1650" i="1"/>
  <c r="AP1650" i="1"/>
  <c r="AO1650" i="1"/>
  <c r="AN1650" i="1"/>
  <c r="AM1650" i="1"/>
  <c r="AL1650" i="1"/>
  <c r="AI1650" i="1"/>
  <c r="AH1650" i="1"/>
  <c r="AE1650" i="1"/>
  <c r="AW1649" i="1"/>
  <c r="AD1649" i="1"/>
  <c r="AV1649" i="1"/>
  <c r="AT1649" i="1"/>
  <c r="AU1649" i="1"/>
  <c r="AS1649" i="1"/>
  <c r="AR1649" i="1"/>
  <c r="AQ1649" i="1"/>
  <c r="AP1649" i="1"/>
  <c r="AO1649" i="1"/>
  <c r="AN1649" i="1"/>
  <c r="AM1649" i="1"/>
  <c r="AL1649" i="1"/>
  <c r="AI1649" i="1"/>
  <c r="AH1649" i="1"/>
  <c r="AE1649" i="1"/>
  <c r="AW1648" i="1"/>
  <c r="AD1648" i="1"/>
  <c r="AV1648" i="1"/>
  <c r="AT1648" i="1"/>
  <c r="AU1648" i="1"/>
  <c r="AS1648" i="1"/>
  <c r="AR1648" i="1"/>
  <c r="AQ1648" i="1"/>
  <c r="AP1648" i="1"/>
  <c r="AO1648" i="1"/>
  <c r="AN1648" i="1"/>
  <c r="AM1648" i="1"/>
  <c r="AL1648" i="1"/>
  <c r="AI1648" i="1"/>
  <c r="AH1648" i="1"/>
  <c r="AE1648" i="1"/>
  <c r="AW1647" i="1"/>
  <c r="AV1647" i="1"/>
  <c r="AT1647" i="1"/>
  <c r="AU1647" i="1"/>
  <c r="AS1647" i="1"/>
  <c r="AR1647" i="1"/>
  <c r="AQ1647" i="1"/>
  <c r="AP1647" i="1"/>
  <c r="AO1647" i="1"/>
  <c r="AN1647" i="1"/>
  <c r="AM1647" i="1"/>
  <c r="AL1647" i="1"/>
  <c r="AD1647" i="1"/>
  <c r="AI1647" i="1"/>
  <c r="AH1647" i="1"/>
  <c r="AE1647" i="1"/>
  <c r="AW1646" i="1"/>
  <c r="AV1646" i="1"/>
  <c r="AT1646" i="1"/>
  <c r="AU1646" i="1"/>
  <c r="AS1646" i="1"/>
  <c r="AR1646" i="1"/>
  <c r="AQ1646" i="1"/>
  <c r="AP1646" i="1"/>
  <c r="AO1646" i="1"/>
  <c r="AN1646" i="1"/>
  <c r="AM1646" i="1"/>
  <c r="AL1646" i="1"/>
  <c r="AD1646" i="1"/>
  <c r="AI1646" i="1"/>
  <c r="AH1646" i="1"/>
  <c r="AE1646" i="1"/>
  <c r="AW1645" i="1"/>
  <c r="AD1645" i="1"/>
  <c r="AV1645" i="1"/>
  <c r="AT1645" i="1"/>
  <c r="AU1645" i="1"/>
  <c r="AS1645" i="1"/>
  <c r="AR1645" i="1"/>
  <c r="AQ1645" i="1"/>
  <c r="AP1645" i="1"/>
  <c r="AO1645" i="1"/>
  <c r="AN1645" i="1"/>
  <c r="AM1645" i="1"/>
  <c r="AL1645" i="1"/>
  <c r="AI1645" i="1"/>
  <c r="AH1645" i="1"/>
  <c r="AE1645" i="1"/>
  <c r="AW1644" i="1"/>
  <c r="AV1644" i="1"/>
  <c r="AT1644" i="1"/>
  <c r="AU1644" i="1"/>
  <c r="AS1644" i="1"/>
  <c r="AR1644" i="1"/>
  <c r="AQ1644" i="1"/>
  <c r="AP1644" i="1"/>
  <c r="AO1644" i="1"/>
  <c r="AN1644" i="1"/>
  <c r="AM1644" i="1"/>
  <c r="AL1644" i="1"/>
  <c r="AD1644" i="1"/>
  <c r="AI1644" i="1"/>
  <c r="AH1644" i="1"/>
  <c r="AE1644" i="1"/>
  <c r="AW1643" i="1"/>
  <c r="AV1643" i="1"/>
  <c r="AT1643" i="1"/>
  <c r="AU1643" i="1"/>
  <c r="AS1643" i="1"/>
  <c r="AR1643" i="1"/>
  <c r="AQ1643" i="1"/>
  <c r="AP1643" i="1"/>
  <c r="AO1643" i="1"/>
  <c r="AN1643" i="1"/>
  <c r="AM1643" i="1"/>
  <c r="AL1643" i="1"/>
  <c r="AD1643" i="1"/>
  <c r="AI1643" i="1"/>
  <c r="AH1643" i="1"/>
  <c r="AE1643" i="1"/>
  <c r="AW1642" i="1"/>
  <c r="AV1642" i="1"/>
  <c r="AT1642" i="1"/>
  <c r="AU1642" i="1"/>
  <c r="AS1642" i="1"/>
  <c r="AR1642" i="1"/>
  <c r="AQ1642" i="1"/>
  <c r="AP1642" i="1"/>
  <c r="AO1642" i="1"/>
  <c r="AN1642" i="1"/>
  <c r="AM1642" i="1"/>
  <c r="AL1642" i="1"/>
  <c r="AE1642" i="1"/>
  <c r="AK1642" i="1"/>
  <c r="AD1642" i="1"/>
  <c r="AJ1642" i="1"/>
  <c r="AI1642" i="1"/>
  <c r="AH1642" i="1"/>
  <c r="AG1642" i="1"/>
  <c r="AF1642" i="1"/>
  <c r="AW1641" i="1"/>
  <c r="AV1641" i="1"/>
  <c r="AT1641" i="1"/>
  <c r="AU1641" i="1"/>
  <c r="AS1641" i="1"/>
  <c r="AR1641" i="1"/>
  <c r="AQ1641" i="1"/>
  <c r="AP1641" i="1"/>
  <c r="AO1641" i="1"/>
  <c r="AN1641" i="1"/>
  <c r="AM1641" i="1"/>
  <c r="AL1641" i="1"/>
  <c r="AD1641" i="1"/>
  <c r="AI1641" i="1"/>
  <c r="AH1641" i="1"/>
  <c r="AE1641" i="1"/>
  <c r="AW1640" i="1"/>
  <c r="AV1640" i="1"/>
  <c r="AT1640" i="1"/>
  <c r="AU1640" i="1"/>
  <c r="AS1640" i="1"/>
  <c r="AR1640" i="1"/>
  <c r="AQ1640" i="1"/>
  <c r="AP1640" i="1"/>
  <c r="AO1640" i="1"/>
  <c r="AN1640" i="1"/>
  <c r="AM1640" i="1"/>
  <c r="AL1640" i="1"/>
  <c r="AE1640" i="1"/>
  <c r="AK1640" i="1"/>
  <c r="AD1640" i="1"/>
  <c r="AJ1640" i="1"/>
  <c r="AI1640" i="1"/>
  <c r="AH1640" i="1"/>
  <c r="AG1640" i="1"/>
  <c r="AF1640" i="1"/>
  <c r="AW1639" i="1"/>
  <c r="AV1639" i="1"/>
  <c r="AT1639" i="1"/>
  <c r="AU1639" i="1"/>
  <c r="AS1639" i="1"/>
  <c r="AR1639" i="1"/>
  <c r="AQ1639" i="1"/>
  <c r="AP1639" i="1"/>
  <c r="AO1639" i="1"/>
  <c r="AN1639" i="1"/>
  <c r="AM1639" i="1"/>
  <c r="AL1639" i="1"/>
  <c r="AD1639" i="1"/>
  <c r="AI1639" i="1"/>
  <c r="AH1639" i="1"/>
  <c r="AE1639" i="1"/>
  <c r="AW1638" i="1"/>
  <c r="AV1638" i="1"/>
  <c r="AT1638" i="1"/>
  <c r="AU1638" i="1"/>
  <c r="AS1638" i="1"/>
  <c r="AR1638" i="1"/>
  <c r="AQ1638" i="1"/>
  <c r="AP1638" i="1"/>
  <c r="AO1638" i="1"/>
  <c r="AN1638" i="1"/>
  <c r="AM1638" i="1"/>
  <c r="AL1638" i="1"/>
  <c r="AD1638" i="1"/>
  <c r="AI1638" i="1"/>
  <c r="AH1638" i="1"/>
  <c r="AE1638" i="1"/>
  <c r="AW1637" i="1"/>
  <c r="AV1637" i="1"/>
  <c r="AT1637" i="1"/>
  <c r="AU1637" i="1"/>
  <c r="AS1637" i="1"/>
  <c r="AR1637" i="1"/>
  <c r="AQ1637" i="1"/>
  <c r="AP1637" i="1"/>
  <c r="AO1637" i="1"/>
  <c r="AN1637" i="1"/>
  <c r="AM1637" i="1"/>
  <c r="AL1637" i="1"/>
  <c r="AD1637" i="1"/>
  <c r="AI1637" i="1"/>
  <c r="AH1637" i="1"/>
  <c r="AE1637" i="1"/>
  <c r="AW1636" i="1"/>
  <c r="AV1636" i="1"/>
  <c r="AT1636" i="1"/>
  <c r="AU1636" i="1"/>
  <c r="AS1636" i="1"/>
  <c r="AR1636" i="1"/>
  <c r="AQ1636" i="1"/>
  <c r="AP1636" i="1"/>
  <c r="AO1636" i="1"/>
  <c r="AN1636" i="1"/>
  <c r="AM1636" i="1"/>
  <c r="AL1636" i="1"/>
  <c r="AD1636" i="1"/>
  <c r="AI1636" i="1"/>
  <c r="AH1636" i="1"/>
  <c r="AE1636" i="1"/>
  <c r="AW1635" i="1"/>
  <c r="AV1635" i="1"/>
  <c r="AT1635" i="1"/>
  <c r="AU1635" i="1"/>
  <c r="AS1635" i="1"/>
  <c r="AR1635" i="1"/>
  <c r="AQ1635" i="1"/>
  <c r="AP1635" i="1"/>
  <c r="AO1635" i="1"/>
  <c r="AN1635" i="1"/>
  <c r="AM1635" i="1"/>
  <c r="AL1635" i="1"/>
  <c r="AD1635" i="1"/>
  <c r="AI1635" i="1"/>
  <c r="AH1635" i="1"/>
  <c r="AE1635" i="1"/>
  <c r="AW1634" i="1"/>
  <c r="AV1634" i="1"/>
  <c r="AT1634" i="1"/>
  <c r="AU1634" i="1"/>
  <c r="AS1634" i="1"/>
  <c r="AR1634" i="1"/>
  <c r="AQ1634" i="1"/>
  <c r="AP1634" i="1"/>
  <c r="AO1634" i="1"/>
  <c r="AN1634" i="1"/>
  <c r="AM1634" i="1"/>
  <c r="AL1634" i="1"/>
  <c r="AD1634" i="1"/>
  <c r="AI1634" i="1"/>
  <c r="AH1634" i="1"/>
  <c r="AE1634" i="1"/>
  <c r="AW1633" i="1"/>
  <c r="AV1633" i="1"/>
  <c r="AT1633" i="1"/>
  <c r="AU1633" i="1"/>
  <c r="AS1633" i="1"/>
  <c r="AR1633" i="1"/>
  <c r="AQ1633" i="1"/>
  <c r="AP1633" i="1"/>
  <c r="AO1633" i="1"/>
  <c r="AN1633" i="1"/>
  <c r="AM1633" i="1"/>
  <c r="AL1633" i="1"/>
  <c r="AD1633" i="1"/>
  <c r="AI1633" i="1"/>
  <c r="AH1633" i="1"/>
  <c r="AE1633" i="1"/>
  <c r="AW1632" i="1"/>
  <c r="AV1632" i="1"/>
  <c r="AT1632" i="1"/>
  <c r="AU1632" i="1"/>
  <c r="AS1632" i="1"/>
  <c r="AR1632" i="1"/>
  <c r="AQ1632" i="1"/>
  <c r="AP1632" i="1"/>
  <c r="AO1632" i="1"/>
  <c r="AN1632" i="1"/>
  <c r="AM1632" i="1"/>
  <c r="AL1632" i="1"/>
  <c r="AD1632" i="1"/>
  <c r="AI1632" i="1"/>
  <c r="AH1632" i="1"/>
  <c r="AE1632" i="1"/>
  <c r="AW1631" i="1"/>
  <c r="AV1631" i="1"/>
  <c r="AT1631" i="1"/>
  <c r="AU1631" i="1"/>
  <c r="AS1631" i="1"/>
  <c r="AR1631" i="1"/>
  <c r="AQ1631" i="1"/>
  <c r="AP1631" i="1"/>
  <c r="AO1631" i="1"/>
  <c r="AN1631" i="1"/>
  <c r="AM1631" i="1"/>
  <c r="AL1631" i="1"/>
  <c r="AD1631" i="1"/>
  <c r="AI1631" i="1"/>
  <c r="AH1631" i="1"/>
  <c r="AE1631" i="1"/>
  <c r="AW1630" i="1"/>
  <c r="AV1630" i="1"/>
  <c r="AT1630" i="1"/>
  <c r="AU1630" i="1"/>
  <c r="AS1630" i="1"/>
  <c r="AR1630" i="1"/>
  <c r="AQ1630" i="1"/>
  <c r="AP1630" i="1"/>
  <c r="AO1630" i="1"/>
  <c r="AN1630" i="1"/>
  <c r="AM1630" i="1"/>
  <c r="AL1630" i="1"/>
  <c r="AD1630" i="1"/>
  <c r="AI1630" i="1"/>
  <c r="AH1630" i="1"/>
  <c r="AE1630" i="1"/>
  <c r="AW1629" i="1"/>
  <c r="AV1629" i="1"/>
  <c r="AT1629" i="1"/>
  <c r="AU1629" i="1"/>
  <c r="AS1629" i="1"/>
  <c r="AR1629" i="1"/>
  <c r="AQ1629" i="1"/>
  <c r="AP1629" i="1"/>
  <c r="AO1629" i="1"/>
  <c r="AN1629" i="1"/>
  <c r="AM1629" i="1"/>
  <c r="AL1629" i="1"/>
  <c r="AD1629" i="1"/>
  <c r="AI1629" i="1"/>
  <c r="AH1629" i="1"/>
  <c r="AE1629" i="1"/>
  <c r="AW1628" i="1"/>
  <c r="AD1628" i="1"/>
  <c r="AV1628" i="1"/>
  <c r="AT1628" i="1"/>
  <c r="AU1628" i="1"/>
  <c r="AS1628" i="1"/>
  <c r="AR1628" i="1"/>
  <c r="AQ1628" i="1"/>
  <c r="AP1628" i="1"/>
  <c r="AO1628" i="1"/>
  <c r="AN1628" i="1"/>
  <c r="AM1628" i="1"/>
  <c r="AL1628" i="1"/>
  <c r="AI1628" i="1"/>
  <c r="AH1628" i="1"/>
  <c r="AE1628" i="1"/>
  <c r="AW1627" i="1"/>
  <c r="AD1627" i="1"/>
  <c r="AV1627" i="1"/>
  <c r="AT1627" i="1"/>
  <c r="AU1627" i="1"/>
  <c r="AS1627" i="1"/>
  <c r="AR1627" i="1"/>
  <c r="AQ1627" i="1"/>
  <c r="AP1627" i="1"/>
  <c r="AO1627" i="1"/>
  <c r="AN1627" i="1"/>
  <c r="AM1627" i="1"/>
  <c r="AL1627" i="1"/>
  <c r="AI1627" i="1"/>
  <c r="AH1627" i="1"/>
  <c r="AE1627" i="1"/>
  <c r="AW1626" i="1"/>
  <c r="AV1626" i="1"/>
  <c r="AT1626" i="1"/>
  <c r="AU1626" i="1"/>
  <c r="AS1626" i="1"/>
  <c r="AR1626" i="1"/>
  <c r="AQ1626" i="1"/>
  <c r="AP1626" i="1"/>
  <c r="AO1626" i="1"/>
  <c r="AN1626" i="1"/>
  <c r="AM1626" i="1"/>
  <c r="AL1626" i="1"/>
  <c r="AD1626" i="1"/>
  <c r="AI1626" i="1"/>
  <c r="AH1626" i="1"/>
  <c r="AE1626" i="1"/>
  <c r="AW1625" i="1"/>
  <c r="AV1625" i="1"/>
  <c r="AT1625" i="1"/>
  <c r="AU1625" i="1"/>
  <c r="AS1625" i="1"/>
  <c r="AR1625" i="1"/>
  <c r="AQ1625" i="1"/>
  <c r="AP1625" i="1"/>
  <c r="AO1625" i="1"/>
  <c r="AN1625" i="1"/>
  <c r="AM1625" i="1"/>
  <c r="AL1625" i="1"/>
  <c r="AD1625" i="1"/>
  <c r="AI1625" i="1"/>
  <c r="AH1625" i="1"/>
  <c r="AE1625" i="1"/>
  <c r="AW1624" i="1"/>
  <c r="AV1624" i="1"/>
  <c r="AT1624" i="1"/>
  <c r="AU1624" i="1"/>
  <c r="AS1624" i="1"/>
  <c r="AR1624" i="1"/>
  <c r="AQ1624" i="1"/>
  <c r="AP1624" i="1"/>
  <c r="AO1624" i="1"/>
  <c r="AN1624" i="1"/>
  <c r="AM1624" i="1"/>
  <c r="AL1624" i="1"/>
  <c r="AD1624" i="1"/>
  <c r="AI1624" i="1"/>
  <c r="AH1624" i="1"/>
  <c r="AE1624" i="1"/>
  <c r="AW1623" i="1"/>
  <c r="AD1623" i="1"/>
  <c r="AV1623" i="1"/>
  <c r="AT1623" i="1"/>
  <c r="AU1623" i="1"/>
  <c r="AS1623" i="1"/>
  <c r="AR1623" i="1"/>
  <c r="AQ1623" i="1"/>
  <c r="AP1623" i="1"/>
  <c r="AO1623" i="1"/>
  <c r="AN1623" i="1"/>
  <c r="AM1623" i="1"/>
  <c r="AL1623" i="1"/>
  <c r="AE1623" i="1"/>
  <c r="AK1623" i="1"/>
  <c r="AJ1623" i="1"/>
  <c r="AI1623" i="1"/>
  <c r="AH1623" i="1"/>
  <c r="AG1623" i="1"/>
  <c r="AF1623" i="1"/>
  <c r="AW1622" i="1"/>
  <c r="AV1622" i="1"/>
  <c r="AT1622" i="1"/>
  <c r="AU1622" i="1"/>
  <c r="AS1622" i="1"/>
  <c r="AR1622" i="1"/>
  <c r="AQ1622" i="1"/>
  <c r="AP1622" i="1"/>
  <c r="AO1622" i="1"/>
  <c r="AN1622" i="1"/>
  <c r="AM1622" i="1"/>
  <c r="AL1622" i="1"/>
  <c r="AD1622" i="1"/>
  <c r="AI1622" i="1"/>
  <c r="AH1622" i="1"/>
  <c r="AE1622" i="1"/>
  <c r="AW1621" i="1"/>
  <c r="AD1621" i="1"/>
  <c r="AV1621" i="1"/>
  <c r="AT1621" i="1"/>
  <c r="AU1621" i="1"/>
  <c r="AS1621" i="1"/>
  <c r="AR1621" i="1"/>
  <c r="AQ1621" i="1"/>
  <c r="AP1621" i="1"/>
  <c r="AO1621" i="1"/>
  <c r="AN1621" i="1"/>
  <c r="AM1621" i="1"/>
  <c r="AL1621" i="1"/>
  <c r="AI1621" i="1"/>
  <c r="AH1621" i="1"/>
  <c r="AE1621" i="1"/>
  <c r="AW1620" i="1"/>
  <c r="AD1620" i="1"/>
  <c r="AV1620" i="1"/>
  <c r="AT1620" i="1"/>
  <c r="AU1620" i="1"/>
  <c r="AS1620" i="1"/>
  <c r="AR1620" i="1"/>
  <c r="AQ1620" i="1"/>
  <c r="AP1620" i="1"/>
  <c r="AO1620" i="1"/>
  <c r="AN1620" i="1"/>
  <c r="AM1620" i="1"/>
  <c r="AL1620" i="1"/>
  <c r="AI1620" i="1"/>
  <c r="AH1620" i="1"/>
  <c r="AE1620" i="1"/>
  <c r="AW1619" i="1"/>
  <c r="AD1619" i="1"/>
  <c r="AV1619" i="1"/>
  <c r="AT1619" i="1"/>
  <c r="AU1619" i="1"/>
  <c r="AS1619" i="1"/>
  <c r="AR1619" i="1"/>
  <c r="AQ1619" i="1"/>
  <c r="AP1619" i="1"/>
  <c r="AO1619" i="1"/>
  <c r="AN1619" i="1"/>
  <c r="AM1619" i="1"/>
  <c r="AL1619" i="1"/>
  <c r="AI1619" i="1"/>
  <c r="AH1619" i="1"/>
  <c r="AE1619" i="1"/>
  <c r="AW1618" i="1"/>
  <c r="AD1618" i="1"/>
  <c r="AV1618" i="1"/>
  <c r="AT1618" i="1"/>
  <c r="AU1618" i="1"/>
  <c r="AS1618" i="1"/>
  <c r="AR1618" i="1"/>
  <c r="AQ1618" i="1"/>
  <c r="AP1618" i="1"/>
  <c r="AO1618" i="1"/>
  <c r="AN1618" i="1"/>
  <c r="AM1618" i="1"/>
  <c r="AL1618" i="1"/>
  <c r="AI1618" i="1"/>
  <c r="AH1618" i="1"/>
  <c r="AE1618" i="1"/>
  <c r="AW1617" i="1"/>
  <c r="AD1617" i="1"/>
  <c r="AV1617" i="1"/>
  <c r="AT1617" i="1"/>
  <c r="AU1617" i="1"/>
  <c r="AS1617" i="1"/>
  <c r="AR1617" i="1"/>
  <c r="AQ1617" i="1"/>
  <c r="AP1617" i="1"/>
  <c r="AO1617" i="1"/>
  <c r="AN1617" i="1"/>
  <c r="AM1617" i="1"/>
  <c r="AL1617" i="1"/>
  <c r="AI1617" i="1"/>
  <c r="AH1617" i="1"/>
  <c r="AE1617" i="1"/>
  <c r="AW1616" i="1"/>
  <c r="AD1616" i="1"/>
  <c r="AV1616" i="1"/>
  <c r="AT1616" i="1"/>
  <c r="AU1616" i="1"/>
  <c r="AS1616" i="1"/>
  <c r="AR1616" i="1"/>
  <c r="AQ1616" i="1"/>
  <c r="AP1616" i="1"/>
  <c r="AO1616" i="1"/>
  <c r="AN1616" i="1"/>
  <c r="AM1616" i="1"/>
  <c r="AL1616" i="1"/>
  <c r="AI1616" i="1"/>
  <c r="AH1616" i="1"/>
  <c r="AE1616" i="1"/>
  <c r="AW1615" i="1"/>
  <c r="AD1615" i="1"/>
  <c r="AV1615" i="1"/>
  <c r="AT1615" i="1"/>
  <c r="AU1615" i="1"/>
  <c r="AS1615" i="1"/>
  <c r="AR1615" i="1"/>
  <c r="AQ1615" i="1"/>
  <c r="AP1615" i="1"/>
  <c r="AO1615" i="1"/>
  <c r="AN1615" i="1"/>
  <c r="AM1615" i="1"/>
  <c r="AL1615" i="1"/>
  <c r="AI1615" i="1"/>
  <c r="AH1615" i="1"/>
  <c r="AE1615" i="1"/>
  <c r="AW1614" i="1"/>
  <c r="AD1614" i="1"/>
  <c r="AV1614" i="1"/>
  <c r="AT1614" i="1"/>
  <c r="AU1614" i="1"/>
  <c r="AS1614" i="1"/>
  <c r="AR1614" i="1"/>
  <c r="AQ1614" i="1"/>
  <c r="AP1614" i="1"/>
  <c r="AO1614" i="1"/>
  <c r="AN1614" i="1"/>
  <c r="AM1614" i="1"/>
  <c r="AL1614" i="1"/>
  <c r="AI1614" i="1"/>
  <c r="AH1614" i="1"/>
  <c r="AE1614" i="1"/>
  <c r="AW1613" i="1"/>
  <c r="AV1613" i="1"/>
  <c r="AT1613" i="1"/>
  <c r="AU1613" i="1"/>
  <c r="AS1613" i="1"/>
  <c r="AR1613" i="1"/>
  <c r="AQ1613" i="1"/>
  <c r="AP1613" i="1"/>
  <c r="AO1613" i="1"/>
  <c r="AN1613" i="1"/>
  <c r="AM1613" i="1"/>
  <c r="AL1613" i="1"/>
  <c r="AD1613" i="1"/>
  <c r="AI1613" i="1"/>
  <c r="AH1613" i="1"/>
  <c r="AE1613" i="1"/>
  <c r="AW1612" i="1"/>
  <c r="AV1612" i="1"/>
  <c r="AT1612" i="1"/>
  <c r="AU1612" i="1"/>
  <c r="AS1612" i="1"/>
  <c r="AR1612" i="1"/>
  <c r="AQ1612" i="1"/>
  <c r="AP1612" i="1"/>
  <c r="AO1612" i="1"/>
  <c r="AN1612" i="1"/>
  <c r="AM1612" i="1"/>
  <c r="AL1612" i="1"/>
  <c r="AD1612" i="1"/>
  <c r="AI1612" i="1"/>
  <c r="AH1612" i="1"/>
  <c r="AE1612" i="1"/>
  <c r="AW1611" i="1"/>
  <c r="AD1611" i="1"/>
  <c r="AV1611" i="1"/>
  <c r="AT1611" i="1"/>
  <c r="AU1611" i="1"/>
  <c r="AS1611" i="1"/>
  <c r="AR1611" i="1"/>
  <c r="AQ1611" i="1"/>
  <c r="AP1611" i="1"/>
  <c r="AO1611" i="1"/>
  <c r="AN1611" i="1"/>
  <c r="AM1611" i="1"/>
  <c r="AL1611" i="1"/>
  <c r="AI1611" i="1"/>
  <c r="AH1611" i="1"/>
  <c r="AE1611" i="1"/>
  <c r="AW1610" i="1"/>
  <c r="AD1610" i="1"/>
  <c r="AV1610" i="1"/>
  <c r="AT1610" i="1"/>
  <c r="AU1610" i="1"/>
  <c r="AS1610" i="1"/>
  <c r="AR1610" i="1"/>
  <c r="AQ1610" i="1"/>
  <c r="AP1610" i="1"/>
  <c r="AO1610" i="1"/>
  <c r="AN1610" i="1"/>
  <c r="AM1610" i="1"/>
  <c r="AL1610" i="1"/>
  <c r="AI1610" i="1"/>
  <c r="AH1610" i="1"/>
  <c r="AE1610" i="1"/>
  <c r="AW1609" i="1"/>
  <c r="AD1609" i="1"/>
  <c r="AV1609" i="1"/>
  <c r="AT1609" i="1"/>
  <c r="AU1609" i="1"/>
  <c r="AS1609" i="1"/>
  <c r="AR1609" i="1"/>
  <c r="AQ1609" i="1"/>
  <c r="AP1609" i="1"/>
  <c r="AO1609" i="1"/>
  <c r="AN1609" i="1"/>
  <c r="AM1609" i="1"/>
  <c r="AL1609" i="1"/>
  <c r="AI1609" i="1"/>
  <c r="AH1609" i="1"/>
  <c r="AE1609" i="1"/>
  <c r="AW1608" i="1"/>
  <c r="AV1608" i="1"/>
  <c r="AT1608" i="1"/>
  <c r="AU1608" i="1"/>
  <c r="AS1608" i="1"/>
  <c r="AR1608" i="1"/>
  <c r="AQ1608" i="1"/>
  <c r="AP1608" i="1"/>
  <c r="AO1608" i="1"/>
  <c r="AN1608" i="1"/>
  <c r="AM1608" i="1"/>
  <c r="AL1608" i="1"/>
  <c r="AD1608" i="1"/>
  <c r="AI1608" i="1"/>
  <c r="AH1608" i="1"/>
  <c r="AE1608" i="1"/>
  <c r="AW1607" i="1"/>
  <c r="AD1607" i="1"/>
  <c r="AV1607" i="1"/>
  <c r="AT1607" i="1"/>
  <c r="AU1607" i="1"/>
  <c r="AS1607" i="1"/>
  <c r="AR1607" i="1"/>
  <c r="AQ1607" i="1"/>
  <c r="AP1607" i="1"/>
  <c r="AO1607" i="1"/>
  <c r="AN1607" i="1"/>
  <c r="AM1607" i="1"/>
  <c r="AL1607" i="1"/>
  <c r="AI1607" i="1"/>
  <c r="AH1607" i="1"/>
  <c r="AE1607" i="1"/>
  <c r="AW1606" i="1"/>
  <c r="AD1606" i="1"/>
  <c r="AV1606" i="1"/>
  <c r="AT1606" i="1"/>
  <c r="AU1606" i="1"/>
  <c r="AS1606" i="1"/>
  <c r="AR1606" i="1"/>
  <c r="AQ1606" i="1"/>
  <c r="AP1606" i="1"/>
  <c r="AO1606" i="1"/>
  <c r="AN1606" i="1"/>
  <c r="AM1606" i="1"/>
  <c r="AL1606" i="1"/>
  <c r="AE1606" i="1"/>
  <c r="AK1606" i="1"/>
  <c r="AJ1606" i="1"/>
  <c r="AI1606" i="1"/>
  <c r="AH1606" i="1"/>
  <c r="AG1606" i="1"/>
  <c r="AF1606" i="1"/>
  <c r="AW1605" i="1"/>
  <c r="AD1605" i="1"/>
  <c r="AV1605" i="1"/>
  <c r="AT1605" i="1"/>
  <c r="AU1605" i="1"/>
  <c r="AS1605" i="1"/>
  <c r="AR1605" i="1"/>
  <c r="AQ1605" i="1"/>
  <c r="AP1605" i="1"/>
  <c r="AO1605" i="1"/>
  <c r="AN1605" i="1"/>
  <c r="AM1605" i="1"/>
  <c r="AL1605" i="1"/>
  <c r="AI1605" i="1"/>
  <c r="AH1605" i="1"/>
  <c r="AE1605" i="1"/>
  <c r="AW1604" i="1"/>
  <c r="AD1604" i="1"/>
  <c r="AV1604" i="1"/>
  <c r="AT1604" i="1"/>
  <c r="AU1604" i="1"/>
  <c r="AS1604" i="1"/>
  <c r="AR1604" i="1"/>
  <c r="AQ1604" i="1"/>
  <c r="AP1604" i="1"/>
  <c r="AO1604" i="1"/>
  <c r="AN1604" i="1"/>
  <c r="AM1604" i="1"/>
  <c r="AL1604" i="1"/>
  <c r="AI1604" i="1"/>
  <c r="AH1604" i="1"/>
  <c r="AE1604" i="1"/>
  <c r="AW1603" i="1"/>
  <c r="AV1603" i="1"/>
  <c r="AT1603" i="1"/>
  <c r="AU1603" i="1"/>
  <c r="AS1603" i="1"/>
  <c r="AR1603" i="1"/>
  <c r="AQ1603" i="1"/>
  <c r="AP1603" i="1"/>
  <c r="AO1603" i="1"/>
  <c r="AN1603" i="1"/>
  <c r="AM1603" i="1"/>
  <c r="AL1603" i="1"/>
  <c r="AE1603" i="1"/>
  <c r="AK1603" i="1"/>
  <c r="AD1603" i="1"/>
  <c r="AJ1603" i="1"/>
  <c r="AI1603" i="1"/>
  <c r="AH1603" i="1"/>
  <c r="AG1603" i="1"/>
  <c r="AF1603" i="1"/>
  <c r="AW1602" i="1"/>
  <c r="AV1602" i="1"/>
  <c r="AT1602" i="1"/>
  <c r="AU1602" i="1"/>
  <c r="AS1602" i="1"/>
  <c r="AR1602" i="1"/>
  <c r="AQ1602" i="1"/>
  <c r="AP1602" i="1"/>
  <c r="AO1602" i="1"/>
  <c r="AN1602" i="1"/>
  <c r="AM1602" i="1"/>
  <c r="AL1602" i="1"/>
  <c r="AD1602" i="1"/>
  <c r="AI1602" i="1"/>
  <c r="AH1602" i="1"/>
  <c r="AE1602" i="1"/>
  <c r="AW1601" i="1"/>
  <c r="AD1601" i="1"/>
  <c r="AV1601" i="1"/>
  <c r="AT1601" i="1"/>
  <c r="AU1601" i="1"/>
  <c r="AS1601" i="1"/>
  <c r="AR1601" i="1"/>
  <c r="AQ1601" i="1"/>
  <c r="AP1601" i="1"/>
  <c r="AO1601" i="1"/>
  <c r="AN1601" i="1"/>
  <c r="AM1601" i="1"/>
  <c r="AL1601" i="1"/>
  <c r="AI1601" i="1"/>
  <c r="AH1601" i="1"/>
  <c r="AE1601" i="1"/>
  <c r="AW1600" i="1"/>
  <c r="AD1600" i="1"/>
  <c r="AV1600" i="1"/>
  <c r="AT1600" i="1"/>
  <c r="AU1600" i="1"/>
  <c r="AS1600" i="1"/>
  <c r="AR1600" i="1"/>
  <c r="AQ1600" i="1"/>
  <c r="AP1600" i="1"/>
  <c r="AO1600" i="1"/>
  <c r="AN1600" i="1"/>
  <c r="AM1600" i="1"/>
  <c r="AL1600" i="1"/>
  <c r="AI1600" i="1"/>
  <c r="AH1600" i="1"/>
  <c r="AE1600" i="1"/>
  <c r="AW1599" i="1"/>
  <c r="AD1599" i="1"/>
  <c r="AV1599" i="1"/>
  <c r="AT1599" i="1"/>
  <c r="AU1599" i="1"/>
  <c r="AS1599" i="1"/>
  <c r="AR1599" i="1"/>
  <c r="AQ1599" i="1"/>
  <c r="AP1599" i="1"/>
  <c r="AO1599" i="1"/>
  <c r="AN1599" i="1"/>
  <c r="AM1599" i="1"/>
  <c r="AL1599" i="1"/>
  <c r="AI1599" i="1"/>
  <c r="AH1599" i="1"/>
  <c r="AE1599" i="1"/>
  <c r="AW1598" i="1"/>
  <c r="AD1598" i="1"/>
  <c r="AV1598" i="1"/>
  <c r="AT1598" i="1"/>
  <c r="AU1598" i="1"/>
  <c r="AS1598" i="1"/>
  <c r="AR1598" i="1"/>
  <c r="AQ1598" i="1"/>
  <c r="AP1598" i="1"/>
  <c r="AO1598" i="1"/>
  <c r="AN1598" i="1"/>
  <c r="AM1598" i="1"/>
  <c r="AL1598" i="1"/>
  <c r="AI1598" i="1"/>
  <c r="AH1598" i="1"/>
  <c r="AE1598" i="1"/>
  <c r="AW1597" i="1"/>
  <c r="AD1597" i="1"/>
  <c r="AV1597" i="1"/>
  <c r="AT1597" i="1"/>
  <c r="AU1597" i="1"/>
  <c r="AS1597" i="1"/>
  <c r="AR1597" i="1"/>
  <c r="AQ1597" i="1"/>
  <c r="AP1597" i="1"/>
  <c r="AO1597" i="1"/>
  <c r="AN1597" i="1"/>
  <c r="AM1597" i="1"/>
  <c r="AL1597" i="1"/>
  <c r="AI1597" i="1"/>
  <c r="AH1597" i="1"/>
  <c r="AE1597" i="1"/>
  <c r="AW1596" i="1"/>
  <c r="AD1596" i="1"/>
  <c r="AV1596" i="1"/>
  <c r="AT1596" i="1"/>
  <c r="AU1596" i="1"/>
  <c r="AS1596" i="1"/>
  <c r="AR1596" i="1"/>
  <c r="AQ1596" i="1"/>
  <c r="AP1596" i="1"/>
  <c r="AO1596" i="1"/>
  <c r="AN1596" i="1"/>
  <c r="AM1596" i="1"/>
  <c r="AL1596" i="1"/>
  <c r="AI1596" i="1"/>
  <c r="AH1596" i="1"/>
  <c r="AE1596" i="1"/>
  <c r="AW1595" i="1"/>
  <c r="AD1595" i="1"/>
  <c r="AV1595" i="1"/>
  <c r="AT1595" i="1"/>
  <c r="AU1595" i="1"/>
  <c r="AS1595" i="1"/>
  <c r="AR1595" i="1"/>
  <c r="AQ1595" i="1"/>
  <c r="AP1595" i="1"/>
  <c r="AO1595" i="1"/>
  <c r="AN1595" i="1"/>
  <c r="AM1595" i="1"/>
  <c r="AL1595" i="1"/>
  <c r="AI1595" i="1"/>
  <c r="AH1595" i="1"/>
  <c r="AE1595" i="1"/>
  <c r="AW1594" i="1"/>
  <c r="AD1594" i="1"/>
  <c r="AV1594" i="1"/>
  <c r="AT1594" i="1"/>
  <c r="AU1594" i="1"/>
  <c r="AS1594" i="1"/>
  <c r="AR1594" i="1"/>
  <c r="AQ1594" i="1"/>
  <c r="AP1594" i="1"/>
  <c r="AO1594" i="1"/>
  <c r="AN1594" i="1"/>
  <c r="AM1594" i="1"/>
  <c r="AL1594" i="1"/>
  <c r="AI1594" i="1"/>
  <c r="AH1594" i="1"/>
  <c r="AE1594" i="1"/>
  <c r="AW1593" i="1"/>
  <c r="AD1593" i="1"/>
  <c r="AV1593" i="1"/>
  <c r="AT1593" i="1"/>
  <c r="AU1593" i="1"/>
  <c r="AS1593" i="1"/>
  <c r="AR1593" i="1"/>
  <c r="AQ1593" i="1"/>
  <c r="AP1593" i="1"/>
  <c r="AO1593" i="1"/>
  <c r="AN1593" i="1"/>
  <c r="AM1593" i="1"/>
  <c r="AL1593" i="1"/>
  <c r="AI1593" i="1"/>
  <c r="AH1593" i="1"/>
  <c r="AE1593" i="1"/>
  <c r="AW1592" i="1"/>
  <c r="AD1592" i="1"/>
  <c r="AV1592" i="1"/>
  <c r="AT1592" i="1"/>
  <c r="AU1592" i="1"/>
  <c r="AS1592" i="1"/>
  <c r="AR1592" i="1"/>
  <c r="AQ1592" i="1"/>
  <c r="AP1592" i="1"/>
  <c r="AO1592" i="1"/>
  <c r="AN1592" i="1"/>
  <c r="AM1592" i="1"/>
  <c r="AL1592" i="1"/>
  <c r="AI1592" i="1"/>
  <c r="AH1592" i="1"/>
  <c r="AE1592" i="1"/>
  <c r="AW1591" i="1"/>
  <c r="AD1591" i="1"/>
  <c r="AV1591" i="1"/>
  <c r="AT1591" i="1"/>
  <c r="AU1591" i="1"/>
  <c r="AS1591" i="1"/>
  <c r="AR1591" i="1"/>
  <c r="AQ1591" i="1"/>
  <c r="AP1591" i="1"/>
  <c r="AO1591" i="1"/>
  <c r="AN1591" i="1"/>
  <c r="AM1591" i="1"/>
  <c r="AL1591" i="1"/>
  <c r="AI1591" i="1"/>
  <c r="AH1591" i="1"/>
  <c r="AE1591" i="1"/>
  <c r="AW1590" i="1"/>
  <c r="AD1590" i="1"/>
  <c r="AV1590" i="1"/>
  <c r="AT1590" i="1"/>
  <c r="AU1590" i="1"/>
  <c r="AS1590" i="1"/>
  <c r="AR1590" i="1"/>
  <c r="AQ1590" i="1"/>
  <c r="AP1590" i="1"/>
  <c r="AO1590" i="1"/>
  <c r="AN1590" i="1"/>
  <c r="AM1590" i="1"/>
  <c r="AL1590" i="1"/>
  <c r="AI1590" i="1"/>
  <c r="AH1590" i="1"/>
  <c r="AE1590" i="1"/>
  <c r="AW1589" i="1"/>
  <c r="AD1589" i="1"/>
  <c r="AV1589" i="1"/>
  <c r="AT1589" i="1"/>
  <c r="AU1589" i="1"/>
  <c r="AS1589" i="1"/>
  <c r="AR1589" i="1"/>
  <c r="AQ1589" i="1"/>
  <c r="AP1589" i="1"/>
  <c r="AO1589" i="1"/>
  <c r="AN1589" i="1"/>
  <c r="AM1589" i="1"/>
  <c r="AL1589" i="1"/>
  <c r="AI1589" i="1"/>
  <c r="AH1589" i="1"/>
  <c r="AE1589" i="1"/>
  <c r="AW1588" i="1"/>
  <c r="AD1588" i="1"/>
  <c r="AV1588" i="1"/>
  <c r="AT1588" i="1"/>
  <c r="AU1588" i="1"/>
  <c r="AS1588" i="1"/>
  <c r="AR1588" i="1"/>
  <c r="AQ1588" i="1"/>
  <c r="AP1588" i="1"/>
  <c r="AO1588" i="1"/>
  <c r="AN1588" i="1"/>
  <c r="AM1588" i="1"/>
  <c r="AL1588" i="1"/>
  <c r="AI1588" i="1"/>
  <c r="AH1588" i="1"/>
  <c r="AE1588" i="1"/>
  <c r="AW1587" i="1"/>
  <c r="AD1587" i="1"/>
  <c r="AV1587" i="1"/>
  <c r="AT1587" i="1"/>
  <c r="AU1587" i="1"/>
  <c r="AS1587" i="1"/>
  <c r="AR1587" i="1"/>
  <c r="AQ1587" i="1"/>
  <c r="AP1587" i="1"/>
  <c r="AO1587" i="1"/>
  <c r="AN1587" i="1"/>
  <c r="AM1587" i="1"/>
  <c r="AL1587" i="1"/>
  <c r="AE1587" i="1"/>
  <c r="AK1587" i="1"/>
  <c r="AJ1587" i="1"/>
  <c r="AI1587" i="1"/>
  <c r="AH1587" i="1"/>
  <c r="AG1587" i="1"/>
  <c r="AF1587" i="1"/>
  <c r="AW1586" i="1"/>
  <c r="AD1586" i="1"/>
  <c r="AV1586" i="1"/>
  <c r="AT1586" i="1"/>
  <c r="AU1586" i="1"/>
  <c r="AS1586" i="1"/>
  <c r="AR1586" i="1"/>
  <c r="AQ1586" i="1"/>
  <c r="AP1586" i="1"/>
  <c r="AO1586" i="1"/>
  <c r="AN1586" i="1"/>
  <c r="AM1586" i="1"/>
  <c r="AL1586" i="1"/>
  <c r="AI1586" i="1"/>
  <c r="AH1586" i="1"/>
  <c r="AE1586" i="1"/>
  <c r="AW1585" i="1"/>
  <c r="AD1585" i="1"/>
  <c r="AV1585" i="1"/>
  <c r="AT1585" i="1"/>
  <c r="AU1585" i="1"/>
  <c r="AS1585" i="1"/>
  <c r="AR1585" i="1"/>
  <c r="AQ1585" i="1"/>
  <c r="AP1585" i="1"/>
  <c r="AO1585" i="1"/>
  <c r="AN1585" i="1"/>
  <c r="AM1585" i="1"/>
  <c r="AL1585" i="1"/>
  <c r="AI1585" i="1"/>
  <c r="AH1585" i="1"/>
  <c r="AE1585" i="1"/>
  <c r="AW1584" i="1"/>
  <c r="AD1584" i="1"/>
  <c r="AV1584" i="1"/>
  <c r="AT1584" i="1"/>
  <c r="AU1584" i="1"/>
  <c r="AS1584" i="1"/>
  <c r="AR1584" i="1"/>
  <c r="AQ1584" i="1"/>
  <c r="AP1584" i="1"/>
  <c r="AO1584" i="1"/>
  <c r="AN1584" i="1"/>
  <c r="AM1584" i="1"/>
  <c r="AL1584" i="1"/>
  <c r="AI1584" i="1"/>
  <c r="AH1584" i="1"/>
  <c r="AE1584" i="1"/>
  <c r="AW1583" i="1"/>
  <c r="AD1583" i="1"/>
  <c r="AV1583" i="1"/>
  <c r="AT1583" i="1"/>
  <c r="AU1583" i="1"/>
  <c r="AS1583" i="1"/>
  <c r="AR1583" i="1"/>
  <c r="AQ1583" i="1"/>
  <c r="AP1583" i="1"/>
  <c r="AO1583" i="1"/>
  <c r="AN1583" i="1"/>
  <c r="AM1583" i="1"/>
  <c r="AL1583" i="1"/>
  <c r="AI1583" i="1"/>
  <c r="AH1583" i="1"/>
  <c r="AE1583" i="1"/>
  <c r="AW1582" i="1"/>
  <c r="AD1582" i="1"/>
  <c r="AV1582" i="1"/>
  <c r="AT1582" i="1"/>
  <c r="AU1582" i="1"/>
  <c r="AS1582" i="1"/>
  <c r="AR1582" i="1"/>
  <c r="AQ1582" i="1"/>
  <c r="AP1582" i="1"/>
  <c r="AO1582" i="1"/>
  <c r="AN1582" i="1"/>
  <c r="AM1582" i="1"/>
  <c r="AL1582" i="1"/>
  <c r="AI1582" i="1"/>
  <c r="AH1582" i="1"/>
  <c r="AE1582" i="1"/>
  <c r="AW1581" i="1"/>
  <c r="AD1581" i="1"/>
  <c r="AV1581" i="1"/>
  <c r="AT1581" i="1"/>
  <c r="AU1581" i="1"/>
  <c r="AS1581" i="1"/>
  <c r="AR1581" i="1"/>
  <c r="AQ1581" i="1"/>
  <c r="AP1581" i="1"/>
  <c r="AO1581" i="1"/>
  <c r="AN1581" i="1"/>
  <c r="AM1581" i="1"/>
  <c r="AL1581" i="1"/>
  <c r="AI1581" i="1"/>
  <c r="AH1581" i="1"/>
  <c r="AE1581" i="1"/>
  <c r="AW1580" i="1"/>
  <c r="AD1580" i="1"/>
  <c r="AV1580" i="1"/>
  <c r="AT1580" i="1"/>
  <c r="AU1580" i="1"/>
  <c r="AS1580" i="1"/>
  <c r="AR1580" i="1"/>
  <c r="AQ1580" i="1"/>
  <c r="AP1580" i="1"/>
  <c r="AO1580" i="1"/>
  <c r="AN1580" i="1"/>
  <c r="AM1580" i="1"/>
  <c r="AL1580" i="1"/>
  <c r="AI1580" i="1"/>
  <c r="AH1580" i="1"/>
  <c r="AE1580" i="1"/>
  <c r="AW1579" i="1"/>
  <c r="AD1579" i="1"/>
  <c r="AV1579" i="1"/>
  <c r="AT1579" i="1"/>
  <c r="AU1579" i="1"/>
  <c r="AS1579" i="1"/>
  <c r="AR1579" i="1"/>
  <c r="AQ1579" i="1"/>
  <c r="AP1579" i="1"/>
  <c r="AO1579" i="1"/>
  <c r="AN1579" i="1"/>
  <c r="AM1579" i="1"/>
  <c r="AL1579" i="1"/>
  <c r="AI1579" i="1"/>
  <c r="AH1579" i="1"/>
  <c r="AE1579" i="1"/>
  <c r="AW1578" i="1"/>
  <c r="AD1578" i="1"/>
  <c r="AV1578" i="1"/>
  <c r="AT1578" i="1"/>
  <c r="AU1578" i="1"/>
  <c r="AS1578" i="1"/>
  <c r="AR1578" i="1"/>
  <c r="AQ1578" i="1"/>
  <c r="AP1578" i="1"/>
  <c r="AO1578" i="1"/>
  <c r="AN1578" i="1"/>
  <c r="AM1578" i="1"/>
  <c r="AL1578" i="1"/>
  <c r="AI1578" i="1"/>
  <c r="AH1578" i="1"/>
  <c r="AE1578" i="1"/>
  <c r="AW1577" i="1"/>
  <c r="AV1577" i="1"/>
  <c r="AT1577" i="1"/>
  <c r="AU1577" i="1"/>
  <c r="AS1577" i="1"/>
  <c r="AR1577" i="1"/>
  <c r="AQ1577" i="1"/>
  <c r="AP1577" i="1"/>
  <c r="AO1577" i="1"/>
  <c r="AN1577" i="1"/>
  <c r="AM1577" i="1"/>
  <c r="AL1577" i="1"/>
  <c r="AD1577" i="1"/>
  <c r="AI1577" i="1"/>
  <c r="AH1577" i="1"/>
  <c r="AE1577" i="1"/>
  <c r="AW1576" i="1"/>
  <c r="AD1576" i="1"/>
  <c r="AV1576" i="1"/>
  <c r="AT1576" i="1"/>
  <c r="AU1576" i="1"/>
  <c r="AS1576" i="1"/>
  <c r="AR1576" i="1"/>
  <c r="AQ1576" i="1"/>
  <c r="AP1576" i="1"/>
  <c r="AO1576" i="1"/>
  <c r="AN1576" i="1"/>
  <c r="AM1576" i="1"/>
  <c r="AL1576" i="1"/>
  <c r="AI1576" i="1"/>
  <c r="AH1576" i="1"/>
  <c r="AE1576" i="1"/>
  <c r="AW1575" i="1"/>
  <c r="AD1575" i="1"/>
  <c r="AV1575" i="1"/>
  <c r="AT1575" i="1"/>
  <c r="AU1575" i="1"/>
  <c r="AS1575" i="1"/>
  <c r="AR1575" i="1"/>
  <c r="AQ1575" i="1"/>
  <c r="AP1575" i="1"/>
  <c r="AO1575" i="1"/>
  <c r="AN1575" i="1"/>
  <c r="AM1575" i="1"/>
  <c r="AL1575" i="1"/>
  <c r="AI1575" i="1"/>
  <c r="AH1575" i="1"/>
  <c r="AE1575" i="1"/>
  <c r="AW1574" i="1"/>
  <c r="AD1574" i="1"/>
  <c r="AV1574" i="1"/>
  <c r="AT1574" i="1"/>
  <c r="AU1574" i="1"/>
  <c r="AS1574" i="1"/>
  <c r="AR1574" i="1"/>
  <c r="AQ1574" i="1"/>
  <c r="AP1574" i="1"/>
  <c r="AO1574" i="1"/>
  <c r="AN1574" i="1"/>
  <c r="AM1574" i="1"/>
  <c r="AL1574" i="1"/>
  <c r="AI1574" i="1"/>
  <c r="AH1574" i="1"/>
  <c r="AE1574" i="1"/>
  <c r="AW1573" i="1"/>
  <c r="AD1573" i="1"/>
  <c r="AV1573" i="1"/>
  <c r="AT1573" i="1"/>
  <c r="AU1573" i="1"/>
  <c r="AS1573" i="1"/>
  <c r="AR1573" i="1"/>
  <c r="AQ1573" i="1"/>
  <c r="AP1573" i="1"/>
  <c r="AO1573" i="1"/>
  <c r="AN1573" i="1"/>
  <c r="AM1573" i="1"/>
  <c r="AL1573" i="1"/>
  <c r="AI1573" i="1"/>
  <c r="AH1573" i="1"/>
  <c r="AE1573" i="1"/>
  <c r="AW1572" i="1"/>
  <c r="AD1572" i="1"/>
  <c r="AV1572" i="1"/>
  <c r="AT1572" i="1"/>
  <c r="AU1572" i="1"/>
  <c r="AS1572" i="1"/>
  <c r="AR1572" i="1"/>
  <c r="AQ1572" i="1"/>
  <c r="AP1572" i="1"/>
  <c r="AO1572" i="1"/>
  <c r="AN1572" i="1"/>
  <c r="AM1572" i="1"/>
  <c r="AL1572" i="1"/>
  <c r="AI1572" i="1"/>
  <c r="AH1572" i="1"/>
  <c r="AE1572" i="1"/>
  <c r="AW1571" i="1"/>
  <c r="AD1571" i="1"/>
  <c r="AV1571" i="1"/>
  <c r="AT1571" i="1"/>
  <c r="AU1571" i="1"/>
  <c r="AS1571" i="1"/>
  <c r="AR1571" i="1"/>
  <c r="AQ1571" i="1"/>
  <c r="AP1571" i="1"/>
  <c r="AO1571" i="1"/>
  <c r="AN1571" i="1"/>
  <c r="AM1571" i="1"/>
  <c r="AL1571" i="1"/>
  <c r="AI1571" i="1"/>
  <c r="AH1571" i="1"/>
  <c r="AE1571" i="1"/>
  <c r="AW1570" i="1"/>
  <c r="AD1570" i="1"/>
  <c r="AV1570" i="1"/>
  <c r="AT1570" i="1"/>
  <c r="AU1570" i="1"/>
  <c r="AS1570" i="1"/>
  <c r="AR1570" i="1"/>
  <c r="AQ1570" i="1"/>
  <c r="AP1570" i="1"/>
  <c r="AO1570" i="1"/>
  <c r="AN1570" i="1"/>
  <c r="AM1570" i="1"/>
  <c r="AL1570" i="1"/>
  <c r="AI1570" i="1"/>
  <c r="AH1570" i="1"/>
  <c r="AE1570" i="1"/>
  <c r="AW1569" i="1"/>
  <c r="AV1569" i="1"/>
  <c r="AT1569" i="1"/>
  <c r="AU1569" i="1"/>
  <c r="AS1569" i="1"/>
  <c r="AR1569" i="1"/>
  <c r="AQ1569" i="1"/>
  <c r="AP1569" i="1"/>
  <c r="AO1569" i="1"/>
  <c r="AN1569" i="1"/>
  <c r="AM1569" i="1"/>
  <c r="AL1569" i="1"/>
  <c r="AD1569" i="1"/>
  <c r="AI1569" i="1"/>
  <c r="AH1569" i="1"/>
  <c r="AE1569" i="1"/>
  <c r="AW1568" i="1"/>
  <c r="AD1568" i="1"/>
  <c r="AV1568" i="1"/>
  <c r="AT1568" i="1"/>
  <c r="AU1568" i="1"/>
  <c r="AS1568" i="1"/>
  <c r="AR1568" i="1"/>
  <c r="AQ1568" i="1"/>
  <c r="AP1568" i="1"/>
  <c r="AO1568" i="1"/>
  <c r="AN1568" i="1"/>
  <c r="AM1568" i="1"/>
  <c r="AL1568" i="1"/>
  <c r="AI1568" i="1"/>
  <c r="AH1568" i="1"/>
  <c r="AE1568" i="1"/>
  <c r="AW1567" i="1"/>
  <c r="AD1567" i="1"/>
  <c r="AV1567" i="1"/>
  <c r="AT1567" i="1"/>
  <c r="AU1567" i="1"/>
  <c r="AS1567" i="1"/>
  <c r="AR1567" i="1"/>
  <c r="AQ1567" i="1"/>
  <c r="AP1567" i="1"/>
  <c r="AO1567" i="1"/>
  <c r="AN1567" i="1"/>
  <c r="AM1567" i="1"/>
  <c r="AL1567" i="1"/>
  <c r="AI1567" i="1"/>
  <c r="AH1567" i="1"/>
  <c r="AE1567" i="1"/>
  <c r="AW1566" i="1"/>
  <c r="AV1566" i="1"/>
  <c r="AT1566" i="1"/>
  <c r="AU1566" i="1"/>
  <c r="AS1566" i="1"/>
  <c r="AR1566" i="1"/>
  <c r="AQ1566" i="1"/>
  <c r="AP1566" i="1"/>
  <c r="AO1566" i="1"/>
  <c r="AN1566" i="1"/>
  <c r="AM1566" i="1"/>
  <c r="AL1566" i="1"/>
  <c r="AD1566" i="1"/>
  <c r="AI1566" i="1"/>
  <c r="AH1566" i="1"/>
  <c r="AE1566" i="1"/>
  <c r="AW1565" i="1"/>
  <c r="AD1565" i="1"/>
  <c r="AV1565" i="1"/>
  <c r="AT1565" i="1"/>
  <c r="AU1565" i="1"/>
  <c r="AS1565" i="1"/>
  <c r="AR1565" i="1"/>
  <c r="AQ1565" i="1"/>
  <c r="AP1565" i="1"/>
  <c r="AO1565" i="1"/>
  <c r="AN1565" i="1"/>
  <c r="AM1565" i="1"/>
  <c r="AL1565" i="1"/>
  <c r="AI1565" i="1"/>
  <c r="AH1565" i="1"/>
  <c r="AE1565" i="1"/>
  <c r="AW1564" i="1"/>
  <c r="AD1564" i="1"/>
  <c r="AV1564" i="1"/>
  <c r="AT1564" i="1"/>
  <c r="AU1564" i="1"/>
  <c r="AS1564" i="1"/>
  <c r="AR1564" i="1"/>
  <c r="AQ1564" i="1"/>
  <c r="AP1564" i="1"/>
  <c r="AO1564" i="1"/>
  <c r="AN1564" i="1"/>
  <c r="AM1564" i="1"/>
  <c r="AL1564" i="1"/>
  <c r="AI1564" i="1"/>
  <c r="AH1564" i="1"/>
  <c r="AE1564" i="1"/>
  <c r="AW1563" i="1"/>
  <c r="AD1563" i="1"/>
  <c r="AV1563" i="1"/>
  <c r="AT1563" i="1"/>
  <c r="AU1563" i="1"/>
  <c r="AS1563" i="1"/>
  <c r="AR1563" i="1"/>
  <c r="AQ1563" i="1"/>
  <c r="AP1563" i="1"/>
  <c r="AO1563" i="1"/>
  <c r="AN1563" i="1"/>
  <c r="AM1563" i="1"/>
  <c r="AL1563" i="1"/>
  <c r="AI1563" i="1"/>
  <c r="AH1563" i="1"/>
  <c r="AE1563" i="1"/>
  <c r="AW1562" i="1"/>
  <c r="AD1562" i="1"/>
  <c r="AV1562" i="1"/>
  <c r="AT1562" i="1"/>
  <c r="AU1562" i="1"/>
  <c r="AS1562" i="1"/>
  <c r="AR1562" i="1"/>
  <c r="AQ1562" i="1"/>
  <c r="AP1562" i="1"/>
  <c r="AO1562" i="1"/>
  <c r="AN1562" i="1"/>
  <c r="AM1562" i="1"/>
  <c r="AL1562" i="1"/>
  <c r="AI1562" i="1"/>
  <c r="AH1562" i="1"/>
  <c r="AE1562" i="1"/>
  <c r="AW1561" i="1"/>
  <c r="AD1561" i="1"/>
  <c r="AV1561" i="1"/>
  <c r="AT1561" i="1"/>
  <c r="AU1561" i="1"/>
  <c r="AS1561" i="1"/>
  <c r="AR1561" i="1"/>
  <c r="AQ1561" i="1"/>
  <c r="AP1561" i="1"/>
  <c r="AO1561" i="1"/>
  <c r="AN1561" i="1"/>
  <c r="AM1561" i="1"/>
  <c r="AL1561" i="1"/>
  <c r="AE1561" i="1"/>
  <c r="AK1561" i="1"/>
  <c r="AJ1561" i="1"/>
  <c r="AI1561" i="1"/>
  <c r="AH1561" i="1"/>
  <c r="AG1561" i="1"/>
  <c r="AF1561" i="1"/>
  <c r="AW1560" i="1"/>
  <c r="AD1560" i="1"/>
  <c r="AV1560" i="1"/>
  <c r="AT1560" i="1"/>
  <c r="AU1560" i="1"/>
  <c r="AS1560" i="1"/>
  <c r="AR1560" i="1"/>
  <c r="AQ1560" i="1"/>
  <c r="AP1560" i="1"/>
  <c r="AO1560" i="1"/>
  <c r="AN1560" i="1"/>
  <c r="AM1560" i="1"/>
  <c r="AL1560" i="1"/>
  <c r="AI1560" i="1"/>
  <c r="AH1560" i="1"/>
  <c r="AE1560" i="1"/>
  <c r="AW1559" i="1"/>
  <c r="AD1559" i="1"/>
  <c r="AV1559" i="1"/>
  <c r="AT1559" i="1"/>
  <c r="AU1559" i="1"/>
  <c r="AS1559" i="1"/>
  <c r="AR1559" i="1"/>
  <c r="AQ1559" i="1"/>
  <c r="AP1559" i="1"/>
  <c r="AO1559" i="1"/>
  <c r="AN1559" i="1"/>
  <c r="AM1559" i="1"/>
  <c r="AL1559" i="1"/>
  <c r="AI1559" i="1"/>
  <c r="AH1559" i="1"/>
  <c r="AE1559" i="1"/>
  <c r="AW1558" i="1"/>
  <c r="AD1558" i="1"/>
  <c r="AV1558" i="1"/>
  <c r="AT1558" i="1"/>
  <c r="AU1558" i="1"/>
  <c r="AS1558" i="1"/>
  <c r="AR1558" i="1"/>
  <c r="AQ1558" i="1"/>
  <c r="AP1558" i="1"/>
  <c r="AO1558" i="1"/>
  <c r="AN1558" i="1"/>
  <c r="AM1558" i="1"/>
  <c r="AL1558" i="1"/>
  <c r="AI1558" i="1"/>
  <c r="AH1558" i="1"/>
  <c r="AE1558" i="1"/>
  <c r="AW1557" i="1"/>
  <c r="AV1557" i="1"/>
  <c r="AT1557" i="1"/>
  <c r="AU1557" i="1"/>
  <c r="AS1557" i="1"/>
  <c r="AR1557" i="1"/>
  <c r="AQ1557" i="1"/>
  <c r="AP1557" i="1"/>
  <c r="AO1557" i="1"/>
  <c r="AN1557" i="1"/>
  <c r="AM1557" i="1"/>
  <c r="AL1557" i="1"/>
  <c r="AD1557" i="1"/>
  <c r="AI1557" i="1"/>
  <c r="AH1557" i="1"/>
  <c r="AE1557" i="1"/>
  <c r="AW1556" i="1"/>
  <c r="AD1556" i="1"/>
  <c r="AV1556" i="1"/>
  <c r="AT1556" i="1"/>
  <c r="AU1556" i="1"/>
  <c r="AS1556" i="1"/>
  <c r="AR1556" i="1"/>
  <c r="AQ1556" i="1"/>
  <c r="AP1556" i="1"/>
  <c r="AO1556" i="1"/>
  <c r="AN1556" i="1"/>
  <c r="AM1556" i="1"/>
  <c r="AL1556" i="1"/>
  <c r="AI1556" i="1"/>
  <c r="AH1556" i="1"/>
  <c r="AE1556" i="1"/>
  <c r="AW1555" i="1"/>
  <c r="AD1555" i="1"/>
  <c r="AV1555" i="1"/>
  <c r="AT1555" i="1"/>
  <c r="AU1555" i="1"/>
  <c r="AS1555" i="1"/>
  <c r="AR1555" i="1"/>
  <c r="AQ1555" i="1"/>
  <c r="AP1555" i="1"/>
  <c r="AO1555" i="1"/>
  <c r="AN1555" i="1"/>
  <c r="AM1555" i="1"/>
  <c r="AL1555" i="1"/>
  <c r="AI1555" i="1"/>
  <c r="AH1555" i="1"/>
  <c r="AE1555" i="1"/>
  <c r="AW1554" i="1"/>
  <c r="AD1554" i="1"/>
  <c r="AV1554" i="1"/>
  <c r="AT1554" i="1"/>
  <c r="AU1554" i="1"/>
  <c r="AS1554" i="1"/>
  <c r="AR1554" i="1"/>
  <c r="AQ1554" i="1"/>
  <c r="AP1554" i="1"/>
  <c r="AO1554" i="1"/>
  <c r="AN1554" i="1"/>
  <c r="AM1554" i="1"/>
  <c r="AL1554" i="1"/>
  <c r="AI1554" i="1"/>
  <c r="AH1554" i="1"/>
  <c r="AE1554" i="1"/>
  <c r="AW1553" i="1"/>
  <c r="AD1553" i="1"/>
  <c r="AV1553" i="1"/>
  <c r="AT1553" i="1"/>
  <c r="AU1553" i="1"/>
  <c r="AS1553" i="1"/>
  <c r="AR1553" i="1"/>
  <c r="AQ1553" i="1"/>
  <c r="AP1553" i="1"/>
  <c r="AO1553" i="1"/>
  <c r="AN1553" i="1"/>
  <c r="AM1553" i="1"/>
  <c r="AL1553" i="1"/>
  <c r="AI1553" i="1"/>
  <c r="AH1553" i="1"/>
  <c r="AE1553" i="1"/>
  <c r="AW1552" i="1"/>
  <c r="AD1552" i="1"/>
  <c r="AV1552" i="1"/>
  <c r="AT1552" i="1"/>
  <c r="AU1552" i="1"/>
  <c r="AS1552" i="1"/>
  <c r="AR1552" i="1"/>
  <c r="AQ1552" i="1"/>
  <c r="AP1552" i="1"/>
  <c r="AO1552" i="1"/>
  <c r="AN1552" i="1"/>
  <c r="AM1552" i="1"/>
  <c r="AL1552" i="1"/>
  <c r="AI1552" i="1"/>
  <c r="AH1552" i="1"/>
  <c r="AE1552" i="1"/>
  <c r="AW1551" i="1"/>
  <c r="AD1551" i="1"/>
  <c r="AV1551" i="1"/>
  <c r="AT1551" i="1"/>
  <c r="AU1551" i="1"/>
  <c r="AS1551" i="1"/>
  <c r="AR1551" i="1"/>
  <c r="AQ1551" i="1"/>
  <c r="AP1551" i="1"/>
  <c r="AO1551" i="1"/>
  <c r="AN1551" i="1"/>
  <c r="AM1551" i="1"/>
  <c r="AL1551" i="1"/>
  <c r="AI1551" i="1"/>
  <c r="AH1551" i="1"/>
  <c r="AE1551" i="1"/>
  <c r="AW1550" i="1"/>
  <c r="AD1550" i="1"/>
  <c r="AV1550" i="1"/>
  <c r="AT1550" i="1"/>
  <c r="AU1550" i="1"/>
  <c r="AS1550" i="1"/>
  <c r="AR1550" i="1"/>
  <c r="AQ1550" i="1"/>
  <c r="AP1550" i="1"/>
  <c r="AO1550" i="1"/>
  <c r="AN1550" i="1"/>
  <c r="AM1550" i="1"/>
  <c r="AL1550" i="1"/>
  <c r="AI1550" i="1"/>
  <c r="AH1550" i="1"/>
  <c r="AE1550" i="1"/>
  <c r="AW1549" i="1"/>
  <c r="AD1549" i="1"/>
  <c r="AV1549" i="1"/>
  <c r="AT1549" i="1"/>
  <c r="AU1549" i="1"/>
  <c r="AS1549" i="1"/>
  <c r="AR1549" i="1"/>
  <c r="AQ1549" i="1"/>
  <c r="AP1549" i="1"/>
  <c r="AO1549" i="1"/>
  <c r="AN1549" i="1"/>
  <c r="AM1549" i="1"/>
  <c r="AL1549" i="1"/>
  <c r="AI1549" i="1"/>
  <c r="AH1549" i="1"/>
  <c r="AE1549" i="1"/>
  <c r="AW1548" i="1"/>
  <c r="AD1548" i="1"/>
  <c r="AV1548" i="1"/>
  <c r="AT1548" i="1"/>
  <c r="AU1548" i="1"/>
  <c r="AS1548" i="1"/>
  <c r="AR1548" i="1"/>
  <c r="AQ1548" i="1"/>
  <c r="AP1548" i="1"/>
  <c r="AO1548" i="1"/>
  <c r="AN1548" i="1"/>
  <c r="AM1548" i="1"/>
  <c r="AL1548" i="1"/>
  <c r="AE1548" i="1"/>
  <c r="AK1548" i="1"/>
  <c r="AJ1548" i="1"/>
  <c r="AI1548" i="1"/>
  <c r="AH1548" i="1"/>
  <c r="AG1548" i="1"/>
  <c r="AF1548" i="1"/>
  <c r="AW1547" i="1"/>
  <c r="AD1547" i="1"/>
  <c r="AV1547" i="1"/>
  <c r="AT1547" i="1"/>
  <c r="AU1547" i="1"/>
  <c r="AS1547" i="1"/>
  <c r="AR1547" i="1"/>
  <c r="AQ1547" i="1"/>
  <c r="AP1547" i="1"/>
  <c r="AO1547" i="1"/>
  <c r="AN1547" i="1"/>
  <c r="AM1547" i="1"/>
  <c r="AL1547" i="1"/>
  <c r="AI1547" i="1"/>
  <c r="AH1547" i="1"/>
  <c r="AE1547" i="1"/>
  <c r="AW1546" i="1"/>
  <c r="AD1546" i="1"/>
  <c r="AV1546" i="1"/>
  <c r="AT1546" i="1"/>
  <c r="AU1546" i="1"/>
  <c r="AS1546" i="1"/>
  <c r="AR1546" i="1"/>
  <c r="AQ1546" i="1"/>
  <c r="AP1546" i="1"/>
  <c r="AO1546" i="1"/>
  <c r="AN1546" i="1"/>
  <c r="AM1546" i="1"/>
  <c r="AL1546" i="1"/>
  <c r="AI1546" i="1"/>
  <c r="AH1546" i="1"/>
  <c r="AE1546" i="1"/>
  <c r="AW1545" i="1"/>
  <c r="AD1545" i="1"/>
  <c r="AV1545" i="1"/>
  <c r="AT1545" i="1"/>
  <c r="AU1545" i="1"/>
  <c r="AS1545" i="1"/>
  <c r="AR1545" i="1"/>
  <c r="AQ1545" i="1"/>
  <c r="AP1545" i="1"/>
  <c r="AO1545" i="1"/>
  <c r="AN1545" i="1"/>
  <c r="AM1545" i="1"/>
  <c r="AL1545" i="1"/>
  <c r="AI1545" i="1"/>
  <c r="AH1545" i="1"/>
  <c r="AE1545" i="1"/>
  <c r="AW1544" i="1"/>
  <c r="AV1544" i="1"/>
  <c r="AT1544" i="1"/>
  <c r="AU1544" i="1"/>
  <c r="AS1544" i="1"/>
  <c r="AR1544" i="1"/>
  <c r="AQ1544" i="1"/>
  <c r="AP1544" i="1"/>
  <c r="AO1544" i="1"/>
  <c r="AN1544" i="1"/>
  <c r="AM1544" i="1"/>
  <c r="AL1544" i="1"/>
  <c r="AE1544" i="1"/>
  <c r="AK1544" i="1"/>
  <c r="AD1544" i="1"/>
  <c r="AJ1544" i="1"/>
  <c r="AI1544" i="1"/>
  <c r="AH1544" i="1"/>
  <c r="AG1544" i="1"/>
  <c r="AF1544" i="1"/>
  <c r="AW1543" i="1"/>
  <c r="AD1543" i="1"/>
  <c r="AV1543" i="1"/>
  <c r="AT1543" i="1"/>
  <c r="AU1543" i="1"/>
  <c r="AS1543" i="1"/>
  <c r="AR1543" i="1"/>
  <c r="AQ1543" i="1"/>
  <c r="AP1543" i="1"/>
  <c r="AO1543" i="1"/>
  <c r="AN1543" i="1"/>
  <c r="AM1543" i="1"/>
  <c r="AL1543" i="1"/>
  <c r="AI1543" i="1"/>
  <c r="AH1543" i="1"/>
  <c r="AE1543" i="1"/>
  <c r="AW1542" i="1"/>
  <c r="AD1542" i="1"/>
  <c r="AV1542" i="1"/>
  <c r="AT1542" i="1"/>
  <c r="AU1542" i="1"/>
  <c r="AS1542" i="1"/>
  <c r="AR1542" i="1"/>
  <c r="AQ1542" i="1"/>
  <c r="AP1542" i="1"/>
  <c r="AO1542" i="1"/>
  <c r="AN1542" i="1"/>
  <c r="AM1542" i="1"/>
  <c r="AL1542" i="1"/>
  <c r="AI1542" i="1"/>
  <c r="AH1542" i="1"/>
  <c r="AE1542" i="1"/>
  <c r="AW1541" i="1"/>
  <c r="AD1541" i="1"/>
  <c r="AV1541" i="1"/>
  <c r="AT1541" i="1"/>
  <c r="AU1541" i="1"/>
  <c r="AS1541" i="1"/>
  <c r="AR1541" i="1"/>
  <c r="AQ1541" i="1"/>
  <c r="AP1541" i="1"/>
  <c r="AO1541" i="1"/>
  <c r="AN1541" i="1"/>
  <c r="AM1541" i="1"/>
  <c r="AL1541" i="1"/>
  <c r="AI1541" i="1"/>
  <c r="AH1541" i="1"/>
  <c r="AE1541" i="1"/>
  <c r="AW1540" i="1"/>
  <c r="AD1540" i="1"/>
  <c r="AV1540" i="1"/>
  <c r="AT1540" i="1"/>
  <c r="AU1540" i="1"/>
  <c r="AS1540" i="1"/>
  <c r="AR1540" i="1"/>
  <c r="AQ1540" i="1"/>
  <c r="AP1540" i="1"/>
  <c r="AO1540" i="1"/>
  <c r="AN1540" i="1"/>
  <c r="AM1540" i="1"/>
  <c r="AL1540" i="1"/>
  <c r="AI1540" i="1"/>
  <c r="AH1540" i="1"/>
  <c r="AE1540" i="1"/>
  <c r="AW1539" i="1"/>
  <c r="AD1539" i="1"/>
  <c r="AV1539" i="1"/>
  <c r="AT1539" i="1"/>
  <c r="AU1539" i="1"/>
  <c r="AS1539" i="1"/>
  <c r="AR1539" i="1"/>
  <c r="AQ1539" i="1"/>
  <c r="AP1539" i="1"/>
  <c r="AO1539" i="1"/>
  <c r="AN1539" i="1"/>
  <c r="AM1539" i="1"/>
  <c r="AL1539" i="1"/>
  <c r="AI1539" i="1"/>
  <c r="AH1539" i="1"/>
  <c r="AE1539" i="1"/>
  <c r="AW1538" i="1"/>
  <c r="AD1538" i="1"/>
  <c r="AV1538" i="1"/>
  <c r="AT1538" i="1"/>
  <c r="AU1538" i="1"/>
  <c r="AS1538" i="1"/>
  <c r="AR1538" i="1"/>
  <c r="AQ1538" i="1"/>
  <c r="AP1538" i="1"/>
  <c r="AO1538" i="1"/>
  <c r="AN1538" i="1"/>
  <c r="AM1538" i="1"/>
  <c r="AL1538" i="1"/>
  <c r="AI1538" i="1"/>
  <c r="AH1538" i="1"/>
  <c r="AE1538" i="1"/>
  <c r="AW1537" i="1"/>
  <c r="AD1537" i="1"/>
  <c r="AV1537" i="1"/>
  <c r="AT1537" i="1"/>
  <c r="AU1537" i="1"/>
  <c r="AS1537" i="1"/>
  <c r="AR1537" i="1"/>
  <c r="AQ1537" i="1"/>
  <c r="AP1537" i="1"/>
  <c r="AO1537" i="1"/>
  <c r="AN1537" i="1"/>
  <c r="AM1537" i="1"/>
  <c r="AL1537" i="1"/>
  <c r="AI1537" i="1"/>
  <c r="AH1537" i="1"/>
  <c r="AE1537" i="1"/>
  <c r="AW1536" i="1"/>
  <c r="AD1536" i="1"/>
  <c r="AV1536" i="1"/>
  <c r="AT1536" i="1"/>
  <c r="AU1536" i="1"/>
  <c r="AS1536" i="1"/>
  <c r="AR1536" i="1"/>
  <c r="AQ1536" i="1"/>
  <c r="AP1536" i="1"/>
  <c r="AO1536" i="1"/>
  <c r="AN1536" i="1"/>
  <c r="AM1536" i="1"/>
  <c r="AL1536" i="1"/>
  <c r="AI1536" i="1"/>
  <c r="AH1536" i="1"/>
  <c r="AE1536" i="1"/>
  <c r="AW1535" i="1"/>
  <c r="AD1535" i="1"/>
  <c r="AV1535" i="1"/>
  <c r="AT1535" i="1"/>
  <c r="AU1535" i="1"/>
  <c r="AS1535" i="1"/>
  <c r="AR1535" i="1"/>
  <c r="AQ1535" i="1"/>
  <c r="AP1535" i="1"/>
  <c r="AO1535" i="1"/>
  <c r="AN1535" i="1"/>
  <c r="AM1535" i="1"/>
  <c r="AL1535" i="1"/>
  <c r="AI1535" i="1"/>
  <c r="AH1535" i="1"/>
  <c r="AE1535" i="1"/>
  <c r="AW1534" i="1"/>
  <c r="AD1534" i="1"/>
  <c r="AV1534" i="1"/>
  <c r="AT1534" i="1"/>
  <c r="AU1534" i="1"/>
  <c r="AS1534" i="1"/>
  <c r="AR1534" i="1"/>
  <c r="AQ1534" i="1"/>
  <c r="AP1534" i="1"/>
  <c r="AO1534" i="1"/>
  <c r="AN1534" i="1"/>
  <c r="AM1534" i="1"/>
  <c r="AL1534" i="1"/>
  <c r="AI1534" i="1"/>
  <c r="AH1534" i="1"/>
  <c r="AE1534" i="1"/>
  <c r="AW1533" i="1"/>
  <c r="AD1533" i="1"/>
  <c r="AV1533" i="1"/>
  <c r="AT1533" i="1"/>
  <c r="AU1533" i="1"/>
  <c r="AS1533" i="1"/>
  <c r="AR1533" i="1"/>
  <c r="AQ1533" i="1"/>
  <c r="AP1533" i="1"/>
  <c r="AO1533" i="1"/>
  <c r="AN1533" i="1"/>
  <c r="AM1533" i="1"/>
  <c r="AL1533" i="1"/>
  <c r="AI1533" i="1"/>
  <c r="AH1533" i="1"/>
  <c r="AE1533" i="1"/>
  <c r="AW1532" i="1"/>
  <c r="AD1532" i="1"/>
  <c r="AV1532" i="1"/>
  <c r="AT1532" i="1"/>
  <c r="AU1532" i="1"/>
  <c r="AS1532" i="1"/>
  <c r="AR1532" i="1"/>
  <c r="AQ1532" i="1"/>
  <c r="AP1532" i="1"/>
  <c r="AO1532" i="1"/>
  <c r="AN1532" i="1"/>
  <c r="AM1532" i="1"/>
  <c r="AL1532" i="1"/>
  <c r="AI1532" i="1"/>
  <c r="AH1532" i="1"/>
  <c r="AE1532" i="1"/>
  <c r="AW1531" i="1"/>
  <c r="AD1531" i="1"/>
  <c r="AV1531" i="1"/>
  <c r="AT1531" i="1"/>
  <c r="AU1531" i="1"/>
  <c r="AS1531" i="1"/>
  <c r="AR1531" i="1"/>
  <c r="AQ1531" i="1"/>
  <c r="AP1531" i="1"/>
  <c r="AO1531" i="1"/>
  <c r="AN1531" i="1"/>
  <c r="AM1531" i="1"/>
  <c r="AL1531" i="1"/>
  <c r="AI1531" i="1"/>
  <c r="AH1531" i="1"/>
  <c r="AE1531" i="1"/>
  <c r="AW1530" i="1"/>
  <c r="AD1530" i="1"/>
  <c r="AV1530" i="1"/>
  <c r="AT1530" i="1"/>
  <c r="AU1530" i="1"/>
  <c r="AS1530" i="1"/>
  <c r="AR1530" i="1"/>
  <c r="AQ1530" i="1"/>
  <c r="AP1530" i="1"/>
  <c r="AO1530" i="1"/>
  <c r="AN1530" i="1"/>
  <c r="AM1530" i="1"/>
  <c r="AL1530" i="1"/>
  <c r="AI1530" i="1"/>
  <c r="AH1530" i="1"/>
  <c r="AE1530" i="1"/>
  <c r="AW1529" i="1"/>
  <c r="AD1529" i="1"/>
  <c r="AV1529" i="1"/>
  <c r="AT1529" i="1"/>
  <c r="AU1529" i="1"/>
  <c r="AS1529" i="1"/>
  <c r="AR1529" i="1"/>
  <c r="AQ1529" i="1"/>
  <c r="AP1529" i="1"/>
  <c r="AO1529" i="1"/>
  <c r="AN1529" i="1"/>
  <c r="AM1529" i="1"/>
  <c r="AL1529" i="1"/>
  <c r="AI1529" i="1"/>
  <c r="AH1529" i="1"/>
  <c r="AE1529" i="1"/>
  <c r="AW1528" i="1"/>
  <c r="AD1528" i="1"/>
  <c r="AV1528" i="1"/>
  <c r="AT1528" i="1"/>
  <c r="AU1528" i="1"/>
  <c r="AS1528" i="1"/>
  <c r="AR1528" i="1"/>
  <c r="AQ1528" i="1"/>
  <c r="AP1528" i="1"/>
  <c r="AO1528" i="1"/>
  <c r="AN1528" i="1"/>
  <c r="AM1528" i="1"/>
  <c r="AL1528" i="1"/>
  <c r="AI1528" i="1"/>
  <c r="AH1528" i="1"/>
  <c r="AE1528" i="1"/>
  <c r="AW1527" i="1"/>
  <c r="AV1527" i="1"/>
  <c r="AT1527" i="1"/>
  <c r="AU1527" i="1"/>
  <c r="AS1527" i="1"/>
  <c r="AR1527" i="1"/>
  <c r="AQ1527" i="1"/>
  <c r="AP1527" i="1"/>
  <c r="AO1527" i="1"/>
  <c r="AN1527" i="1"/>
  <c r="AM1527" i="1"/>
  <c r="AL1527" i="1"/>
  <c r="AD1527" i="1"/>
  <c r="AI1527" i="1"/>
  <c r="AH1527" i="1"/>
  <c r="AE1527" i="1"/>
  <c r="AW1526" i="1"/>
  <c r="AV1526" i="1"/>
  <c r="AT1526" i="1"/>
  <c r="AU1526" i="1"/>
  <c r="AS1526" i="1"/>
  <c r="AR1526" i="1"/>
  <c r="AQ1526" i="1"/>
  <c r="AP1526" i="1"/>
  <c r="AO1526" i="1"/>
  <c r="AN1526" i="1"/>
  <c r="AM1526" i="1"/>
  <c r="AL1526" i="1"/>
  <c r="AD1526" i="1"/>
  <c r="AI1526" i="1"/>
  <c r="AH1526" i="1"/>
  <c r="AE1526" i="1"/>
  <c r="AW1525" i="1"/>
  <c r="AD1525" i="1"/>
  <c r="AV1525" i="1"/>
  <c r="AT1525" i="1"/>
  <c r="AU1525" i="1"/>
  <c r="AS1525" i="1"/>
  <c r="AR1525" i="1"/>
  <c r="AQ1525" i="1"/>
  <c r="AP1525" i="1"/>
  <c r="AO1525" i="1"/>
  <c r="AN1525" i="1"/>
  <c r="AM1525" i="1"/>
  <c r="AL1525" i="1"/>
  <c r="AI1525" i="1"/>
  <c r="AH1525" i="1"/>
  <c r="AE1525" i="1"/>
  <c r="AW1524" i="1"/>
  <c r="AD1524" i="1"/>
  <c r="AV1524" i="1"/>
  <c r="AT1524" i="1"/>
  <c r="AU1524" i="1"/>
  <c r="AS1524" i="1"/>
  <c r="AR1524" i="1"/>
  <c r="AQ1524" i="1"/>
  <c r="AP1524" i="1"/>
  <c r="AO1524" i="1"/>
  <c r="AN1524" i="1"/>
  <c r="AM1524" i="1"/>
  <c r="AL1524" i="1"/>
  <c r="AI1524" i="1"/>
  <c r="AH1524" i="1"/>
  <c r="AE1524" i="1"/>
  <c r="AW1523" i="1"/>
  <c r="AD1523" i="1"/>
  <c r="AV1523" i="1"/>
  <c r="AT1523" i="1"/>
  <c r="AU1523" i="1"/>
  <c r="AS1523" i="1"/>
  <c r="AR1523" i="1"/>
  <c r="AQ1523" i="1"/>
  <c r="AP1523" i="1"/>
  <c r="AO1523" i="1"/>
  <c r="AN1523" i="1"/>
  <c r="AM1523" i="1"/>
  <c r="AL1523" i="1"/>
  <c r="AI1523" i="1"/>
  <c r="AH1523" i="1"/>
  <c r="AE1523" i="1"/>
  <c r="AW1522" i="1"/>
  <c r="AD1522" i="1"/>
  <c r="AV1522" i="1"/>
  <c r="AT1522" i="1"/>
  <c r="AU1522" i="1"/>
  <c r="AS1522" i="1"/>
  <c r="AR1522" i="1"/>
  <c r="AQ1522" i="1"/>
  <c r="AP1522" i="1"/>
  <c r="AO1522" i="1"/>
  <c r="AN1522" i="1"/>
  <c r="AM1522" i="1"/>
  <c r="AL1522" i="1"/>
  <c r="AI1522" i="1"/>
  <c r="AH1522" i="1"/>
  <c r="AE1522" i="1"/>
  <c r="AW1521" i="1"/>
  <c r="AD1521" i="1"/>
  <c r="AV1521" i="1"/>
  <c r="AT1521" i="1"/>
  <c r="AU1521" i="1"/>
  <c r="AS1521" i="1"/>
  <c r="AR1521" i="1"/>
  <c r="AQ1521" i="1"/>
  <c r="AP1521" i="1"/>
  <c r="AO1521" i="1"/>
  <c r="AN1521" i="1"/>
  <c r="AM1521" i="1"/>
  <c r="AL1521" i="1"/>
  <c r="AI1521" i="1"/>
  <c r="AH1521" i="1"/>
  <c r="AE1521" i="1"/>
  <c r="AW1520" i="1"/>
  <c r="AD1520" i="1"/>
  <c r="AV1520" i="1"/>
  <c r="AT1520" i="1"/>
  <c r="AU1520" i="1"/>
  <c r="AS1520" i="1"/>
  <c r="AR1520" i="1"/>
  <c r="AQ1520" i="1"/>
  <c r="AP1520" i="1"/>
  <c r="AO1520" i="1"/>
  <c r="AN1520" i="1"/>
  <c r="AM1520" i="1"/>
  <c r="AL1520" i="1"/>
  <c r="AI1520" i="1"/>
  <c r="AH1520" i="1"/>
  <c r="AE1520" i="1"/>
  <c r="AW1519" i="1"/>
  <c r="AD1519" i="1"/>
  <c r="AV1519" i="1"/>
  <c r="AT1519" i="1"/>
  <c r="AU1519" i="1"/>
  <c r="AS1519" i="1"/>
  <c r="AR1519" i="1"/>
  <c r="AQ1519" i="1"/>
  <c r="AP1519" i="1"/>
  <c r="AO1519" i="1"/>
  <c r="AN1519" i="1"/>
  <c r="AM1519" i="1"/>
  <c r="AL1519" i="1"/>
  <c r="AI1519" i="1"/>
  <c r="AH1519" i="1"/>
  <c r="AE1519" i="1"/>
  <c r="AW1518" i="1"/>
  <c r="AD1518" i="1"/>
  <c r="AV1518" i="1"/>
  <c r="AT1518" i="1"/>
  <c r="AU1518" i="1"/>
  <c r="AS1518" i="1"/>
  <c r="AR1518" i="1"/>
  <c r="AQ1518" i="1"/>
  <c r="AP1518" i="1"/>
  <c r="AO1518" i="1"/>
  <c r="AN1518" i="1"/>
  <c r="AM1518" i="1"/>
  <c r="AL1518" i="1"/>
  <c r="AI1518" i="1"/>
  <c r="AH1518" i="1"/>
  <c r="AE1518" i="1"/>
  <c r="AW1517" i="1"/>
  <c r="AD1517" i="1"/>
  <c r="AV1517" i="1"/>
  <c r="AT1517" i="1"/>
  <c r="AU1517" i="1"/>
  <c r="AS1517" i="1"/>
  <c r="AR1517" i="1"/>
  <c r="AQ1517" i="1"/>
  <c r="AP1517" i="1"/>
  <c r="AO1517" i="1"/>
  <c r="AN1517" i="1"/>
  <c r="AM1517" i="1"/>
  <c r="AL1517" i="1"/>
  <c r="AI1517" i="1"/>
  <c r="AH1517" i="1"/>
  <c r="AE1517" i="1"/>
  <c r="AW1516" i="1"/>
  <c r="AD1516" i="1"/>
  <c r="AV1516" i="1"/>
  <c r="AT1516" i="1"/>
  <c r="AU1516" i="1"/>
  <c r="AS1516" i="1"/>
  <c r="AR1516" i="1"/>
  <c r="AQ1516" i="1"/>
  <c r="AP1516" i="1"/>
  <c r="AO1516" i="1"/>
  <c r="AN1516" i="1"/>
  <c r="AM1516" i="1"/>
  <c r="AL1516" i="1"/>
  <c r="AI1516" i="1"/>
  <c r="AH1516" i="1"/>
  <c r="AE1516" i="1"/>
  <c r="AW1515" i="1"/>
  <c r="AD1515" i="1"/>
  <c r="AV1515" i="1"/>
  <c r="AT1515" i="1"/>
  <c r="AU1515" i="1"/>
  <c r="AS1515" i="1"/>
  <c r="AR1515" i="1"/>
  <c r="AQ1515" i="1"/>
  <c r="AP1515" i="1"/>
  <c r="AO1515" i="1"/>
  <c r="AN1515" i="1"/>
  <c r="AM1515" i="1"/>
  <c r="AL1515" i="1"/>
  <c r="AE1515" i="1"/>
  <c r="AK1515" i="1"/>
  <c r="AJ1515" i="1"/>
  <c r="AI1515" i="1"/>
  <c r="AH1515" i="1"/>
  <c r="AG1515" i="1"/>
  <c r="AF1515" i="1"/>
  <c r="AW1514" i="1"/>
  <c r="AD1514" i="1"/>
  <c r="AV1514" i="1"/>
  <c r="AT1514" i="1"/>
  <c r="AU1514" i="1"/>
  <c r="AS1514" i="1"/>
  <c r="AR1514" i="1"/>
  <c r="AQ1514" i="1"/>
  <c r="AP1514" i="1"/>
  <c r="AO1514" i="1"/>
  <c r="AN1514" i="1"/>
  <c r="AM1514" i="1"/>
  <c r="AL1514" i="1"/>
  <c r="AI1514" i="1"/>
  <c r="AH1514" i="1"/>
  <c r="AE1514" i="1"/>
  <c r="AW1513" i="1"/>
  <c r="AD1513" i="1"/>
  <c r="AV1513" i="1"/>
  <c r="AT1513" i="1"/>
  <c r="AU1513" i="1"/>
  <c r="AS1513" i="1"/>
  <c r="AR1513" i="1"/>
  <c r="AQ1513" i="1"/>
  <c r="AP1513" i="1"/>
  <c r="AO1513" i="1"/>
  <c r="AN1513" i="1"/>
  <c r="AM1513" i="1"/>
  <c r="AL1513" i="1"/>
  <c r="AI1513" i="1"/>
  <c r="AH1513" i="1"/>
  <c r="AE1513" i="1"/>
  <c r="AW1512" i="1"/>
  <c r="AD1512" i="1"/>
  <c r="AV1512" i="1"/>
  <c r="AT1512" i="1"/>
  <c r="AU1512" i="1"/>
  <c r="AS1512" i="1"/>
  <c r="AR1512" i="1"/>
  <c r="AQ1512" i="1"/>
  <c r="AP1512" i="1"/>
  <c r="AO1512" i="1"/>
  <c r="AN1512" i="1"/>
  <c r="AM1512" i="1"/>
  <c r="AL1512" i="1"/>
  <c r="AI1512" i="1"/>
  <c r="AH1512" i="1"/>
  <c r="AE1512" i="1"/>
  <c r="AW1511" i="1"/>
  <c r="AD1511" i="1"/>
  <c r="AV1511" i="1"/>
  <c r="AT1511" i="1"/>
  <c r="AU1511" i="1"/>
  <c r="AS1511" i="1"/>
  <c r="AR1511" i="1"/>
  <c r="AQ1511" i="1"/>
  <c r="AP1511" i="1"/>
  <c r="AO1511" i="1"/>
  <c r="AN1511" i="1"/>
  <c r="AM1511" i="1"/>
  <c r="AL1511" i="1"/>
  <c r="AI1511" i="1"/>
  <c r="AH1511" i="1"/>
  <c r="AE1511" i="1"/>
  <c r="AW1510" i="1"/>
  <c r="AD1510" i="1"/>
  <c r="AV1510" i="1"/>
  <c r="AT1510" i="1"/>
  <c r="AU1510" i="1"/>
  <c r="AS1510" i="1"/>
  <c r="AR1510" i="1"/>
  <c r="AQ1510" i="1"/>
  <c r="AP1510" i="1"/>
  <c r="AO1510" i="1"/>
  <c r="AN1510" i="1"/>
  <c r="AM1510" i="1"/>
  <c r="AL1510" i="1"/>
  <c r="AI1510" i="1"/>
  <c r="AH1510" i="1"/>
  <c r="AE1510" i="1"/>
  <c r="AW1509" i="1"/>
  <c r="AV1509" i="1"/>
  <c r="AT1509" i="1"/>
  <c r="AU1509" i="1"/>
  <c r="AS1509" i="1"/>
  <c r="AR1509" i="1"/>
  <c r="AQ1509" i="1"/>
  <c r="AP1509" i="1"/>
  <c r="AO1509" i="1"/>
  <c r="AN1509" i="1"/>
  <c r="AM1509" i="1"/>
  <c r="AL1509" i="1"/>
  <c r="AD1509" i="1"/>
  <c r="AI1509" i="1"/>
  <c r="AH1509" i="1"/>
  <c r="AE1509" i="1"/>
  <c r="AW1508" i="1"/>
  <c r="AV1508" i="1"/>
  <c r="AT1508" i="1"/>
  <c r="AU1508" i="1"/>
  <c r="AS1508" i="1"/>
  <c r="AR1508" i="1"/>
  <c r="AQ1508" i="1"/>
  <c r="AP1508" i="1"/>
  <c r="AO1508" i="1"/>
  <c r="AN1508" i="1"/>
  <c r="AM1508" i="1"/>
  <c r="AL1508" i="1"/>
  <c r="AD1508" i="1"/>
  <c r="AI1508" i="1"/>
  <c r="AH1508" i="1"/>
  <c r="AE1508" i="1"/>
  <c r="AW1507" i="1"/>
  <c r="AD1507" i="1"/>
  <c r="AV1507" i="1"/>
  <c r="AT1507" i="1"/>
  <c r="AU1507" i="1"/>
  <c r="AS1507" i="1"/>
  <c r="AR1507" i="1"/>
  <c r="AQ1507" i="1"/>
  <c r="AP1507" i="1"/>
  <c r="AO1507" i="1"/>
  <c r="AN1507" i="1"/>
  <c r="AM1507" i="1"/>
  <c r="AL1507" i="1"/>
  <c r="AI1507" i="1"/>
  <c r="AH1507" i="1"/>
  <c r="AE1507" i="1"/>
  <c r="AW1506" i="1"/>
  <c r="AD1506" i="1"/>
  <c r="AV1506" i="1"/>
  <c r="AT1506" i="1"/>
  <c r="AU1506" i="1"/>
  <c r="AS1506" i="1"/>
  <c r="AR1506" i="1"/>
  <c r="AQ1506" i="1"/>
  <c r="AP1506" i="1"/>
  <c r="AO1506" i="1"/>
  <c r="AN1506" i="1"/>
  <c r="AM1506" i="1"/>
  <c r="AL1506" i="1"/>
  <c r="AI1506" i="1"/>
  <c r="AH1506" i="1"/>
  <c r="AE1506" i="1"/>
  <c r="AW1505" i="1"/>
  <c r="AD1505" i="1"/>
  <c r="AV1505" i="1"/>
  <c r="AT1505" i="1"/>
  <c r="AU1505" i="1"/>
  <c r="AS1505" i="1"/>
  <c r="AR1505" i="1"/>
  <c r="AQ1505" i="1"/>
  <c r="AP1505" i="1"/>
  <c r="AO1505" i="1"/>
  <c r="AN1505" i="1"/>
  <c r="AM1505" i="1"/>
  <c r="AL1505" i="1"/>
  <c r="AI1505" i="1"/>
  <c r="AH1505" i="1"/>
  <c r="AE1505" i="1"/>
  <c r="AW1504" i="1"/>
  <c r="AD1504" i="1"/>
  <c r="AV1504" i="1"/>
  <c r="AT1504" i="1"/>
  <c r="AU1504" i="1"/>
  <c r="AS1504" i="1"/>
  <c r="AR1504" i="1"/>
  <c r="AQ1504" i="1"/>
  <c r="AP1504" i="1"/>
  <c r="AO1504" i="1"/>
  <c r="AN1504" i="1"/>
  <c r="AM1504" i="1"/>
  <c r="AL1504" i="1"/>
  <c r="AI1504" i="1"/>
  <c r="AH1504" i="1"/>
  <c r="AE1504" i="1"/>
  <c r="AW1503" i="1"/>
  <c r="AD1503" i="1"/>
  <c r="AV1503" i="1"/>
  <c r="AT1503" i="1"/>
  <c r="AU1503" i="1"/>
  <c r="AS1503" i="1"/>
  <c r="AR1503" i="1"/>
  <c r="AQ1503" i="1"/>
  <c r="AP1503" i="1"/>
  <c r="AO1503" i="1"/>
  <c r="AN1503" i="1"/>
  <c r="AM1503" i="1"/>
  <c r="AL1503" i="1"/>
  <c r="AI1503" i="1"/>
  <c r="AH1503" i="1"/>
  <c r="AE1503" i="1"/>
  <c r="AW1502" i="1"/>
  <c r="AD1502" i="1"/>
  <c r="AV1502" i="1"/>
  <c r="AT1502" i="1"/>
  <c r="AU1502" i="1"/>
  <c r="AS1502" i="1"/>
  <c r="AR1502" i="1"/>
  <c r="AQ1502" i="1"/>
  <c r="AP1502" i="1"/>
  <c r="AO1502" i="1"/>
  <c r="AN1502" i="1"/>
  <c r="AM1502" i="1"/>
  <c r="AL1502" i="1"/>
  <c r="AK1502" i="1"/>
  <c r="AJ1502" i="1"/>
  <c r="AI1502" i="1"/>
  <c r="AH1502" i="1"/>
  <c r="AE1502" i="1"/>
  <c r="AG1502" i="1"/>
  <c r="AF1502" i="1"/>
  <c r="AW1501" i="1"/>
  <c r="AD1501" i="1"/>
  <c r="AV1501" i="1"/>
  <c r="AT1501" i="1"/>
  <c r="AU1501" i="1"/>
  <c r="AS1501" i="1"/>
  <c r="AR1501" i="1"/>
  <c r="AQ1501" i="1"/>
  <c r="AP1501" i="1"/>
  <c r="AO1501" i="1"/>
  <c r="AN1501" i="1"/>
  <c r="AM1501" i="1"/>
  <c r="AL1501" i="1"/>
  <c r="AI1501" i="1"/>
  <c r="AH1501" i="1"/>
  <c r="AE1501" i="1"/>
  <c r="AW1500" i="1"/>
  <c r="AD1500" i="1"/>
  <c r="AV1500" i="1"/>
  <c r="AT1500" i="1"/>
  <c r="AU1500" i="1"/>
  <c r="AS1500" i="1"/>
  <c r="AR1500" i="1"/>
  <c r="AQ1500" i="1"/>
  <c r="AP1500" i="1"/>
  <c r="AO1500" i="1"/>
  <c r="AN1500" i="1"/>
  <c r="AM1500" i="1"/>
  <c r="AL1500" i="1"/>
  <c r="AI1500" i="1"/>
  <c r="AH1500" i="1"/>
  <c r="AE1500" i="1"/>
  <c r="AW1499" i="1"/>
  <c r="AV1499" i="1"/>
  <c r="AT1499" i="1"/>
  <c r="AU1499" i="1"/>
  <c r="AS1499" i="1"/>
  <c r="AR1499" i="1"/>
  <c r="AQ1499" i="1"/>
  <c r="AP1499" i="1"/>
  <c r="AO1499" i="1"/>
  <c r="AN1499" i="1"/>
  <c r="AM1499" i="1"/>
  <c r="AL1499" i="1"/>
  <c r="AD1499" i="1"/>
  <c r="AI1499" i="1"/>
  <c r="AH1499" i="1"/>
  <c r="AE1499" i="1"/>
  <c r="AW1498" i="1"/>
  <c r="AV1498" i="1"/>
  <c r="AT1498" i="1"/>
  <c r="AU1498" i="1"/>
  <c r="AS1498" i="1"/>
  <c r="AR1498" i="1"/>
  <c r="AQ1498" i="1"/>
  <c r="AP1498" i="1"/>
  <c r="AO1498" i="1"/>
  <c r="AN1498" i="1"/>
  <c r="AM1498" i="1"/>
  <c r="AL1498" i="1"/>
  <c r="AD1498" i="1"/>
  <c r="AI1498" i="1"/>
  <c r="AH1498" i="1"/>
  <c r="AE1498" i="1"/>
  <c r="AW1497" i="1"/>
  <c r="AV1497" i="1"/>
  <c r="AT1497" i="1"/>
  <c r="AU1497" i="1"/>
  <c r="AS1497" i="1"/>
  <c r="AR1497" i="1"/>
  <c r="AQ1497" i="1"/>
  <c r="AP1497" i="1"/>
  <c r="AO1497" i="1"/>
  <c r="AN1497" i="1"/>
  <c r="AM1497" i="1"/>
  <c r="AL1497" i="1"/>
  <c r="AD1497" i="1"/>
  <c r="AI1497" i="1"/>
  <c r="AH1497" i="1"/>
  <c r="AE1497" i="1"/>
  <c r="AW1496" i="1"/>
  <c r="AV1496" i="1"/>
  <c r="AT1496" i="1"/>
  <c r="AU1496" i="1"/>
  <c r="AS1496" i="1"/>
  <c r="AR1496" i="1"/>
  <c r="AQ1496" i="1"/>
  <c r="AP1496" i="1"/>
  <c r="AO1496" i="1"/>
  <c r="AN1496" i="1"/>
  <c r="AM1496" i="1"/>
  <c r="AL1496" i="1"/>
  <c r="AD1496" i="1"/>
  <c r="AI1496" i="1"/>
  <c r="AH1496" i="1"/>
  <c r="AE1496" i="1"/>
  <c r="AW1495" i="1"/>
  <c r="AD1495" i="1"/>
  <c r="AV1495" i="1"/>
  <c r="AT1495" i="1"/>
  <c r="AU1495" i="1"/>
  <c r="AS1495" i="1"/>
  <c r="AR1495" i="1"/>
  <c r="AQ1495" i="1"/>
  <c r="AP1495" i="1"/>
  <c r="AO1495" i="1"/>
  <c r="AN1495" i="1"/>
  <c r="AM1495" i="1"/>
  <c r="AL1495" i="1"/>
  <c r="AI1495" i="1"/>
  <c r="AH1495" i="1"/>
  <c r="AE1495" i="1"/>
  <c r="AW1494" i="1"/>
  <c r="AD1494" i="1"/>
  <c r="AV1494" i="1"/>
  <c r="AT1494" i="1"/>
  <c r="AU1494" i="1"/>
  <c r="AS1494" i="1"/>
  <c r="AR1494" i="1"/>
  <c r="AQ1494" i="1"/>
  <c r="AP1494" i="1"/>
  <c r="AO1494" i="1"/>
  <c r="AN1494" i="1"/>
  <c r="AM1494" i="1"/>
  <c r="AL1494" i="1"/>
  <c r="AI1494" i="1"/>
  <c r="AH1494" i="1"/>
  <c r="AE1494" i="1"/>
  <c r="AW1493" i="1"/>
  <c r="AD1493" i="1"/>
  <c r="AV1493" i="1"/>
  <c r="AT1493" i="1"/>
  <c r="AU1493" i="1"/>
  <c r="AS1493" i="1"/>
  <c r="AR1493" i="1"/>
  <c r="AQ1493" i="1"/>
  <c r="AP1493" i="1"/>
  <c r="AO1493" i="1"/>
  <c r="AN1493" i="1"/>
  <c r="AM1493" i="1"/>
  <c r="AL1493" i="1"/>
  <c r="AI1493" i="1"/>
  <c r="AH1493" i="1"/>
  <c r="AE1493" i="1"/>
  <c r="AW1492" i="1"/>
  <c r="AD1492" i="1"/>
  <c r="AV1492" i="1"/>
  <c r="AT1492" i="1"/>
  <c r="AU1492" i="1"/>
  <c r="AS1492" i="1"/>
  <c r="AR1492" i="1"/>
  <c r="AQ1492" i="1"/>
  <c r="AP1492" i="1"/>
  <c r="AO1492" i="1"/>
  <c r="AN1492" i="1"/>
  <c r="AM1492" i="1"/>
  <c r="AL1492" i="1"/>
  <c r="AI1492" i="1"/>
  <c r="AH1492" i="1"/>
  <c r="AE1492" i="1"/>
  <c r="AW1491" i="1"/>
  <c r="AD1491" i="1"/>
  <c r="AV1491" i="1"/>
  <c r="AT1491" i="1"/>
  <c r="AU1491" i="1"/>
  <c r="AS1491" i="1"/>
  <c r="AR1491" i="1"/>
  <c r="AQ1491" i="1"/>
  <c r="AP1491" i="1"/>
  <c r="AO1491" i="1"/>
  <c r="AN1491" i="1"/>
  <c r="AM1491" i="1"/>
  <c r="AL1491" i="1"/>
  <c r="AI1491" i="1"/>
  <c r="AH1491" i="1"/>
  <c r="AE1491" i="1"/>
  <c r="AW1490" i="1"/>
  <c r="AD1490" i="1"/>
  <c r="AV1490" i="1"/>
  <c r="AT1490" i="1"/>
  <c r="AU1490" i="1"/>
  <c r="AS1490" i="1"/>
  <c r="AR1490" i="1"/>
  <c r="AQ1490" i="1"/>
  <c r="AP1490" i="1"/>
  <c r="AO1490" i="1"/>
  <c r="AN1490" i="1"/>
  <c r="AM1490" i="1"/>
  <c r="AL1490" i="1"/>
  <c r="AI1490" i="1"/>
  <c r="AH1490" i="1"/>
  <c r="AE1490" i="1"/>
  <c r="AW1489" i="1"/>
  <c r="AD1489" i="1"/>
  <c r="AV1489" i="1"/>
  <c r="AT1489" i="1"/>
  <c r="AU1489" i="1"/>
  <c r="AS1489" i="1"/>
  <c r="AR1489" i="1"/>
  <c r="AQ1489" i="1"/>
  <c r="AP1489" i="1"/>
  <c r="AO1489" i="1"/>
  <c r="AN1489" i="1"/>
  <c r="AM1489" i="1"/>
  <c r="AL1489" i="1"/>
  <c r="AI1489" i="1"/>
  <c r="AH1489" i="1"/>
  <c r="AE1489" i="1"/>
  <c r="AW1488" i="1"/>
  <c r="AD1488" i="1"/>
  <c r="AV1488" i="1"/>
  <c r="AT1488" i="1"/>
  <c r="AU1488" i="1"/>
  <c r="AS1488" i="1"/>
  <c r="AR1488" i="1"/>
  <c r="AQ1488" i="1"/>
  <c r="AP1488" i="1"/>
  <c r="AO1488" i="1"/>
  <c r="AN1488" i="1"/>
  <c r="AM1488" i="1"/>
  <c r="AL1488" i="1"/>
  <c r="AI1488" i="1"/>
  <c r="AH1488" i="1"/>
  <c r="AE1488" i="1"/>
  <c r="AW1487" i="1"/>
  <c r="AD1487" i="1"/>
  <c r="AV1487" i="1"/>
  <c r="AT1487" i="1"/>
  <c r="AU1487" i="1"/>
  <c r="AS1487" i="1"/>
  <c r="AR1487" i="1"/>
  <c r="AQ1487" i="1"/>
  <c r="AP1487" i="1"/>
  <c r="AO1487" i="1"/>
  <c r="AN1487" i="1"/>
  <c r="AM1487" i="1"/>
  <c r="AL1487" i="1"/>
  <c r="AI1487" i="1"/>
  <c r="AH1487" i="1"/>
  <c r="AE1487" i="1"/>
  <c r="AW1486" i="1"/>
  <c r="AD1486" i="1"/>
  <c r="AV1486" i="1"/>
  <c r="AT1486" i="1"/>
  <c r="AU1486" i="1"/>
  <c r="AS1486" i="1"/>
  <c r="AR1486" i="1"/>
  <c r="AQ1486" i="1"/>
  <c r="AP1486" i="1"/>
  <c r="AO1486" i="1"/>
  <c r="AN1486" i="1"/>
  <c r="AM1486" i="1"/>
  <c r="AL1486" i="1"/>
  <c r="AI1486" i="1"/>
  <c r="AH1486" i="1"/>
  <c r="AE1486" i="1"/>
  <c r="AW1485" i="1"/>
  <c r="AD1485" i="1"/>
  <c r="AV1485" i="1"/>
  <c r="AT1485" i="1"/>
  <c r="AU1485" i="1"/>
  <c r="AS1485" i="1"/>
  <c r="AR1485" i="1"/>
  <c r="AQ1485" i="1"/>
  <c r="AP1485" i="1"/>
  <c r="AO1485" i="1"/>
  <c r="AN1485" i="1"/>
  <c r="AM1485" i="1"/>
  <c r="AL1485" i="1"/>
  <c r="AI1485" i="1"/>
  <c r="AH1485" i="1"/>
  <c r="AE1485" i="1"/>
  <c r="AW1484" i="1"/>
  <c r="AD1484" i="1"/>
  <c r="AV1484" i="1"/>
  <c r="AT1484" i="1"/>
  <c r="AU1484" i="1"/>
  <c r="AS1484" i="1"/>
  <c r="AR1484" i="1"/>
  <c r="AQ1484" i="1"/>
  <c r="AP1484" i="1"/>
  <c r="AO1484" i="1"/>
  <c r="AN1484" i="1"/>
  <c r="AM1484" i="1"/>
  <c r="AL1484" i="1"/>
  <c r="AI1484" i="1"/>
  <c r="AH1484" i="1"/>
  <c r="AE1484" i="1"/>
  <c r="AW1483" i="1"/>
  <c r="AD1483" i="1"/>
  <c r="AV1483" i="1"/>
  <c r="AT1483" i="1"/>
  <c r="AU1483" i="1"/>
  <c r="AS1483" i="1"/>
  <c r="AR1483" i="1"/>
  <c r="AQ1483" i="1"/>
  <c r="AP1483" i="1"/>
  <c r="AO1483" i="1"/>
  <c r="AN1483" i="1"/>
  <c r="AM1483" i="1"/>
  <c r="AL1483" i="1"/>
  <c r="AI1483" i="1"/>
  <c r="AH1483" i="1"/>
  <c r="AE1483" i="1"/>
  <c r="AW1482" i="1"/>
  <c r="AD1482" i="1"/>
  <c r="AV1482" i="1"/>
  <c r="AT1482" i="1"/>
  <c r="AU1482" i="1"/>
  <c r="AS1482" i="1"/>
  <c r="AR1482" i="1"/>
  <c r="AQ1482" i="1"/>
  <c r="AP1482" i="1"/>
  <c r="AO1482" i="1"/>
  <c r="AN1482" i="1"/>
  <c r="AM1482" i="1"/>
  <c r="AL1482" i="1"/>
  <c r="AI1482" i="1"/>
  <c r="AH1482" i="1"/>
  <c r="AE1482" i="1"/>
  <c r="AW1481" i="1"/>
  <c r="AV1481" i="1"/>
  <c r="AT1481" i="1"/>
  <c r="AU1481" i="1"/>
  <c r="AS1481" i="1"/>
  <c r="AR1481" i="1"/>
  <c r="AQ1481" i="1"/>
  <c r="AP1481" i="1"/>
  <c r="AO1481" i="1"/>
  <c r="AN1481" i="1"/>
  <c r="AM1481" i="1"/>
  <c r="AL1481" i="1"/>
  <c r="AD1481" i="1"/>
  <c r="AI1481" i="1"/>
  <c r="AH1481" i="1"/>
  <c r="AE1481" i="1"/>
  <c r="AW1480" i="1"/>
  <c r="AV1480" i="1"/>
  <c r="AT1480" i="1"/>
  <c r="AU1480" i="1"/>
  <c r="AS1480" i="1"/>
  <c r="AR1480" i="1"/>
  <c r="AQ1480" i="1"/>
  <c r="AP1480" i="1"/>
  <c r="AO1480" i="1"/>
  <c r="AN1480" i="1"/>
  <c r="AM1480" i="1"/>
  <c r="AL1480" i="1"/>
  <c r="AD1480" i="1"/>
  <c r="AI1480" i="1"/>
  <c r="AH1480" i="1"/>
  <c r="AE1480" i="1"/>
  <c r="AW1479" i="1"/>
  <c r="AD1479" i="1"/>
  <c r="AV1479" i="1"/>
  <c r="AT1479" i="1"/>
  <c r="AU1479" i="1"/>
  <c r="AS1479" i="1"/>
  <c r="AR1479" i="1"/>
  <c r="AQ1479" i="1"/>
  <c r="AP1479" i="1"/>
  <c r="AO1479" i="1"/>
  <c r="AN1479" i="1"/>
  <c r="AM1479" i="1"/>
  <c r="AL1479" i="1"/>
  <c r="AI1479" i="1"/>
  <c r="AH1479" i="1"/>
  <c r="AE1479" i="1"/>
  <c r="AW1478" i="1"/>
  <c r="AD1478" i="1"/>
  <c r="AV1478" i="1"/>
  <c r="AT1478" i="1"/>
  <c r="AU1478" i="1"/>
  <c r="AS1478" i="1"/>
  <c r="AR1478" i="1"/>
  <c r="AQ1478" i="1"/>
  <c r="AP1478" i="1"/>
  <c r="AO1478" i="1"/>
  <c r="AN1478" i="1"/>
  <c r="AM1478" i="1"/>
  <c r="AL1478" i="1"/>
  <c r="AI1478" i="1"/>
  <c r="AH1478" i="1"/>
  <c r="AE1478" i="1"/>
  <c r="AW1477" i="1"/>
  <c r="AD1477" i="1"/>
  <c r="AV1477" i="1"/>
  <c r="AT1477" i="1"/>
  <c r="AU1477" i="1"/>
  <c r="AS1477" i="1"/>
  <c r="AR1477" i="1"/>
  <c r="AQ1477" i="1"/>
  <c r="AP1477" i="1"/>
  <c r="AO1477" i="1"/>
  <c r="AN1477" i="1"/>
  <c r="AM1477" i="1"/>
  <c r="AL1477" i="1"/>
  <c r="AI1477" i="1"/>
  <c r="AH1477" i="1"/>
  <c r="AE1477" i="1"/>
  <c r="AW1476" i="1"/>
  <c r="AD1476" i="1"/>
  <c r="AV1476" i="1"/>
  <c r="AT1476" i="1"/>
  <c r="AU1476" i="1"/>
  <c r="AS1476" i="1"/>
  <c r="AR1476" i="1"/>
  <c r="AQ1476" i="1"/>
  <c r="AP1476" i="1"/>
  <c r="AO1476" i="1"/>
  <c r="AN1476" i="1"/>
  <c r="AM1476" i="1"/>
  <c r="AL1476" i="1"/>
  <c r="AI1476" i="1"/>
  <c r="AH1476" i="1"/>
  <c r="AE1476" i="1"/>
  <c r="AW1475" i="1"/>
  <c r="AD1475" i="1"/>
  <c r="AV1475" i="1"/>
  <c r="AT1475" i="1"/>
  <c r="AU1475" i="1"/>
  <c r="AS1475" i="1"/>
  <c r="AR1475" i="1"/>
  <c r="AQ1475" i="1"/>
  <c r="AP1475" i="1"/>
  <c r="AO1475" i="1"/>
  <c r="AN1475" i="1"/>
  <c r="AM1475" i="1"/>
  <c r="AL1475" i="1"/>
  <c r="AI1475" i="1"/>
  <c r="AH1475" i="1"/>
  <c r="AE1475" i="1"/>
  <c r="AW1474" i="1"/>
  <c r="AD1474" i="1"/>
  <c r="AV1474" i="1"/>
  <c r="AT1474" i="1"/>
  <c r="AU1474" i="1"/>
  <c r="AS1474" i="1"/>
  <c r="AR1474" i="1"/>
  <c r="AQ1474" i="1"/>
  <c r="AP1474" i="1"/>
  <c r="AO1474" i="1"/>
  <c r="AN1474" i="1"/>
  <c r="AM1474" i="1"/>
  <c r="AL1474" i="1"/>
  <c r="AI1474" i="1"/>
  <c r="AH1474" i="1"/>
  <c r="AE1474" i="1"/>
  <c r="AW1473" i="1"/>
  <c r="AD1473" i="1"/>
  <c r="AV1473" i="1"/>
  <c r="AT1473" i="1"/>
  <c r="AU1473" i="1"/>
  <c r="AS1473" i="1"/>
  <c r="AR1473" i="1"/>
  <c r="AQ1473" i="1"/>
  <c r="AP1473" i="1"/>
  <c r="AO1473" i="1"/>
  <c r="AN1473" i="1"/>
  <c r="AM1473" i="1"/>
  <c r="AL1473" i="1"/>
  <c r="AI1473" i="1"/>
  <c r="AH1473" i="1"/>
  <c r="AE1473" i="1"/>
  <c r="AW1472" i="1"/>
  <c r="AV1472" i="1"/>
  <c r="AT1472" i="1"/>
  <c r="AU1472" i="1"/>
  <c r="AS1472" i="1"/>
  <c r="AR1472" i="1"/>
  <c r="AQ1472" i="1"/>
  <c r="AP1472" i="1"/>
  <c r="AO1472" i="1"/>
  <c r="AN1472" i="1"/>
  <c r="AM1472" i="1"/>
  <c r="AL1472" i="1"/>
  <c r="AD1472" i="1"/>
  <c r="AI1472" i="1"/>
  <c r="AH1472" i="1"/>
  <c r="AE1472" i="1"/>
  <c r="AW1471" i="1"/>
  <c r="AD1471" i="1"/>
  <c r="AV1471" i="1"/>
  <c r="AT1471" i="1"/>
  <c r="AU1471" i="1"/>
  <c r="AS1471" i="1"/>
  <c r="AR1471" i="1"/>
  <c r="AQ1471" i="1"/>
  <c r="AP1471" i="1"/>
  <c r="AO1471" i="1"/>
  <c r="AN1471" i="1"/>
  <c r="AM1471" i="1"/>
  <c r="AL1471" i="1"/>
  <c r="AI1471" i="1"/>
  <c r="AH1471" i="1"/>
  <c r="AE1471" i="1"/>
  <c r="AW1470" i="1"/>
  <c r="AD1470" i="1"/>
  <c r="AV1470" i="1"/>
  <c r="AT1470" i="1"/>
  <c r="AU1470" i="1"/>
  <c r="AS1470" i="1"/>
  <c r="AR1470" i="1"/>
  <c r="AQ1470" i="1"/>
  <c r="AP1470" i="1"/>
  <c r="AO1470" i="1"/>
  <c r="AN1470" i="1"/>
  <c r="AM1470" i="1"/>
  <c r="AL1470" i="1"/>
  <c r="AI1470" i="1"/>
  <c r="AH1470" i="1"/>
  <c r="AE1470" i="1"/>
  <c r="AW1469" i="1"/>
  <c r="AD1469" i="1"/>
  <c r="AV1469" i="1"/>
  <c r="AT1469" i="1"/>
  <c r="AU1469" i="1"/>
  <c r="AS1469" i="1"/>
  <c r="AR1469" i="1"/>
  <c r="AQ1469" i="1"/>
  <c r="AP1469" i="1"/>
  <c r="AO1469" i="1"/>
  <c r="AN1469" i="1"/>
  <c r="AM1469" i="1"/>
  <c r="AL1469" i="1"/>
  <c r="AI1469" i="1"/>
  <c r="AH1469" i="1"/>
  <c r="AE1469" i="1"/>
  <c r="AW1468" i="1"/>
  <c r="AD1468" i="1"/>
  <c r="AV1468" i="1"/>
  <c r="AT1468" i="1"/>
  <c r="AU1468" i="1"/>
  <c r="AS1468" i="1"/>
  <c r="AR1468" i="1"/>
  <c r="AQ1468" i="1"/>
  <c r="AP1468" i="1"/>
  <c r="AO1468" i="1"/>
  <c r="AN1468" i="1"/>
  <c r="AM1468" i="1"/>
  <c r="AL1468" i="1"/>
  <c r="AI1468" i="1"/>
  <c r="AH1468" i="1"/>
  <c r="AE1468" i="1"/>
  <c r="AW1467" i="1"/>
  <c r="AD1467" i="1"/>
  <c r="AV1467" i="1"/>
  <c r="AT1467" i="1"/>
  <c r="AU1467" i="1"/>
  <c r="AS1467" i="1"/>
  <c r="AR1467" i="1"/>
  <c r="AQ1467" i="1"/>
  <c r="AP1467" i="1"/>
  <c r="AO1467" i="1"/>
  <c r="AN1467" i="1"/>
  <c r="AM1467" i="1"/>
  <c r="AL1467" i="1"/>
  <c r="AI1467" i="1"/>
  <c r="AH1467" i="1"/>
  <c r="AE1467" i="1"/>
  <c r="AW1466" i="1"/>
  <c r="AD1466" i="1"/>
  <c r="AV1466" i="1"/>
  <c r="AT1466" i="1"/>
  <c r="AU1466" i="1"/>
  <c r="AS1466" i="1"/>
  <c r="AR1466" i="1"/>
  <c r="AQ1466" i="1"/>
  <c r="AP1466" i="1"/>
  <c r="AO1466" i="1"/>
  <c r="AN1466" i="1"/>
  <c r="AM1466" i="1"/>
  <c r="AL1466" i="1"/>
  <c r="AI1466" i="1"/>
  <c r="AH1466" i="1"/>
  <c r="AE1466" i="1"/>
  <c r="AW1465" i="1"/>
  <c r="AD1465" i="1"/>
  <c r="AV1465" i="1"/>
  <c r="AT1465" i="1"/>
  <c r="AU1465" i="1"/>
  <c r="AS1465" i="1"/>
  <c r="AR1465" i="1"/>
  <c r="AQ1465" i="1"/>
  <c r="AP1465" i="1"/>
  <c r="AO1465" i="1"/>
  <c r="AN1465" i="1"/>
  <c r="AM1465" i="1"/>
  <c r="AL1465" i="1"/>
  <c r="AI1465" i="1"/>
  <c r="AH1465" i="1"/>
  <c r="AE1465" i="1"/>
  <c r="AW1464" i="1"/>
  <c r="AD1464" i="1"/>
  <c r="AV1464" i="1"/>
  <c r="AT1464" i="1"/>
  <c r="AU1464" i="1"/>
  <c r="AS1464" i="1"/>
  <c r="AR1464" i="1"/>
  <c r="AQ1464" i="1"/>
  <c r="AP1464" i="1"/>
  <c r="AO1464" i="1"/>
  <c r="AN1464" i="1"/>
  <c r="AM1464" i="1"/>
  <c r="AL1464" i="1"/>
  <c r="AI1464" i="1"/>
  <c r="AH1464" i="1"/>
  <c r="AE1464" i="1"/>
  <c r="AW1463" i="1"/>
  <c r="AD1463" i="1"/>
  <c r="AV1463" i="1"/>
  <c r="AT1463" i="1"/>
  <c r="AU1463" i="1"/>
  <c r="AS1463" i="1"/>
  <c r="AR1463" i="1"/>
  <c r="AQ1463" i="1"/>
  <c r="AP1463" i="1"/>
  <c r="AO1463" i="1"/>
  <c r="AN1463" i="1"/>
  <c r="AM1463" i="1"/>
  <c r="AL1463" i="1"/>
  <c r="AI1463" i="1"/>
  <c r="AH1463" i="1"/>
  <c r="AE1463" i="1"/>
  <c r="AW1462" i="1"/>
  <c r="AV1462" i="1"/>
  <c r="AT1462" i="1"/>
  <c r="AU1462" i="1"/>
  <c r="AS1462" i="1"/>
  <c r="AR1462" i="1"/>
  <c r="AQ1462" i="1"/>
  <c r="AP1462" i="1"/>
  <c r="AO1462" i="1"/>
  <c r="AN1462" i="1"/>
  <c r="AM1462" i="1"/>
  <c r="AL1462" i="1"/>
  <c r="AD1462" i="1"/>
  <c r="AI1462" i="1"/>
  <c r="AH1462" i="1"/>
  <c r="AE1462" i="1"/>
  <c r="AW1461" i="1"/>
  <c r="AD1461" i="1"/>
  <c r="AV1461" i="1"/>
  <c r="AT1461" i="1"/>
  <c r="AU1461" i="1"/>
  <c r="AS1461" i="1"/>
  <c r="AR1461" i="1"/>
  <c r="AQ1461" i="1"/>
  <c r="AP1461" i="1"/>
  <c r="AO1461" i="1"/>
  <c r="AN1461" i="1"/>
  <c r="AM1461" i="1"/>
  <c r="AL1461" i="1"/>
  <c r="AI1461" i="1"/>
  <c r="AH1461" i="1"/>
  <c r="AE1461" i="1"/>
  <c r="AW1460" i="1"/>
  <c r="AD1460" i="1"/>
  <c r="AV1460" i="1"/>
  <c r="AT1460" i="1"/>
  <c r="AU1460" i="1"/>
  <c r="AS1460" i="1"/>
  <c r="AR1460" i="1"/>
  <c r="AQ1460" i="1"/>
  <c r="AP1460" i="1"/>
  <c r="AO1460" i="1"/>
  <c r="AN1460" i="1"/>
  <c r="AM1460" i="1"/>
  <c r="AL1460" i="1"/>
  <c r="AI1460" i="1"/>
  <c r="AH1460" i="1"/>
  <c r="AE1460" i="1"/>
  <c r="AW1459" i="1"/>
  <c r="AV1459" i="1"/>
  <c r="AT1459" i="1"/>
  <c r="AU1459" i="1"/>
  <c r="AS1459" i="1"/>
  <c r="AR1459" i="1"/>
  <c r="AQ1459" i="1"/>
  <c r="AP1459" i="1"/>
  <c r="AO1459" i="1"/>
  <c r="AN1459" i="1"/>
  <c r="AM1459" i="1"/>
  <c r="AL1459" i="1"/>
  <c r="AD1459" i="1"/>
  <c r="AI1459" i="1"/>
  <c r="AH1459" i="1"/>
  <c r="AE1459" i="1"/>
  <c r="AW1458" i="1"/>
  <c r="AD1458" i="1"/>
  <c r="AV1458" i="1"/>
  <c r="AT1458" i="1"/>
  <c r="AU1458" i="1"/>
  <c r="AS1458" i="1"/>
  <c r="AR1458" i="1"/>
  <c r="AQ1458" i="1"/>
  <c r="AP1458" i="1"/>
  <c r="AO1458" i="1"/>
  <c r="AN1458" i="1"/>
  <c r="AM1458" i="1"/>
  <c r="AL1458" i="1"/>
  <c r="AI1458" i="1"/>
  <c r="AH1458" i="1"/>
  <c r="AE1458" i="1"/>
  <c r="AW1457" i="1"/>
  <c r="AD1457" i="1"/>
  <c r="AV1457" i="1"/>
  <c r="AT1457" i="1"/>
  <c r="AU1457" i="1"/>
  <c r="AS1457" i="1"/>
  <c r="AR1457" i="1"/>
  <c r="AQ1457" i="1"/>
  <c r="AP1457" i="1"/>
  <c r="AO1457" i="1"/>
  <c r="AN1457" i="1"/>
  <c r="AM1457" i="1"/>
  <c r="AL1457" i="1"/>
  <c r="AI1457" i="1"/>
  <c r="AH1457" i="1"/>
  <c r="AE1457" i="1"/>
  <c r="AW1456" i="1"/>
  <c r="AV1456" i="1"/>
  <c r="AT1456" i="1"/>
  <c r="AU1456" i="1"/>
  <c r="AS1456" i="1"/>
  <c r="AR1456" i="1"/>
  <c r="AQ1456" i="1"/>
  <c r="AP1456" i="1"/>
  <c r="AO1456" i="1"/>
  <c r="AN1456" i="1"/>
  <c r="AM1456" i="1"/>
  <c r="AL1456" i="1"/>
  <c r="AD1456" i="1"/>
  <c r="AI1456" i="1"/>
  <c r="AH1456" i="1"/>
  <c r="AE1456" i="1"/>
  <c r="AW1455" i="1"/>
  <c r="AD1455" i="1"/>
  <c r="AV1455" i="1"/>
  <c r="AT1455" i="1"/>
  <c r="AU1455" i="1"/>
  <c r="AS1455" i="1"/>
  <c r="AR1455" i="1"/>
  <c r="AQ1455" i="1"/>
  <c r="AP1455" i="1"/>
  <c r="AO1455" i="1"/>
  <c r="AN1455" i="1"/>
  <c r="AM1455" i="1"/>
  <c r="AL1455" i="1"/>
  <c r="AI1455" i="1"/>
  <c r="AH1455" i="1"/>
  <c r="AE1455" i="1"/>
  <c r="AW1454" i="1"/>
  <c r="AD1454" i="1"/>
  <c r="AV1454" i="1"/>
  <c r="AT1454" i="1"/>
  <c r="AU1454" i="1"/>
  <c r="AS1454" i="1"/>
  <c r="AR1454" i="1"/>
  <c r="AQ1454" i="1"/>
  <c r="AP1454" i="1"/>
  <c r="AO1454" i="1"/>
  <c r="AN1454" i="1"/>
  <c r="AM1454" i="1"/>
  <c r="AL1454" i="1"/>
  <c r="AI1454" i="1"/>
  <c r="AH1454" i="1"/>
  <c r="AE1454" i="1"/>
  <c r="AW1453" i="1"/>
  <c r="AD1453" i="1"/>
  <c r="AV1453" i="1"/>
  <c r="AT1453" i="1"/>
  <c r="AU1453" i="1"/>
  <c r="AS1453" i="1"/>
  <c r="AR1453" i="1"/>
  <c r="AQ1453" i="1"/>
  <c r="AP1453" i="1"/>
  <c r="AO1453" i="1"/>
  <c r="AN1453" i="1"/>
  <c r="AM1453" i="1"/>
  <c r="AL1453" i="1"/>
  <c r="AI1453" i="1"/>
  <c r="AH1453" i="1"/>
  <c r="AE1453" i="1"/>
  <c r="AW1452" i="1"/>
  <c r="AD1452" i="1"/>
  <c r="AV1452" i="1"/>
  <c r="AT1452" i="1"/>
  <c r="AU1452" i="1"/>
  <c r="AS1452" i="1"/>
  <c r="AR1452" i="1"/>
  <c r="AQ1452" i="1"/>
  <c r="AP1452" i="1"/>
  <c r="AO1452" i="1"/>
  <c r="AN1452" i="1"/>
  <c r="AM1452" i="1"/>
  <c r="AL1452" i="1"/>
  <c r="AI1452" i="1"/>
  <c r="AH1452" i="1"/>
  <c r="AE1452" i="1"/>
  <c r="AW1451" i="1"/>
  <c r="AV1451" i="1"/>
  <c r="AT1451" i="1"/>
  <c r="AU1451" i="1"/>
  <c r="AS1451" i="1"/>
  <c r="AR1451" i="1"/>
  <c r="AQ1451" i="1"/>
  <c r="AP1451" i="1"/>
  <c r="AO1451" i="1"/>
  <c r="AN1451" i="1"/>
  <c r="AM1451" i="1"/>
  <c r="AL1451" i="1"/>
  <c r="AD1451" i="1"/>
  <c r="AI1451" i="1"/>
  <c r="AH1451" i="1"/>
  <c r="AE1451" i="1"/>
  <c r="AW1450" i="1"/>
  <c r="AV1450" i="1"/>
  <c r="AT1450" i="1"/>
  <c r="AU1450" i="1"/>
  <c r="AS1450" i="1"/>
  <c r="AR1450" i="1"/>
  <c r="AQ1450" i="1"/>
  <c r="AP1450" i="1"/>
  <c r="AO1450" i="1"/>
  <c r="AN1450" i="1"/>
  <c r="AM1450" i="1"/>
  <c r="AL1450" i="1"/>
  <c r="AD1450" i="1"/>
  <c r="AI1450" i="1"/>
  <c r="AH1450" i="1"/>
  <c r="AE1450" i="1"/>
  <c r="AW1449" i="1"/>
  <c r="AV1449" i="1"/>
  <c r="AT1449" i="1"/>
  <c r="AU1449" i="1"/>
  <c r="AS1449" i="1"/>
  <c r="AR1449" i="1"/>
  <c r="AQ1449" i="1"/>
  <c r="AP1449" i="1"/>
  <c r="AO1449" i="1"/>
  <c r="AN1449" i="1"/>
  <c r="AM1449" i="1"/>
  <c r="AL1449" i="1"/>
  <c r="AD1449" i="1"/>
  <c r="AI1449" i="1"/>
  <c r="AH1449" i="1"/>
  <c r="AE1449" i="1"/>
  <c r="AW1448" i="1"/>
  <c r="AD1448" i="1"/>
  <c r="AV1448" i="1"/>
  <c r="AT1448" i="1"/>
  <c r="AU1448" i="1"/>
  <c r="AS1448" i="1"/>
  <c r="AR1448" i="1"/>
  <c r="AQ1448" i="1"/>
  <c r="AP1448" i="1"/>
  <c r="AO1448" i="1"/>
  <c r="AN1448" i="1"/>
  <c r="AM1448" i="1"/>
  <c r="AL1448" i="1"/>
  <c r="AI1448" i="1"/>
  <c r="AH1448" i="1"/>
  <c r="AE1448" i="1"/>
  <c r="AW1447" i="1"/>
  <c r="AD1447" i="1"/>
  <c r="AV1447" i="1"/>
  <c r="AT1447" i="1"/>
  <c r="AU1447" i="1"/>
  <c r="AS1447" i="1"/>
  <c r="AR1447" i="1"/>
  <c r="AQ1447" i="1"/>
  <c r="AP1447" i="1"/>
  <c r="AO1447" i="1"/>
  <c r="AN1447" i="1"/>
  <c r="AM1447" i="1"/>
  <c r="AL1447" i="1"/>
  <c r="AI1447" i="1"/>
  <c r="AH1447" i="1"/>
  <c r="AE1447" i="1"/>
  <c r="AW1446" i="1"/>
  <c r="AD1446" i="1"/>
  <c r="AV1446" i="1"/>
  <c r="AT1446" i="1"/>
  <c r="AU1446" i="1"/>
  <c r="AS1446" i="1"/>
  <c r="AR1446" i="1"/>
  <c r="AQ1446" i="1"/>
  <c r="AP1446" i="1"/>
  <c r="AO1446" i="1"/>
  <c r="AN1446" i="1"/>
  <c r="AM1446" i="1"/>
  <c r="AL1446" i="1"/>
  <c r="AI1446" i="1"/>
  <c r="AH1446" i="1"/>
  <c r="AE1446" i="1"/>
  <c r="AW1445" i="1"/>
  <c r="AD1445" i="1"/>
  <c r="AV1445" i="1"/>
  <c r="AT1445" i="1"/>
  <c r="AU1445" i="1"/>
  <c r="AS1445" i="1"/>
  <c r="AR1445" i="1"/>
  <c r="AQ1445" i="1"/>
  <c r="AP1445" i="1"/>
  <c r="AO1445" i="1"/>
  <c r="AN1445" i="1"/>
  <c r="AM1445" i="1"/>
  <c r="AL1445" i="1"/>
  <c r="AI1445" i="1"/>
  <c r="AH1445" i="1"/>
  <c r="AE1445" i="1"/>
  <c r="AW1444" i="1"/>
  <c r="AD1444" i="1"/>
  <c r="AV1444" i="1"/>
  <c r="AT1444" i="1"/>
  <c r="AU1444" i="1"/>
  <c r="AS1444" i="1"/>
  <c r="AR1444" i="1"/>
  <c r="AQ1444" i="1"/>
  <c r="AP1444" i="1"/>
  <c r="AO1444" i="1"/>
  <c r="AN1444" i="1"/>
  <c r="AM1444" i="1"/>
  <c r="AL1444" i="1"/>
  <c r="AI1444" i="1"/>
  <c r="AH1444" i="1"/>
  <c r="AE1444" i="1"/>
  <c r="AW1443" i="1"/>
  <c r="AD1443" i="1"/>
  <c r="AV1443" i="1"/>
  <c r="AT1443" i="1"/>
  <c r="AU1443" i="1"/>
  <c r="AS1443" i="1"/>
  <c r="AR1443" i="1"/>
  <c r="AQ1443" i="1"/>
  <c r="AP1443" i="1"/>
  <c r="AO1443" i="1"/>
  <c r="AN1443" i="1"/>
  <c r="AM1443" i="1"/>
  <c r="AL1443" i="1"/>
  <c r="AI1443" i="1"/>
  <c r="AH1443" i="1"/>
  <c r="AE1443" i="1"/>
  <c r="AW1442" i="1"/>
  <c r="AD1442" i="1"/>
  <c r="AV1442" i="1"/>
  <c r="AT1442" i="1"/>
  <c r="AU1442" i="1"/>
  <c r="AS1442" i="1"/>
  <c r="AR1442" i="1"/>
  <c r="AQ1442" i="1"/>
  <c r="AP1442" i="1"/>
  <c r="AO1442" i="1"/>
  <c r="AN1442" i="1"/>
  <c r="AM1442" i="1"/>
  <c r="AL1442" i="1"/>
  <c r="AI1442" i="1"/>
  <c r="AH1442" i="1"/>
  <c r="AE1442" i="1"/>
  <c r="AW1441" i="1"/>
  <c r="AD1441" i="1"/>
  <c r="AV1441" i="1"/>
  <c r="AT1441" i="1"/>
  <c r="AU1441" i="1"/>
  <c r="AS1441" i="1"/>
  <c r="AR1441" i="1"/>
  <c r="AQ1441" i="1"/>
  <c r="AP1441" i="1"/>
  <c r="AO1441" i="1"/>
  <c r="AN1441" i="1"/>
  <c r="AM1441" i="1"/>
  <c r="AL1441" i="1"/>
  <c r="AI1441" i="1"/>
  <c r="AH1441" i="1"/>
  <c r="AE1441" i="1"/>
  <c r="AW1440" i="1"/>
  <c r="AD1440" i="1"/>
  <c r="AV1440" i="1"/>
  <c r="AT1440" i="1"/>
  <c r="AU1440" i="1"/>
  <c r="AS1440" i="1"/>
  <c r="AR1440" i="1"/>
  <c r="AQ1440" i="1"/>
  <c r="AP1440" i="1"/>
  <c r="AO1440" i="1"/>
  <c r="AN1440" i="1"/>
  <c r="AM1440" i="1"/>
  <c r="AL1440" i="1"/>
  <c r="AI1440" i="1"/>
  <c r="AH1440" i="1"/>
  <c r="AE1440" i="1"/>
  <c r="AW1439" i="1"/>
  <c r="AD1439" i="1"/>
  <c r="AV1439" i="1"/>
  <c r="AT1439" i="1"/>
  <c r="AU1439" i="1"/>
  <c r="AS1439" i="1"/>
  <c r="AR1439" i="1"/>
  <c r="AQ1439" i="1"/>
  <c r="AP1439" i="1"/>
  <c r="AO1439" i="1"/>
  <c r="AN1439" i="1"/>
  <c r="AM1439" i="1"/>
  <c r="AL1439" i="1"/>
  <c r="AI1439" i="1"/>
  <c r="AH1439" i="1"/>
  <c r="AE1439" i="1"/>
  <c r="AW1438" i="1"/>
  <c r="AD1438" i="1"/>
  <c r="AV1438" i="1"/>
  <c r="AT1438" i="1"/>
  <c r="AU1438" i="1"/>
  <c r="AS1438" i="1"/>
  <c r="AR1438" i="1"/>
  <c r="AQ1438" i="1"/>
  <c r="AP1438" i="1"/>
  <c r="AO1438" i="1"/>
  <c r="AN1438" i="1"/>
  <c r="AM1438" i="1"/>
  <c r="AL1438" i="1"/>
  <c r="AI1438" i="1"/>
  <c r="AH1438" i="1"/>
  <c r="AE1438" i="1"/>
  <c r="AW1437" i="1"/>
  <c r="AD1437" i="1"/>
  <c r="AV1437" i="1"/>
  <c r="AT1437" i="1"/>
  <c r="AU1437" i="1"/>
  <c r="AS1437" i="1"/>
  <c r="AR1437" i="1"/>
  <c r="AQ1437" i="1"/>
  <c r="AP1437" i="1"/>
  <c r="AO1437" i="1"/>
  <c r="AN1437" i="1"/>
  <c r="AM1437" i="1"/>
  <c r="AL1437" i="1"/>
  <c r="AI1437" i="1"/>
  <c r="AH1437" i="1"/>
  <c r="AE1437" i="1"/>
  <c r="AW1436" i="1"/>
  <c r="AD1436" i="1"/>
  <c r="AV1436" i="1"/>
  <c r="AT1436" i="1"/>
  <c r="AU1436" i="1"/>
  <c r="AS1436" i="1"/>
  <c r="AR1436" i="1"/>
  <c r="AQ1436" i="1"/>
  <c r="AP1436" i="1"/>
  <c r="AO1436" i="1"/>
  <c r="AN1436" i="1"/>
  <c r="AM1436" i="1"/>
  <c r="AL1436" i="1"/>
  <c r="AI1436" i="1"/>
  <c r="AH1436" i="1"/>
  <c r="AE1436" i="1"/>
  <c r="AW1435" i="1"/>
  <c r="AD1435" i="1"/>
  <c r="AV1435" i="1"/>
  <c r="AT1435" i="1"/>
  <c r="AU1435" i="1"/>
  <c r="AS1435" i="1"/>
  <c r="AR1435" i="1"/>
  <c r="AQ1435" i="1"/>
  <c r="AP1435" i="1"/>
  <c r="AO1435" i="1"/>
  <c r="AN1435" i="1"/>
  <c r="AM1435" i="1"/>
  <c r="AL1435" i="1"/>
  <c r="AI1435" i="1"/>
  <c r="AH1435" i="1"/>
  <c r="AE1435" i="1"/>
  <c r="AW1434" i="1"/>
  <c r="AD1434" i="1"/>
  <c r="AV1434" i="1"/>
  <c r="AT1434" i="1"/>
  <c r="AU1434" i="1"/>
  <c r="AS1434" i="1"/>
  <c r="AR1434" i="1"/>
  <c r="AQ1434" i="1"/>
  <c r="AP1434" i="1"/>
  <c r="AO1434" i="1"/>
  <c r="AN1434" i="1"/>
  <c r="AM1434" i="1"/>
  <c r="AL1434" i="1"/>
  <c r="AI1434" i="1"/>
  <c r="AH1434" i="1"/>
  <c r="AE1434" i="1"/>
  <c r="AW1433" i="1"/>
  <c r="AD1433" i="1"/>
  <c r="AV1433" i="1"/>
  <c r="AT1433" i="1"/>
  <c r="AU1433" i="1"/>
  <c r="AS1433" i="1"/>
  <c r="AR1433" i="1"/>
  <c r="AQ1433" i="1"/>
  <c r="AP1433" i="1"/>
  <c r="AO1433" i="1"/>
  <c r="AN1433" i="1"/>
  <c r="AM1433" i="1"/>
  <c r="AL1433" i="1"/>
  <c r="AI1433" i="1"/>
  <c r="AH1433" i="1"/>
  <c r="AE1433" i="1"/>
  <c r="AW1432" i="1"/>
  <c r="AD1432" i="1"/>
  <c r="AV1432" i="1"/>
  <c r="AT1432" i="1"/>
  <c r="AU1432" i="1"/>
  <c r="AS1432" i="1"/>
  <c r="AR1432" i="1"/>
  <c r="AQ1432" i="1"/>
  <c r="AP1432" i="1"/>
  <c r="AO1432" i="1"/>
  <c r="AN1432" i="1"/>
  <c r="AM1432" i="1"/>
  <c r="AL1432" i="1"/>
  <c r="AI1432" i="1"/>
  <c r="AH1432" i="1"/>
  <c r="AE1432" i="1"/>
  <c r="AW1431" i="1"/>
  <c r="AV1431" i="1"/>
  <c r="AT1431" i="1"/>
  <c r="AU1431" i="1"/>
  <c r="AS1431" i="1"/>
  <c r="AR1431" i="1"/>
  <c r="AQ1431" i="1"/>
  <c r="AP1431" i="1"/>
  <c r="AO1431" i="1"/>
  <c r="AN1431" i="1"/>
  <c r="AM1431" i="1"/>
  <c r="AL1431" i="1"/>
  <c r="AD1431" i="1"/>
  <c r="AI1431" i="1"/>
  <c r="AH1431" i="1"/>
  <c r="AE1431" i="1"/>
  <c r="AW1430" i="1"/>
  <c r="AD1430" i="1"/>
  <c r="AV1430" i="1"/>
  <c r="AT1430" i="1"/>
  <c r="AU1430" i="1"/>
  <c r="AS1430" i="1"/>
  <c r="AR1430" i="1"/>
  <c r="AQ1430" i="1"/>
  <c r="AP1430" i="1"/>
  <c r="AO1430" i="1"/>
  <c r="AN1430" i="1"/>
  <c r="AM1430" i="1"/>
  <c r="AL1430" i="1"/>
  <c r="AI1430" i="1"/>
  <c r="AH1430" i="1"/>
  <c r="AE1430" i="1"/>
  <c r="AW1429" i="1"/>
  <c r="AD1429" i="1"/>
  <c r="AV1429" i="1"/>
  <c r="AT1429" i="1"/>
  <c r="AU1429" i="1"/>
  <c r="AS1429" i="1"/>
  <c r="AR1429" i="1"/>
  <c r="AQ1429" i="1"/>
  <c r="AP1429" i="1"/>
  <c r="AO1429" i="1"/>
  <c r="AN1429" i="1"/>
  <c r="AM1429" i="1"/>
  <c r="AL1429" i="1"/>
  <c r="AI1429" i="1"/>
  <c r="AH1429" i="1"/>
  <c r="AE1429" i="1"/>
  <c r="AW1428" i="1"/>
  <c r="AV1428" i="1"/>
  <c r="AT1428" i="1"/>
  <c r="AU1428" i="1"/>
  <c r="AS1428" i="1"/>
  <c r="AR1428" i="1"/>
  <c r="AQ1428" i="1"/>
  <c r="AP1428" i="1"/>
  <c r="AO1428" i="1"/>
  <c r="AN1428" i="1"/>
  <c r="AM1428" i="1"/>
  <c r="AL1428" i="1"/>
  <c r="AD1428" i="1"/>
  <c r="AI1428" i="1"/>
  <c r="AH1428" i="1"/>
  <c r="AE1428" i="1"/>
  <c r="AW1427" i="1"/>
  <c r="AD1427" i="1"/>
  <c r="AV1427" i="1"/>
  <c r="AT1427" i="1"/>
  <c r="AU1427" i="1"/>
  <c r="AS1427" i="1"/>
  <c r="AR1427" i="1"/>
  <c r="AQ1427" i="1"/>
  <c r="AP1427" i="1"/>
  <c r="AO1427" i="1"/>
  <c r="AN1427" i="1"/>
  <c r="AM1427" i="1"/>
  <c r="AL1427" i="1"/>
  <c r="AI1427" i="1"/>
  <c r="AH1427" i="1"/>
  <c r="AE1427" i="1"/>
  <c r="AW1426" i="1"/>
  <c r="AD1426" i="1"/>
  <c r="AV1426" i="1"/>
  <c r="AT1426" i="1"/>
  <c r="AU1426" i="1"/>
  <c r="AS1426" i="1"/>
  <c r="AR1426" i="1"/>
  <c r="AQ1426" i="1"/>
  <c r="AP1426" i="1"/>
  <c r="AO1426" i="1"/>
  <c r="AN1426" i="1"/>
  <c r="AM1426" i="1"/>
  <c r="AL1426" i="1"/>
  <c r="AI1426" i="1"/>
  <c r="AH1426" i="1"/>
  <c r="AE1426" i="1"/>
  <c r="AW1425" i="1"/>
  <c r="AD1425" i="1"/>
  <c r="AV1425" i="1"/>
  <c r="AT1425" i="1"/>
  <c r="AU1425" i="1"/>
  <c r="AS1425" i="1"/>
  <c r="AR1425" i="1"/>
  <c r="AQ1425" i="1"/>
  <c r="AP1425" i="1"/>
  <c r="AO1425" i="1"/>
  <c r="AN1425" i="1"/>
  <c r="AM1425" i="1"/>
  <c r="AL1425" i="1"/>
  <c r="AI1425" i="1"/>
  <c r="AH1425" i="1"/>
  <c r="AE1425" i="1"/>
  <c r="AW1424" i="1"/>
  <c r="AD1424" i="1"/>
  <c r="AV1424" i="1"/>
  <c r="AT1424" i="1"/>
  <c r="AU1424" i="1"/>
  <c r="AS1424" i="1"/>
  <c r="AR1424" i="1"/>
  <c r="AQ1424" i="1"/>
  <c r="AP1424" i="1"/>
  <c r="AO1424" i="1"/>
  <c r="AN1424" i="1"/>
  <c r="AM1424" i="1"/>
  <c r="AL1424" i="1"/>
  <c r="AI1424" i="1"/>
  <c r="AH1424" i="1"/>
  <c r="AE1424" i="1"/>
  <c r="AW1423" i="1"/>
  <c r="AD1423" i="1"/>
  <c r="AV1423" i="1"/>
  <c r="AT1423" i="1"/>
  <c r="AU1423" i="1"/>
  <c r="AS1423" i="1"/>
  <c r="AR1423" i="1"/>
  <c r="AQ1423" i="1"/>
  <c r="AP1423" i="1"/>
  <c r="AO1423" i="1"/>
  <c r="AN1423" i="1"/>
  <c r="AM1423" i="1"/>
  <c r="AL1423" i="1"/>
  <c r="AI1423" i="1"/>
  <c r="AH1423" i="1"/>
  <c r="AE1423" i="1"/>
  <c r="AW1422" i="1"/>
  <c r="AD1422" i="1"/>
  <c r="AV1422" i="1"/>
  <c r="AT1422" i="1"/>
  <c r="AU1422" i="1"/>
  <c r="AS1422" i="1"/>
  <c r="AR1422" i="1"/>
  <c r="AQ1422" i="1"/>
  <c r="AP1422" i="1"/>
  <c r="AO1422" i="1"/>
  <c r="AN1422" i="1"/>
  <c r="AM1422" i="1"/>
  <c r="AL1422" i="1"/>
  <c r="AI1422" i="1"/>
  <c r="AH1422" i="1"/>
  <c r="AE1422" i="1"/>
  <c r="AW1421" i="1"/>
  <c r="AD1421" i="1"/>
  <c r="AV1421" i="1"/>
  <c r="AT1421" i="1"/>
  <c r="AU1421" i="1"/>
  <c r="AS1421" i="1"/>
  <c r="AR1421" i="1"/>
  <c r="AQ1421" i="1"/>
  <c r="AP1421" i="1"/>
  <c r="AO1421" i="1"/>
  <c r="AN1421" i="1"/>
  <c r="AM1421" i="1"/>
  <c r="AL1421" i="1"/>
  <c r="AI1421" i="1"/>
  <c r="AH1421" i="1"/>
  <c r="AE1421" i="1"/>
  <c r="AW1420" i="1"/>
  <c r="AD1420" i="1"/>
  <c r="AV1420" i="1"/>
  <c r="AT1420" i="1"/>
  <c r="AU1420" i="1"/>
  <c r="AS1420" i="1"/>
  <c r="AR1420" i="1"/>
  <c r="AQ1420" i="1"/>
  <c r="AP1420" i="1"/>
  <c r="AO1420" i="1"/>
  <c r="AN1420" i="1"/>
  <c r="AM1420" i="1"/>
  <c r="AL1420" i="1"/>
  <c r="AI1420" i="1"/>
  <c r="AH1420" i="1"/>
  <c r="AE1420" i="1"/>
  <c r="AW1419" i="1"/>
  <c r="AD1419" i="1"/>
  <c r="AV1419" i="1"/>
  <c r="AT1419" i="1"/>
  <c r="AU1419" i="1"/>
  <c r="AS1419" i="1"/>
  <c r="AR1419" i="1"/>
  <c r="AQ1419" i="1"/>
  <c r="AP1419" i="1"/>
  <c r="AO1419" i="1"/>
  <c r="AN1419" i="1"/>
  <c r="AM1419" i="1"/>
  <c r="AL1419" i="1"/>
  <c r="AI1419" i="1"/>
  <c r="AH1419" i="1"/>
  <c r="AE1419" i="1"/>
  <c r="AW1418" i="1"/>
  <c r="AD1418" i="1"/>
  <c r="AV1418" i="1"/>
  <c r="AT1418" i="1"/>
  <c r="AU1418" i="1"/>
  <c r="AS1418" i="1"/>
  <c r="AR1418" i="1"/>
  <c r="AQ1418" i="1"/>
  <c r="AP1418" i="1"/>
  <c r="AO1418" i="1"/>
  <c r="AN1418" i="1"/>
  <c r="AM1418" i="1"/>
  <c r="AL1418" i="1"/>
  <c r="AI1418" i="1"/>
  <c r="AH1418" i="1"/>
  <c r="AE1418" i="1"/>
  <c r="AW1417" i="1"/>
  <c r="AD1417" i="1"/>
  <c r="AV1417" i="1"/>
  <c r="AT1417" i="1"/>
  <c r="AU1417" i="1"/>
  <c r="AS1417" i="1"/>
  <c r="AR1417" i="1"/>
  <c r="AQ1417" i="1"/>
  <c r="AP1417" i="1"/>
  <c r="AO1417" i="1"/>
  <c r="AN1417" i="1"/>
  <c r="AM1417" i="1"/>
  <c r="AL1417" i="1"/>
  <c r="AI1417" i="1"/>
  <c r="AH1417" i="1"/>
  <c r="AE1417" i="1"/>
  <c r="AW1416" i="1"/>
  <c r="AD1416" i="1"/>
  <c r="AV1416" i="1"/>
  <c r="AT1416" i="1"/>
  <c r="AU1416" i="1"/>
  <c r="AS1416" i="1"/>
  <c r="AR1416" i="1"/>
  <c r="AQ1416" i="1"/>
  <c r="AP1416" i="1"/>
  <c r="AO1416" i="1"/>
  <c r="AN1416" i="1"/>
  <c r="AM1416" i="1"/>
  <c r="AL1416" i="1"/>
  <c r="AI1416" i="1"/>
  <c r="AH1416" i="1"/>
  <c r="AE1416" i="1"/>
  <c r="AW1415" i="1"/>
  <c r="AV1415" i="1"/>
  <c r="AT1415" i="1"/>
  <c r="AU1415" i="1"/>
  <c r="AS1415" i="1"/>
  <c r="AR1415" i="1"/>
  <c r="AQ1415" i="1"/>
  <c r="AP1415" i="1"/>
  <c r="AO1415" i="1"/>
  <c r="AN1415" i="1"/>
  <c r="AM1415" i="1"/>
  <c r="AL1415" i="1"/>
  <c r="AD1415" i="1"/>
  <c r="AI1415" i="1"/>
  <c r="AH1415" i="1"/>
  <c r="AE1415" i="1"/>
  <c r="AW1414" i="1"/>
  <c r="AD1414" i="1"/>
  <c r="AV1414" i="1"/>
  <c r="AT1414" i="1"/>
  <c r="AU1414" i="1"/>
  <c r="AS1414" i="1"/>
  <c r="AR1414" i="1"/>
  <c r="AQ1414" i="1"/>
  <c r="AP1414" i="1"/>
  <c r="AO1414" i="1"/>
  <c r="AN1414" i="1"/>
  <c r="AM1414" i="1"/>
  <c r="AL1414" i="1"/>
  <c r="AI1414" i="1"/>
  <c r="AH1414" i="1"/>
  <c r="AE1414" i="1"/>
  <c r="AW1413" i="1"/>
  <c r="AD1413" i="1"/>
  <c r="AV1413" i="1"/>
  <c r="AT1413" i="1"/>
  <c r="AU1413" i="1"/>
  <c r="AS1413" i="1"/>
  <c r="AR1413" i="1"/>
  <c r="AQ1413" i="1"/>
  <c r="AP1413" i="1"/>
  <c r="AO1413" i="1"/>
  <c r="AN1413" i="1"/>
  <c r="AM1413" i="1"/>
  <c r="AL1413" i="1"/>
  <c r="AI1413" i="1"/>
  <c r="AH1413" i="1"/>
  <c r="AE1413" i="1"/>
  <c r="AW1412" i="1"/>
  <c r="AD1412" i="1"/>
  <c r="AV1412" i="1"/>
  <c r="AT1412" i="1"/>
  <c r="AU1412" i="1"/>
  <c r="AS1412" i="1"/>
  <c r="AR1412" i="1"/>
  <c r="AQ1412" i="1"/>
  <c r="AP1412" i="1"/>
  <c r="AO1412" i="1"/>
  <c r="AN1412" i="1"/>
  <c r="AM1412" i="1"/>
  <c r="AL1412" i="1"/>
  <c r="AI1412" i="1"/>
  <c r="AH1412" i="1"/>
  <c r="AE1412" i="1"/>
  <c r="AW1411" i="1"/>
  <c r="AD1411" i="1"/>
  <c r="AV1411" i="1"/>
  <c r="AT1411" i="1"/>
  <c r="AU1411" i="1"/>
  <c r="AS1411" i="1"/>
  <c r="AR1411" i="1"/>
  <c r="AQ1411" i="1"/>
  <c r="AP1411" i="1"/>
  <c r="AO1411" i="1"/>
  <c r="AN1411" i="1"/>
  <c r="AM1411" i="1"/>
  <c r="AL1411" i="1"/>
  <c r="AI1411" i="1"/>
  <c r="AH1411" i="1"/>
  <c r="AE1411" i="1"/>
  <c r="AW1410" i="1"/>
  <c r="AD1410" i="1"/>
  <c r="AV1410" i="1"/>
  <c r="AT1410" i="1"/>
  <c r="AU1410" i="1"/>
  <c r="AS1410" i="1"/>
  <c r="AR1410" i="1"/>
  <c r="AQ1410" i="1"/>
  <c r="AP1410" i="1"/>
  <c r="AO1410" i="1"/>
  <c r="AN1410" i="1"/>
  <c r="AM1410" i="1"/>
  <c r="AL1410" i="1"/>
  <c r="AI1410" i="1"/>
  <c r="AH1410" i="1"/>
  <c r="AE1410" i="1"/>
  <c r="AW1409" i="1"/>
  <c r="AD1409" i="1"/>
  <c r="AV1409" i="1"/>
  <c r="AT1409" i="1"/>
  <c r="AU1409" i="1"/>
  <c r="AS1409" i="1"/>
  <c r="AR1409" i="1"/>
  <c r="AQ1409" i="1"/>
  <c r="AP1409" i="1"/>
  <c r="AO1409" i="1"/>
  <c r="AN1409" i="1"/>
  <c r="AM1409" i="1"/>
  <c r="AL1409" i="1"/>
  <c r="AI1409" i="1"/>
  <c r="AH1409" i="1"/>
  <c r="AE1409" i="1"/>
  <c r="AW1408" i="1"/>
  <c r="AD1408" i="1"/>
  <c r="AV1408" i="1"/>
  <c r="AT1408" i="1"/>
  <c r="AU1408" i="1"/>
  <c r="AS1408" i="1"/>
  <c r="AR1408" i="1"/>
  <c r="AQ1408" i="1"/>
  <c r="AP1408" i="1"/>
  <c r="AO1408" i="1"/>
  <c r="AN1408" i="1"/>
  <c r="AM1408" i="1"/>
  <c r="AL1408" i="1"/>
  <c r="AI1408" i="1"/>
  <c r="AH1408" i="1"/>
  <c r="AE1408" i="1"/>
  <c r="AW1407" i="1"/>
  <c r="AD1407" i="1"/>
  <c r="AV1407" i="1"/>
  <c r="AT1407" i="1"/>
  <c r="AU1407" i="1"/>
  <c r="AS1407" i="1"/>
  <c r="AR1407" i="1"/>
  <c r="AQ1407" i="1"/>
  <c r="AP1407" i="1"/>
  <c r="AO1407" i="1"/>
  <c r="AN1407" i="1"/>
  <c r="AM1407" i="1"/>
  <c r="AL1407" i="1"/>
  <c r="AI1407" i="1"/>
  <c r="AH1407" i="1"/>
  <c r="AE1407" i="1"/>
  <c r="AW1406" i="1"/>
  <c r="AD1406" i="1"/>
  <c r="AV1406" i="1"/>
  <c r="AT1406" i="1"/>
  <c r="AU1406" i="1"/>
  <c r="AS1406" i="1"/>
  <c r="AR1406" i="1"/>
  <c r="AQ1406" i="1"/>
  <c r="AP1406" i="1"/>
  <c r="AO1406" i="1"/>
  <c r="AN1406" i="1"/>
  <c r="AM1406" i="1"/>
  <c r="AL1406" i="1"/>
  <c r="AI1406" i="1"/>
  <c r="AH1406" i="1"/>
  <c r="AE1406" i="1"/>
  <c r="AW1405" i="1"/>
  <c r="AD1405" i="1"/>
  <c r="AV1405" i="1"/>
  <c r="AT1405" i="1"/>
  <c r="AU1405" i="1"/>
  <c r="AS1405" i="1"/>
  <c r="AR1405" i="1"/>
  <c r="AQ1405" i="1"/>
  <c r="AP1405" i="1"/>
  <c r="AO1405" i="1"/>
  <c r="AN1405" i="1"/>
  <c r="AM1405" i="1"/>
  <c r="AL1405" i="1"/>
  <c r="AI1405" i="1"/>
  <c r="AH1405" i="1"/>
  <c r="AE1405" i="1"/>
  <c r="AW1404" i="1"/>
  <c r="AD1404" i="1"/>
  <c r="AV1404" i="1"/>
  <c r="AT1404" i="1"/>
  <c r="AU1404" i="1"/>
  <c r="AS1404" i="1"/>
  <c r="AR1404" i="1"/>
  <c r="AQ1404" i="1"/>
  <c r="AP1404" i="1"/>
  <c r="AO1404" i="1"/>
  <c r="AN1404" i="1"/>
  <c r="AM1404" i="1"/>
  <c r="AL1404" i="1"/>
  <c r="AI1404" i="1"/>
  <c r="AH1404" i="1"/>
  <c r="AE1404" i="1"/>
  <c r="AW1403" i="1"/>
  <c r="AD1403" i="1"/>
  <c r="AV1403" i="1"/>
  <c r="AT1403" i="1"/>
  <c r="AU1403" i="1"/>
  <c r="AS1403" i="1"/>
  <c r="AR1403" i="1"/>
  <c r="AQ1403" i="1"/>
  <c r="AP1403" i="1"/>
  <c r="AO1403" i="1"/>
  <c r="AN1403" i="1"/>
  <c r="AM1403" i="1"/>
  <c r="AL1403" i="1"/>
  <c r="AI1403" i="1"/>
  <c r="AH1403" i="1"/>
  <c r="AE1403" i="1"/>
  <c r="AW1402" i="1"/>
  <c r="AD1402" i="1"/>
  <c r="AV1402" i="1"/>
  <c r="AT1402" i="1"/>
  <c r="AU1402" i="1"/>
  <c r="AS1402" i="1"/>
  <c r="AR1402" i="1"/>
  <c r="AQ1402" i="1"/>
  <c r="AP1402" i="1"/>
  <c r="AO1402" i="1"/>
  <c r="AN1402" i="1"/>
  <c r="AM1402" i="1"/>
  <c r="AL1402" i="1"/>
  <c r="AI1402" i="1"/>
  <c r="AH1402" i="1"/>
  <c r="AE1402" i="1"/>
  <c r="AW1401" i="1"/>
  <c r="AD1401" i="1"/>
  <c r="AV1401" i="1"/>
  <c r="AT1401" i="1"/>
  <c r="AU1401" i="1"/>
  <c r="AS1401" i="1"/>
  <c r="AR1401" i="1"/>
  <c r="AQ1401" i="1"/>
  <c r="AP1401" i="1"/>
  <c r="AO1401" i="1"/>
  <c r="AN1401" i="1"/>
  <c r="AM1401" i="1"/>
  <c r="AL1401" i="1"/>
  <c r="AI1401" i="1"/>
  <c r="AH1401" i="1"/>
  <c r="AE1401" i="1"/>
  <c r="AW1400" i="1"/>
  <c r="AD1400" i="1"/>
  <c r="AV1400" i="1"/>
  <c r="AT1400" i="1"/>
  <c r="AU1400" i="1"/>
  <c r="AS1400" i="1"/>
  <c r="AR1400" i="1"/>
  <c r="AQ1400" i="1"/>
  <c r="AP1400" i="1"/>
  <c r="AO1400" i="1"/>
  <c r="AN1400" i="1"/>
  <c r="AM1400" i="1"/>
  <c r="AL1400" i="1"/>
  <c r="AI1400" i="1"/>
  <c r="AH1400" i="1"/>
  <c r="AE1400" i="1"/>
  <c r="AW1399" i="1"/>
  <c r="AD1399" i="1"/>
  <c r="AV1399" i="1"/>
  <c r="AT1399" i="1"/>
  <c r="AU1399" i="1"/>
  <c r="AS1399" i="1"/>
  <c r="AR1399" i="1"/>
  <c r="AQ1399" i="1"/>
  <c r="AP1399" i="1"/>
  <c r="AO1399" i="1"/>
  <c r="AN1399" i="1"/>
  <c r="AM1399" i="1"/>
  <c r="AL1399" i="1"/>
  <c r="AI1399" i="1"/>
  <c r="AH1399" i="1"/>
  <c r="AE1399" i="1"/>
  <c r="AW1398" i="1"/>
  <c r="AD1398" i="1"/>
  <c r="AV1398" i="1"/>
  <c r="AT1398" i="1"/>
  <c r="AU1398" i="1"/>
  <c r="AS1398" i="1"/>
  <c r="AR1398" i="1"/>
  <c r="AQ1398" i="1"/>
  <c r="AP1398" i="1"/>
  <c r="AO1398" i="1"/>
  <c r="AN1398" i="1"/>
  <c r="AM1398" i="1"/>
  <c r="AL1398" i="1"/>
  <c r="AI1398" i="1"/>
  <c r="AH1398" i="1"/>
  <c r="AE1398" i="1"/>
  <c r="AW1397" i="1"/>
  <c r="AD1397" i="1"/>
  <c r="AV1397" i="1"/>
  <c r="AT1397" i="1"/>
  <c r="AU1397" i="1"/>
  <c r="AS1397" i="1"/>
  <c r="AR1397" i="1"/>
  <c r="AQ1397" i="1"/>
  <c r="AP1397" i="1"/>
  <c r="AO1397" i="1"/>
  <c r="AN1397" i="1"/>
  <c r="AM1397" i="1"/>
  <c r="AL1397" i="1"/>
  <c r="AI1397" i="1"/>
  <c r="AH1397" i="1"/>
  <c r="AE1397" i="1"/>
  <c r="AW1396" i="1"/>
  <c r="AD1396" i="1"/>
  <c r="AV1396" i="1"/>
  <c r="AT1396" i="1"/>
  <c r="AU1396" i="1"/>
  <c r="AS1396" i="1"/>
  <c r="AR1396" i="1"/>
  <c r="AQ1396" i="1"/>
  <c r="AP1396" i="1"/>
  <c r="AO1396" i="1"/>
  <c r="AN1396" i="1"/>
  <c r="AM1396" i="1"/>
  <c r="AL1396" i="1"/>
  <c r="AI1396" i="1"/>
  <c r="AH1396" i="1"/>
  <c r="AE1396" i="1"/>
  <c r="AW1395" i="1"/>
  <c r="AD1395" i="1"/>
  <c r="AV1395" i="1"/>
  <c r="AT1395" i="1"/>
  <c r="AU1395" i="1"/>
  <c r="AS1395" i="1"/>
  <c r="AR1395" i="1"/>
  <c r="AQ1395" i="1"/>
  <c r="AP1395" i="1"/>
  <c r="AO1395" i="1"/>
  <c r="AN1395" i="1"/>
  <c r="AM1395" i="1"/>
  <c r="AL1395" i="1"/>
  <c r="AI1395" i="1"/>
  <c r="AH1395" i="1"/>
  <c r="AE1395" i="1"/>
  <c r="AW1394" i="1"/>
  <c r="AV1394" i="1"/>
  <c r="AT1394" i="1"/>
  <c r="AU1394" i="1"/>
  <c r="AS1394" i="1"/>
  <c r="AR1394" i="1"/>
  <c r="AQ1394" i="1"/>
  <c r="AP1394" i="1"/>
  <c r="AO1394" i="1"/>
  <c r="AN1394" i="1"/>
  <c r="AM1394" i="1"/>
  <c r="AL1394" i="1"/>
  <c r="AD1394" i="1"/>
  <c r="AI1394" i="1"/>
  <c r="AH1394" i="1"/>
  <c r="AE1394" i="1"/>
  <c r="AW1393" i="1"/>
  <c r="AV1393" i="1"/>
  <c r="AT1393" i="1"/>
  <c r="AU1393" i="1"/>
  <c r="AS1393" i="1"/>
  <c r="AR1393" i="1"/>
  <c r="AQ1393" i="1"/>
  <c r="AP1393" i="1"/>
  <c r="AO1393" i="1"/>
  <c r="AN1393" i="1"/>
  <c r="AM1393" i="1"/>
  <c r="AL1393" i="1"/>
  <c r="AD1393" i="1"/>
  <c r="AI1393" i="1"/>
  <c r="AH1393" i="1"/>
  <c r="AE1393" i="1"/>
  <c r="AW1392" i="1"/>
  <c r="AV1392" i="1"/>
  <c r="AT1392" i="1"/>
  <c r="AU1392" i="1"/>
  <c r="AS1392" i="1"/>
  <c r="AR1392" i="1"/>
  <c r="AQ1392" i="1"/>
  <c r="AP1392" i="1"/>
  <c r="AO1392" i="1"/>
  <c r="AN1392" i="1"/>
  <c r="AM1392" i="1"/>
  <c r="AL1392" i="1"/>
  <c r="AD1392" i="1"/>
  <c r="AI1392" i="1"/>
  <c r="AH1392" i="1"/>
  <c r="AE1392" i="1"/>
  <c r="AW1391" i="1"/>
  <c r="AV1391" i="1"/>
  <c r="AT1391" i="1"/>
  <c r="AU1391" i="1"/>
  <c r="AS1391" i="1"/>
  <c r="AR1391" i="1"/>
  <c r="AQ1391" i="1"/>
  <c r="AP1391" i="1"/>
  <c r="AO1391" i="1"/>
  <c r="AN1391" i="1"/>
  <c r="AM1391" i="1"/>
  <c r="AL1391" i="1"/>
  <c r="AD1391" i="1"/>
  <c r="AI1391" i="1"/>
  <c r="AH1391" i="1"/>
  <c r="AE1391" i="1"/>
  <c r="AW1390" i="1"/>
  <c r="AV1390" i="1"/>
  <c r="AT1390" i="1"/>
  <c r="AU1390" i="1"/>
  <c r="AS1390" i="1"/>
  <c r="AR1390" i="1"/>
  <c r="AQ1390" i="1"/>
  <c r="AP1390" i="1"/>
  <c r="AO1390" i="1"/>
  <c r="AN1390" i="1"/>
  <c r="AM1390" i="1"/>
  <c r="AL1390" i="1"/>
  <c r="AD1390" i="1"/>
  <c r="AI1390" i="1"/>
  <c r="AH1390" i="1"/>
  <c r="AE1390" i="1"/>
  <c r="AW1389" i="1"/>
  <c r="AV1389" i="1"/>
  <c r="AT1389" i="1"/>
  <c r="AU1389" i="1"/>
  <c r="AS1389" i="1"/>
  <c r="AR1389" i="1"/>
  <c r="AQ1389" i="1"/>
  <c r="AP1389" i="1"/>
  <c r="AO1389" i="1"/>
  <c r="AN1389" i="1"/>
  <c r="AM1389" i="1"/>
  <c r="AL1389" i="1"/>
  <c r="AD1389" i="1"/>
  <c r="AI1389" i="1"/>
  <c r="AH1389" i="1"/>
  <c r="AE1389" i="1"/>
  <c r="AW1388" i="1"/>
  <c r="AV1388" i="1"/>
  <c r="AT1388" i="1"/>
  <c r="AU1388" i="1"/>
  <c r="AS1388" i="1"/>
  <c r="AR1388" i="1"/>
  <c r="AQ1388" i="1"/>
  <c r="AP1388" i="1"/>
  <c r="AO1388" i="1"/>
  <c r="AN1388" i="1"/>
  <c r="AM1388" i="1"/>
  <c r="AL1388" i="1"/>
  <c r="AD1388" i="1"/>
  <c r="AI1388" i="1"/>
  <c r="AH1388" i="1"/>
  <c r="AE1388" i="1"/>
  <c r="AW1387" i="1"/>
  <c r="AV1387" i="1"/>
  <c r="AT1387" i="1"/>
  <c r="AU1387" i="1"/>
  <c r="AS1387" i="1"/>
  <c r="AR1387" i="1"/>
  <c r="AQ1387" i="1"/>
  <c r="AP1387" i="1"/>
  <c r="AO1387" i="1"/>
  <c r="AN1387" i="1"/>
  <c r="AM1387" i="1"/>
  <c r="AL1387" i="1"/>
  <c r="AD1387" i="1"/>
  <c r="AI1387" i="1"/>
  <c r="AH1387" i="1"/>
  <c r="AE1387" i="1"/>
  <c r="AW1386" i="1"/>
  <c r="AV1386" i="1"/>
  <c r="AT1386" i="1"/>
  <c r="AU1386" i="1"/>
  <c r="AS1386" i="1"/>
  <c r="AR1386" i="1"/>
  <c r="AQ1386" i="1"/>
  <c r="AP1386" i="1"/>
  <c r="AO1386" i="1"/>
  <c r="AN1386" i="1"/>
  <c r="AM1386" i="1"/>
  <c r="AL1386" i="1"/>
  <c r="AD1386" i="1"/>
  <c r="AI1386" i="1"/>
  <c r="AH1386" i="1"/>
  <c r="AE1386" i="1"/>
  <c r="AW1385" i="1"/>
  <c r="AD1385" i="1"/>
  <c r="AV1385" i="1"/>
  <c r="AT1385" i="1"/>
  <c r="AU1385" i="1"/>
  <c r="AS1385" i="1"/>
  <c r="AR1385" i="1"/>
  <c r="AQ1385" i="1"/>
  <c r="AP1385" i="1"/>
  <c r="AO1385" i="1"/>
  <c r="AN1385" i="1"/>
  <c r="AM1385" i="1"/>
  <c r="AL1385" i="1"/>
  <c r="AI1385" i="1"/>
  <c r="AH1385" i="1"/>
  <c r="AE1385" i="1"/>
  <c r="AW1384" i="1"/>
  <c r="AD1384" i="1"/>
  <c r="AV1384" i="1"/>
  <c r="AT1384" i="1"/>
  <c r="AU1384" i="1"/>
  <c r="AS1384" i="1"/>
  <c r="AR1384" i="1"/>
  <c r="AQ1384" i="1"/>
  <c r="AP1384" i="1"/>
  <c r="AO1384" i="1"/>
  <c r="AN1384" i="1"/>
  <c r="AM1384" i="1"/>
  <c r="AL1384" i="1"/>
  <c r="AI1384" i="1"/>
  <c r="AH1384" i="1"/>
  <c r="AE1384" i="1"/>
  <c r="AW1383" i="1"/>
  <c r="AD1383" i="1"/>
  <c r="AV1383" i="1"/>
  <c r="AT1383" i="1"/>
  <c r="AU1383" i="1"/>
  <c r="AS1383" i="1"/>
  <c r="AR1383" i="1"/>
  <c r="AQ1383" i="1"/>
  <c r="AP1383" i="1"/>
  <c r="AO1383" i="1"/>
  <c r="AN1383" i="1"/>
  <c r="AM1383" i="1"/>
  <c r="AL1383" i="1"/>
  <c r="AI1383" i="1"/>
  <c r="AH1383" i="1"/>
  <c r="AE1383" i="1"/>
  <c r="AW1382" i="1"/>
  <c r="AD1382" i="1"/>
  <c r="AV1382" i="1"/>
  <c r="AT1382" i="1"/>
  <c r="AU1382" i="1"/>
  <c r="AS1382" i="1"/>
  <c r="AR1382" i="1"/>
  <c r="AQ1382" i="1"/>
  <c r="AP1382" i="1"/>
  <c r="AO1382" i="1"/>
  <c r="AN1382" i="1"/>
  <c r="AM1382" i="1"/>
  <c r="AL1382" i="1"/>
  <c r="AI1382" i="1"/>
  <c r="AH1382" i="1"/>
  <c r="AE1382" i="1"/>
  <c r="AW1381" i="1"/>
  <c r="AD1381" i="1"/>
  <c r="AV1381" i="1"/>
  <c r="AT1381" i="1"/>
  <c r="AU1381" i="1"/>
  <c r="AS1381" i="1"/>
  <c r="AR1381" i="1"/>
  <c r="AQ1381" i="1"/>
  <c r="AP1381" i="1"/>
  <c r="AO1381" i="1"/>
  <c r="AN1381" i="1"/>
  <c r="AM1381" i="1"/>
  <c r="AL1381" i="1"/>
  <c r="AI1381" i="1"/>
  <c r="AH1381" i="1"/>
  <c r="AE1381" i="1"/>
  <c r="AW1380" i="1"/>
  <c r="AD1380" i="1"/>
  <c r="AV1380" i="1"/>
  <c r="AT1380" i="1"/>
  <c r="AU1380" i="1"/>
  <c r="AS1380" i="1"/>
  <c r="AR1380" i="1"/>
  <c r="AQ1380" i="1"/>
  <c r="AP1380" i="1"/>
  <c r="AO1380" i="1"/>
  <c r="AN1380" i="1"/>
  <c r="AM1380" i="1"/>
  <c r="AL1380" i="1"/>
  <c r="AI1380" i="1"/>
  <c r="AH1380" i="1"/>
  <c r="AE1380" i="1"/>
  <c r="AW1379" i="1"/>
  <c r="AD1379" i="1"/>
  <c r="AV1379" i="1"/>
  <c r="AT1379" i="1"/>
  <c r="AU1379" i="1"/>
  <c r="AS1379" i="1"/>
  <c r="AR1379" i="1"/>
  <c r="AQ1379" i="1"/>
  <c r="AP1379" i="1"/>
  <c r="AO1379" i="1"/>
  <c r="AN1379" i="1"/>
  <c r="AM1379" i="1"/>
  <c r="AL1379" i="1"/>
  <c r="AI1379" i="1"/>
  <c r="AH1379" i="1"/>
  <c r="AE1379" i="1"/>
  <c r="AW1378" i="1"/>
  <c r="AD1378" i="1"/>
  <c r="AV1378" i="1"/>
  <c r="AT1378" i="1"/>
  <c r="AU1378" i="1"/>
  <c r="AS1378" i="1"/>
  <c r="AR1378" i="1"/>
  <c r="AQ1378" i="1"/>
  <c r="AP1378" i="1"/>
  <c r="AO1378" i="1"/>
  <c r="AN1378" i="1"/>
  <c r="AM1378" i="1"/>
  <c r="AL1378" i="1"/>
  <c r="AI1378" i="1"/>
  <c r="AH1378" i="1"/>
  <c r="AE1378" i="1"/>
  <c r="AW1377" i="1"/>
  <c r="AD1377" i="1"/>
  <c r="AV1377" i="1"/>
  <c r="AT1377" i="1"/>
  <c r="AU1377" i="1"/>
  <c r="AS1377" i="1"/>
  <c r="AR1377" i="1"/>
  <c r="AQ1377" i="1"/>
  <c r="AP1377" i="1"/>
  <c r="AO1377" i="1"/>
  <c r="AN1377" i="1"/>
  <c r="AM1377" i="1"/>
  <c r="AL1377" i="1"/>
  <c r="AI1377" i="1"/>
  <c r="AH1377" i="1"/>
  <c r="AE1377" i="1"/>
  <c r="AW1376" i="1"/>
  <c r="AD1376" i="1"/>
  <c r="AV1376" i="1"/>
  <c r="AT1376" i="1"/>
  <c r="AU1376" i="1"/>
  <c r="AS1376" i="1"/>
  <c r="AR1376" i="1"/>
  <c r="AQ1376" i="1"/>
  <c r="AP1376" i="1"/>
  <c r="AO1376" i="1"/>
  <c r="AN1376" i="1"/>
  <c r="AM1376" i="1"/>
  <c r="AL1376" i="1"/>
  <c r="AI1376" i="1"/>
  <c r="AH1376" i="1"/>
  <c r="AE1376" i="1"/>
  <c r="AW1375" i="1"/>
  <c r="AD1375" i="1"/>
  <c r="AV1375" i="1"/>
  <c r="AT1375" i="1"/>
  <c r="AU1375" i="1"/>
  <c r="AS1375" i="1"/>
  <c r="AR1375" i="1"/>
  <c r="AQ1375" i="1"/>
  <c r="AP1375" i="1"/>
  <c r="AO1375" i="1"/>
  <c r="AN1375" i="1"/>
  <c r="AM1375" i="1"/>
  <c r="AL1375" i="1"/>
  <c r="AI1375" i="1"/>
  <c r="AH1375" i="1"/>
  <c r="AE1375" i="1"/>
  <c r="AW1374" i="1"/>
  <c r="AD1374" i="1"/>
  <c r="AV1374" i="1"/>
  <c r="AT1374" i="1"/>
  <c r="AU1374" i="1"/>
  <c r="AS1374" i="1"/>
  <c r="AR1374" i="1"/>
  <c r="AQ1374" i="1"/>
  <c r="AP1374" i="1"/>
  <c r="AO1374" i="1"/>
  <c r="AN1374" i="1"/>
  <c r="AM1374" i="1"/>
  <c r="AL1374" i="1"/>
  <c r="AI1374" i="1"/>
  <c r="AH1374" i="1"/>
  <c r="AE1374" i="1"/>
  <c r="AW1373" i="1"/>
  <c r="AD1373" i="1"/>
  <c r="AV1373" i="1"/>
  <c r="AT1373" i="1"/>
  <c r="AU1373" i="1"/>
  <c r="AS1373" i="1"/>
  <c r="AR1373" i="1"/>
  <c r="AQ1373" i="1"/>
  <c r="AP1373" i="1"/>
  <c r="AO1373" i="1"/>
  <c r="AN1373" i="1"/>
  <c r="AM1373" i="1"/>
  <c r="AL1373" i="1"/>
  <c r="AI1373" i="1"/>
  <c r="AH1373" i="1"/>
  <c r="AE1373" i="1"/>
  <c r="AW1372" i="1"/>
  <c r="AD1372" i="1"/>
  <c r="AV1372" i="1"/>
  <c r="AT1372" i="1"/>
  <c r="AU1372" i="1"/>
  <c r="AS1372" i="1"/>
  <c r="AR1372" i="1"/>
  <c r="AQ1372" i="1"/>
  <c r="AP1372" i="1"/>
  <c r="AO1372" i="1"/>
  <c r="AN1372" i="1"/>
  <c r="AM1372" i="1"/>
  <c r="AL1372" i="1"/>
  <c r="AI1372" i="1"/>
  <c r="AH1372" i="1"/>
  <c r="AE1372" i="1"/>
  <c r="AW1371" i="1"/>
  <c r="AD1371" i="1"/>
  <c r="AV1371" i="1"/>
  <c r="AT1371" i="1"/>
  <c r="AU1371" i="1"/>
  <c r="AS1371" i="1"/>
  <c r="AR1371" i="1"/>
  <c r="AQ1371" i="1"/>
  <c r="AP1371" i="1"/>
  <c r="AO1371" i="1"/>
  <c r="AN1371" i="1"/>
  <c r="AM1371" i="1"/>
  <c r="AL1371" i="1"/>
  <c r="AI1371" i="1"/>
  <c r="AH1371" i="1"/>
  <c r="AE1371" i="1"/>
  <c r="AW1370" i="1"/>
  <c r="AD1370" i="1"/>
  <c r="AV1370" i="1"/>
  <c r="AT1370" i="1"/>
  <c r="AU1370" i="1"/>
  <c r="AS1370" i="1"/>
  <c r="AR1370" i="1"/>
  <c r="AQ1370" i="1"/>
  <c r="AP1370" i="1"/>
  <c r="AO1370" i="1"/>
  <c r="AN1370" i="1"/>
  <c r="AM1370" i="1"/>
  <c r="AL1370" i="1"/>
  <c r="AI1370" i="1"/>
  <c r="AH1370" i="1"/>
  <c r="AE1370" i="1"/>
  <c r="AW1369" i="1"/>
  <c r="AD1369" i="1"/>
  <c r="AV1369" i="1"/>
  <c r="AT1369" i="1"/>
  <c r="AU1369" i="1"/>
  <c r="AS1369" i="1"/>
  <c r="AR1369" i="1"/>
  <c r="AQ1369" i="1"/>
  <c r="AP1369" i="1"/>
  <c r="AO1369" i="1"/>
  <c r="AN1369" i="1"/>
  <c r="AM1369" i="1"/>
  <c r="AL1369" i="1"/>
  <c r="AI1369" i="1"/>
  <c r="AH1369" i="1"/>
  <c r="AE1369" i="1"/>
  <c r="AW1368" i="1"/>
  <c r="AD1368" i="1"/>
  <c r="AV1368" i="1"/>
  <c r="AT1368" i="1"/>
  <c r="AU1368" i="1"/>
  <c r="AS1368" i="1"/>
  <c r="AR1368" i="1"/>
  <c r="AQ1368" i="1"/>
  <c r="AP1368" i="1"/>
  <c r="AO1368" i="1"/>
  <c r="AN1368" i="1"/>
  <c r="AM1368" i="1"/>
  <c r="AL1368" i="1"/>
  <c r="AI1368" i="1"/>
  <c r="AH1368" i="1"/>
  <c r="AE1368" i="1"/>
  <c r="AW1367" i="1"/>
  <c r="AD1367" i="1"/>
  <c r="AV1367" i="1"/>
  <c r="AT1367" i="1"/>
  <c r="AU1367" i="1"/>
  <c r="AS1367" i="1"/>
  <c r="AR1367" i="1"/>
  <c r="AQ1367" i="1"/>
  <c r="AP1367" i="1"/>
  <c r="AO1367" i="1"/>
  <c r="AN1367" i="1"/>
  <c r="AM1367" i="1"/>
  <c r="AL1367" i="1"/>
  <c r="AI1367" i="1"/>
  <c r="AH1367" i="1"/>
  <c r="AE1367" i="1"/>
  <c r="AW1366" i="1"/>
  <c r="AD1366" i="1"/>
  <c r="AV1366" i="1"/>
  <c r="AT1366" i="1"/>
  <c r="AU1366" i="1"/>
  <c r="AS1366" i="1"/>
  <c r="AR1366" i="1"/>
  <c r="AQ1366" i="1"/>
  <c r="AP1366" i="1"/>
  <c r="AO1366" i="1"/>
  <c r="AN1366" i="1"/>
  <c r="AM1366" i="1"/>
  <c r="AL1366" i="1"/>
  <c r="AI1366" i="1"/>
  <c r="AH1366" i="1"/>
  <c r="AE1366" i="1"/>
  <c r="AW1365" i="1"/>
  <c r="AD1365" i="1"/>
  <c r="AV1365" i="1"/>
  <c r="AT1365" i="1"/>
  <c r="AU1365" i="1"/>
  <c r="AS1365" i="1"/>
  <c r="AR1365" i="1"/>
  <c r="AQ1365" i="1"/>
  <c r="AP1365" i="1"/>
  <c r="AO1365" i="1"/>
  <c r="AN1365" i="1"/>
  <c r="AM1365" i="1"/>
  <c r="AL1365" i="1"/>
  <c r="AI1365" i="1"/>
  <c r="AH1365" i="1"/>
  <c r="AE1365" i="1"/>
  <c r="AW1364" i="1"/>
  <c r="AD1364" i="1"/>
  <c r="AV1364" i="1"/>
  <c r="AT1364" i="1"/>
  <c r="AU1364" i="1"/>
  <c r="AS1364" i="1"/>
  <c r="AR1364" i="1"/>
  <c r="AQ1364" i="1"/>
  <c r="AP1364" i="1"/>
  <c r="AO1364" i="1"/>
  <c r="AN1364" i="1"/>
  <c r="AM1364" i="1"/>
  <c r="AL1364" i="1"/>
  <c r="AI1364" i="1"/>
  <c r="AH1364" i="1"/>
  <c r="AE1364" i="1"/>
  <c r="AW1363" i="1"/>
  <c r="AD1363" i="1"/>
  <c r="AV1363" i="1"/>
  <c r="AT1363" i="1"/>
  <c r="AU1363" i="1"/>
  <c r="AS1363" i="1"/>
  <c r="AR1363" i="1"/>
  <c r="AQ1363" i="1"/>
  <c r="AP1363" i="1"/>
  <c r="AO1363" i="1"/>
  <c r="AN1363" i="1"/>
  <c r="AM1363" i="1"/>
  <c r="AL1363" i="1"/>
  <c r="AI1363" i="1"/>
  <c r="AH1363" i="1"/>
  <c r="AE1363" i="1"/>
  <c r="AW1362" i="1"/>
  <c r="AD1362" i="1"/>
  <c r="AV1362" i="1"/>
  <c r="AT1362" i="1"/>
  <c r="AU1362" i="1"/>
  <c r="AS1362" i="1"/>
  <c r="AR1362" i="1"/>
  <c r="AQ1362" i="1"/>
  <c r="AP1362" i="1"/>
  <c r="AO1362" i="1"/>
  <c r="AN1362" i="1"/>
  <c r="AM1362" i="1"/>
  <c r="AL1362" i="1"/>
  <c r="AI1362" i="1"/>
  <c r="AH1362" i="1"/>
  <c r="AE1362" i="1"/>
  <c r="AW1361" i="1"/>
  <c r="AD1361" i="1"/>
  <c r="AV1361" i="1"/>
  <c r="AT1361" i="1"/>
  <c r="AU1361" i="1"/>
  <c r="AS1361" i="1"/>
  <c r="AR1361" i="1"/>
  <c r="AQ1361" i="1"/>
  <c r="AP1361" i="1"/>
  <c r="AO1361" i="1"/>
  <c r="AN1361" i="1"/>
  <c r="AM1361" i="1"/>
  <c r="AL1361" i="1"/>
  <c r="AI1361" i="1"/>
  <c r="AH1361" i="1"/>
  <c r="AE1361" i="1"/>
  <c r="AW1360" i="1"/>
  <c r="AD1360" i="1"/>
  <c r="AV1360" i="1"/>
  <c r="AT1360" i="1"/>
  <c r="AU1360" i="1"/>
  <c r="AS1360" i="1"/>
  <c r="AR1360" i="1"/>
  <c r="AQ1360" i="1"/>
  <c r="AP1360" i="1"/>
  <c r="AO1360" i="1"/>
  <c r="AN1360" i="1"/>
  <c r="AM1360" i="1"/>
  <c r="AL1360" i="1"/>
  <c r="AI1360" i="1"/>
  <c r="AH1360" i="1"/>
  <c r="AE1360" i="1"/>
  <c r="AW1359" i="1"/>
  <c r="AD1359" i="1"/>
  <c r="AV1359" i="1"/>
  <c r="AT1359" i="1"/>
  <c r="AU1359" i="1"/>
  <c r="AS1359" i="1"/>
  <c r="AR1359" i="1"/>
  <c r="AQ1359" i="1"/>
  <c r="AP1359" i="1"/>
  <c r="AO1359" i="1"/>
  <c r="AN1359" i="1"/>
  <c r="AM1359" i="1"/>
  <c r="AL1359" i="1"/>
  <c r="AI1359" i="1"/>
  <c r="AH1359" i="1"/>
  <c r="AE1359" i="1"/>
  <c r="AW1358" i="1"/>
  <c r="AD1358" i="1"/>
  <c r="AV1358" i="1"/>
  <c r="AT1358" i="1"/>
  <c r="AU1358" i="1"/>
  <c r="AS1358" i="1"/>
  <c r="AR1358" i="1"/>
  <c r="AQ1358" i="1"/>
  <c r="AP1358" i="1"/>
  <c r="AO1358" i="1"/>
  <c r="AN1358" i="1"/>
  <c r="AM1358" i="1"/>
  <c r="AL1358" i="1"/>
  <c r="AI1358" i="1"/>
  <c r="AH1358" i="1"/>
  <c r="AE1358" i="1"/>
  <c r="AW1357" i="1"/>
  <c r="AD1357" i="1"/>
  <c r="AV1357" i="1"/>
  <c r="AT1357" i="1"/>
  <c r="AU1357" i="1"/>
  <c r="AS1357" i="1"/>
  <c r="AR1357" i="1"/>
  <c r="AQ1357" i="1"/>
  <c r="AP1357" i="1"/>
  <c r="AO1357" i="1"/>
  <c r="AN1357" i="1"/>
  <c r="AM1357" i="1"/>
  <c r="AL1357" i="1"/>
  <c r="AI1357" i="1"/>
  <c r="AH1357" i="1"/>
  <c r="AE1357" i="1"/>
  <c r="AW1356" i="1"/>
  <c r="AD1356" i="1"/>
  <c r="AV1356" i="1"/>
  <c r="AT1356" i="1"/>
  <c r="AU1356" i="1"/>
  <c r="AS1356" i="1"/>
  <c r="AR1356" i="1"/>
  <c r="AQ1356" i="1"/>
  <c r="AP1356" i="1"/>
  <c r="AO1356" i="1"/>
  <c r="AN1356" i="1"/>
  <c r="AM1356" i="1"/>
  <c r="AL1356" i="1"/>
  <c r="AI1356" i="1"/>
  <c r="AH1356" i="1"/>
  <c r="AE1356" i="1"/>
  <c r="AW1355" i="1"/>
  <c r="AD1355" i="1"/>
  <c r="AV1355" i="1"/>
  <c r="AT1355" i="1"/>
  <c r="AU1355" i="1"/>
  <c r="AS1355" i="1"/>
  <c r="AR1355" i="1"/>
  <c r="AQ1355" i="1"/>
  <c r="AP1355" i="1"/>
  <c r="AO1355" i="1"/>
  <c r="AN1355" i="1"/>
  <c r="AM1355" i="1"/>
  <c r="AL1355" i="1"/>
  <c r="AI1355" i="1"/>
  <c r="AH1355" i="1"/>
  <c r="AE1355" i="1"/>
  <c r="AW1354" i="1"/>
  <c r="AD1354" i="1"/>
  <c r="AV1354" i="1"/>
  <c r="AT1354" i="1"/>
  <c r="AU1354" i="1"/>
  <c r="AS1354" i="1"/>
  <c r="AR1354" i="1"/>
  <c r="AQ1354" i="1"/>
  <c r="AP1354" i="1"/>
  <c r="AO1354" i="1"/>
  <c r="AN1354" i="1"/>
  <c r="AM1354" i="1"/>
  <c r="AL1354" i="1"/>
  <c r="AI1354" i="1"/>
  <c r="AH1354" i="1"/>
  <c r="AE1354" i="1"/>
  <c r="AW1353" i="1"/>
  <c r="AD1353" i="1"/>
  <c r="AV1353" i="1"/>
  <c r="AT1353" i="1"/>
  <c r="AU1353" i="1"/>
  <c r="AS1353" i="1"/>
  <c r="AR1353" i="1"/>
  <c r="AQ1353" i="1"/>
  <c r="AP1353" i="1"/>
  <c r="AO1353" i="1"/>
  <c r="AN1353" i="1"/>
  <c r="AM1353" i="1"/>
  <c r="AL1353" i="1"/>
  <c r="AI1353" i="1"/>
  <c r="AH1353" i="1"/>
  <c r="AE1353" i="1"/>
  <c r="AW1352" i="1"/>
  <c r="AD1352" i="1"/>
  <c r="AV1352" i="1"/>
  <c r="AT1352" i="1"/>
  <c r="AU1352" i="1"/>
  <c r="AS1352" i="1"/>
  <c r="AR1352" i="1"/>
  <c r="AQ1352" i="1"/>
  <c r="AP1352" i="1"/>
  <c r="AO1352" i="1"/>
  <c r="AN1352" i="1"/>
  <c r="AM1352" i="1"/>
  <c r="AL1352" i="1"/>
  <c r="AI1352" i="1"/>
  <c r="AH1352" i="1"/>
  <c r="AE1352" i="1"/>
  <c r="AW1351" i="1"/>
  <c r="AD1351" i="1"/>
  <c r="AV1351" i="1"/>
  <c r="AT1351" i="1"/>
  <c r="AU1351" i="1"/>
  <c r="AS1351" i="1"/>
  <c r="AR1351" i="1"/>
  <c r="AQ1351" i="1"/>
  <c r="AP1351" i="1"/>
  <c r="AO1351" i="1"/>
  <c r="AN1351" i="1"/>
  <c r="AM1351" i="1"/>
  <c r="AL1351" i="1"/>
  <c r="AI1351" i="1"/>
  <c r="AH1351" i="1"/>
  <c r="AE1351" i="1"/>
  <c r="AW1350" i="1"/>
  <c r="AD1350" i="1"/>
  <c r="AV1350" i="1"/>
  <c r="AT1350" i="1"/>
  <c r="AU1350" i="1"/>
  <c r="AS1350" i="1"/>
  <c r="AR1350" i="1"/>
  <c r="AQ1350" i="1"/>
  <c r="AP1350" i="1"/>
  <c r="AO1350" i="1"/>
  <c r="AN1350" i="1"/>
  <c r="AM1350" i="1"/>
  <c r="AL1350" i="1"/>
  <c r="AI1350" i="1"/>
  <c r="AH1350" i="1"/>
  <c r="AE1350" i="1"/>
  <c r="AW1349" i="1"/>
  <c r="AD1349" i="1"/>
  <c r="AV1349" i="1"/>
  <c r="AT1349" i="1"/>
  <c r="AU1349" i="1"/>
  <c r="AS1349" i="1"/>
  <c r="AR1349" i="1"/>
  <c r="AQ1349" i="1"/>
  <c r="AP1349" i="1"/>
  <c r="AO1349" i="1"/>
  <c r="AN1349" i="1"/>
  <c r="AM1349" i="1"/>
  <c r="AL1349" i="1"/>
  <c r="AI1349" i="1"/>
  <c r="AH1349" i="1"/>
  <c r="AE1349" i="1"/>
  <c r="AW1348" i="1"/>
  <c r="AD1348" i="1"/>
  <c r="AV1348" i="1"/>
  <c r="AT1348" i="1"/>
  <c r="AU1348" i="1"/>
  <c r="AS1348" i="1"/>
  <c r="AR1348" i="1"/>
  <c r="AQ1348" i="1"/>
  <c r="AP1348" i="1"/>
  <c r="AO1348" i="1"/>
  <c r="AN1348" i="1"/>
  <c r="AM1348" i="1"/>
  <c r="AL1348" i="1"/>
  <c r="AI1348" i="1"/>
  <c r="AH1348" i="1"/>
  <c r="AE1348" i="1"/>
  <c r="AW1347" i="1"/>
  <c r="AD1347" i="1"/>
  <c r="AV1347" i="1"/>
  <c r="AT1347" i="1"/>
  <c r="AU1347" i="1"/>
  <c r="AS1347" i="1"/>
  <c r="AR1347" i="1"/>
  <c r="AQ1347" i="1"/>
  <c r="AP1347" i="1"/>
  <c r="AO1347" i="1"/>
  <c r="AN1347" i="1"/>
  <c r="AM1347" i="1"/>
  <c r="AL1347" i="1"/>
  <c r="AI1347" i="1"/>
  <c r="AH1347" i="1"/>
  <c r="AE1347" i="1"/>
  <c r="AW1346" i="1"/>
  <c r="AD1346" i="1"/>
  <c r="AV1346" i="1"/>
  <c r="AT1346" i="1"/>
  <c r="AU1346" i="1"/>
  <c r="AS1346" i="1"/>
  <c r="AR1346" i="1"/>
  <c r="AQ1346" i="1"/>
  <c r="AP1346" i="1"/>
  <c r="AO1346" i="1"/>
  <c r="AN1346" i="1"/>
  <c r="AM1346" i="1"/>
  <c r="AL1346" i="1"/>
  <c r="AI1346" i="1"/>
  <c r="AH1346" i="1"/>
  <c r="AE1346" i="1"/>
  <c r="AW1345" i="1"/>
  <c r="AD1345" i="1"/>
  <c r="AV1345" i="1"/>
  <c r="AT1345" i="1"/>
  <c r="AU1345" i="1"/>
  <c r="AS1345" i="1"/>
  <c r="AR1345" i="1"/>
  <c r="AQ1345" i="1"/>
  <c r="AP1345" i="1"/>
  <c r="AO1345" i="1"/>
  <c r="AN1345" i="1"/>
  <c r="AM1345" i="1"/>
  <c r="AL1345" i="1"/>
  <c r="AI1345" i="1"/>
  <c r="AH1345" i="1"/>
  <c r="AE1345" i="1"/>
  <c r="AW1344" i="1"/>
  <c r="AD1344" i="1"/>
  <c r="AV1344" i="1"/>
  <c r="AT1344" i="1"/>
  <c r="AU1344" i="1"/>
  <c r="AS1344" i="1"/>
  <c r="AR1344" i="1"/>
  <c r="AQ1344" i="1"/>
  <c r="AP1344" i="1"/>
  <c r="AO1344" i="1"/>
  <c r="AN1344" i="1"/>
  <c r="AM1344" i="1"/>
  <c r="AL1344" i="1"/>
  <c r="AI1344" i="1"/>
  <c r="AH1344" i="1"/>
  <c r="AE1344" i="1"/>
  <c r="AW1343" i="1"/>
  <c r="AD1343" i="1"/>
  <c r="AV1343" i="1"/>
  <c r="AT1343" i="1"/>
  <c r="AU1343" i="1"/>
  <c r="AS1343" i="1"/>
  <c r="AR1343" i="1"/>
  <c r="AQ1343" i="1"/>
  <c r="AP1343" i="1"/>
  <c r="AO1343" i="1"/>
  <c r="AN1343" i="1"/>
  <c r="AM1343" i="1"/>
  <c r="AL1343" i="1"/>
  <c r="AI1343" i="1"/>
  <c r="AH1343" i="1"/>
  <c r="AE1343" i="1"/>
  <c r="AW1342" i="1"/>
  <c r="AV1342" i="1"/>
  <c r="AT1342" i="1"/>
  <c r="AU1342" i="1"/>
  <c r="AS1342" i="1"/>
  <c r="AR1342" i="1"/>
  <c r="AQ1342" i="1"/>
  <c r="AP1342" i="1"/>
  <c r="AO1342" i="1"/>
  <c r="AN1342" i="1"/>
  <c r="AM1342" i="1"/>
  <c r="AL1342" i="1"/>
  <c r="AD1342" i="1"/>
  <c r="AI1342" i="1"/>
  <c r="AH1342" i="1"/>
  <c r="AE1342" i="1"/>
  <c r="AW1341" i="1"/>
  <c r="AV1341" i="1"/>
  <c r="AT1341" i="1"/>
  <c r="AU1341" i="1"/>
  <c r="AS1341" i="1"/>
  <c r="AR1341" i="1"/>
  <c r="AQ1341" i="1"/>
  <c r="AP1341" i="1"/>
  <c r="AO1341" i="1"/>
  <c r="AN1341" i="1"/>
  <c r="AM1341" i="1"/>
  <c r="AL1341" i="1"/>
  <c r="AD1341" i="1"/>
  <c r="AI1341" i="1"/>
  <c r="AH1341" i="1"/>
  <c r="AE1341" i="1"/>
  <c r="AW1340" i="1"/>
  <c r="AV1340" i="1"/>
  <c r="AT1340" i="1"/>
  <c r="AU1340" i="1"/>
  <c r="AS1340" i="1"/>
  <c r="AR1340" i="1"/>
  <c r="AQ1340" i="1"/>
  <c r="AP1340" i="1"/>
  <c r="AO1340" i="1"/>
  <c r="AN1340" i="1"/>
  <c r="AM1340" i="1"/>
  <c r="AL1340" i="1"/>
  <c r="AD1340" i="1"/>
  <c r="AI1340" i="1"/>
  <c r="AH1340" i="1"/>
  <c r="AE1340" i="1"/>
  <c r="AW1339" i="1"/>
  <c r="AV1339" i="1"/>
  <c r="AT1339" i="1"/>
  <c r="AU1339" i="1"/>
  <c r="AS1339" i="1"/>
  <c r="AR1339" i="1"/>
  <c r="AQ1339" i="1"/>
  <c r="AP1339" i="1"/>
  <c r="AO1339" i="1"/>
  <c r="AN1339" i="1"/>
  <c r="AM1339" i="1"/>
  <c r="AL1339" i="1"/>
  <c r="AD1339" i="1"/>
  <c r="AI1339" i="1"/>
  <c r="AH1339" i="1"/>
  <c r="AE1339" i="1"/>
  <c r="AW1338" i="1"/>
  <c r="AV1338" i="1"/>
  <c r="AT1338" i="1"/>
  <c r="AU1338" i="1"/>
  <c r="AS1338" i="1"/>
  <c r="AR1338" i="1"/>
  <c r="AQ1338" i="1"/>
  <c r="AP1338" i="1"/>
  <c r="AO1338" i="1"/>
  <c r="AN1338" i="1"/>
  <c r="AM1338" i="1"/>
  <c r="AL1338" i="1"/>
  <c r="AD1338" i="1"/>
  <c r="AI1338" i="1"/>
  <c r="AH1338" i="1"/>
  <c r="AE1338" i="1"/>
  <c r="AW1337" i="1"/>
  <c r="AD1337" i="1"/>
  <c r="AV1337" i="1"/>
  <c r="AT1337" i="1"/>
  <c r="AU1337" i="1"/>
  <c r="AS1337" i="1"/>
  <c r="AR1337" i="1"/>
  <c r="AQ1337" i="1"/>
  <c r="AP1337" i="1"/>
  <c r="AO1337" i="1"/>
  <c r="AN1337" i="1"/>
  <c r="AM1337" i="1"/>
  <c r="AL1337" i="1"/>
  <c r="AI1337" i="1"/>
  <c r="AH1337" i="1"/>
  <c r="AE1337" i="1"/>
  <c r="AW1336" i="1"/>
  <c r="AD1336" i="1"/>
  <c r="AV1336" i="1"/>
  <c r="AT1336" i="1"/>
  <c r="AU1336" i="1"/>
  <c r="AS1336" i="1"/>
  <c r="AR1336" i="1"/>
  <c r="AQ1336" i="1"/>
  <c r="AP1336" i="1"/>
  <c r="AO1336" i="1"/>
  <c r="AN1336" i="1"/>
  <c r="AM1336" i="1"/>
  <c r="AL1336" i="1"/>
  <c r="AI1336" i="1"/>
  <c r="AH1336" i="1"/>
  <c r="AE1336" i="1"/>
  <c r="AW1335" i="1"/>
  <c r="AD1335" i="1"/>
  <c r="AV1335" i="1"/>
  <c r="AT1335" i="1"/>
  <c r="AU1335" i="1"/>
  <c r="AS1335" i="1"/>
  <c r="AR1335" i="1"/>
  <c r="AQ1335" i="1"/>
  <c r="AP1335" i="1"/>
  <c r="AO1335" i="1"/>
  <c r="AN1335" i="1"/>
  <c r="AM1335" i="1"/>
  <c r="AL1335" i="1"/>
  <c r="AI1335" i="1"/>
  <c r="AH1335" i="1"/>
  <c r="AE1335" i="1"/>
  <c r="AW1334" i="1"/>
  <c r="AD1334" i="1"/>
  <c r="AV1334" i="1"/>
  <c r="AT1334" i="1"/>
  <c r="AU1334" i="1"/>
  <c r="AS1334" i="1"/>
  <c r="AR1334" i="1"/>
  <c r="AQ1334" i="1"/>
  <c r="AP1334" i="1"/>
  <c r="AO1334" i="1"/>
  <c r="AN1334" i="1"/>
  <c r="AM1334" i="1"/>
  <c r="AL1334" i="1"/>
  <c r="AI1334" i="1"/>
  <c r="AH1334" i="1"/>
  <c r="AE1334" i="1"/>
  <c r="AW1333" i="1"/>
  <c r="AD1333" i="1"/>
  <c r="AV1333" i="1"/>
  <c r="AT1333" i="1"/>
  <c r="AU1333" i="1"/>
  <c r="AS1333" i="1"/>
  <c r="AR1333" i="1"/>
  <c r="AQ1333" i="1"/>
  <c r="AP1333" i="1"/>
  <c r="AO1333" i="1"/>
  <c r="AN1333" i="1"/>
  <c r="AM1333" i="1"/>
  <c r="AL1333" i="1"/>
  <c r="AI1333" i="1"/>
  <c r="AH1333" i="1"/>
  <c r="AE1333" i="1"/>
  <c r="AW1332" i="1"/>
  <c r="AD1332" i="1"/>
  <c r="AV1332" i="1"/>
  <c r="AT1332" i="1"/>
  <c r="AU1332" i="1"/>
  <c r="AS1332" i="1"/>
  <c r="AR1332" i="1"/>
  <c r="AQ1332" i="1"/>
  <c r="AP1332" i="1"/>
  <c r="AO1332" i="1"/>
  <c r="AN1332" i="1"/>
  <c r="AM1332" i="1"/>
  <c r="AL1332" i="1"/>
  <c r="AI1332" i="1"/>
  <c r="AH1332" i="1"/>
  <c r="AE1332" i="1"/>
  <c r="AW1331" i="1"/>
  <c r="AD1331" i="1"/>
  <c r="AV1331" i="1"/>
  <c r="AT1331" i="1"/>
  <c r="AU1331" i="1"/>
  <c r="AS1331" i="1"/>
  <c r="AR1331" i="1"/>
  <c r="AQ1331" i="1"/>
  <c r="AP1331" i="1"/>
  <c r="AO1331" i="1"/>
  <c r="AN1331" i="1"/>
  <c r="AM1331" i="1"/>
  <c r="AL1331" i="1"/>
  <c r="AI1331" i="1"/>
  <c r="AH1331" i="1"/>
  <c r="AE1331" i="1"/>
  <c r="AW1330" i="1"/>
  <c r="AV1330" i="1"/>
  <c r="AT1330" i="1"/>
  <c r="AU1330" i="1"/>
  <c r="AS1330" i="1"/>
  <c r="AR1330" i="1"/>
  <c r="AQ1330" i="1"/>
  <c r="AP1330" i="1"/>
  <c r="AO1330" i="1"/>
  <c r="AN1330" i="1"/>
  <c r="AM1330" i="1"/>
  <c r="AL1330" i="1"/>
  <c r="AD1330" i="1"/>
  <c r="AI1330" i="1"/>
  <c r="AH1330" i="1"/>
  <c r="AE1330" i="1"/>
  <c r="AW1329" i="1"/>
  <c r="AD1329" i="1"/>
  <c r="AV1329" i="1"/>
  <c r="AT1329" i="1"/>
  <c r="AU1329" i="1"/>
  <c r="AS1329" i="1"/>
  <c r="AR1329" i="1"/>
  <c r="AQ1329" i="1"/>
  <c r="AP1329" i="1"/>
  <c r="AO1329" i="1"/>
  <c r="AN1329" i="1"/>
  <c r="AM1329" i="1"/>
  <c r="AL1329" i="1"/>
  <c r="AI1329" i="1"/>
  <c r="AH1329" i="1"/>
  <c r="AE1329" i="1"/>
  <c r="AW1328" i="1"/>
  <c r="AD1328" i="1"/>
  <c r="AV1328" i="1"/>
  <c r="AT1328" i="1"/>
  <c r="AU1328" i="1"/>
  <c r="AS1328" i="1"/>
  <c r="AR1328" i="1"/>
  <c r="AQ1328" i="1"/>
  <c r="AP1328" i="1"/>
  <c r="AO1328" i="1"/>
  <c r="AN1328" i="1"/>
  <c r="AM1328" i="1"/>
  <c r="AL1328" i="1"/>
  <c r="AI1328" i="1"/>
  <c r="AH1328" i="1"/>
  <c r="AE1328" i="1"/>
  <c r="AW1327" i="1"/>
  <c r="AD1327" i="1"/>
  <c r="AV1327" i="1"/>
  <c r="AT1327" i="1"/>
  <c r="AU1327" i="1"/>
  <c r="AS1327" i="1"/>
  <c r="AR1327" i="1"/>
  <c r="AQ1327" i="1"/>
  <c r="AP1327" i="1"/>
  <c r="AO1327" i="1"/>
  <c r="AN1327" i="1"/>
  <c r="AM1327" i="1"/>
  <c r="AL1327" i="1"/>
  <c r="AI1327" i="1"/>
  <c r="AH1327" i="1"/>
  <c r="AE1327" i="1"/>
  <c r="AW1326" i="1"/>
  <c r="AD1326" i="1"/>
  <c r="AV1326" i="1"/>
  <c r="AT1326" i="1"/>
  <c r="AU1326" i="1"/>
  <c r="AS1326" i="1"/>
  <c r="AR1326" i="1"/>
  <c r="AQ1326" i="1"/>
  <c r="AP1326" i="1"/>
  <c r="AO1326" i="1"/>
  <c r="AN1326" i="1"/>
  <c r="AM1326" i="1"/>
  <c r="AL1326" i="1"/>
  <c r="AI1326" i="1"/>
  <c r="AH1326" i="1"/>
  <c r="AE1326" i="1"/>
  <c r="AW1325" i="1"/>
  <c r="AD1325" i="1"/>
  <c r="AV1325" i="1"/>
  <c r="AT1325" i="1"/>
  <c r="AU1325" i="1"/>
  <c r="AS1325" i="1"/>
  <c r="AR1325" i="1"/>
  <c r="AQ1325" i="1"/>
  <c r="AP1325" i="1"/>
  <c r="AO1325" i="1"/>
  <c r="AN1325" i="1"/>
  <c r="AM1325" i="1"/>
  <c r="AL1325" i="1"/>
  <c r="AI1325" i="1"/>
  <c r="AH1325" i="1"/>
  <c r="AE1325" i="1"/>
  <c r="AW1324" i="1"/>
  <c r="AD1324" i="1"/>
  <c r="AV1324" i="1"/>
  <c r="AT1324" i="1"/>
  <c r="AU1324" i="1"/>
  <c r="AS1324" i="1"/>
  <c r="AR1324" i="1"/>
  <c r="AQ1324" i="1"/>
  <c r="AP1324" i="1"/>
  <c r="AO1324" i="1"/>
  <c r="AN1324" i="1"/>
  <c r="AM1324" i="1"/>
  <c r="AL1324" i="1"/>
  <c r="AI1324" i="1"/>
  <c r="AH1324" i="1"/>
  <c r="AE1324" i="1"/>
  <c r="AW1323" i="1"/>
  <c r="AD1323" i="1"/>
  <c r="AV1323" i="1"/>
  <c r="AT1323" i="1"/>
  <c r="AU1323" i="1"/>
  <c r="AS1323" i="1"/>
  <c r="AR1323" i="1"/>
  <c r="AQ1323" i="1"/>
  <c r="AP1323" i="1"/>
  <c r="AO1323" i="1"/>
  <c r="AN1323" i="1"/>
  <c r="AM1323" i="1"/>
  <c r="AL1323" i="1"/>
  <c r="AI1323" i="1"/>
  <c r="AH1323" i="1"/>
  <c r="AE1323" i="1"/>
  <c r="AW1322" i="1"/>
  <c r="AD1322" i="1"/>
  <c r="AV1322" i="1"/>
  <c r="AT1322" i="1"/>
  <c r="AU1322" i="1"/>
  <c r="AS1322" i="1"/>
  <c r="AR1322" i="1"/>
  <c r="AQ1322" i="1"/>
  <c r="AP1322" i="1"/>
  <c r="AO1322" i="1"/>
  <c r="AN1322" i="1"/>
  <c r="AM1322" i="1"/>
  <c r="AL1322" i="1"/>
  <c r="AI1322" i="1"/>
  <c r="AH1322" i="1"/>
  <c r="AE1322" i="1"/>
  <c r="AW1321" i="1"/>
  <c r="AD1321" i="1"/>
  <c r="AV1321" i="1"/>
  <c r="AT1321" i="1"/>
  <c r="AU1321" i="1"/>
  <c r="AS1321" i="1"/>
  <c r="AR1321" i="1"/>
  <c r="AQ1321" i="1"/>
  <c r="AP1321" i="1"/>
  <c r="AO1321" i="1"/>
  <c r="AN1321" i="1"/>
  <c r="AM1321" i="1"/>
  <c r="AL1321" i="1"/>
  <c r="AI1321" i="1"/>
  <c r="AH1321" i="1"/>
  <c r="AE1321" i="1"/>
  <c r="AW1320" i="1"/>
  <c r="AD1320" i="1"/>
  <c r="AV1320" i="1"/>
  <c r="AT1320" i="1"/>
  <c r="AU1320" i="1"/>
  <c r="AS1320" i="1"/>
  <c r="AR1320" i="1"/>
  <c r="AQ1320" i="1"/>
  <c r="AP1320" i="1"/>
  <c r="AO1320" i="1"/>
  <c r="AN1320" i="1"/>
  <c r="AM1320" i="1"/>
  <c r="AL1320" i="1"/>
  <c r="AI1320" i="1"/>
  <c r="AH1320" i="1"/>
  <c r="AE1320" i="1"/>
  <c r="AW1319" i="1"/>
  <c r="AD1319" i="1"/>
  <c r="AV1319" i="1"/>
  <c r="AT1319" i="1"/>
  <c r="AU1319" i="1"/>
  <c r="AS1319" i="1"/>
  <c r="AR1319" i="1"/>
  <c r="AQ1319" i="1"/>
  <c r="AP1319" i="1"/>
  <c r="AO1319" i="1"/>
  <c r="AN1319" i="1"/>
  <c r="AM1319" i="1"/>
  <c r="AL1319" i="1"/>
  <c r="AI1319" i="1"/>
  <c r="AH1319" i="1"/>
  <c r="AE1319" i="1"/>
  <c r="AW1318" i="1"/>
  <c r="AD1318" i="1"/>
  <c r="AV1318" i="1"/>
  <c r="AT1318" i="1"/>
  <c r="AU1318" i="1"/>
  <c r="AS1318" i="1"/>
  <c r="AR1318" i="1"/>
  <c r="AQ1318" i="1"/>
  <c r="AP1318" i="1"/>
  <c r="AO1318" i="1"/>
  <c r="AN1318" i="1"/>
  <c r="AM1318" i="1"/>
  <c r="AL1318" i="1"/>
  <c r="AI1318" i="1"/>
  <c r="AH1318" i="1"/>
  <c r="AE1318" i="1"/>
  <c r="AW1317" i="1"/>
  <c r="AD1317" i="1"/>
  <c r="AV1317" i="1"/>
  <c r="AT1317" i="1"/>
  <c r="AU1317" i="1"/>
  <c r="AS1317" i="1"/>
  <c r="AR1317" i="1"/>
  <c r="AQ1317" i="1"/>
  <c r="AP1317" i="1"/>
  <c r="AO1317" i="1"/>
  <c r="AN1317" i="1"/>
  <c r="AM1317" i="1"/>
  <c r="AL1317" i="1"/>
  <c r="AI1317" i="1"/>
  <c r="AH1317" i="1"/>
  <c r="AE1317" i="1"/>
  <c r="AW1316" i="1"/>
  <c r="AD1316" i="1"/>
  <c r="AV1316" i="1"/>
  <c r="AT1316" i="1"/>
  <c r="AU1316" i="1"/>
  <c r="AS1316" i="1"/>
  <c r="AR1316" i="1"/>
  <c r="AQ1316" i="1"/>
  <c r="AP1316" i="1"/>
  <c r="AO1316" i="1"/>
  <c r="AN1316" i="1"/>
  <c r="AM1316" i="1"/>
  <c r="AL1316" i="1"/>
  <c r="AI1316" i="1"/>
  <c r="AH1316" i="1"/>
  <c r="AE1316" i="1"/>
  <c r="AW1315" i="1"/>
  <c r="AD1315" i="1"/>
  <c r="AV1315" i="1"/>
  <c r="AT1315" i="1"/>
  <c r="AU1315" i="1"/>
  <c r="AS1315" i="1"/>
  <c r="AR1315" i="1"/>
  <c r="AQ1315" i="1"/>
  <c r="AP1315" i="1"/>
  <c r="AO1315" i="1"/>
  <c r="AN1315" i="1"/>
  <c r="AM1315" i="1"/>
  <c r="AL1315" i="1"/>
  <c r="AI1315" i="1"/>
  <c r="AH1315" i="1"/>
  <c r="AE1315" i="1"/>
  <c r="AW1314" i="1"/>
  <c r="AD1314" i="1"/>
  <c r="AV1314" i="1"/>
  <c r="AT1314" i="1"/>
  <c r="AU1314" i="1"/>
  <c r="AS1314" i="1"/>
  <c r="AR1314" i="1"/>
  <c r="AQ1314" i="1"/>
  <c r="AP1314" i="1"/>
  <c r="AO1314" i="1"/>
  <c r="AN1314" i="1"/>
  <c r="AM1314" i="1"/>
  <c r="AL1314" i="1"/>
  <c r="AI1314" i="1"/>
  <c r="AH1314" i="1"/>
  <c r="AE1314" i="1"/>
  <c r="AW1313" i="1"/>
  <c r="AD1313" i="1"/>
  <c r="AV1313" i="1"/>
  <c r="AT1313" i="1"/>
  <c r="AU1313" i="1"/>
  <c r="AS1313" i="1"/>
  <c r="AR1313" i="1"/>
  <c r="AQ1313" i="1"/>
  <c r="AP1313" i="1"/>
  <c r="AO1313" i="1"/>
  <c r="AN1313" i="1"/>
  <c r="AM1313" i="1"/>
  <c r="AL1313" i="1"/>
  <c r="AI1313" i="1"/>
  <c r="AH1313" i="1"/>
  <c r="AE1313" i="1"/>
  <c r="AW1312" i="1"/>
  <c r="AV1312" i="1"/>
  <c r="AT1312" i="1"/>
  <c r="AU1312" i="1"/>
  <c r="AS1312" i="1"/>
  <c r="AR1312" i="1"/>
  <c r="AQ1312" i="1"/>
  <c r="AP1312" i="1"/>
  <c r="AO1312" i="1"/>
  <c r="AN1312" i="1"/>
  <c r="AM1312" i="1"/>
  <c r="AL1312" i="1"/>
  <c r="AD1312" i="1"/>
  <c r="AI1312" i="1"/>
  <c r="AH1312" i="1"/>
  <c r="AE1312" i="1"/>
  <c r="AW1311" i="1"/>
  <c r="AD1311" i="1"/>
  <c r="AV1311" i="1"/>
  <c r="AT1311" i="1"/>
  <c r="AU1311" i="1"/>
  <c r="AS1311" i="1"/>
  <c r="AR1311" i="1"/>
  <c r="AQ1311" i="1"/>
  <c r="AP1311" i="1"/>
  <c r="AO1311" i="1"/>
  <c r="AN1311" i="1"/>
  <c r="AM1311" i="1"/>
  <c r="AL1311" i="1"/>
  <c r="AI1311" i="1"/>
  <c r="AH1311" i="1"/>
  <c r="AE1311" i="1"/>
  <c r="AW1310" i="1"/>
  <c r="AD1310" i="1"/>
  <c r="AV1310" i="1"/>
  <c r="AT1310" i="1"/>
  <c r="AU1310" i="1"/>
  <c r="AS1310" i="1"/>
  <c r="AR1310" i="1"/>
  <c r="AQ1310" i="1"/>
  <c r="AP1310" i="1"/>
  <c r="AO1310" i="1"/>
  <c r="AN1310" i="1"/>
  <c r="AM1310" i="1"/>
  <c r="AL1310" i="1"/>
  <c r="AI1310" i="1"/>
  <c r="AH1310" i="1"/>
  <c r="AE1310" i="1"/>
  <c r="AW1309" i="1"/>
  <c r="AD1309" i="1"/>
  <c r="AV1309" i="1"/>
  <c r="AT1309" i="1"/>
  <c r="AU1309" i="1"/>
  <c r="AS1309" i="1"/>
  <c r="AR1309" i="1"/>
  <c r="AQ1309" i="1"/>
  <c r="AP1309" i="1"/>
  <c r="AO1309" i="1"/>
  <c r="AN1309" i="1"/>
  <c r="AM1309" i="1"/>
  <c r="AL1309" i="1"/>
  <c r="AI1309" i="1"/>
  <c r="AH1309" i="1"/>
  <c r="AE1309" i="1"/>
  <c r="AW1308" i="1"/>
  <c r="AD1308" i="1"/>
  <c r="AV1308" i="1"/>
  <c r="AT1308" i="1"/>
  <c r="AU1308" i="1"/>
  <c r="AS1308" i="1"/>
  <c r="AR1308" i="1"/>
  <c r="AQ1308" i="1"/>
  <c r="AP1308" i="1"/>
  <c r="AO1308" i="1"/>
  <c r="AN1308" i="1"/>
  <c r="AM1308" i="1"/>
  <c r="AL1308" i="1"/>
  <c r="AI1308" i="1"/>
  <c r="AH1308" i="1"/>
  <c r="AE1308" i="1"/>
  <c r="AW1307" i="1"/>
  <c r="AD1307" i="1"/>
  <c r="AV1307" i="1"/>
  <c r="AT1307" i="1"/>
  <c r="AU1307" i="1"/>
  <c r="AS1307" i="1"/>
  <c r="AR1307" i="1"/>
  <c r="AQ1307" i="1"/>
  <c r="AP1307" i="1"/>
  <c r="AO1307" i="1"/>
  <c r="AN1307" i="1"/>
  <c r="AM1307" i="1"/>
  <c r="AL1307" i="1"/>
  <c r="AI1307" i="1"/>
  <c r="AH1307" i="1"/>
  <c r="AE1307" i="1"/>
  <c r="AW1306" i="1"/>
  <c r="AD1306" i="1"/>
  <c r="AV1306" i="1"/>
  <c r="AT1306" i="1"/>
  <c r="AU1306" i="1"/>
  <c r="AS1306" i="1"/>
  <c r="AR1306" i="1"/>
  <c r="AQ1306" i="1"/>
  <c r="AP1306" i="1"/>
  <c r="AO1306" i="1"/>
  <c r="AN1306" i="1"/>
  <c r="AM1306" i="1"/>
  <c r="AL1306" i="1"/>
  <c r="AI1306" i="1"/>
  <c r="AH1306" i="1"/>
  <c r="AE1306" i="1"/>
  <c r="AW1305" i="1"/>
  <c r="AD1305" i="1"/>
  <c r="AV1305" i="1"/>
  <c r="AT1305" i="1"/>
  <c r="AU1305" i="1"/>
  <c r="AS1305" i="1"/>
  <c r="AR1305" i="1"/>
  <c r="AQ1305" i="1"/>
  <c r="AP1305" i="1"/>
  <c r="AO1305" i="1"/>
  <c r="AN1305" i="1"/>
  <c r="AM1305" i="1"/>
  <c r="AL1305" i="1"/>
  <c r="AI1305" i="1"/>
  <c r="AH1305" i="1"/>
  <c r="AE1305" i="1"/>
  <c r="AW1304" i="1"/>
  <c r="AD1304" i="1"/>
  <c r="AV1304" i="1"/>
  <c r="AT1304" i="1"/>
  <c r="AU1304" i="1"/>
  <c r="AS1304" i="1"/>
  <c r="AR1304" i="1"/>
  <c r="AQ1304" i="1"/>
  <c r="AP1304" i="1"/>
  <c r="AO1304" i="1"/>
  <c r="AN1304" i="1"/>
  <c r="AM1304" i="1"/>
  <c r="AL1304" i="1"/>
  <c r="AI1304" i="1"/>
  <c r="AH1304" i="1"/>
  <c r="AE1304" i="1"/>
  <c r="AW1303" i="1"/>
  <c r="AD1303" i="1"/>
  <c r="AV1303" i="1"/>
  <c r="AT1303" i="1"/>
  <c r="AU1303" i="1"/>
  <c r="AS1303" i="1"/>
  <c r="AR1303" i="1"/>
  <c r="AQ1303" i="1"/>
  <c r="AP1303" i="1"/>
  <c r="AO1303" i="1"/>
  <c r="AN1303" i="1"/>
  <c r="AM1303" i="1"/>
  <c r="AL1303" i="1"/>
  <c r="AI1303" i="1"/>
  <c r="AH1303" i="1"/>
  <c r="AE1303" i="1"/>
  <c r="AW1302" i="1"/>
  <c r="AD1302" i="1"/>
  <c r="AV1302" i="1"/>
  <c r="AT1302" i="1"/>
  <c r="AU1302" i="1"/>
  <c r="AS1302" i="1"/>
  <c r="AR1302" i="1"/>
  <c r="AQ1302" i="1"/>
  <c r="AP1302" i="1"/>
  <c r="AO1302" i="1"/>
  <c r="AN1302" i="1"/>
  <c r="AM1302" i="1"/>
  <c r="AL1302" i="1"/>
  <c r="AI1302" i="1"/>
  <c r="AH1302" i="1"/>
  <c r="AE1302" i="1"/>
  <c r="AW1301" i="1"/>
  <c r="AD1301" i="1"/>
  <c r="AV1301" i="1"/>
  <c r="AT1301" i="1"/>
  <c r="AU1301" i="1"/>
  <c r="AS1301" i="1"/>
  <c r="AR1301" i="1"/>
  <c r="AQ1301" i="1"/>
  <c r="AP1301" i="1"/>
  <c r="AO1301" i="1"/>
  <c r="AN1301" i="1"/>
  <c r="AM1301" i="1"/>
  <c r="AL1301" i="1"/>
  <c r="AI1301" i="1"/>
  <c r="AH1301" i="1"/>
  <c r="AE1301" i="1"/>
  <c r="AW1300" i="1"/>
  <c r="AD1300" i="1"/>
  <c r="AV1300" i="1"/>
  <c r="AT1300" i="1"/>
  <c r="AU1300" i="1"/>
  <c r="AS1300" i="1"/>
  <c r="AR1300" i="1"/>
  <c r="AQ1300" i="1"/>
  <c r="AP1300" i="1"/>
  <c r="AO1300" i="1"/>
  <c r="AN1300" i="1"/>
  <c r="AM1300" i="1"/>
  <c r="AL1300" i="1"/>
  <c r="AI1300" i="1"/>
  <c r="AH1300" i="1"/>
  <c r="AE1300" i="1"/>
  <c r="AW1299" i="1"/>
  <c r="AD1299" i="1"/>
  <c r="AV1299" i="1"/>
  <c r="AT1299" i="1"/>
  <c r="AU1299" i="1"/>
  <c r="AS1299" i="1"/>
  <c r="AR1299" i="1"/>
  <c r="AQ1299" i="1"/>
  <c r="AP1299" i="1"/>
  <c r="AO1299" i="1"/>
  <c r="AN1299" i="1"/>
  <c r="AM1299" i="1"/>
  <c r="AL1299" i="1"/>
  <c r="AI1299" i="1"/>
  <c r="AH1299" i="1"/>
  <c r="AE1299" i="1"/>
  <c r="AW1298" i="1"/>
  <c r="AD1298" i="1"/>
  <c r="AV1298" i="1"/>
  <c r="AT1298" i="1"/>
  <c r="AU1298" i="1"/>
  <c r="AS1298" i="1"/>
  <c r="AR1298" i="1"/>
  <c r="AQ1298" i="1"/>
  <c r="AP1298" i="1"/>
  <c r="AO1298" i="1"/>
  <c r="AN1298" i="1"/>
  <c r="AM1298" i="1"/>
  <c r="AL1298" i="1"/>
  <c r="AI1298" i="1"/>
  <c r="AH1298" i="1"/>
  <c r="AE1298" i="1"/>
  <c r="AW1297" i="1"/>
  <c r="AD1297" i="1"/>
  <c r="AV1297" i="1"/>
  <c r="AT1297" i="1"/>
  <c r="AU1297" i="1"/>
  <c r="AS1297" i="1"/>
  <c r="AR1297" i="1"/>
  <c r="AQ1297" i="1"/>
  <c r="AP1297" i="1"/>
  <c r="AO1297" i="1"/>
  <c r="AN1297" i="1"/>
  <c r="AM1297" i="1"/>
  <c r="AL1297" i="1"/>
  <c r="AI1297" i="1"/>
  <c r="AH1297" i="1"/>
  <c r="AE1297" i="1"/>
  <c r="AW1296" i="1"/>
  <c r="AD1296" i="1"/>
  <c r="AV1296" i="1"/>
  <c r="AT1296" i="1"/>
  <c r="AU1296" i="1"/>
  <c r="AS1296" i="1"/>
  <c r="AR1296" i="1"/>
  <c r="AQ1296" i="1"/>
  <c r="AP1296" i="1"/>
  <c r="AO1296" i="1"/>
  <c r="AN1296" i="1"/>
  <c r="AM1296" i="1"/>
  <c r="AL1296" i="1"/>
  <c r="AI1296" i="1"/>
  <c r="AH1296" i="1"/>
  <c r="AE1296" i="1"/>
  <c r="AW1295" i="1"/>
  <c r="AD1295" i="1"/>
  <c r="AV1295" i="1"/>
  <c r="AT1295" i="1"/>
  <c r="AU1295" i="1"/>
  <c r="AS1295" i="1"/>
  <c r="AR1295" i="1"/>
  <c r="AQ1295" i="1"/>
  <c r="AP1295" i="1"/>
  <c r="AO1295" i="1"/>
  <c r="AN1295" i="1"/>
  <c r="AM1295" i="1"/>
  <c r="AL1295" i="1"/>
  <c r="AI1295" i="1"/>
  <c r="AH1295" i="1"/>
  <c r="AE1295" i="1"/>
  <c r="AW1294" i="1"/>
  <c r="AD1294" i="1"/>
  <c r="AV1294" i="1"/>
  <c r="AT1294" i="1"/>
  <c r="AU1294" i="1"/>
  <c r="AS1294" i="1"/>
  <c r="AR1294" i="1"/>
  <c r="AQ1294" i="1"/>
  <c r="AP1294" i="1"/>
  <c r="AO1294" i="1"/>
  <c r="AN1294" i="1"/>
  <c r="AM1294" i="1"/>
  <c r="AL1294" i="1"/>
  <c r="AI1294" i="1"/>
  <c r="AH1294" i="1"/>
  <c r="AE1294" i="1"/>
  <c r="AW1293" i="1"/>
  <c r="AD1293" i="1"/>
  <c r="AV1293" i="1"/>
  <c r="AT1293" i="1"/>
  <c r="AU1293" i="1"/>
  <c r="AS1293" i="1"/>
  <c r="AR1293" i="1"/>
  <c r="AQ1293" i="1"/>
  <c r="AP1293" i="1"/>
  <c r="AO1293" i="1"/>
  <c r="AN1293" i="1"/>
  <c r="AM1293" i="1"/>
  <c r="AL1293" i="1"/>
  <c r="AI1293" i="1"/>
  <c r="AH1293" i="1"/>
  <c r="AE1293" i="1"/>
  <c r="AW1292" i="1"/>
  <c r="AD1292" i="1"/>
  <c r="AV1292" i="1"/>
  <c r="AT1292" i="1"/>
  <c r="AU1292" i="1"/>
  <c r="AS1292" i="1"/>
  <c r="AR1292" i="1"/>
  <c r="AQ1292" i="1"/>
  <c r="AP1292" i="1"/>
  <c r="AO1292" i="1"/>
  <c r="AN1292" i="1"/>
  <c r="AM1292" i="1"/>
  <c r="AL1292" i="1"/>
  <c r="AI1292" i="1"/>
  <c r="AH1292" i="1"/>
  <c r="AE1292" i="1"/>
  <c r="AW1291" i="1"/>
  <c r="AD1291" i="1"/>
  <c r="AV1291" i="1"/>
  <c r="AT1291" i="1"/>
  <c r="AU1291" i="1"/>
  <c r="AS1291" i="1"/>
  <c r="AR1291" i="1"/>
  <c r="AQ1291" i="1"/>
  <c r="AP1291" i="1"/>
  <c r="AO1291" i="1"/>
  <c r="AN1291" i="1"/>
  <c r="AM1291" i="1"/>
  <c r="AL1291" i="1"/>
  <c r="AI1291" i="1"/>
  <c r="AH1291" i="1"/>
  <c r="AE1291" i="1"/>
  <c r="AW1290" i="1"/>
  <c r="AD1290" i="1"/>
  <c r="AV1290" i="1"/>
  <c r="AT1290" i="1"/>
  <c r="AU1290" i="1"/>
  <c r="AS1290" i="1"/>
  <c r="AR1290" i="1"/>
  <c r="AQ1290" i="1"/>
  <c r="AP1290" i="1"/>
  <c r="AO1290" i="1"/>
  <c r="AN1290" i="1"/>
  <c r="AM1290" i="1"/>
  <c r="AL1290" i="1"/>
  <c r="AI1290" i="1"/>
  <c r="AH1290" i="1"/>
  <c r="AE1290" i="1"/>
  <c r="AW1289" i="1"/>
  <c r="AD1289" i="1"/>
  <c r="AV1289" i="1"/>
  <c r="AT1289" i="1"/>
  <c r="AU1289" i="1"/>
  <c r="AS1289" i="1"/>
  <c r="AR1289" i="1"/>
  <c r="AQ1289" i="1"/>
  <c r="AP1289" i="1"/>
  <c r="AO1289" i="1"/>
  <c r="AN1289" i="1"/>
  <c r="AM1289" i="1"/>
  <c r="AL1289" i="1"/>
  <c r="AI1289" i="1"/>
  <c r="AH1289" i="1"/>
  <c r="AE1289" i="1"/>
  <c r="AW1288" i="1"/>
  <c r="AD1288" i="1"/>
  <c r="AV1288" i="1"/>
  <c r="AT1288" i="1"/>
  <c r="AU1288" i="1"/>
  <c r="AS1288" i="1"/>
  <c r="AR1288" i="1"/>
  <c r="AQ1288" i="1"/>
  <c r="AP1288" i="1"/>
  <c r="AO1288" i="1"/>
  <c r="AN1288" i="1"/>
  <c r="AM1288" i="1"/>
  <c r="AL1288" i="1"/>
  <c r="AI1288" i="1"/>
  <c r="AH1288" i="1"/>
  <c r="AE1288" i="1"/>
  <c r="AW1287" i="1"/>
  <c r="AD1287" i="1"/>
  <c r="AV1287" i="1"/>
  <c r="AT1287" i="1"/>
  <c r="AU1287" i="1"/>
  <c r="AS1287" i="1"/>
  <c r="AR1287" i="1"/>
  <c r="AQ1287" i="1"/>
  <c r="AP1287" i="1"/>
  <c r="AO1287" i="1"/>
  <c r="AN1287" i="1"/>
  <c r="AM1287" i="1"/>
  <c r="AL1287" i="1"/>
  <c r="AI1287" i="1"/>
  <c r="AH1287" i="1"/>
  <c r="AE1287" i="1"/>
  <c r="AW1286" i="1"/>
  <c r="AD1286" i="1"/>
  <c r="AV1286" i="1"/>
  <c r="AT1286" i="1"/>
  <c r="AU1286" i="1"/>
  <c r="AS1286" i="1"/>
  <c r="AR1286" i="1"/>
  <c r="AQ1286" i="1"/>
  <c r="AP1286" i="1"/>
  <c r="AO1286" i="1"/>
  <c r="AN1286" i="1"/>
  <c r="AM1286" i="1"/>
  <c r="AL1286" i="1"/>
  <c r="AI1286" i="1"/>
  <c r="AH1286" i="1"/>
  <c r="AE1286" i="1"/>
  <c r="AW1285" i="1"/>
  <c r="AD1285" i="1"/>
  <c r="AV1285" i="1"/>
  <c r="AT1285" i="1"/>
  <c r="AU1285" i="1"/>
  <c r="AS1285" i="1"/>
  <c r="AR1285" i="1"/>
  <c r="AQ1285" i="1"/>
  <c r="AP1285" i="1"/>
  <c r="AO1285" i="1"/>
  <c r="AN1285" i="1"/>
  <c r="AM1285" i="1"/>
  <c r="AL1285" i="1"/>
  <c r="AI1285" i="1"/>
  <c r="AH1285" i="1"/>
  <c r="AE1285" i="1"/>
  <c r="AW1284" i="1"/>
  <c r="AV1284" i="1"/>
  <c r="AT1284" i="1"/>
  <c r="AU1284" i="1"/>
  <c r="AS1284" i="1"/>
  <c r="AR1284" i="1"/>
  <c r="AQ1284" i="1"/>
  <c r="AP1284" i="1"/>
  <c r="AO1284" i="1"/>
  <c r="AN1284" i="1"/>
  <c r="AM1284" i="1"/>
  <c r="AL1284" i="1"/>
  <c r="AD1284" i="1"/>
  <c r="AI1284" i="1"/>
  <c r="AH1284" i="1"/>
  <c r="AE1284" i="1"/>
  <c r="AW1283" i="1"/>
  <c r="AD1283" i="1"/>
  <c r="AV1283" i="1"/>
  <c r="AT1283" i="1"/>
  <c r="AU1283" i="1"/>
  <c r="AS1283" i="1"/>
  <c r="AR1283" i="1"/>
  <c r="AQ1283" i="1"/>
  <c r="AP1283" i="1"/>
  <c r="AO1283" i="1"/>
  <c r="AN1283" i="1"/>
  <c r="AM1283" i="1"/>
  <c r="AL1283" i="1"/>
  <c r="AI1283" i="1"/>
  <c r="AH1283" i="1"/>
  <c r="AE1283" i="1"/>
  <c r="AW1282" i="1"/>
  <c r="AD1282" i="1"/>
  <c r="AV1282" i="1"/>
  <c r="AT1282" i="1"/>
  <c r="AU1282" i="1"/>
  <c r="AS1282" i="1"/>
  <c r="AR1282" i="1"/>
  <c r="AQ1282" i="1"/>
  <c r="AP1282" i="1"/>
  <c r="AO1282" i="1"/>
  <c r="AN1282" i="1"/>
  <c r="AM1282" i="1"/>
  <c r="AL1282" i="1"/>
  <c r="AI1282" i="1"/>
  <c r="AH1282" i="1"/>
  <c r="AE1282" i="1"/>
  <c r="AW1281" i="1"/>
  <c r="AD1281" i="1"/>
  <c r="AV1281" i="1"/>
  <c r="AT1281" i="1"/>
  <c r="AU1281" i="1"/>
  <c r="AS1281" i="1"/>
  <c r="AR1281" i="1"/>
  <c r="AQ1281" i="1"/>
  <c r="AP1281" i="1"/>
  <c r="AO1281" i="1"/>
  <c r="AN1281" i="1"/>
  <c r="AM1281" i="1"/>
  <c r="AL1281" i="1"/>
  <c r="AI1281" i="1"/>
  <c r="AH1281" i="1"/>
  <c r="AE1281" i="1"/>
  <c r="AW1280" i="1"/>
  <c r="AD1280" i="1"/>
  <c r="AV1280" i="1"/>
  <c r="AT1280" i="1"/>
  <c r="AU1280" i="1"/>
  <c r="AS1280" i="1"/>
  <c r="AR1280" i="1"/>
  <c r="AQ1280" i="1"/>
  <c r="AP1280" i="1"/>
  <c r="AO1280" i="1"/>
  <c r="AN1280" i="1"/>
  <c r="AM1280" i="1"/>
  <c r="AL1280" i="1"/>
  <c r="AI1280" i="1"/>
  <c r="AH1280" i="1"/>
  <c r="AE1280" i="1"/>
  <c r="AW1279" i="1"/>
  <c r="AD1279" i="1"/>
  <c r="AV1279" i="1"/>
  <c r="AT1279" i="1"/>
  <c r="AU1279" i="1"/>
  <c r="AS1279" i="1"/>
  <c r="AR1279" i="1"/>
  <c r="AQ1279" i="1"/>
  <c r="AP1279" i="1"/>
  <c r="AO1279" i="1"/>
  <c r="AN1279" i="1"/>
  <c r="AM1279" i="1"/>
  <c r="AL1279" i="1"/>
  <c r="AI1279" i="1"/>
  <c r="AH1279" i="1"/>
  <c r="AE1279" i="1"/>
  <c r="AW1278" i="1"/>
  <c r="AD1278" i="1"/>
  <c r="AV1278" i="1"/>
  <c r="AT1278" i="1"/>
  <c r="AU1278" i="1"/>
  <c r="AS1278" i="1"/>
  <c r="AR1278" i="1"/>
  <c r="AQ1278" i="1"/>
  <c r="AP1278" i="1"/>
  <c r="AO1278" i="1"/>
  <c r="AN1278" i="1"/>
  <c r="AM1278" i="1"/>
  <c r="AL1278" i="1"/>
  <c r="AI1278" i="1"/>
  <c r="AH1278" i="1"/>
  <c r="AE1278" i="1"/>
  <c r="AW1277" i="1"/>
  <c r="AD1277" i="1"/>
  <c r="AV1277" i="1"/>
  <c r="AT1277" i="1"/>
  <c r="AU1277" i="1"/>
  <c r="AS1277" i="1"/>
  <c r="AR1277" i="1"/>
  <c r="AQ1277" i="1"/>
  <c r="AP1277" i="1"/>
  <c r="AO1277" i="1"/>
  <c r="AN1277" i="1"/>
  <c r="AM1277" i="1"/>
  <c r="AL1277" i="1"/>
  <c r="AI1277" i="1"/>
  <c r="AH1277" i="1"/>
  <c r="AE1277" i="1"/>
  <c r="AW1276" i="1"/>
  <c r="AV1276" i="1"/>
  <c r="AT1276" i="1"/>
  <c r="AU1276" i="1"/>
  <c r="AS1276" i="1"/>
  <c r="AR1276" i="1"/>
  <c r="AQ1276" i="1"/>
  <c r="AP1276" i="1"/>
  <c r="AO1276" i="1"/>
  <c r="AN1276" i="1"/>
  <c r="AM1276" i="1"/>
  <c r="AL1276" i="1"/>
  <c r="AD1276" i="1"/>
  <c r="AI1276" i="1"/>
  <c r="AH1276" i="1"/>
  <c r="AE1276" i="1"/>
  <c r="AW1275" i="1"/>
  <c r="AV1275" i="1"/>
  <c r="AT1275" i="1"/>
  <c r="AU1275" i="1"/>
  <c r="AS1275" i="1"/>
  <c r="AR1275" i="1"/>
  <c r="AQ1275" i="1"/>
  <c r="AP1275" i="1"/>
  <c r="AO1275" i="1"/>
  <c r="AN1275" i="1"/>
  <c r="AM1275" i="1"/>
  <c r="AL1275" i="1"/>
  <c r="AD1275" i="1"/>
  <c r="AI1275" i="1"/>
  <c r="AH1275" i="1"/>
  <c r="AE1275" i="1"/>
  <c r="AW1274" i="1"/>
  <c r="AV1274" i="1"/>
  <c r="AT1274" i="1"/>
  <c r="AU1274" i="1"/>
  <c r="AS1274" i="1"/>
  <c r="AR1274" i="1"/>
  <c r="AQ1274" i="1"/>
  <c r="AP1274" i="1"/>
  <c r="AO1274" i="1"/>
  <c r="AN1274" i="1"/>
  <c r="AM1274" i="1"/>
  <c r="AL1274" i="1"/>
  <c r="AD1274" i="1"/>
  <c r="AI1274" i="1"/>
  <c r="AH1274" i="1"/>
  <c r="AE1274" i="1"/>
  <c r="AW1273" i="1"/>
  <c r="AV1273" i="1"/>
  <c r="AT1273" i="1"/>
  <c r="AU1273" i="1"/>
  <c r="AS1273" i="1"/>
  <c r="AR1273" i="1"/>
  <c r="AQ1273" i="1"/>
  <c r="AP1273" i="1"/>
  <c r="AO1273" i="1"/>
  <c r="AN1273" i="1"/>
  <c r="AM1273" i="1"/>
  <c r="AL1273" i="1"/>
  <c r="AD1273" i="1"/>
  <c r="AI1273" i="1"/>
  <c r="AH1273" i="1"/>
  <c r="AE1273" i="1"/>
  <c r="AW1272" i="1"/>
  <c r="AV1272" i="1"/>
  <c r="AT1272" i="1"/>
  <c r="AU1272" i="1"/>
  <c r="AS1272" i="1"/>
  <c r="AR1272" i="1"/>
  <c r="AQ1272" i="1"/>
  <c r="AP1272" i="1"/>
  <c r="AO1272" i="1"/>
  <c r="AN1272" i="1"/>
  <c r="AM1272" i="1"/>
  <c r="AL1272" i="1"/>
  <c r="AD1272" i="1"/>
  <c r="AI1272" i="1"/>
  <c r="AH1272" i="1"/>
  <c r="AE1272" i="1"/>
  <c r="AW1271" i="1"/>
  <c r="AD1271" i="1"/>
  <c r="AV1271" i="1"/>
  <c r="AT1271" i="1"/>
  <c r="AU1271" i="1"/>
  <c r="AS1271" i="1"/>
  <c r="AR1271" i="1"/>
  <c r="AQ1271" i="1"/>
  <c r="AP1271" i="1"/>
  <c r="AO1271" i="1"/>
  <c r="AN1271" i="1"/>
  <c r="AM1271" i="1"/>
  <c r="AL1271" i="1"/>
  <c r="AE1271" i="1"/>
  <c r="AK1271" i="1"/>
  <c r="AJ1271" i="1"/>
  <c r="AI1271" i="1"/>
  <c r="AH1271" i="1"/>
  <c r="AG1271" i="1"/>
  <c r="AF1271" i="1"/>
  <c r="AW1270" i="1"/>
  <c r="AD1270" i="1"/>
  <c r="AV1270" i="1"/>
  <c r="AT1270" i="1"/>
  <c r="AU1270" i="1"/>
  <c r="AS1270" i="1"/>
  <c r="AR1270" i="1"/>
  <c r="AQ1270" i="1"/>
  <c r="AP1270" i="1"/>
  <c r="AO1270" i="1"/>
  <c r="AN1270" i="1"/>
  <c r="AM1270" i="1"/>
  <c r="AL1270" i="1"/>
  <c r="AI1270" i="1"/>
  <c r="AH1270" i="1"/>
  <c r="AE1270" i="1"/>
  <c r="AW1269" i="1"/>
  <c r="AD1269" i="1"/>
  <c r="AV1269" i="1"/>
  <c r="AT1269" i="1"/>
  <c r="AU1269" i="1"/>
  <c r="AS1269" i="1"/>
  <c r="AR1269" i="1"/>
  <c r="AQ1269" i="1"/>
  <c r="AP1269" i="1"/>
  <c r="AO1269" i="1"/>
  <c r="AN1269" i="1"/>
  <c r="AM1269" i="1"/>
  <c r="AL1269" i="1"/>
  <c r="AI1269" i="1"/>
  <c r="AH1269" i="1"/>
  <c r="AE1269" i="1"/>
  <c r="AW1268" i="1"/>
  <c r="AD1268" i="1"/>
  <c r="AV1268" i="1"/>
  <c r="AT1268" i="1"/>
  <c r="AU1268" i="1"/>
  <c r="AS1268" i="1"/>
  <c r="AR1268" i="1"/>
  <c r="AQ1268" i="1"/>
  <c r="AP1268" i="1"/>
  <c r="AO1268" i="1"/>
  <c r="AN1268" i="1"/>
  <c r="AM1268" i="1"/>
  <c r="AL1268" i="1"/>
  <c r="AI1268" i="1"/>
  <c r="AH1268" i="1"/>
  <c r="AE1268" i="1"/>
  <c r="AW1267" i="1"/>
  <c r="AD1267" i="1"/>
  <c r="AV1267" i="1"/>
  <c r="AT1267" i="1"/>
  <c r="AU1267" i="1"/>
  <c r="AS1267" i="1"/>
  <c r="AR1267" i="1"/>
  <c r="AQ1267" i="1"/>
  <c r="AP1267" i="1"/>
  <c r="AO1267" i="1"/>
  <c r="AN1267" i="1"/>
  <c r="AM1267" i="1"/>
  <c r="AL1267" i="1"/>
  <c r="AI1267" i="1"/>
  <c r="AH1267" i="1"/>
  <c r="AE1267" i="1"/>
  <c r="AW1266" i="1"/>
  <c r="AD1266" i="1"/>
  <c r="AV1266" i="1"/>
  <c r="AT1266" i="1"/>
  <c r="AU1266" i="1"/>
  <c r="AS1266" i="1"/>
  <c r="AR1266" i="1"/>
  <c r="AQ1266" i="1"/>
  <c r="AP1266" i="1"/>
  <c r="AO1266" i="1"/>
  <c r="AN1266" i="1"/>
  <c r="AM1266" i="1"/>
  <c r="AL1266" i="1"/>
  <c r="AI1266" i="1"/>
  <c r="AH1266" i="1"/>
  <c r="AE1266" i="1"/>
  <c r="AW1265" i="1"/>
  <c r="AD1265" i="1"/>
  <c r="AV1265" i="1"/>
  <c r="AT1265" i="1"/>
  <c r="AU1265" i="1"/>
  <c r="AS1265" i="1"/>
  <c r="AR1265" i="1"/>
  <c r="AQ1265" i="1"/>
  <c r="AP1265" i="1"/>
  <c r="AO1265" i="1"/>
  <c r="AN1265" i="1"/>
  <c r="AM1265" i="1"/>
  <c r="AL1265" i="1"/>
  <c r="AI1265" i="1"/>
  <c r="AH1265" i="1"/>
  <c r="AE1265" i="1"/>
  <c r="AW1264" i="1"/>
  <c r="AV1264" i="1"/>
  <c r="AT1264" i="1"/>
  <c r="AU1264" i="1"/>
  <c r="AS1264" i="1"/>
  <c r="AR1264" i="1"/>
  <c r="AQ1264" i="1"/>
  <c r="AP1264" i="1"/>
  <c r="AO1264" i="1"/>
  <c r="AN1264" i="1"/>
  <c r="AM1264" i="1"/>
  <c r="AL1264" i="1"/>
  <c r="AD1264" i="1"/>
  <c r="AI1264" i="1"/>
  <c r="AH1264" i="1"/>
  <c r="AE1264" i="1"/>
  <c r="AW1263" i="1"/>
  <c r="AD1263" i="1"/>
  <c r="AV1263" i="1"/>
  <c r="AT1263" i="1"/>
  <c r="AU1263" i="1"/>
  <c r="AS1263" i="1"/>
  <c r="AR1263" i="1"/>
  <c r="AQ1263" i="1"/>
  <c r="AP1263" i="1"/>
  <c r="AO1263" i="1"/>
  <c r="AN1263" i="1"/>
  <c r="AM1263" i="1"/>
  <c r="AL1263" i="1"/>
  <c r="AI1263" i="1"/>
  <c r="AH1263" i="1"/>
  <c r="AE1263" i="1"/>
  <c r="AW1262" i="1"/>
  <c r="AD1262" i="1"/>
  <c r="AV1262" i="1"/>
  <c r="AT1262" i="1"/>
  <c r="AU1262" i="1"/>
  <c r="AS1262" i="1"/>
  <c r="AR1262" i="1"/>
  <c r="AQ1262" i="1"/>
  <c r="AP1262" i="1"/>
  <c r="AO1262" i="1"/>
  <c r="AN1262" i="1"/>
  <c r="AM1262" i="1"/>
  <c r="AL1262" i="1"/>
  <c r="AI1262" i="1"/>
  <c r="AH1262" i="1"/>
  <c r="AE1262" i="1"/>
  <c r="AW1261" i="1"/>
  <c r="AV1261" i="1"/>
  <c r="AT1261" i="1"/>
  <c r="AU1261" i="1"/>
  <c r="AS1261" i="1"/>
  <c r="AR1261" i="1"/>
  <c r="AQ1261" i="1"/>
  <c r="AP1261" i="1"/>
  <c r="AO1261" i="1"/>
  <c r="AN1261" i="1"/>
  <c r="AM1261" i="1"/>
  <c r="AL1261" i="1"/>
  <c r="AD1261" i="1"/>
  <c r="AI1261" i="1"/>
  <c r="AH1261" i="1"/>
  <c r="AE1261" i="1"/>
  <c r="AW1260" i="1"/>
  <c r="AD1260" i="1"/>
  <c r="AV1260" i="1"/>
  <c r="AT1260" i="1"/>
  <c r="AU1260" i="1"/>
  <c r="AS1260" i="1"/>
  <c r="AR1260" i="1"/>
  <c r="AQ1260" i="1"/>
  <c r="AP1260" i="1"/>
  <c r="AO1260" i="1"/>
  <c r="AN1260" i="1"/>
  <c r="AM1260" i="1"/>
  <c r="AL1260" i="1"/>
  <c r="AI1260" i="1"/>
  <c r="AH1260" i="1"/>
  <c r="AE1260" i="1"/>
  <c r="AW1259" i="1"/>
  <c r="AV1259" i="1"/>
  <c r="AT1259" i="1"/>
  <c r="AU1259" i="1"/>
  <c r="AS1259" i="1"/>
  <c r="AR1259" i="1"/>
  <c r="AQ1259" i="1"/>
  <c r="AP1259" i="1"/>
  <c r="AO1259" i="1"/>
  <c r="AN1259" i="1"/>
  <c r="AM1259" i="1"/>
  <c r="AL1259" i="1"/>
  <c r="AD1259" i="1"/>
  <c r="AI1259" i="1"/>
  <c r="AH1259" i="1"/>
  <c r="AE1259" i="1"/>
  <c r="AW1258" i="1"/>
  <c r="AD1258" i="1"/>
  <c r="AV1258" i="1"/>
  <c r="AT1258" i="1"/>
  <c r="AU1258" i="1"/>
  <c r="AS1258" i="1"/>
  <c r="AR1258" i="1"/>
  <c r="AQ1258" i="1"/>
  <c r="AP1258" i="1"/>
  <c r="AO1258" i="1"/>
  <c r="AN1258" i="1"/>
  <c r="AM1258" i="1"/>
  <c r="AL1258" i="1"/>
  <c r="AI1258" i="1"/>
  <c r="AH1258" i="1"/>
  <c r="AE1258" i="1"/>
  <c r="AW1257" i="1"/>
  <c r="AD1257" i="1"/>
  <c r="AV1257" i="1"/>
  <c r="AT1257" i="1"/>
  <c r="AU1257" i="1"/>
  <c r="AS1257" i="1"/>
  <c r="AR1257" i="1"/>
  <c r="AQ1257" i="1"/>
  <c r="AP1257" i="1"/>
  <c r="AO1257" i="1"/>
  <c r="AN1257" i="1"/>
  <c r="AM1257" i="1"/>
  <c r="AL1257" i="1"/>
  <c r="AI1257" i="1"/>
  <c r="AH1257" i="1"/>
  <c r="AE1257" i="1"/>
  <c r="AW1256" i="1"/>
  <c r="AD1256" i="1"/>
  <c r="AV1256" i="1"/>
  <c r="AT1256" i="1"/>
  <c r="AU1256" i="1"/>
  <c r="AS1256" i="1"/>
  <c r="AR1256" i="1"/>
  <c r="AQ1256" i="1"/>
  <c r="AP1256" i="1"/>
  <c r="AO1256" i="1"/>
  <c r="AN1256" i="1"/>
  <c r="AM1256" i="1"/>
  <c r="AL1256" i="1"/>
  <c r="AI1256" i="1"/>
  <c r="AH1256" i="1"/>
  <c r="AE1256" i="1"/>
  <c r="AW1255" i="1"/>
  <c r="AD1255" i="1"/>
  <c r="AV1255" i="1"/>
  <c r="AT1255" i="1"/>
  <c r="AU1255" i="1"/>
  <c r="AS1255" i="1"/>
  <c r="AR1255" i="1"/>
  <c r="AQ1255" i="1"/>
  <c r="AP1255" i="1"/>
  <c r="AO1255" i="1"/>
  <c r="AN1255" i="1"/>
  <c r="AM1255" i="1"/>
  <c r="AL1255" i="1"/>
  <c r="AI1255" i="1"/>
  <c r="AH1255" i="1"/>
  <c r="AE1255" i="1"/>
  <c r="AW1254" i="1"/>
  <c r="AD1254" i="1"/>
  <c r="AV1254" i="1"/>
  <c r="AT1254" i="1"/>
  <c r="AU1254" i="1"/>
  <c r="AS1254" i="1"/>
  <c r="AR1254" i="1"/>
  <c r="AQ1254" i="1"/>
  <c r="AP1254" i="1"/>
  <c r="AO1254" i="1"/>
  <c r="AN1254" i="1"/>
  <c r="AM1254" i="1"/>
  <c r="AL1254" i="1"/>
  <c r="AI1254" i="1"/>
  <c r="AH1254" i="1"/>
  <c r="AE1254" i="1"/>
  <c r="AW1253" i="1"/>
  <c r="AV1253" i="1"/>
  <c r="AT1253" i="1"/>
  <c r="AU1253" i="1"/>
  <c r="AS1253" i="1"/>
  <c r="AR1253" i="1"/>
  <c r="AQ1253" i="1"/>
  <c r="AP1253" i="1"/>
  <c r="AO1253" i="1"/>
  <c r="AN1253" i="1"/>
  <c r="AM1253" i="1"/>
  <c r="AL1253" i="1"/>
  <c r="AD1253" i="1"/>
  <c r="AI1253" i="1"/>
  <c r="AH1253" i="1"/>
  <c r="AE1253" i="1"/>
  <c r="AW1252" i="1"/>
  <c r="AD1252" i="1"/>
  <c r="AV1252" i="1"/>
  <c r="AT1252" i="1"/>
  <c r="AU1252" i="1"/>
  <c r="AS1252" i="1"/>
  <c r="AR1252" i="1"/>
  <c r="AQ1252" i="1"/>
  <c r="AP1252" i="1"/>
  <c r="AO1252" i="1"/>
  <c r="AN1252" i="1"/>
  <c r="AM1252" i="1"/>
  <c r="AL1252" i="1"/>
  <c r="AI1252" i="1"/>
  <c r="AH1252" i="1"/>
  <c r="AE1252" i="1"/>
  <c r="AW1251" i="1"/>
  <c r="AV1251" i="1"/>
  <c r="AT1251" i="1"/>
  <c r="AU1251" i="1"/>
  <c r="AS1251" i="1"/>
  <c r="AR1251" i="1"/>
  <c r="AQ1251" i="1"/>
  <c r="AP1251" i="1"/>
  <c r="AO1251" i="1"/>
  <c r="AN1251" i="1"/>
  <c r="AM1251" i="1"/>
  <c r="AL1251" i="1"/>
  <c r="AD1251" i="1"/>
  <c r="AI1251" i="1"/>
  <c r="AH1251" i="1"/>
  <c r="AE1251" i="1"/>
  <c r="AW1250" i="1"/>
  <c r="AD1250" i="1"/>
  <c r="AV1250" i="1"/>
  <c r="AT1250" i="1"/>
  <c r="AU1250" i="1"/>
  <c r="AS1250" i="1"/>
  <c r="AR1250" i="1"/>
  <c r="AQ1250" i="1"/>
  <c r="AP1250" i="1"/>
  <c r="AO1250" i="1"/>
  <c r="AN1250" i="1"/>
  <c r="AM1250" i="1"/>
  <c r="AL1250" i="1"/>
  <c r="AI1250" i="1"/>
  <c r="AH1250" i="1"/>
  <c r="AE1250" i="1"/>
  <c r="AW1249" i="1"/>
  <c r="AD1249" i="1"/>
  <c r="AV1249" i="1"/>
  <c r="AT1249" i="1"/>
  <c r="AU1249" i="1"/>
  <c r="AS1249" i="1"/>
  <c r="AR1249" i="1"/>
  <c r="AQ1249" i="1"/>
  <c r="AP1249" i="1"/>
  <c r="AO1249" i="1"/>
  <c r="AN1249" i="1"/>
  <c r="AM1249" i="1"/>
  <c r="AL1249" i="1"/>
  <c r="AI1249" i="1"/>
  <c r="AH1249" i="1"/>
  <c r="AE1249" i="1"/>
  <c r="AW1248" i="1"/>
  <c r="AD1248" i="1"/>
  <c r="AV1248" i="1"/>
  <c r="AT1248" i="1"/>
  <c r="AU1248" i="1"/>
  <c r="AS1248" i="1"/>
  <c r="AR1248" i="1"/>
  <c r="AQ1248" i="1"/>
  <c r="AP1248" i="1"/>
  <c r="AO1248" i="1"/>
  <c r="AN1248" i="1"/>
  <c r="AM1248" i="1"/>
  <c r="AL1248" i="1"/>
  <c r="AI1248" i="1"/>
  <c r="AH1248" i="1"/>
  <c r="AE1248" i="1"/>
  <c r="AW1247" i="1"/>
  <c r="AD1247" i="1"/>
  <c r="AV1247" i="1"/>
  <c r="AT1247" i="1"/>
  <c r="AU1247" i="1"/>
  <c r="AS1247" i="1"/>
  <c r="AR1247" i="1"/>
  <c r="AQ1247" i="1"/>
  <c r="AP1247" i="1"/>
  <c r="AO1247" i="1"/>
  <c r="AN1247" i="1"/>
  <c r="AM1247" i="1"/>
  <c r="AL1247" i="1"/>
  <c r="AI1247" i="1"/>
  <c r="AH1247" i="1"/>
  <c r="AE1247" i="1"/>
  <c r="AW1246" i="1"/>
  <c r="AD1246" i="1"/>
  <c r="AV1246" i="1"/>
  <c r="AT1246" i="1"/>
  <c r="AU1246" i="1"/>
  <c r="AS1246" i="1"/>
  <c r="AR1246" i="1"/>
  <c r="AQ1246" i="1"/>
  <c r="AP1246" i="1"/>
  <c r="AO1246" i="1"/>
  <c r="AN1246" i="1"/>
  <c r="AM1246" i="1"/>
  <c r="AL1246" i="1"/>
  <c r="AI1246" i="1"/>
  <c r="AH1246" i="1"/>
  <c r="AE1246" i="1"/>
  <c r="AW1245" i="1"/>
  <c r="AD1245" i="1"/>
  <c r="AV1245" i="1"/>
  <c r="AT1245" i="1"/>
  <c r="AU1245" i="1"/>
  <c r="AS1245" i="1"/>
  <c r="AR1245" i="1"/>
  <c r="AQ1245" i="1"/>
  <c r="AP1245" i="1"/>
  <c r="AO1245" i="1"/>
  <c r="AN1245" i="1"/>
  <c r="AM1245" i="1"/>
  <c r="AL1245" i="1"/>
  <c r="AI1245" i="1"/>
  <c r="AH1245" i="1"/>
  <c r="AE1245" i="1"/>
  <c r="AW1244" i="1"/>
  <c r="AV1244" i="1"/>
  <c r="AT1244" i="1"/>
  <c r="AU1244" i="1"/>
  <c r="AS1244" i="1"/>
  <c r="AR1244" i="1"/>
  <c r="AQ1244" i="1"/>
  <c r="AP1244" i="1"/>
  <c r="AO1244" i="1"/>
  <c r="AN1244" i="1"/>
  <c r="AM1244" i="1"/>
  <c r="AL1244" i="1"/>
  <c r="AD1244" i="1"/>
  <c r="AI1244" i="1"/>
  <c r="AH1244" i="1"/>
  <c r="AE1244" i="1"/>
  <c r="AW1243" i="1"/>
  <c r="AD1243" i="1"/>
  <c r="AV1243" i="1"/>
  <c r="AT1243" i="1"/>
  <c r="AU1243" i="1"/>
  <c r="AS1243" i="1"/>
  <c r="AR1243" i="1"/>
  <c r="AQ1243" i="1"/>
  <c r="AP1243" i="1"/>
  <c r="AO1243" i="1"/>
  <c r="AN1243" i="1"/>
  <c r="AM1243" i="1"/>
  <c r="AL1243" i="1"/>
  <c r="AI1243" i="1"/>
  <c r="AH1243" i="1"/>
  <c r="AE1243" i="1"/>
  <c r="AW1242" i="1"/>
  <c r="AD1242" i="1"/>
  <c r="AV1242" i="1"/>
  <c r="AT1242" i="1"/>
  <c r="AU1242" i="1"/>
  <c r="AS1242" i="1"/>
  <c r="AR1242" i="1"/>
  <c r="AQ1242" i="1"/>
  <c r="AP1242" i="1"/>
  <c r="AO1242" i="1"/>
  <c r="AN1242" i="1"/>
  <c r="AM1242" i="1"/>
  <c r="AL1242" i="1"/>
  <c r="AI1242" i="1"/>
  <c r="AH1242" i="1"/>
  <c r="AE1242" i="1"/>
  <c r="AW1241" i="1"/>
  <c r="AD1241" i="1"/>
  <c r="AV1241" i="1"/>
  <c r="AT1241" i="1"/>
  <c r="AU1241" i="1"/>
  <c r="AS1241" i="1"/>
  <c r="AR1241" i="1"/>
  <c r="AQ1241" i="1"/>
  <c r="AP1241" i="1"/>
  <c r="AO1241" i="1"/>
  <c r="AN1241" i="1"/>
  <c r="AM1241" i="1"/>
  <c r="AL1241" i="1"/>
  <c r="AI1241" i="1"/>
  <c r="AH1241" i="1"/>
  <c r="AE1241" i="1"/>
  <c r="AW1240" i="1"/>
  <c r="AD1240" i="1"/>
  <c r="AV1240" i="1"/>
  <c r="AT1240" i="1"/>
  <c r="AU1240" i="1"/>
  <c r="AS1240" i="1"/>
  <c r="AR1240" i="1"/>
  <c r="AQ1240" i="1"/>
  <c r="AP1240" i="1"/>
  <c r="AO1240" i="1"/>
  <c r="AN1240" i="1"/>
  <c r="AM1240" i="1"/>
  <c r="AL1240" i="1"/>
  <c r="AI1240" i="1"/>
  <c r="AH1240" i="1"/>
  <c r="AE1240" i="1"/>
  <c r="AW1239" i="1"/>
  <c r="AD1239" i="1"/>
  <c r="AV1239" i="1"/>
  <c r="AT1239" i="1"/>
  <c r="AU1239" i="1"/>
  <c r="AS1239" i="1"/>
  <c r="AR1239" i="1"/>
  <c r="AQ1239" i="1"/>
  <c r="AP1239" i="1"/>
  <c r="AO1239" i="1"/>
  <c r="AN1239" i="1"/>
  <c r="AM1239" i="1"/>
  <c r="AL1239" i="1"/>
  <c r="AI1239" i="1"/>
  <c r="AH1239" i="1"/>
  <c r="AE1239" i="1"/>
  <c r="AW1238" i="1"/>
  <c r="AD1238" i="1"/>
  <c r="AV1238" i="1"/>
  <c r="AT1238" i="1"/>
  <c r="AU1238" i="1"/>
  <c r="AS1238" i="1"/>
  <c r="AR1238" i="1"/>
  <c r="AQ1238" i="1"/>
  <c r="AP1238" i="1"/>
  <c r="AO1238" i="1"/>
  <c r="AN1238" i="1"/>
  <c r="AM1238" i="1"/>
  <c r="AL1238" i="1"/>
  <c r="AI1238" i="1"/>
  <c r="AH1238" i="1"/>
  <c r="AE1238" i="1"/>
  <c r="AW1237" i="1"/>
  <c r="AV1237" i="1"/>
  <c r="AT1237" i="1"/>
  <c r="AU1237" i="1"/>
  <c r="AS1237" i="1"/>
  <c r="AR1237" i="1"/>
  <c r="AQ1237" i="1"/>
  <c r="AP1237" i="1"/>
  <c r="AO1237" i="1"/>
  <c r="AN1237" i="1"/>
  <c r="AM1237" i="1"/>
  <c r="AL1237" i="1"/>
  <c r="AD1237" i="1"/>
  <c r="AI1237" i="1"/>
  <c r="AH1237" i="1"/>
  <c r="AE1237" i="1"/>
  <c r="AW1236" i="1"/>
  <c r="AD1236" i="1"/>
  <c r="AV1236" i="1"/>
  <c r="AT1236" i="1"/>
  <c r="AU1236" i="1"/>
  <c r="AS1236" i="1"/>
  <c r="AR1236" i="1"/>
  <c r="AQ1236" i="1"/>
  <c r="AP1236" i="1"/>
  <c r="AO1236" i="1"/>
  <c r="AN1236" i="1"/>
  <c r="AM1236" i="1"/>
  <c r="AL1236" i="1"/>
  <c r="AI1236" i="1"/>
  <c r="AH1236" i="1"/>
  <c r="AE1236" i="1"/>
  <c r="AW1235" i="1"/>
  <c r="AD1235" i="1"/>
  <c r="AV1235" i="1"/>
  <c r="AT1235" i="1"/>
  <c r="AU1235" i="1"/>
  <c r="AS1235" i="1"/>
  <c r="AR1235" i="1"/>
  <c r="AQ1235" i="1"/>
  <c r="AP1235" i="1"/>
  <c r="AO1235" i="1"/>
  <c r="AN1235" i="1"/>
  <c r="AM1235" i="1"/>
  <c r="AL1235" i="1"/>
  <c r="AI1235" i="1"/>
  <c r="AH1235" i="1"/>
  <c r="AE1235" i="1"/>
  <c r="AW1234" i="1"/>
  <c r="AD1234" i="1"/>
  <c r="AV1234" i="1"/>
  <c r="AT1234" i="1"/>
  <c r="AU1234" i="1"/>
  <c r="AS1234" i="1"/>
  <c r="AR1234" i="1"/>
  <c r="AQ1234" i="1"/>
  <c r="AP1234" i="1"/>
  <c r="AO1234" i="1"/>
  <c r="AN1234" i="1"/>
  <c r="AM1234" i="1"/>
  <c r="AL1234" i="1"/>
  <c r="AI1234" i="1"/>
  <c r="AH1234" i="1"/>
  <c r="AE1234" i="1"/>
  <c r="AW1233" i="1"/>
  <c r="AD1233" i="1"/>
  <c r="AV1233" i="1"/>
  <c r="AT1233" i="1"/>
  <c r="AU1233" i="1"/>
  <c r="AS1233" i="1"/>
  <c r="AR1233" i="1"/>
  <c r="AQ1233" i="1"/>
  <c r="AP1233" i="1"/>
  <c r="AO1233" i="1"/>
  <c r="AN1233" i="1"/>
  <c r="AM1233" i="1"/>
  <c r="AL1233" i="1"/>
  <c r="AI1233" i="1"/>
  <c r="AH1233" i="1"/>
  <c r="AE1233" i="1"/>
  <c r="AW1232" i="1"/>
  <c r="AD1232" i="1"/>
  <c r="AV1232" i="1"/>
  <c r="AT1232" i="1"/>
  <c r="AU1232" i="1"/>
  <c r="AS1232" i="1"/>
  <c r="AR1232" i="1"/>
  <c r="AQ1232" i="1"/>
  <c r="AP1232" i="1"/>
  <c r="AO1232" i="1"/>
  <c r="AN1232" i="1"/>
  <c r="AM1232" i="1"/>
  <c r="AL1232" i="1"/>
  <c r="AI1232" i="1"/>
  <c r="AH1232" i="1"/>
  <c r="AE1232" i="1"/>
  <c r="AW1231" i="1"/>
  <c r="AD1231" i="1"/>
  <c r="AV1231" i="1"/>
  <c r="AT1231" i="1"/>
  <c r="AU1231" i="1"/>
  <c r="AS1231" i="1"/>
  <c r="AR1231" i="1"/>
  <c r="AQ1231" i="1"/>
  <c r="AP1231" i="1"/>
  <c r="AO1231" i="1"/>
  <c r="AN1231" i="1"/>
  <c r="AM1231" i="1"/>
  <c r="AL1231" i="1"/>
  <c r="AI1231" i="1"/>
  <c r="AH1231" i="1"/>
  <c r="AE1231" i="1"/>
  <c r="AW1230" i="1"/>
  <c r="AD1230" i="1"/>
  <c r="AV1230" i="1"/>
  <c r="AT1230" i="1"/>
  <c r="AU1230" i="1"/>
  <c r="AS1230" i="1"/>
  <c r="AR1230" i="1"/>
  <c r="AQ1230" i="1"/>
  <c r="AP1230" i="1"/>
  <c r="AO1230" i="1"/>
  <c r="AN1230" i="1"/>
  <c r="AM1230" i="1"/>
  <c r="AL1230" i="1"/>
  <c r="AI1230" i="1"/>
  <c r="AH1230" i="1"/>
  <c r="AE1230" i="1"/>
  <c r="AW1229" i="1"/>
  <c r="AD1229" i="1"/>
  <c r="AV1229" i="1"/>
  <c r="AT1229" i="1"/>
  <c r="AU1229" i="1"/>
  <c r="AS1229" i="1"/>
  <c r="AR1229" i="1"/>
  <c r="AQ1229" i="1"/>
  <c r="AP1229" i="1"/>
  <c r="AO1229" i="1"/>
  <c r="AN1229" i="1"/>
  <c r="AM1229" i="1"/>
  <c r="AL1229" i="1"/>
  <c r="AI1229" i="1"/>
  <c r="AH1229" i="1"/>
  <c r="AE1229" i="1"/>
  <c r="AW1228" i="1"/>
  <c r="AV1228" i="1"/>
  <c r="AT1228" i="1"/>
  <c r="AU1228" i="1"/>
  <c r="AS1228" i="1"/>
  <c r="AR1228" i="1"/>
  <c r="AQ1228" i="1"/>
  <c r="AP1228" i="1"/>
  <c r="AO1228" i="1"/>
  <c r="AN1228" i="1"/>
  <c r="AM1228" i="1"/>
  <c r="AL1228" i="1"/>
  <c r="AD1228" i="1"/>
  <c r="AI1228" i="1"/>
  <c r="AH1228" i="1"/>
  <c r="AE1228" i="1"/>
  <c r="AW1227" i="1"/>
  <c r="AV1227" i="1"/>
  <c r="AT1227" i="1"/>
  <c r="AU1227" i="1"/>
  <c r="AS1227" i="1"/>
  <c r="AR1227" i="1"/>
  <c r="AQ1227" i="1"/>
  <c r="AP1227" i="1"/>
  <c r="AO1227" i="1"/>
  <c r="AN1227" i="1"/>
  <c r="AM1227" i="1"/>
  <c r="AL1227" i="1"/>
  <c r="AD1227" i="1"/>
  <c r="AI1227" i="1"/>
  <c r="AH1227" i="1"/>
  <c r="AE1227" i="1"/>
  <c r="AW1226" i="1"/>
  <c r="AV1226" i="1"/>
  <c r="AT1226" i="1"/>
  <c r="AU1226" i="1"/>
  <c r="AS1226" i="1"/>
  <c r="AR1226" i="1"/>
  <c r="AQ1226" i="1"/>
  <c r="AP1226" i="1"/>
  <c r="AO1226" i="1"/>
  <c r="AN1226" i="1"/>
  <c r="AM1226" i="1"/>
  <c r="AL1226" i="1"/>
  <c r="AD1226" i="1"/>
  <c r="AI1226" i="1"/>
  <c r="AH1226" i="1"/>
  <c r="AE1226" i="1"/>
  <c r="AW1225" i="1"/>
  <c r="AD1225" i="1"/>
  <c r="AV1225" i="1"/>
  <c r="AT1225" i="1"/>
  <c r="AU1225" i="1"/>
  <c r="AS1225" i="1"/>
  <c r="AR1225" i="1"/>
  <c r="AQ1225" i="1"/>
  <c r="AP1225" i="1"/>
  <c r="AO1225" i="1"/>
  <c r="AN1225" i="1"/>
  <c r="AM1225" i="1"/>
  <c r="AL1225" i="1"/>
  <c r="AI1225" i="1"/>
  <c r="AH1225" i="1"/>
  <c r="AE1225" i="1"/>
  <c r="AW1224" i="1"/>
  <c r="AD1224" i="1"/>
  <c r="AV1224" i="1"/>
  <c r="AT1224" i="1"/>
  <c r="AU1224" i="1"/>
  <c r="AS1224" i="1"/>
  <c r="AR1224" i="1"/>
  <c r="AQ1224" i="1"/>
  <c r="AP1224" i="1"/>
  <c r="AO1224" i="1"/>
  <c r="AN1224" i="1"/>
  <c r="AM1224" i="1"/>
  <c r="AL1224" i="1"/>
  <c r="AI1224" i="1"/>
  <c r="AH1224" i="1"/>
  <c r="AE1224" i="1"/>
  <c r="AW1223" i="1"/>
  <c r="AD1223" i="1"/>
  <c r="AV1223" i="1"/>
  <c r="AT1223" i="1"/>
  <c r="AU1223" i="1"/>
  <c r="AS1223" i="1"/>
  <c r="AR1223" i="1"/>
  <c r="AQ1223" i="1"/>
  <c r="AP1223" i="1"/>
  <c r="AO1223" i="1"/>
  <c r="AN1223" i="1"/>
  <c r="AM1223" i="1"/>
  <c r="AL1223" i="1"/>
  <c r="AI1223" i="1"/>
  <c r="AH1223" i="1"/>
  <c r="AE1223" i="1"/>
  <c r="AW1222" i="1"/>
  <c r="AD1222" i="1"/>
  <c r="AV1222" i="1"/>
  <c r="AT1222" i="1"/>
  <c r="AU1222" i="1"/>
  <c r="AS1222" i="1"/>
  <c r="AR1222" i="1"/>
  <c r="AQ1222" i="1"/>
  <c r="AP1222" i="1"/>
  <c r="AO1222" i="1"/>
  <c r="AN1222" i="1"/>
  <c r="AM1222" i="1"/>
  <c r="AL1222" i="1"/>
  <c r="AI1222" i="1"/>
  <c r="AH1222" i="1"/>
  <c r="AE1222" i="1"/>
  <c r="AW1221" i="1"/>
  <c r="AD1221" i="1"/>
  <c r="AV1221" i="1"/>
  <c r="AT1221" i="1"/>
  <c r="AU1221" i="1"/>
  <c r="AS1221" i="1"/>
  <c r="AR1221" i="1"/>
  <c r="AQ1221" i="1"/>
  <c r="AP1221" i="1"/>
  <c r="AO1221" i="1"/>
  <c r="AN1221" i="1"/>
  <c r="AM1221" i="1"/>
  <c r="AL1221" i="1"/>
  <c r="AI1221" i="1"/>
  <c r="AH1221" i="1"/>
  <c r="AE1221" i="1"/>
  <c r="AW1220" i="1"/>
  <c r="AV1220" i="1"/>
  <c r="AT1220" i="1"/>
  <c r="AU1220" i="1"/>
  <c r="AS1220" i="1"/>
  <c r="AR1220" i="1"/>
  <c r="AQ1220" i="1"/>
  <c r="AP1220" i="1"/>
  <c r="AO1220" i="1"/>
  <c r="AN1220" i="1"/>
  <c r="AM1220" i="1"/>
  <c r="AL1220" i="1"/>
  <c r="AD1220" i="1"/>
  <c r="AI1220" i="1"/>
  <c r="AH1220" i="1"/>
  <c r="AE1220" i="1"/>
  <c r="AW1219" i="1"/>
  <c r="AV1219" i="1"/>
  <c r="AT1219" i="1"/>
  <c r="AU1219" i="1"/>
  <c r="AS1219" i="1"/>
  <c r="AR1219" i="1"/>
  <c r="AQ1219" i="1"/>
  <c r="AP1219" i="1"/>
  <c r="AO1219" i="1"/>
  <c r="AN1219" i="1"/>
  <c r="AM1219" i="1"/>
  <c r="AL1219" i="1"/>
  <c r="AD1219" i="1"/>
  <c r="AI1219" i="1"/>
  <c r="AH1219" i="1"/>
  <c r="AE1219" i="1"/>
  <c r="AW1218" i="1"/>
  <c r="AD1218" i="1"/>
  <c r="AV1218" i="1"/>
  <c r="AT1218" i="1"/>
  <c r="AU1218" i="1"/>
  <c r="AS1218" i="1"/>
  <c r="AR1218" i="1"/>
  <c r="AQ1218" i="1"/>
  <c r="AP1218" i="1"/>
  <c r="AO1218" i="1"/>
  <c r="AN1218" i="1"/>
  <c r="AM1218" i="1"/>
  <c r="AL1218" i="1"/>
  <c r="AI1218" i="1"/>
  <c r="AH1218" i="1"/>
  <c r="AE1218" i="1"/>
  <c r="AW1217" i="1"/>
  <c r="AD1217" i="1"/>
  <c r="AV1217" i="1"/>
  <c r="AT1217" i="1"/>
  <c r="AU1217" i="1"/>
  <c r="AS1217" i="1"/>
  <c r="AR1217" i="1"/>
  <c r="AQ1217" i="1"/>
  <c r="AP1217" i="1"/>
  <c r="AO1217" i="1"/>
  <c r="AN1217" i="1"/>
  <c r="AM1217" i="1"/>
  <c r="AL1217" i="1"/>
  <c r="AI1217" i="1"/>
  <c r="AH1217" i="1"/>
  <c r="AE1217" i="1"/>
  <c r="AW1216" i="1"/>
  <c r="AV1216" i="1"/>
  <c r="AT1216" i="1"/>
  <c r="AU1216" i="1"/>
  <c r="AS1216" i="1"/>
  <c r="AR1216" i="1"/>
  <c r="AQ1216" i="1"/>
  <c r="AP1216" i="1"/>
  <c r="AO1216" i="1"/>
  <c r="AN1216" i="1"/>
  <c r="AM1216" i="1"/>
  <c r="AL1216" i="1"/>
  <c r="AD1216" i="1"/>
  <c r="AI1216" i="1"/>
  <c r="AH1216" i="1"/>
  <c r="AE1216" i="1"/>
  <c r="AW1215" i="1"/>
  <c r="AV1215" i="1"/>
  <c r="AT1215" i="1"/>
  <c r="AU1215" i="1"/>
  <c r="AS1215" i="1"/>
  <c r="AR1215" i="1"/>
  <c r="AQ1215" i="1"/>
  <c r="AP1215" i="1"/>
  <c r="AO1215" i="1"/>
  <c r="AN1215" i="1"/>
  <c r="AM1215" i="1"/>
  <c r="AL1215" i="1"/>
  <c r="AD1215" i="1"/>
  <c r="AI1215" i="1"/>
  <c r="AH1215" i="1"/>
  <c r="AE1215" i="1"/>
  <c r="AW1214" i="1"/>
  <c r="AD1214" i="1"/>
  <c r="AV1214" i="1"/>
  <c r="AT1214" i="1"/>
  <c r="AU1214" i="1"/>
  <c r="AS1214" i="1"/>
  <c r="AR1214" i="1"/>
  <c r="AQ1214" i="1"/>
  <c r="AP1214" i="1"/>
  <c r="AO1214" i="1"/>
  <c r="AN1214" i="1"/>
  <c r="AM1214" i="1"/>
  <c r="AL1214" i="1"/>
  <c r="AI1214" i="1"/>
  <c r="AH1214" i="1"/>
  <c r="AE1214" i="1"/>
  <c r="AW1213" i="1"/>
  <c r="AD1213" i="1"/>
  <c r="AV1213" i="1"/>
  <c r="AT1213" i="1"/>
  <c r="AU1213" i="1"/>
  <c r="AS1213" i="1"/>
  <c r="AR1213" i="1"/>
  <c r="AQ1213" i="1"/>
  <c r="AP1213" i="1"/>
  <c r="AO1213" i="1"/>
  <c r="AN1213" i="1"/>
  <c r="AM1213" i="1"/>
  <c r="AL1213" i="1"/>
  <c r="AI1213" i="1"/>
  <c r="AH1213" i="1"/>
  <c r="AE1213" i="1"/>
  <c r="AW1212" i="1"/>
  <c r="AD1212" i="1"/>
  <c r="AV1212" i="1"/>
  <c r="AT1212" i="1"/>
  <c r="AU1212" i="1"/>
  <c r="AS1212" i="1"/>
  <c r="AR1212" i="1"/>
  <c r="AQ1212" i="1"/>
  <c r="AP1212" i="1"/>
  <c r="AO1212" i="1"/>
  <c r="AN1212" i="1"/>
  <c r="AM1212" i="1"/>
  <c r="AL1212" i="1"/>
  <c r="AI1212" i="1"/>
  <c r="AH1212" i="1"/>
  <c r="AE1212" i="1"/>
  <c r="AW1211" i="1"/>
  <c r="AD1211" i="1"/>
  <c r="AV1211" i="1"/>
  <c r="AT1211" i="1"/>
  <c r="AU1211" i="1"/>
  <c r="AS1211" i="1"/>
  <c r="AR1211" i="1"/>
  <c r="AQ1211" i="1"/>
  <c r="AP1211" i="1"/>
  <c r="AO1211" i="1"/>
  <c r="AN1211" i="1"/>
  <c r="AM1211" i="1"/>
  <c r="AL1211" i="1"/>
  <c r="AI1211" i="1"/>
  <c r="AH1211" i="1"/>
  <c r="AE1211" i="1"/>
  <c r="AW1210" i="1"/>
  <c r="AD1210" i="1"/>
  <c r="AV1210" i="1"/>
  <c r="AT1210" i="1"/>
  <c r="AU1210" i="1"/>
  <c r="AS1210" i="1"/>
  <c r="AR1210" i="1"/>
  <c r="AQ1210" i="1"/>
  <c r="AP1210" i="1"/>
  <c r="AO1210" i="1"/>
  <c r="AN1210" i="1"/>
  <c r="AM1210" i="1"/>
  <c r="AL1210" i="1"/>
  <c r="AI1210" i="1"/>
  <c r="AH1210" i="1"/>
  <c r="AE1210" i="1"/>
  <c r="AW1209" i="1"/>
  <c r="AD1209" i="1"/>
  <c r="AV1209" i="1"/>
  <c r="AT1209" i="1"/>
  <c r="AU1209" i="1"/>
  <c r="AS1209" i="1"/>
  <c r="AR1209" i="1"/>
  <c r="AQ1209" i="1"/>
  <c r="AP1209" i="1"/>
  <c r="AO1209" i="1"/>
  <c r="AN1209" i="1"/>
  <c r="AM1209" i="1"/>
  <c r="AL1209" i="1"/>
  <c r="AI1209" i="1"/>
  <c r="AH1209" i="1"/>
  <c r="AE1209" i="1"/>
  <c r="AW1208" i="1"/>
  <c r="AD1208" i="1"/>
  <c r="AV1208" i="1"/>
  <c r="AT1208" i="1"/>
  <c r="AU1208" i="1"/>
  <c r="AS1208" i="1"/>
  <c r="AR1208" i="1"/>
  <c r="AQ1208" i="1"/>
  <c r="AP1208" i="1"/>
  <c r="AO1208" i="1"/>
  <c r="AN1208" i="1"/>
  <c r="AM1208" i="1"/>
  <c r="AL1208" i="1"/>
  <c r="AI1208" i="1"/>
  <c r="AH1208" i="1"/>
  <c r="AE1208" i="1"/>
  <c r="AW1207" i="1"/>
  <c r="AD1207" i="1"/>
  <c r="AV1207" i="1"/>
  <c r="AT1207" i="1"/>
  <c r="AU1207" i="1"/>
  <c r="AS1207" i="1"/>
  <c r="AR1207" i="1"/>
  <c r="AQ1207" i="1"/>
  <c r="AP1207" i="1"/>
  <c r="AO1207" i="1"/>
  <c r="AN1207" i="1"/>
  <c r="AM1207" i="1"/>
  <c r="AL1207" i="1"/>
  <c r="AI1207" i="1"/>
  <c r="AH1207" i="1"/>
  <c r="AE1207" i="1"/>
  <c r="AW1206" i="1"/>
  <c r="AD1206" i="1"/>
  <c r="AV1206" i="1"/>
  <c r="AT1206" i="1"/>
  <c r="AU1206" i="1"/>
  <c r="AS1206" i="1"/>
  <c r="AR1206" i="1"/>
  <c r="AQ1206" i="1"/>
  <c r="AP1206" i="1"/>
  <c r="AO1206" i="1"/>
  <c r="AN1206" i="1"/>
  <c r="AM1206" i="1"/>
  <c r="AL1206" i="1"/>
  <c r="AI1206" i="1"/>
  <c r="AH1206" i="1"/>
  <c r="AE1206" i="1"/>
  <c r="AW1205" i="1"/>
  <c r="AD1205" i="1"/>
  <c r="AV1205" i="1"/>
  <c r="AT1205" i="1"/>
  <c r="AU1205" i="1"/>
  <c r="AS1205" i="1"/>
  <c r="AR1205" i="1"/>
  <c r="AQ1205" i="1"/>
  <c r="AP1205" i="1"/>
  <c r="AO1205" i="1"/>
  <c r="AN1205" i="1"/>
  <c r="AM1205" i="1"/>
  <c r="AL1205" i="1"/>
  <c r="AI1205" i="1"/>
  <c r="AH1205" i="1"/>
  <c r="AE1205" i="1"/>
  <c r="AW1204" i="1"/>
  <c r="AD1204" i="1"/>
  <c r="AV1204" i="1"/>
  <c r="AT1204" i="1"/>
  <c r="AU1204" i="1"/>
  <c r="AS1204" i="1"/>
  <c r="AR1204" i="1"/>
  <c r="AQ1204" i="1"/>
  <c r="AP1204" i="1"/>
  <c r="AO1204" i="1"/>
  <c r="AN1204" i="1"/>
  <c r="AM1204" i="1"/>
  <c r="AL1204" i="1"/>
  <c r="AI1204" i="1"/>
  <c r="AH1204" i="1"/>
  <c r="AE1204" i="1"/>
  <c r="AW1203" i="1"/>
  <c r="AD1203" i="1"/>
  <c r="AV1203" i="1"/>
  <c r="AT1203" i="1"/>
  <c r="AU1203" i="1"/>
  <c r="AS1203" i="1"/>
  <c r="AR1203" i="1"/>
  <c r="AQ1203" i="1"/>
  <c r="AP1203" i="1"/>
  <c r="AO1203" i="1"/>
  <c r="AN1203" i="1"/>
  <c r="AM1203" i="1"/>
  <c r="AL1203" i="1"/>
  <c r="AI1203" i="1"/>
  <c r="AH1203" i="1"/>
  <c r="AE1203" i="1"/>
  <c r="AW1202" i="1"/>
  <c r="AD1202" i="1"/>
  <c r="AV1202" i="1"/>
  <c r="AT1202" i="1"/>
  <c r="AU1202" i="1"/>
  <c r="AS1202" i="1"/>
  <c r="AR1202" i="1"/>
  <c r="AQ1202" i="1"/>
  <c r="AP1202" i="1"/>
  <c r="AO1202" i="1"/>
  <c r="AN1202" i="1"/>
  <c r="AM1202" i="1"/>
  <c r="AL1202" i="1"/>
  <c r="AI1202" i="1"/>
  <c r="AH1202" i="1"/>
  <c r="AE1202" i="1"/>
  <c r="AW1201" i="1"/>
  <c r="AD1201" i="1"/>
  <c r="AV1201" i="1"/>
  <c r="AT1201" i="1"/>
  <c r="AU1201" i="1"/>
  <c r="AS1201" i="1"/>
  <c r="AR1201" i="1"/>
  <c r="AQ1201" i="1"/>
  <c r="AP1201" i="1"/>
  <c r="AO1201" i="1"/>
  <c r="AN1201" i="1"/>
  <c r="AM1201" i="1"/>
  <c r="AL1201" i="1"/>
  <c r="AI1201" i="1"/>
  <c r="AH1201" i="1"/>
  <c r="AE1201" i="1"/>
  <c r="AW1200" i="1"/>
  <c r="AD1200" i="1"/>
  <c r="AV1200" i="1"/>
  <c r="AT1200" i="1"/>
  <c r="AU1200" i="1"/>
  <c r="AS1200" i="1"/>
  <c r="AR1200" i="1"/>
  <c r="AQ1200" i="1"/>
  <c r="AP1200" i="1"/>
  <c r="AO1200" i="1"/>
  <c r="AN1200" i="1"/>
  <c r="AM1200" i="1"/>
  <c r="AL1200" i="1"/>
  <c r="AI1200" i="1"/>
  <c r="AH1200" i="1"/>
  <c r="AE1200" i="1"/>
  <c r="AW1199" i="1"/>
  <c r="AD1199" i="1"/>
  <c r="AV1199" i="1"/>
  <c r="AT1199" i="1"/>
  <c r="AU1199" i="1"/>
  <c r="AS1199" i="1"/>
  <c r="AR1199" i="1"/>
  <c r="AQ1199" i="1"/>
  <c r="AP1199" i="1"/>
  <c r="AO1199" i="1"/>
  <c r="AN1199" i="1"/>
  <c r="AM1199" i="1"/>
  <c r="AL1199" i="1"/>
  <c r="AI1199" i="1"/>
  <c r="AH1199" i="1"/>
  <c r="AE1199" i="1"/>
  <c r="AW1198" i="1"/>
  <c r="AV1198" i="1"/>
  <c r="AT1198" i="1"/>
  <c r="AU1198" i="1"/>
  <c r="AS1198" i="1"/>
  <c r="AR1198" i="1"/>
  <c r="AQ1198" i="1"/>
  <c r="AP1198" i="1"/>
  <c r="AO1198" i="1"/>
  <c r="AN1198" i="1"/>
  <c r="AM1198" i="1"/>
  <c r="AL1198" i="1"/>
  <c r="AD1198" i="1"/>
  <c r="AI1198" i="1"/>
  <c r="AH1198" i="1"/>
  <c r="AE1198" i="1"/>
  <c r="AW1197" i="1"/>
  <c r="AV1197" i="1"/>
  <c r="AT1197" i="1"/>
  <c r="AU1197" i="1"/>
  <c r="AS1197" i="1"/>
  <c r="AR1197" i="1"/>
  <c r="AQ1197" i="1"/>
  <c r="AP1197" i="1"/>
  <c r="AO1197" i="1"/>
  <c r="AN1197" i="1"/>
  <c r="AM1197" i="1"/>
  <c r="AL1197" i="1"/>
  <c r="AD1197" i="1"/>
  <c r="AI1197" i="1"/>
  <c r="AH1197" i="1"/>
  <c r="AE1197" i="1"/>
  <c r="AW1196" i="1"/>
  <c r="AD1196" i="1"/>
  <c r="AV1196" i="1"/>
  <c r="AT1196" i="1"/>
  <c r="AU1196" i="1"/>
  <c r="AS1196" i="1"/>
  <c r="AR1196" i="1"/>
  <c r="AQ1196" i="1"/>
  <c r="AP1196" i="1"/>
  <c r="AO1196" i="1"/>
  <c r="AN1196" i="1"/>
  <c r="AM1196" i="1"/>
  <c r="AL1196" i="1"/>
  <c r="AI1196" i="1"/>
  <c r="AH1196" i="1"/>
  <c r="AE1196" i="1"/>
  <c r="AW1195" i="1"/>
  <c r="AV1195" i="1"/>
  <c r="AT1195" i="1"/>
  <c r="AU1195" i="1"/>
  <c r="AS1195" i="1"/>
  <c r="AR1195" i="1"/>
  <c r="AQ1195" i="1"/>
  <c r="AP1195" i="1"/>
  <c r="AO1195" i="1"/>
  <c r="AN1195" i="1"/>
  <c r="AM1195" i="1"/>
  <c r="AL1195" i="1"/>
  <c r="AD1195" i="1"/>
  <c r="AI1195" i="1"/>
  <c r="AH1195" i="1"/>
  <c r="AE1195" i="1"/>
  <c r="AW1194" i="1"/>
  <c r="AD1194" i="1"/>
  <c r="AV1194" i="1"/>
  <c r="AT1194" i="1"/>
  <c r="AU1194" i="1"/>
  <c r="AS1194" i="1"/>
  <c r="AR1194" i="1"/>
  <c r="AQ1194" i="1"/>
  <c r="AP1194" i="1"/>
  <c r="AO1194" i="1"/>
  <c r="AN1194" i="1"/>
  <c r="AM1194" i="1"/>
  <c r="AL1194" i="1"/>
  <c r="AI1194" i="1"/>
  <c r="AH1194" i="1"/>
  <c r="AE1194" i="1"/>
  <c r="AW1193" i="1"/>
  <c r="AV1193" i="1"/>
  <c r="AT1193" i="1"/>
  <c r="AU1193" i="1"/>
  <c r="AS1193" i="1"/>
  <c r="AR1193" i="1"/>
  <c r="AQ1193" i="1"/>
  <c r="AP1193" i="1"/>
  <c r="AO1193" i="1"/>
  <c r="AN1193" i="1"/>
  <c r="AM1193" i="1"/>
  <c r="AL1193" i="1"/>
  <c r="AD1193" i="1"/>
  <c r="AI1193" i="1"/>
  <c r="AH1193" i="1"/>
  <c r="AE1193" i="1"/>
  <c r="AW1192" i="1"/>
  <c r="AD1192" i="1"/>
  <c r="AV1192" i="1"/>
  <c r="AT1192" i="1"/>
  <c r="AU1192" i="1"/>
  <c r="AS1192" i="1"/>
  <c r="AR1192" i="1"/>
  <c r="AQ1192" i="1"/>
  <c r="AP1192" i="1"/>
  <c r="AO1192" i="1"/>
  <c r="AN1192" i="1"/>
  <c r="AM1192" i="1"/>
  <c r="AL1192" i="1"/>
  <c r="AI1192" i="1"/>
  <c r="AH1192" i="1"/>
  <c r="AE1192" i="1"/>
  <c r="AW1191" i="1"/>
  <c r="AD1191" i="1"/>
  <c r="AV1191" i="1"/>
  <c r="AT1191" i="1"/>
  <c r="AU1191" i="1"/>
  <c r="AS1191" i="1"/>
  <c r="AR1191" i="1"/>
  <c r="AQ1191" i="1"/>
  <c r="AP1191" i="1"/>
  <c r="AO1191" i="1"/>
  <c r="AN1191" i="1"/>
  <c r="AM1191" i="1"/>
  <c r="AL1191" i="1"/>
  <c r="AI1191" i="1"/>
  <c r="AH1191" i="1"/>
  <c r="AE1191" i="1"/>
  <c r="AW1190" i="1"/>
  <c r="AD1190" i="1"/>
  <c r="AV1190" i="1"/>
  <c r="AT1190" i="1"/>
  <c r="AU1190" i="1"/>
  <c r="AS1190" i="1"/>
  <c r="AR1190" i="1"/>
  <c r="AQ1190" i="1"/>
  <c r="AP1190" i="1"/>
  <c r="AO1190" i="1"/>
  <c r="AN1190" i="1"/>
  <c r="AM1190" i="1"/>
  <c r="AL1190" i="1"/>
  <c r="AI1190" i="1"/>
  <c r="AH1190" i="1"/>
  <c r="AE1190" i="1"/>
  <c r="AW1189" i="1"/>
  <c r="AD1189" i="1"/>
  <c r="AV1189" i="1"/>
  <c r="AT1189" i="1"/>
  <c r="AU1189" i="1"/>
  <c r="AS1189" i="1"/>
  <c r="AR1189" i="1"/>
  <c r="AQ1189" i="1"/>
  <c r="AP1189" i="1"/>
  <c r="AO1189" i="1"/>
  <c r="AN1189" i="1"/>
  <c r="AM1189" i="1"/>
  <c r="AL1189" i="1"/>
  <c r="AI1189" i="1"/>
  <c r="AH1189" i="1"/>
  <c r="AE1189" i="1"/>
  <c r="AW1188" i="1"/>
  <c r="AD1188" i="1"/>
  <c r="AV1188" i="1"/>
  <c r="AT1188" i="1"/>
  <c r="AU1188" i="1"/>
  <c r="AS1188" i="1"/>
  <c r="AR1188" i="1"/>
  <c r="AQ1188" i="1"/>
  <c r="AP1188" i="1"/>
  <c r="AO1188" i="1"/>
  <c r="AN1188" i="1"/>
  <c r="AM1188" i="1"/>
  <c r="AL1188" i="1"/>
  <c r="AI1188" i="1"/>
  <c r="AH1188" i="1"/>
  <c r="AE1188" i="1"/>
  <c r="AW1187" i="1"/>
  <c r="AD1187" i="1"/>
  <c r="AV1187" i="1"/>
  <c r="AT1187" i="1"/>
  <c r="AU1187" i="1"/>
  <c r="AS1187" i="1"/>
  <c r="AR1187" i="1"/>
  <c r="AQ1187" i="1"/>
  <c r="AP1187" i="1"/>
  <c r="AO1187" i="1"/>
  <c r="AN1187" i="1"/>
  <c r="AM1187" i="1"/>
  <c r="AL1187" i="1"/>
  <c r="AI1187" i="1"/>
  <c r="AH1187" i="1"/>
  <c r="AE1187" i="1"/>
  <c r="AW1186" i="1"/>
  <c r="AD1186" i="1"/>
  <c r="AV1186" i="1"/>
  <c r="AT1186" i="1"/>
  <c r="AU1186" i="1"/>
  <c r="AS1186" i="1"/>
  <c r="AR1186" i="1"/>
  <c r="AQ1186" i="1"/>
  <c r="AP1186" i="1"/>
  <c r="AO1186" i="1"/>
  <c r="AN1186" i="1"/>
  <c r="AM1186" i="1"/>
  <c r="AL1186" i="1"/>
  <c r="AI1186" i="1"/>
  <c r="AH1186" i="1"/>
  <c r="AE1186" i="1"/>
  <c r="AW1185" i="1"/>
  <c r="AD1185" i="1"/>
  <c r="AV1185" i="1"/>
  <c r="AT1185" i="1"/>
  <c r="AU1185" i="1"/>
  <c r="AS1185" i="1"/>
  <c r="AR1185" i="1"/>
  <c r="AQ1185" i="1"/>
  <c r="AP1185" i="1"/>
  <c r="AO1185" i="1"/>
  <c r="AN1185" i="1"/>
  <c r="AM1185" i="1"/>
  <c r="AL1185" i="1"/>
  <c r="AI1185" i="1"/>
  <c r="AH1185" i="1"/>
  <c r="AE1185" i="1"/>
  <c r="AW1184" i="1"/>
  <c r="AD1184" i="1"/>
  <c r="AV1184" i="1"/>
  <c r="AT1184" i="1"/>
  <c r="AU1184" i="1"/>
  <c r="AS1184" i="1"/>
  <c r="AR1184" i="1"/>
  <c r="AQ1184" i="1"/>
  <c r="AP1184" i="1"/>
  <c r="AO1184" i="1"/>
  <c r="AN1184" i="1"/>
  <c r="AM1184" i="1"/>
  <c r="AL1184" i="1"/>
  <c r="AI1184" i="1"/>
  <c r="AH1184" i="1"/>
  <c r="AE1184" i="1"/>
  <c r="AW1183" i="1"/>
  <c r="AD1183" i="1"/>
  <c r="AV1183" i="1"/>
  <c r="AT1183" i="1"/>
  <c r="AU1183" i="1"/>
  <c r="AS1183" i="1"/>
  <c r="AR1183" i="1"/>
  <c r="AQ1183" i="1"/>
  <c r="AP1183" i="1"/>
  <c r="AO1183" i="1"/>
  <c r="AN1183" i="1"/>
  <c r="AM1183" i="1"/>
  <c r="AL1183" i="1"/>
  <c r="AI1183" i="1"/>
  <c r="AH1183" i="1"/>
  <c r="AE1183" i="1"/>
  <c r="AW1182" i="1"/>
  <c r="AV1182" i="1"/>
  <c r="AT1182" i="1"/>
  <c r="AU1182" i="1"/>
  <c r="AS1182" i="1"/>
  <c r="AR1182" i="1"/>
  <c r="AQ1182" i="1"/>
  <c r="AP1182" i="1"/>
  <c r="AO1182" i="1"/>
  <c r="AN1182" i="1"/>
  <c r="AM1182" i="1"/>
  <c r="AL1182" i="1"/>
  <c r="AD1182" i="1"/>
  <c r="AI1182" i="1"/>
  <c r="AH1182" i="1"/>
  <c r="AE1182" i="1"/>
  <c r="AW1181" i="1"/>
  <c r="AV1181" i="1"/>
  <c r="AT1181" i="1"/>
  <c r="AU1181" i="1"/>
  <c r="AS1181" i="1"/>
  <c r="AR1181" i="1"/>
  <c r="AQ1181" i="1"/>
  <c r="AP1181" i="1"/>
  <c r="AO1181" i="1"/>
  <c r="AN1181" i="1"/>
  <c r="AM1181" i="1"/>
  <c r="AL1181" i="1"/>
  <c r="AD1181" i="1"/>
  <c r="AI1181" i="1"/>
  <c r="AH1181" i="1"/>
  <c r="AE1181" i="1"/>
  <c r="AW1180" i="1"/>
  <c r="AD1180" i="1"/>
  <c r="AV1180" i="1"/>
  <c r="AT1180" i="1"/>
  <c r="AU1180" i="1"/>
  <c r="AS1180" i="1"/>
  <c r="AR1180" i="1"/>
  <c r="AQ1180" i="1"/>
  <c r="AP1180" i="1"/>
  <c r="AO1180" i="1"/>
  <c r="AN1180" i="1"/>
  <c r="AM1180" i="1"/>
  <c r="AL1180" i="1"/>
  <c r="AI1180" i="1"/>
  <c r="AH1180" i="1"/>
  <c r="AE1180" i="1"/>
  <c r="AW1179" i="1"/>
  <c r="AV1179" i="1"/>
  <c r="AT1179" i="1"/>
  <c r="AU1179" i="1"/>
  <c r="AS1179" i="1"/>
  <c r="AR1179" i="1"/>
  <c r="AQ1179" i="1"/>
  <c r="AP1179" i="1"/>
  <c r="AO1179" i="1"/>
  <c r="AN1179" i="1"/>
  <c r="AM1179" i="1"/>
  <c r="AL1179" i="1"/>
  <c r="AD1179" i="1"/>
  <c r="AI1179" i="1"/>
  <c r="AH1179" i="1"/>
  <c r="AE1179" i="1"/>
  <c r="AW1178" i="1"/>
  <c r="AD1178" i="1"/>
  <c r="AV1178" i="1"/>
  <c r="AT1178" i="1"/>
  <c r="AU1178" i="1"/>
  <c r="AS1178" i="1"/>
  <c r="AR1178" i="1"/>
  <c r="AQ1178" i="1"/>
  <c r="AP1178" i="1"/>
  <c r="AO1178" i="1"/>
  <c r="AN1178" i="1"/>
  <c r="AM1178" i="1"/>
  <c r="AL1178" i="1"/>
  <c r="AI1178" i="1"/>
  <c r="AH1178" i="1"/>
  <c r="AE1178" i="1"/>
  <c r="AW1177" i="1"/>
  <c r="AD1177" i="1"/>
  <c r="AV1177" i="1"/>
  <c r="AT1177" i="1"/>
  <c r="AU1177" i="1"/>
  <c r="AS1177" i="1"/>
  <c r="AR1177" i="1"/>
  <c r="AQ1177" i="1"/>
  <c r="AP1177" i="1"/>
  <c r="AO1177" i="1"/>
  <c r="AN1177" i="1"/>
  <c r="AM1177" i="1"/>
  <c r="AL1177" i="1"/>
  <c r="AI1177" i="1"/>
  <c r="AH1177" i="1"/>
  <c r="AE1177" i="1"/>
  <c r="AW1176" i="1"/>
  <c r="AD1176" i="1"/>
  <c r="AV1176" i="1"/>
  <c r="AT1176" i="1"/>
  <c r="AU1176" i="1"/>
  <c r="AS1176" i="1"/>
  <c r="AR1176" i="1"/>
  <c r="AQ1176" i="1"/>
  <c r="AP1176" i="1"/>
  <c r="AO1176" i="1"/>
  <c r="AN1176" i="1"/>
  <c r="AM1176" i="1"/>
  <c r="AL1176" i="1"/>
  <c r="AI1176" i="1"/>
  <c r="AH1176" i="1"/>
  <c r="AE1176" i="1"/>
  <c r="AW1175" i="1"/>
  <c r="AD1175" i="1"/>
  <c r="AV1175" i="1"/>
  <c r="AT1175" i="1"/>
  <c r="AU1175" i="1"/>
  <c r="AS1175" i="1"/>
  <c r="AR1175" i="1"/>
  <c r="AQ1175" i="1"/>
  <c r="AP1175" i="1"/>
  <c r="AO1175" i="1"/>
  <c r="AN1175" i="1"/>
  <c r="AM1175" i="1"/>
  <c r="AL1175" i="1"/>
  <c r="AI1175" i="1"/>
  <c r="AH1175" i="1"/>
  <c r="AE1175" i="1"/>
  <c r="AW1174" i="1"/>
  <c r="AD1174" i="1"/>
  <c r="AV1174" i="1"/>
  <c r="AT1174" i="1"/>
  <c r="AU1174" i="1"/>
  <c r="AS1174" i="1"/>
  <c r="AR1174" i="1"/>
  <c r="AQ1174" i="1"/>
  <c r="AP1174" i="1"/>
  <c r="AO1174" i="1"/>
  <c r="AN1174" i="1"/>
  <c r="AM1174" i="1"/>
  <c r="AL1174" i="1"/>
  <c r="AI1174" i="1"/>
  <c r="AH1174" i="1"/>
  <c r="AE1174" i="1"/>
  <c r="AW1173" i="1"/>
  <c r="AD1173" i="1"/>
  <c r="AV1173" i="1"/>
  <c r="AT1173" i="1"/>
  <c r="AU1173" i="1"/>
  <c r="AS1173" i="1"/>
  <c r="AR1173" i="1"/>
  <c r="AQ1173" i="1"/>
  <c r="AP1173" i="1"/>
  <c r="AO1173" i="1"/>
  <c r="AN1173" i="1"/>
  <c r="AM1173" i="1"/>
  <c r="AL1173" i="1"/>
  <c r="AI1173" i="1"/>
  <c r="AH1173" i="1"/>
  <c r="AE1173" i="1"/>
  <c r="AW1172" i="1"/>
  <c r="AD1172" i="1"/>
  <c r="AV1172" i="1"/>
  <c r="AT1172" i="1"/>
  <c r="AU1172" i="1"/>
  <c r="AS1172" i="1"/>
  <c r="AR1172" i="1"/>
  <c r="AQ1172" i="1"/>
  <c r="AP1172" i="1"/>
  <c r="AO1172" i="1"/>
  <c r="AN1172" i="1"/>
  <c r="AM1172" i="1"/>
  <c r="AL1172" i="1"/>
  <c r="AI1172" i="1"/>
  <c r="AH1172" i="1"/>
  <c r="AE1172" i="1"/>
  <c r="AW1171" i="1"/>
  <c r="AD1171" i="1"/>
  <c r="AV1171" i="1"/>
  <c r="AT1171" i="1"/>
  <c r="AU1171" i="1"/>
  <c r="AS1171" i="1"/>
  <c r="AR1171" i="1"/>
  <c r="AQ1171" i="1"/>
  <c r="AP1171" i="1"/>
  <c r="AO1171" i="1"/>
  <c r="AN1171" i="1"/>
  <c r="AM1171" i="1"/>
  <c r="AL1171" i="1"/>
  <c r="AI1171" i="1"/>
  <c r="AH1171" i="1"/>
  <c r="AE1171" i="1"/>
  <c r="AW1170" i="1"/>
  <c r="AD1170" i="1"/>
  <c r="AV1170" i="1"/>
  <c r="AT1170" i="1"/>
  <c r="AU1170" i="1"/>
  <c r="AS1170" i="1"/>
  <c r="AR1170" i="1"/>
  <c r="AQ1170" i="1"/>
  <c r="AP1170" i="1"/>
  <c r="AO1170" i="1"/>
  <c r="AN1170" i="1"/>
  <c r="AM1170" i="1"/>
  <c r="AL1170" i="1"/>
  <c r="AI1170" i="1"/>
  <c r="AH1170" i="1"/>
  <c r="AE1170" i="1"/>
  <c r="AW1169" i="1"/>
  <c r="AD1169" i="1"/>
  <c r="AV1169" i="1"/>
  <c r="AT1169" i="1"/>
  <c r="AU1169" i="1"/>
  <c r="AS1169" i="1"/>
  <c r="AR1169" i="1"/>
  <c r="AQ1169" i="1"/>
  <c r="AP1169" i="1"/>
  <c r="AO1169" i="1"/>
  <c r="AN1169" i="1"/>
  <c r="AM1169" i="1"/>
  <c r="AL1169" i="1"/>
  <c r="AE1169" i="1"/>
  <c r="AK1169" i="1"/>
  <c r="AJ1169" i="1"/>
  <c r="AI1169" i="1"/>
  <c r="AH1169" i="1"/>
  <c r="AG1169" i="1"/>
  <c r="AF1169" i="1"/>
  <c r="AW1168" i="1"/>
  <c r="AD1168" i="1"/>
  <c r="AV1168" i="1"/>
  <c r="AT1168" i="1"/>
  <c r="AU1168" i="1"/>
  <c r="AS1168" i="1"/>
  <c r="AR1168" i="1"/>
  <c r="AQ1168" i="1"/>
  <c r="AP1168" i="1"/>
  <c r="AO1168" i="1"/>
  <c r="AN1168" i="1"/>
  <c r="AM1168" i="1"/>
  <c r="AL1168" i="1"/>
  <c r="AI1168" i="1"/>
  <c r="AH1168" i="1"/>
  <c r="AE1168" i="1"/>
  <c r="AW1167" i="1"/>
  <c r="AD1167" i="1"/>
  <c r="AV1167" i="1"/>
  <c r="AT1167" i="1"/>
  <c r="AU1167" i="1"/>
  <c r="AS1167" i="1"/>
  <c r="AR1167" i="1"/>
  <c r="AQ1167" i="1"/>
  <c r="AP1167" i="1"/>
  <c r="AO1167" i="1"/>
  <c r="AN1167" i="1"/>
  <c r="AM1167" i="1"/>
  <c r="AL1167" i="1"/>
  <c r="AI1167" i="1"/>
  <c r="AH1167" i="1"/>
  <c r="AE1167" i="1"/>
  <c r="AW1166" i="1"/>
  <c r="AD1166" i="1"/>
  <c r="AV1166" i="1"/>
  <c r="AT1166" i="1"/>
  <c r="AU1166" i="1"/>
  <c r="AS1166" i="1"/>
  <c r="AR1166" i="1"/>
  <c r="AQ1166" i="1"/>
  <c r="AP1166" i="1"/>
  <c r="AO1166" i="1"/>
  <c r="AN1166" i="1"/>
  <c r="AM1166" i="1"/>
  <c r="AL1166" i="1"/>
  <c r="AI1166" i="1"/>
  <c r="AH1166" i="1"/>
  <c r="AE1166" i="1"/>
  <c r="AW1165" i="1"/>
  <c r="AD1165" i="1"/>
  <c r="AV1165" i="1"/>
  <c r="AT1165" i="1"/>
  <c r="AU1165" i="1"/>
  <c r="AS1165" i="1"/>
  <c r="AR1165" i="1"/>
  <c r="AQ1165" i="1"/>
  <c r="AP1165" i="1"/>
  <c r="AO1165" i="1"/>
  <c r="AN1165" i="1"/>
  <c r="AM1165" i="1"/>
  <c r="AL1165" i="1"/>
  <c r="AI1165" i="1"/>
  <c r="AH1165" i="1"/>
  <c r="AE1165" i="1"/>
  <c r="AW1164" i="1"/>
  <c r="AV1164" i="1"/>
  <c r="AT1164" i="1"/>
  <c r="AU1164" i="1"/>
  <c r="AS1164" i="1"/>
  <c r="AR1164" i="1"/>
  <c r="AQ1164" i="1"/>
  <c r="AP1164" i="1"/>
  <c r="AO1164" i="1"/>
  <c r="AN1164" i="1"/>
  <c r="AM1164" i="1"/>
  <c r="AL1164" i="1"/>
  <c r="AD1164" i="1"/>
  <c r="AI1164" i="1"/>
  <c r="AH1164" i="1"/>
  <c r="AE1164" i="1"/>
  <c r="AW1163" i="1"/>
  <c r="AD1163" i="1"/>
  <c r="AV1163" i="1"/>
  <c r="AT1163" i="1"/>
  <c r="AU1163" i="1"/>
  <c r="AS1163" i="1"/>
  <c r="AR1163" i="1"/>
  <c r="AQ1163" i="1"/>
  <c r="AP1163" i="1"/>
  <c r="AO1163" i="1"/>
  <c r="AN1163" i="1"/>
  <c r="AM1163" i="1"/>
  <c r="AL1163" i="1"/>
  <c r="AE1163" i="1"/>
  <c r="AK1163" i="1"/>
  <c r="AJ1163" i="1"/>
  <c r="AI1163" i="1"/>
  <c r="AH1163" i="1"/>
  <c r="AG1163" i="1"/>
  <c r="AF1163" i="1"/>
  <c r="AW1162" i="1"/>
  <c r="AD1162" i="1"/>
  <c r="AV1162" i="1"/>
  <c r="AT1162" i="1"/>
  <c r="AU1162" i="1"/>
  <c r="AS1162" i="1"/>
  <c r="AR1162" i="1"/>
  <c r="AQ1162" i="1"/>
  <c r="AP1162" i="1"/>
  <c r="AO1162" i="1"/>
  <c r="AN1162" i="1"/>
  <c r="AM1162" i="1"/>
  <c r="AL1162" i="1"/>
  <c r="AI1162" i="1"/>
  <c r="AH1162" i="1"/>
  <c r="AE1162" i="1"/>
  <c r="AW1161" i="1"/>
  <c r="AV1161" i="1"/>
  <c r="AT1161" i="1"/>
  <c r="AU1161" i="1"/>
  <c r="AS1161" i="1"/>
  <c r="AR1161" i="1"/>
  <c r="AQ1161" i="1"/>
  <c r="AP1161" i="1"/>
  <c r="AO1161" i="1"/>
  <c r="AN1161" i="1"/>
  <c r="AM1161" i="1"/>
  <c r="AL1161" i="1"/>
  <c r="AD1161" i="1"/>
  <c r="AI1161" i="1"/>
  <c r="AH1161" i="1"/>
  <c r="AE1161" i="1"/>
  <c r="AW1160" i="1"/>
  <c r="AV1160" i="1"/>
  <c r="AT1160" i="1"/>
  <c r="AU1160" i="1"/>
  <c r="AS1160" i="1"/>
  <c r="AR1160" i="1"/>
  <c r="AQ1160" i="1"/>
  <c r="AP1160" i="1"/>
  <c r="AO1160" i="1"/>
  <c r="AN1160" i="1"/>
  <c r="AM1160" i="1"/>
  <c r="AL1160" i="1"/>
  <c r="AK1160" i="1"/>
  <c r="AJ1160" i="1"/>
  <c r="AD1160" i="1"/>
  <c r="AI1160" i="1"/>
  <c r="AH1160" i="1"/>
  <c r="AE1160" i="1"/>
  <c r="AG1160" i="1"/>
  <c r="AF1160" i="1"/>
  <c r="AW1159" i="1"/>
  <c r="AD1159" i="1"/>
  <c r="AV1159" i="1"/>
  <c r="AT1159" i="1"/>
  <c r="AU1159" i="1"/>
  <c r="AS1159" i="1"/>
  <c r="AR1159" i="1"/>
  <c r="AQ1159" i="1"/>
  <c r="AP1159" i="1"/>
  <c r="AO1159" i="1"/>
  <c r="AN1159" i="1"/>
  <c r="AM1159" i="1"/>
  <c r="AL1159" i="1"/>
  <c r="AI1159" i="1"/>
  <c r="AH1159" i="1"/>
  <c r="AE1159" i="1"/>
  <c r="AW1158" i="1"/>
  <c r="AD1158" i="1"/>
  <c r="AV1158" i="1"/>
  <c r="AT1158" i="1"/>
  <c r="AU1158" i="1"/>
  <c r="AS1158" i="1"/>
  <c r="AR1158" i="1"/>
  <c r="AQ1158" i="1"/>
  <c r="AP1158" i="1"/>
  <c r="AO1158" i="1"/>
  <c r="AN1158" i="1"/>
  <c r="AM1158" i="1"/>
  <c r="AL1158" i="1"/>
  <c r="AI1158" i="1"/>
  <c r="AH1158" i="1"/>
  <c r="AE1158" i="1"/>
  <c r="AW1157" i="1"/>
  <c r="AV1157" i="1"/>
  <c r="AT1157" i="1"/>
  <c r="AU1157" i="1"/>
  <c r="AS1157" i="1"/>
  <c r="AR1157" i="1"/>
  <c r="AQ1157" i="1"/>
  <c r="AP1157" i="1"/>
  <c r="AO1157" i="1"/>
  <c r="AN1157" i="1"/>
  <c r="AM1157" i="1"/>
  <c r="AL1157" i="1"/>
  <c r="AD1157" i="1"/>
  <c r="AI1157" i="1"/>
  <c r="AH1157" i="1"/>
  <c r="AE1157" i="1"/>
  <c r="AW1156" i="1"/>
  <c r="AV1156" i="1"/>
  <c r="AT1156" i="1"/>
  <c r="AU1156" i="1"/>
  <c r="AS1156" i="1"/>
  <c r="AR1156" i="1"/>
  <c r="AQ1156" i="1"/>
  <c r="AP1156" i="1"/>
  <c r="AO1156" i="1"/>
  <c r="AN1156" i="1"/>
  <c r="AM1156" i="1"/>
  <c r="AL1156" i="1"/>
  <c r="AD1156" i="1"/>
  <c r="AI1156" i="1"/>
  <c r="AH1156" i="1"/>
  <c r="AE1156" i="1"/>
  <c r="AW1155" i="1"/>
  <c r="AV1155" i="1"/>
  <c r="AT1155" i="1"/>
  <c r="AU1155" i="1"/>
  <c r="AS1155" i="1"/>
  <c r="AR1155" i="1"/>
  <c r="AQ1155" i="1"/>
  <c r="AP1155" i="1"/>
  <c r="AO1155" i="1"/>
  <c r="AN1155" i="1"/>
  <c r="AM1155" i="1"/>
  <c r="AL1155" i="1"/>
  <c r="AD1155" i="1"/>
  <c r="AI1155" i="1"/>
  <c r="AH1155" i="1"/>
  <c r="AE1155" i="1"/>
  <c r="AW1154" i="1"/>
  <c r="AV1154" i="1"/>
  <c r="AT1154" i="1"/>
  <c r="AU1154" i="1"/>
  <c r="AS1154" i="1"/>
  <c r="AR1154" i="1"/>
  <c r="AQ1154" i="1"/>
  <c r="AP1154" i="1"/>
  <c r="AO1154" i="1"/>
  <c r="AN1154" i="1"/>
  <c r="AM1154" i="1"/>
  <c r="AL1154" i="1"/>
  <c r="AD1154" i="1"/>
  <c r="AI1154" i="1"/>
  <c r="AH1154" i="1"/>
  <c r="AE1154" i="1"/>
  <c r="AW1153" i="1"/>
  <c r="AD1153" i="1"/>
  <c r="AV1153" i="1"/>
  <c r="AT1153" i="1"/>
  <c r="AU1153" i="1"/>
  <c r="AS1153" i="1"/>
  <c r="AR1153" i="1"/>
  <c r="AQ1153" i="1"/>
  <c r="AP1153" i="1"/>
  <c r="AO1153" i="1"/>
  <c r="AN1153" i="1"/>
  <c r="AM1153" i="1"/>
  <c r="AL1153" i="1"/>
  <c r="AI1153" i="1"/>
  <c r="AH1153" i="1"/>
  <c r="AE1153" i="1"/>
  <c r="AW1152" i="1"/>
  <c r="AD1152" i="1"/>
  <c r="AV1152" i="1"/>
  <c r="AT1152" i="1"/>
  <c r="AU1152" i="1"/>
  <c r="AS1152" i="1"/>
  <c r="AR1152" i="1"/>
  <c r="AQ1152" i="1"/>
  <c r="AP1152" i="1"/>
  <c r="AO1152" i="1"/>
  <c r="AN1152" i="1"/>
  <c r="AM1152" i="1"/>
  <c r="AL1152" i="1"/>
  <c r="AI1152" i="1"/>
  <c r="AH1152" i="1"/>
  <c r="AE1152" i="1"/>
  <c r="AW1151" i="1"/>
  <c r="AD1151" i="1"/>
  <c r="AV1151" i="1"/>
  <c r="AT1151" i="1"/>
  <c r="AU1151" i="1"/>
  <c r="AS1151" i="1"/>
  <c r="AR1151" i="1"/>
  <c r="AQ1151" i="1"/>
  <c r="AP1151" i="1"/>
  <c r="AO1151" i="1"/>
  <c r="AN1151" i="1"/>
  <c r="AM1151" i="1"/>
  <c r="AL1151" i="1"/>
  <c r="AI1151" i="1"/>
  <c r="AH1151" i="1"/>
  <c r="AE1151" i="1"/>
  <c r="AW1150" i="1"/>
  <c r="AD1150" i="1"/>
  <c r="AV1150" i="1"/>
  <c r="AT1150" i="1"/>
  <c r="AU1150" i="1"/>
  <c r="AS1150" i="1"/>
  <c r="AR1150" i="1"/>
  <c r="AQ1150" i="1"/>
  <c r="AP1150" i="1"/>
  <c r="AO1150" i="1"/>
  <c r="AN1150" i="1"/>
  <c r="AM1150" i="1"/>
  <c r="AL1150" i="1"/>
  <c r="AI1150" i="1"/>
  <c r="AH1150" i="1"/>
  <c r="AE1150" i="1"/>
  <c r="AW1149" i="1"/>
  <c r="AD1149" i="1"/>
  <c r="AV1149" i="1"/>
  <c r="AT1149" i="1"/>
  <c r="AU1149" i="1"/>
  <c r="AS1149" i="1"/>
  <c r="AR1149" i="1"/>
  <c r="AQ1149" i="1"/>
  <c r="AP1149" i="1"/>
  <c r="AO1149" i="1"/>
  <c r="AN1149" i="1"/>
  <c r="AM1149" i="1"/>
  <c r="AL1149" i="1"/>
  <c r="AI1149" i="1"/>
  <c r="AH1149" i="1"/>
  <c r="AE1149" i="1"/>
  <c r="AW1148" i="1"/>
  <c r="AD1148" i="1"/>
  <c r="AV1148" i="1"/>
  <c r="AT1148" i="1"/>
  <c r="AU1148" i="1"/>
  <c r="AS1148" i="1"/>
  <c r="AR1148" i="1"/>
  <c r="AQ1148" i="1"/>
  <c r="AP1148" i="1"/>
  <c r="AO1148" i="1"/>
  <c r="AN1148" i="1"/>
  <c r="AM1148" i="1"/>
  <c r="AL1148" i="1"/>
  <c r="AI1148" i="1"/>
  <c r="AH1148" i="1"/>
  <c r="AE1148" i="1"/>
  <c r="AW1147" i="1"/>
  <c r="AD1147" i="1"/>
  <c r="AV1147" i="1"/>
  <c r="AT1147" i="1"/>
  <c r="AU1147" i="1"/>
  <c r="AS1147" i="1"/>
  <c r="AR1147" i="1"/>
  <c r="AQ1147" i="1"/>
  <c r="AP1147" i="1"/>
  <c r="AO1147" i="1"/>
  <c r="AN1147" i="1"/>
  <c r="AM1147" i="1"/>
  <c r="AL1147" i="1"/>
  <c r="AI1147" i="1"/>
  <c r="AH1147" i="1"/>
  <c r="AE1147" i="1"/>
  <c r="AW1146" i="1"/>
  <c r="AV1146" i="1"/>
  <c r="AT1146" i="1"/>
  <c r="AU1146" i="1"/>
  <c r="AS1146" i="1"/>
  <c r="AR1146" i="1"/>
  <c r="AQ1146" i="1"/>
  <c r="AP1146" i="1"/>
  <c r="AO1146" i="1"/>
  <c r="AN1146" i="1"/>
  <c r="AM1146" i="1"/>
  <c r="AL1146" i="1"/>
  <c r="AD1146" i="1"/>
  <c r="AI1146" i="1"/>
  <c r="AH1146" i="1"/>
  <c r="AE1146" i="1"/>
  <c r="AW1145" i="1"/>
  <c r="AV1145" i="1"/>
  <c r="AT1145" i="1"/>
  <c r="AU1145" i="1"/>
  <c r="AS1145" i="1"/>
  <c r="AR1145" i="1"/>
  <c r="AQ1145" i="1"/>
  <c r="AP1145" i="1"/>
  <c r="AO1145" i="1"/>
  <c r="AN1145" i="1"/>
  <c r="AM1145" i="1"/>
  <c r="AL1145" i="1"/>
  <c r="AD1145" i="1"/>
  <c r="AI1145" i="1"/>
  <c r="AH1145" i="1"/>
  <c r="AE1145" i="1"/>
  <c r="AW1144" i="1"/>
  <c r="AD1144" i="1"/>
  <c r="AV1144" i="1"/>
  <c r="AT1144" i="1"/>
  <c r="AU1144" i="1"/>
  <c r="AS1144" i="1"/>
  <c r="AR1144" i="1"/>
  <c r="AQ1144" i="1"/>
  <c r="AP1144" i="1"/>
  <c r="AO1144" i="1"/>
  <c r="AN1144" i="1"/>
  <c r="AM1144" i="1"/>
  <c r="AL1144" i="1"/>
  <c r="AI1144" i="1"/>
  <c r="AH1144" i="1"/>
  <c r="AE1144" i="1"/>
  <c r="AW1143" i="1"/>
  <c r="AD1143" i="1"/>
  <c r="AV1143" i="1"/>
  <c r="AT1143" i="1"/>
  <c r="AU1143" i="1"/>
  <c r="AS1143" i="1"/>
  <c r="AR1143" i="1"/>
  <c r="AQ1143" i="1"/>
  <c r="AP1143" i="1"/>
  <c r="AO1143" i="1"/>
  <c r="AN1143" i="1"/>
  <c r="AM1143" i="1"/>
  <c r="AL1143" i="1"/>
  <c r="AI1143" i="1"/>
  <c r="AH1143" i="1"/>
  <c r="AE1143" i="1"/>
  <c r="AW1142" i="1"/>
  <c r="AD1142" i="1"/>
  <c r="AV1142" i="1"/>
  <c r="AT1142" i="1"/>
  <c r="AU1142" i="1"/>
  <c r="AS1142" i="1"/>
  <c r="AR1142" i="1"/>
  <c r="AQ1142" i="1"/>
  <c r="AP1142" i="1"/>
  <c r="AO1142" i="1"/>
  <c r="AN1142" i="1"/>
  <c r="AM1142" i="1"/>
  <c r="AL1142" i="1"/>
  <c r="AI1142" i="1"/>
  <c r="AH1142" i="1"/>
  <c r="AE1142" i="1"/>
  <c r="AW1141" i="1"/>
  <c r="AD1141" i="1"/>
  <c r="AV1141" i="1"/>
  <c r="AT1141" i="1"/>
  <c r="AU1141" i="1"/>
  <c r="AS1141" i="1"/>
  <c r="AR1141" i="1"/>
  <c r="AQ1141" i="1"/>
  <c r="AP1141" i="1"/>
  <c r="AO1141" i="1"/>
  <c r="AN1141" i="1"/>
  <c r="AM1141" i="1"/>
  <c r="AL1141" i="1"/>
  <c r="AI1141" i="1"/>
  <c r="AH1141" i="1"/>
  <c r="AE1141" i="1"/>
  <c r="AW1140" i="1"/>
  <c r="AV1140" i="1"/>
  <c r="AT1140" i="1"/>
  <c r="AU1140" i="1"/>
  <c r="AS1140" i="1"/>
  <c r="AR1140" i="1"/>
  <c r="AQ1140" i="1"/>
  <c r="AP1140" i="1"/>
  <c r="AO1140" i="1"/>
  <c r="AN1140" i="1"/>
  <c r="AM1140" i="1"/>
  <c r="AL1140" i="1"/>
  <c r="AD1140" i="1"/>
  <c r="AI1140" i="1"/>
  <c r="AH1140" i="1"/>
  <c r="AE1140" i="1"/>
  <c r="AW1139" i="1"/>
  <c r="AD1139" i="1"/>
  <c r="AV1139" i="1"/>
  <c r="AT1139" i="1"/>
  <c r="AU1139" i="1"/>
  <c r="AS1139" i="1"/>
  <c r="AR1139" i="1"/>
  <c r="AQ1139" i="1"/>
  <c r="AP1139" i="1"/>
  <c r="AO1139" i="1"/>
  <c r="AN1139" i="1"/>
  <c r="AM1139" i="1"/>
  <c r="AL1139" i="1"/>
  <c r="AI1139" i="1"/>
  <c r="AH1139" i="1"/>
  <c r="AE1139" i="1"/>
  <c r="AW1138" i="1"/>
  <c r="AV1138" i="1"/>
  <c r="AT1138" i="1"/>
  <c r="AU1138" i="1"/>
  <c r="AS1138" i="1"/>
  <c r="AR1138" i="1"/>
  <c r="AQ1138" i="1"/>
  <c r="AP1138" i="1"/>
  <c r="AO1138" i="1"/>
  <c r="AN1138" i="1"/>
  <c r="AM1138" i="1"/>
  <c r="AL1138" i="1"/>
  <c r="AD1138" i="1"/>
  <c r="AI1138" i="1"/>
  <c r="AH1138" i="1"/>
  <c r="AE1138" i="1"/>
  <c r="AW1137" i="1"/>
  <c r="AD1137" i="1"/>
  <c r="AV1137" i="1"/>
  <c r="AT1137" i="1"/>
  <c r="AU1137" i="1"/>
  <c r="AS1137" i="1"/>
  <c r="AR1137" i="1"/>
  <c r="AQ1137" i="1"/>
  <c r="AP1137" i="1"/>
  <c r="AO1137" i="1"/>
  <c r="AN1137" i="1"/>
  <c r="AM1137" i="1"/>
  <c r="AL1137" i="1"/>
  <c r="AI1137" i="1"/>
  <c r="AH1137" i="1"/>
  <c r="AE1137" i="1"/>
  <c r="AW1136" i="1"/>
  <c r="AD1136" i="1"/>
  <c r="AV1136" i="1"/>
  <c r="AT1136" i="1"/>
  <c r="AU1136" i="1"/>
  <c r="AS1136" i="1"/>
  <c r="AR1136" i="1"/>
  <c r="AQ1136" i="1"/>
  <c r="AP1136" i="1"/>
  <c r="AO1136" i="1"/>
  <c r="AN1136" i="1"/>
  <c r="AM1136" i="1"/>
  <c r="AL1136" i="1"/>
  <c r="AE1136" i="1"/>
  <c r="AK1136" i="1"/>
  <c r="AJ1136" i="1"/>
  <c r="AI1136" i="1"/>
  <c r="AH1136" i="1"/>
  <c r="AG1136" i="1"/>
  <c r="AF1136" i="1"/>
  <c r="AW1135" i="1"/>
  <c r="AD1135" i="1"/>
  <c r="AV1135" i="1"/>
  <c r="AT1135" i="1"/>
  <c r="AU1135" i="1"/>
  <c r="AS1135" i="1"/>
  <c r="AR1135" i="1"/>
  <c r="AQ1135" i="1"/>
  <c r="AP1135" i="1"/>
  <c r="AO1135" i="1"/>
  <c r="AN1135" i="1"/>
  <c r="AM1135" i="1"/>
  <c r="AL1135" i="1"/>
  <c r="AI1135" i="1"/>
  <c r="AH1135" i="1"/>
  <c r="AE1135" i="1"/>
  <c r="AW1134" i="1"/>
  <c r="AD1134" i="1"/>
  <c r="AV1134" i="1"/>
  <c r="AT1134" i="1"/>
  <c r="AU1134" i="1"/>
  <c r="AS1134" i="1"/>
  <c r="AR1134" i="1"/>
  <c r="AQ1134" i="1"/>
  <c r="AP1134" i="1"/>
  <c r="AO1134" i="1"/>
  <c r="AN1134" i="1"/>
  <c r="AM1134" i="1"/>
  <c r="AL1134" i="1"/>
  <c r="AI1134" i="1"/>
  <c r="AH1134" i="1"/>
  <c r="AE1134" i="1"/>
  <c r="AW1133" i="1"/>
  <c r="AD1133" i="1"/>
  <c r="AV1133" i="1"/>
  <c r="AT1133" i="1"/>
  <c r="AU1133" i="1"/>
  <c r="AS1133" i="1"/>
  <c r="AR1133" i="1"/>
  <c r="AQ1133" i="1"/>
  <c r="AP1133" i="1"/>
  <c r="AO1133" i="1"/>
  <c r="AN1133" i="1"/>
  <c r="AM1133" i="1"/>
  <c r="AL1133" i="1"/>
  <c r="AI1133" i="1"/>
  <c r="AH1133" i="1"/>
  <c r="AE1133" i="1"/>
  <c r="AW1132" i="1"/>
  <c r="AD1132" i="1"/>
  <c r="AV1132" i="1"/>
  <c r="AT1132" i="1"/>
  <c r="AU1132" i="1"/>
  <c r="AS1132" i="1"/>
  <c r="AR1132" i="1"/>
  <c r="AQ1132" i="1"/>
  <c r="AP1132" i="1"/>
  <c r="AO1132" i="1"/>
  <c r="AN1132" i="1"/>
  <c r="AM1132" i="1"/>
  <c r="AL1132" i="1"/>
  <c r="AI1132" i="1"/>
  <c r="AH1132" i="1"/>
  <c r="AE1132" i="1"/>
  <c r="AW1131" i="1"/>
  <c r="AD1131" i="1"/>
  <c r="AV1131" i="1"/>
  <c r="AT1131" i="1"/>
  <c r="AU1131" i="1"/>
  <c r="AS1131" i="1"/>
  <c r="AR1131" i="1"/>
  <c r="AQ1131" i="1"/>
  <c r="AP1131" i="1"/>
  <c r="AO1131" i="1"/>
  <c r="AN1131" i="1"/>
  <c r="AM1131" i="1"/>
  <c r="AL1131" i="1"/>
  <c r="AI1131" i="1"/>
  <c r="AH1131" i="1"/>
  <c r="AE1131" i="1"/>
  <c r="AW1130" i="1"/>
  <c r="AD1130" i="1"/>
  <c r="AV1130" i="1"/>
  <c r="AT1130" i="1"/>
  <c r="AU1130" i="1"/>
  <c r="AS1130" i="1"/>
  <c r="AR1130" i="1"/>
  <c r="AQ1130" i="1"/>
  <c r="AP1130" i="1"/>
  <c r="AO1130" i="1"/>
  <c r="AN1130" i="1"/>
  <c r="AM1130" i="1"/>
  <c r="AL1130" i="1"/>
  <c r="AI1130" i="1"/>
  <c r="AH1130" i="1"/>
  <c r="AE1130" i="1"/>
  <c r="AW1129" i="1"/>
  <c r="AD1129" i="1"/>
  <c r="AV1129" i="1"/>
  <c r="AT1129" i="1"/>
  <c r="AU1129" i="1"/>
  <c r="AS1129" i="1"/>
  <c r="AR1129" i="1"/>
  <c r="AQ1129" i="1"/>
  <c r="AP1129" i="1"/>
  <c r="AO1129" i="1"/>
  <c r="AN1129" i="1"/>
  <c r="AM1129" i="1"/>
  <c r="AL1129" i="1"/>
  <c r="AI1129" i="1"/>
  <c r="AH1129" i="1"/>
  <c r="AE1129" i="1"/>
  <c r="AW1128" i="1"/>
  <c r="AV1128" i="1"/>
  <c r="AT1128" i="1"/>
  <c r="AU1128" i="1"/>
  <c r="AS1128" i="1"/>
  <c r="AR1128" i="1"/>
  <c r="AQ1128" i="1"/>
  <c r="AP1128" i="1"/>
  <c r="AO1128" i="1"/>
  <c r="AN1128" i="1"/>
  <c r="AM1128" i="1"/>
  <c r="AL1128" i="1"/>
  <c r="AE1128" i="1"/>
  <c r="AK1128" i="1"/>
  <c r="AD1128" i="1"/>
  <c r="AJ1128" i="1"/>
  <c r="AI1128" i="1"/>
  <c r="AH1128" i="1"/>
  <c r="AG1128" i="1"/>
  <c r="AF1128" i="1"/>
  <c r="AW1127" i="1"/>
  <c r="AV1127" i="1"/>
  <c r="AT1127" i="1"/>
  <c r="AU1127" i="1"/>
  <c r="AS1127" i="1"/>
  <c r="AR1127" i="1"/>
  <c r="AQ1127" i="1"/>
  <c r="AP1127" i="1"/>
  <c r="AO1127" i="1"/>
  <c r="AN1127" i="1"/>
  <c r="AM1127" i="1"/>
  <c r="AL1127" i="1"/>
  <c r="AD1127" i="1"/>
  <c r="AI1127" i="1"/>
  <c r="AH1127" i="1"/>
  <c r="AE1127" i="1"/>
  <c r="AW1126" i="1"/>
  <c r="AD1126" i="1"/>
  <c r="AV1126" i="1"/>
  <c r="AT1126" i="1"/>
  <c r="AU1126" i="1"/>
  <c r="AS1126" i="1"/>
  <c r="AR1126" i="1"/>
  <c r="AQ1126" i="1"/>
  <c r="AP1126" i="1"/>
  <c r="AO1126" i="1"/>
  <c r="AN1126" i="1"/>
  <c r="AM1126" i="1"/>
  <c r="AL1126" i="1"/>
  <c r="AI1126" i="1"/>
  <c r="AH1126" i="1"/>
  <c r="AE1126" i="1"/>
  <c r="AW1125" i="1"/>
  <c r="AD1125" i="1"/>
  <c r="AV1125" i="1"/>
  <c r="AT1125" i="1"/>
  <c r="AU1125" i="1"/>
  <c r="AS1125" i="1"/>
  <c r="AR1125" i="1"/>
  <c r="AQ1125" i="1"/>
  <c r="AP1125" i="1"/>
  <c r="AO1125" i="1"/>
  <c r="AN1125" i="1"/>
  <c r="AM1125" i="1"/>
  <c r="AL1125" i="1"/>
  <c r="AI1125" i="1"/>
  <c r="AH1125" i="1"/>
  <c r="AE1125" i="1"/>
  <c r="AW1124" i="1"/>
  <c r="AD1124" i="1"/>
  <c r="AV1124" i="1"/>
  <c r="AT1124" i="1"/>
  <c r="AU1124" i="1"/>
  <c r="AS1124" i="1"/>
  <c r="AR1124" i="1"/>
  <c r="AQ1124" i="1"/>
  <c r="AP1124" i="1"/>
  <c r="AO1124" i="1"/>
  <c r="AN1124" i="1"/>
  <c r="AM1124" i="1"/>
  <c r="AL1124" i="1"/>
  <c r="AI1124" i="1"/>
  <c r="AH1124" i="1"/>
  <c r="AE1124" i="1"/>
  <c r="AW1123" i="1"/>
  <c r="AV1123" i="1"/>
  <c r="AT1123" i="1"/>
  <c r="AU1123" i="1"/>
  <c r="AS1123" i="1"/>
  <c r="AR1123" i="1"/>
  <c r="AQ1123" i="1"/>
  <c r="AP1123" i="1"/>
  <c r="AO1123" i="1"/>
  <c r="AN1123" i="1"/>
  <c r="AM1123" i="1"/>
  <c r="AL1123" i="1"/>
  <c r="AD1123" i="1"/>
  <c r="AI1123" i="1"/>
  <c r="AH1123" i="1"/>
  <c r="AE1123" i="1"/>
  <c r="AW1122" i="1"/>
  <c r="AV1122" i="1"/>
  <c r="AT1122" i="1"/>
  <c r="AU1122" i="1"/>
  <c r="AS1122" i="1"/>
  <c r="AR1122" i="1"/>
  <c r="AQ1122" i="1"/>
  <c r="AP1122" i="1"/>
  <c r="AO1122" i="1"/>
  <c r="AN1122" i="1"/>
  <c r="AM1122" i="1"/>
  <c r="AL1122" i="1"/>
  <c r="AD1122" i="1"/>
  <c r="AI1122" i="1"/>
  <c r="AH1122" i="1"/>
  <c r="AE1122" i="1"/>
  <c r="AW1121" i="1"/>
  <c r="AD1121" i="1"/>
  <c r="AV1121" i="1"/>
  <c r="AT1121" i="1"/>
  <c r="AU1121" i="1"/>
  <c r="AS1121" i="1"/>
  <c r="AR1121" i="1"/>
  <c r="AQ1121" i="1"/>
  <c r="AP1121" i="1"/>
  <c r="AO1121" i="1"/>
  <c r="AN1121" i="1"/>
  <c r="AM1121" i="1"/>
  <c r="AL1121" i="1"/>
  <c r="AI1121" i="1"/>
  <c r="AH1121" i="1"/>
  <c r="AE1121" i="1"/>
  <c r="AW1120" i="1"/>
  <c r="AD1120" i="1"/>
  <c r="AV1120" i="1"/>
  <c r="AT1120" i="1"/>
  <c r="AU1120" i="1"/>
  <c r="AS1120" i="1"/>
  <c r="AR1120" i="1"/>
  <c r="AQ1120" i="1"/>
  <c r="AP1120" i="1"/>
  <c r="AO1120" i="1"/>
  <c r="AN1120" i="1"/>
  <c r="AM1120" i="1"/>
  <c r="AL1120" i="1"/>
  <c r="AI1120" i="1"/>
  <c r="AH1120" i="1"/>
  <c r="AE1120" i="1"/>
  <c r="AW1119" i="1"/>
  <c r="AD1119" i="1"/>
  <c r="AV1119" i="1"/>
  <c r="AT1119" i="1"/>
  <c r="AU1119" i="1"/>
  <c r="AS1119" i="1"/>
  <c r="AR1119" i="1"/>
  <c r="AQ1119" i="1"/>
  <c r="AP1119" i="1"/>
  <c r="AO1119" i="1"/>
  <c r="AN1119" i="1"/>
  <c r="AM1119" i="1"/>
  <c r="AL1119" i="1"/>
  <c r="AI1119" i="1"/>
  <c r="AH1119" i="1"/>
  <c r="AE1119" i="1"/>
  <c r="AW1118" i="1"/>
  <c r="AD1118" i="1"/>
  <c r="AV1118" i="1"/>
  <c r="AT1118" i="1"/>
  <c r="AU1118" i="1"/>
  <c r="AS1118" i="1"/>
  <c r="AR1118" i="1"/>
  <c r="AQ1118" i="1"/>
  <c r="AP1118" i="1"/>
  <c r="AO1118" i="1"/>
  <c r="AN1118" i="1"/>
  <c r="AM1118" i="1"/>
  <c r="AL1118" i="1"/>
  <c r="AI1118" i="1"/>
  <c r="AH1118" i="1"/>
  <c r="AE1118" i="1"/>
  <c r="AW1117" i="1"/>
  <c r="AD1117" i="1"/>
  <c r="AV1117" i="1"/>
  <c r="AT1117" i="1"/>
  <c r="AU1117" i="1"/>
  <c r="AS1117" i="1"/>
  <c r="AR1117" i="1"/>
  <c r="AQ1117" i="1"/>
  <c r="AP1117" i="1"/>
  <c r="AO1117" i="1"/>
  <c r="AN1117" i="1"/>
  <c r="AM1117" i="1"/>
  <c r="AL1117" i="1"/>
  <c r="AI1117" i="1"/>
  <c r="AH1117" i="1"/>
  <c r="AE1117" i="1"/>
  <c r="AW1116" i="1"/>
  <c r="AD1116" i="1"/>
  <c r="AV1116" i="1"/>
  <c r="AT1116" i="1"/>
  <c r="AU1116" i="1"/>
  <c r="AS1116" i="1"/>
  <c r="AR1116" i="1"/>
  <c r="AQ1116" i="1"/>
  <c r="AP1116" i="1"/>
  <c r="AO1116" i="1"/>
  <c r="AN1116" i="1"/>
  <c r="AM1116" i="1"/>
  <c r="AL1116" i="1"/>
  <c r="AI1116" i="1"/>
  <c r="AH1116" i="1"/>
  <c r="AE1116" i="1"/>
  <c r="AW1115" i="1"/>
  <c r="AV1115" i="1"/>
  <c r="AT1115" i="1"/>
  <c r="AU1115" i="1"/>
  <c r="AS1115" i="1"/>
  <c r="AR1115" i="1"/>
  <c r="AQ1115" i="1"/>
  <c r="AP1115" i="1"/>
  <c r="AO1115" i="1"/>
  <c r="AN1115" i="1"/>
  <c r="AM1115" i="1"/>
  <c r="AL1115" i="1"/>
  <c r="AD1115" i="1"/>
  <c r="AI1115" i="1"/>
  <c r="AH1115" i="1"/>
  <c r="AE1115" i="1"/>
  <c r="AW1114" i="1"/>
  <c r="AD1114" i="1"/>
  <c r="AV1114" i="1"/>
  <c r="AT1114" i="1"/>
  <c r="AU1114" i="1"/>
  <c r="AS1114" i="1"/>
  <c r="AR1114" i="1"/>
  <c r="AQ1114" i="1"/>
  <c r="AP1114" i="1"/>
  <c r="AO1114" i="1"/>
  <c r="AN1114" i="1"/>
  <c r="AM1114" i="1"/>
  <c r="AL1114" i="1"/>
  <c r="AI1114" i="1"/>
  <c r="AH1114" i="1"/>
  <c r="AE1114" i="1"/>
  <c r="AW1113" i="1"/>
  <c r="AD1113" i="1"/>
  <c r="AV1113" i="1"/>
  <c r="AT1113" i="1"/>
  <c r="AU1113" i="1"/>
  <c r="AS1113" i="1"/>
  <c r="AR1113" i="1"/>
  <c r="AQ1113" i="1"/>
  <c r="AP1113" i="1"/>
  <c r="AO1113" i="1"/>
  <c r="AN1113" i="1"/>
  <c r="AM1113" i="1"/>
  <c r="AL1113" i="1"/>
  <c r="AI1113" i="1"/>
  <c r="AH1113" i="1"/>
  <c r="AE1113" i="1"/>
  <c r="AW1112" i="1"/>
  <c r="AD1112" i="1"/>
  <c r="AV1112" i="1"/>
  <c r="AT1112" i="1"/>
  <c r="AU1112" i="1"/>
  <c r="AS1112" i="1"/>
  <c r="AR1112" i="1"/>
  <c r="AQ1112" i="1"/>
  <c r="AP1112" i="1"/>
  <c r="AO1112" i="1"/>
  <c r="AN1112" i="1"/>
  <c r="AM1112" i="1"/>
  <c r="AL1112" i="1"/>
  <c r="AI1112" i="1"/>
  <c r="AH1112" i="1"/>
  <c r="AE1112" i="1"/>
  <c r="AW1111" i="1"/>
  <c r="AD1111" i="1"/>
  <c r="AV1111" i="1"/>
  <c r="AT1111" i="1"/>
  <c r="AU1111" i="1"/>
  <c r="AS1111" i="1"/>
  <c r="AR1111" i="1"/>
  <c r="AQ1111" i="1"/>
  <c r="AP1111" i="1"/>
  <c r="AO1111" i="1"/>
  <c r="AN1111" i="1"/>
  <c r="AM1111" i="1"/>
  <c r="AL1111" i="1"/>
  <c r="AI1111" i="1"/>
  <c r="AH1111" i="1"/>
  <c r="AE1111" i="1"/>
  <c r="AW1110" i="1"/>
  <c r="AD1110" i="1"/>
  <c r="AV1110" i="1"/>
  <c r="AT1110" i="1"/>
  <c r="AU1110" i="1"/>
  <c r="AS1110" i="1"/>
  <c r="AR1110" i="1"/>
  <c r="AQ1110" i="1"/>
  <c r="AP1110" i="1"/>
  <c r="AO1110" i="1"/>
  <c r="AN1110" i="1"/>
  <c r="AM1110" i="1"/>
  <c r="AL1110" i="1"/>
  <c r="AI1110" i="1"/>
  <c r="AH1110" i="1"/>
  <c r="AE1110" i="1"/>
  <c r="AW1109" i="1"/>
  <c r="AD1109" i="1"/>
  <c r="AV1109" i="1"/>
  <c r="AT1109" i="1"/>
  <c r="AU1109" i="1"/>
  <c r="AS1109" i="1"/>
  <c r="AR1109" i="1"/>
  <c r="AQ1109" i="1"/>
  <c r="AP1109" i="1"/>
  <c r="AO1109" i="1"/>
  <c r="AN1109" i="1"/>
  <c r="AM1109" i="1"/>
  <c r="AL1109" i="1"/>
  <c r="AI1109" i="1"/>
  <c r="AH1109" i="1"/>
  <c r="AE1109" i="1"/>
  <c r="AW1108" i="1"/>
  <c r="AD1108" i="1"/>
  <c r="AV1108" i="1"/>
  <c r="AT1108" i="1"/>
  <c r="AU1108" i="1"/>
  <c r="AS1108" i="1"/>
  <c r="AR1108" i="1"/>
  <c r="AQ1108" i="1"/>
  <c r="AP1108" i="1"/>
  <c r="AO1108" i="1"/>
  <c r="AN1108" i="1"/>
  <c r="AM1108" i="1"/>
  <c r="AL1108" i="1"/>
  <c r="AI1108" i="1"/>
  <c r="AH1108" i="1"/>
  <c r="AE1108" i="1"/>
  <c r="AW1107" i="1"/>
  <c r="AD1107" i="1"/>
  <c r="AV1107" i="1"/>
  <c r="AT1107" i="1"/>
  <c r="AU1107" i="1"/>
  <c r="AS1107" i="1"/>
  <c r="AR1107" i="1"/>
  <c r="AQ1107" i="1"/>
  <c r="AP1107" i="1"/>
  <c r="AO1107" i="1"/>
  <c r="AN1107" i="1"/>
  <c r="AM1107" i="1"/>
  <c r="AL1107" i="1"/>
  <c r="AI1107" i="1"/>
  <c r="AH1107" i="1"/>
  <c r="AE1107" i="1"/>
  <c r="AW1106" i="1"/>
  <c r="AD1106" i="1"/>
  <c r="AV1106" i="1"/>
  <c r="AT1106" i="1"/>
  <c r="AU1106" i="1"/>
  <c r="AS1106" i="1"/>
  <c r="AR1106" i="1"/>
  <c r="AQ1106" i="1"/>
  <c r="AP1106" i="1"/>
  <c r="AO1106" i="1"/>
  <c r="AN1106" i="1"/>
  <c r="AM1106" i="1"/>
  <c r="AL1106" i="1"/>
  <c r="AI1106" i="1"/>
  <c r="AH1106" i="1"/>
  <c r="AE1106" i="1"/>
  <c r="AW1105" i="1"/>
  <c r="AV1105" i="1"/>
  <c r="AT1105" i="1"/>
  <c r="AU1105" i="1"/>
  <c r="AS1105" i="1"/>
  <c r="AR1105" i="1"/>
  <c r="AQ1105" i="1"/>
  <c r="AP1105" i="1"/>
  <c r="AO1105" i="1"/>
  <c r="AN1105" i="1"/>
  <c r="AM1105" i="1"/>
  <c r="AL1105" i="1"/>
  <c r="AD1105" i="1"/>
  <c r="AI1105" i="1"/>
  <c r="AH1105" i="1"/>
  <c r="AE1105" i="1"/>
  <c r="AW1104" i="1"/>
  <c r="AV1104" i="1"/>
  <c r="AT1104" i="1"/>
  <c r="AU1104" i="1"/>
  <c r="AS1104" i="1"/>
  <c r="AR1104" i="1"/>
  <c r="AQ1104" i="1"/>
  <c r="AP1104" i="1"/>
  <c r="AO1104" i="1"/>
  <c r="AN1104" i="1"/>
  <c r="AM1104" i="1"/>
  <c r="AL1104" i="1"/>
  <c r="AD1104" i="1"/>
  <c r="AI1104" i="1"/>
  <c r="AH1104" i="1"/>
  <c r="AE1104" i="1"/>
  <c r="AW1103" i="1"/>
  <c r="AD1103" i="1"/>
  <c r="AV1103" i="1"/>
  <c r="AT1103" i="1"/>
  <c r="AU1103" i="1"/>
  <c r="AS1103" i="1"/>
  <c r="AR1103" i="1"/>
  <c r="AQ1103" i="1"/>
  <c r="AP1103" i="1"/>
  <c r="AO1103" i="1"/>
  <c r="AN1103" i="1"/>
  <c r="AM1103" i="1"/>
  <c r="AL1103" i="1"/>
  <c r="AI1103" i="1"/>
  <c r="AH1103" i="1"/>
  <c r="AE1103" i="1"/>
  <c r="AW1102" i="1"/>
  <c r="AD1102" i="1"/>
  <c r="AV1102" i="1"/>
  <c r="AT1102" i="1"/>
  <c r="AU1102" i="1"/>
  <c r="AS1102" i="1"/>
  <c r="AR1102" i="1"/>
  <c r="AQ1102" i="1"/>
  <c r="AP1102" i="1"/>
  <c r="AO1102" i="1"/>
  <c r="AN1102" i="1"/>
  <c r="AM1102" i="1"/>
  <c r="AL1102" i="1"/>
  <c r="AI1102" i="1"/>
  <c r="AH1102" i="1"/>
  <c r="AE1102" i="1"/>
  <c r="AW1101" i="1"/>
  <c r="AV1101" i="1"/>
  <c r="AT1101" i="1"/>
  <c r="AU1101" i="1"/>
  <c r="AS1101" i="1"/>
  <c r="AR1101" i="1"/>
  <c r="AQ1101" i="1"/>
  <c r="AP1101" i="1"/>
  <c r="AO1101" i="1"/>
  <c r="AN1101" i="1"/>
  <c r="AM1101" i="1"/>
  <c r="AL1101" i="1"/>
  <c r="AD1101" i="1"/>
  <c r="AI1101" i="1"/>
  <c r="AH1101" i="1"/>
  <c r="AE1101" i="1"/>
  <c r="AW1100" i="1"/>
  <c r="AV1100" i="1"/>
  <c r="AT1100" i="1"/>
  <c r="AU1100" i="1"/>
  <c r="AS1100" i="1"/>
  <c r="AR1100" i="1"/>
  <c r="AQ1100" i="1"/>
  <c r="AP1100" i="1"/>
  <c r="AO1100" i="1"/>
  <c r="AN1100" i="1"/>
  <c r="AM1100" i="1"/>
  <c r="AL1100" i="1"/>
  <c r="AD1100" i="1"/>
  <c r="AI1100" i="1"/>
  <c r="AH1100" i="1"/>
  <c r="AE1100" i="1"/>
  <c r="AW1099" i="1"/>
  <c r="AV1099" i="1"/>
  <c r="AT1099" i="1"/>
  <c r="AU1099" i="1"/>
  <c r="AS1099" i="1"/>
  <c r="AR1099" i="1"/>
  <c r="AQ1099" i="1"/>
  <c r="AP1099" i="1"/>
  <c r="AO1099" i="1"/>
  <c r="AN1099" i="1"/>
  <c r="AM1099" i="1"/>
  <c r="AL1099" i="1"/>
  <c r="AD1099" i="1"/>
  <c r="AI1099" i="1"/>
  <c r="AH1099" i="1"/>
  <c r="AE1099" i="1"/>
  <c r="AW1098" i="1"/>
  <c r="AV1098" i="1"/>
  <c r="AT1098" i="1"/>
  <c r="AU1098" i="1"/>
  <c r="AS1098" i="1"/>
  <c r="AR1098" i="1"/>
  <c r="AQ1098" i="1"/>
  <c r="AP1098" i="1"/>
  <c r="AO1098" i="1"/>
  <c r="AN1098" i="1"/>
  <c r="AM1098" i="1"/>
  <c r="AL1098" i="1"/>
  <c r="AD1098" i="1"/>
  <c r="AI1098" i="1"/>
  <c r="AH1098" i="1"/>
  <c r="AE1098" i="1"/>
  <c r="AW1097" i="1"/>
  <c r="AD1097" i="1"/>
  <c r="AV1097" i="1"/>
  <c r="AT1097" i="1"/>
  <c r="AU1097" i="1"/>
  <c r="AS1097" i="1"/>
  <c r="AR1097" i="1"/>
  <c r="AQ1097" i="1"/>
  <c r="AP1097" i="1"/>
  <c r="AO1097" i="1"/>
  <c r="AN1097" i="1"/>
  <c r="AM1097" i="1"/>
  <c r="AL1097" i="1"/>
  <c r="AI1097" i="1"/>
  <c r="AH1097" i="1"/>
  <c r="AE1097" i="1"/>
  <c r="AW1096" i="1"/>
  <c r="AD1096" i="1"/>
  <c r="AV1096" i="1"/>
  <c r="AT1096" i="1"/>
  <c r="AU1096" i="1"/>
  <c r="AS1096" i="1"/>
  <c r="AR1096" i="1"/>
  <c r="AQ1096" i="1"/>
  <c r="AP1096" i="1"/>
  <c r="AO1096" i="1"/>
  <c r="AN1096" i="1"/>
  <c r="AM1096" i="1"/>
  <c r="AL1096" i="1"/>
  <c r="AI1096" i="1"/>
  <c r="AH1096" i="1"/>
  <c r="AE1096" i="1"/>
  <c r="AW1095" i="1"/>
  <c r="AD1095" i="1"/>
  <c r="AV1095" i="1"/>
  <c r="AT1095" i="1"/>
  <c r="AU1095" i="1"/>
  <c r="AS1095" i="1"/>
  <c r="AR1095" i="1"/>
  <c r="AQ1095" i="1"/>
  <c r="AP1095" i="1"/>
  <c r="AO1095" i="1"/>
  <c r="AN1095" i="1"/>
  <c r="AM1095" i="1"/>
  <c r="AL1095" i="1"/>
  <c r="AI1095" i="1"/>
  <c r="AH1095" i="1"/>
  <c r="AE1095" i="1"/>
  <c r="AW1094" i="1"/>
  <c r="AD1094" i="1"/>
  <c r="AV1094" i="1"/>
  <c r="AT1094" i="1"/>
  <c r="AU1094" i="1"/>
  <c r="AS1094" i="1"/>
  <c r="AR1094" i="1"/>
  <c r="AQ1094" i="1"/>
  <c r="AP1094" i="1"/>
  <c r="AO1094" i="1"/>
  <c r="AN1094" i="1"/>
  <c r="AM1094" i="1"/>
  <c r="AL1094" i="1"/>
  <c r="AI1094" i="1"/>
  <c r="AH1094" i="1"/>
  <c r="AE1094" i="1"/>
  <c r="AW1093" i="1"/>
  <c r="AD1093" i="1"/>
  <c r="AV1093" i="1"/>
  <c r="AT1093" i="1"/>
  <c r="AU1093" i="1"/>
  <c r="AS1093" i="1"/>
  <c r="AR1093" i="1"/>
  <c r="AQ1093" i="1"/>
  <c r="AP1093" i="1"/>
  <c r="AO1093" i="1"/>
  <c r="AN1093" i="1"/>
  <c r="AM1093" i="1"/>
  <c r="AL1093" i="1"/>
  <c r="AI1093" i="1"/>
  <c r="AH1093" i="1"/>
  <c r="AE1093" i="1"/>
  <c r="AW1092" i="1"/>
  <c r="AD1092" i="1"/>
  <c r="AV1092" i="1"/>
  <c r="AT1092" i="1"/>
  <c r="AU1092" i="1"/>
  <c r="AS1092" i="1"/>
  <c r="AR1092" i="1"/>
  <c r="AQ1092" i="1"/>
  <c r="AP1092" i="1"/>
  <c r="AO1092" i="1"/>
  <c r="AN1092" i="1"/>
  <c r="AM1092" i="1"/>
  <c r="AL1092" i="1"/>
  <c r="AI1092" i="1"/>
  <c r="AH1092" i="1"/>
  <c r="AE1092" i="1"/>
  <c r="AW1091" i="1"/>
  <c r="AD1091" i="1"/>
  <c r="AV1091" i="1"/>
  <c r="AT1091" i="1"/>
  <c r="AU1091" i="1"/>
  <c r="AS1091" i="1"/>
  <c r="AR1091" i="1"/>
  <c r="AQ1091" i="1"/>
  <c r="AP1091" i="1"/>
  <c r="AO1091" i="1"/>
  <c r="AN1091" i="1"/>
  <c r="AM1091" i="1"/>
  <c r="AL1091" i="1"/>
  <c r="AI1091" i="1"/>
  <c r="AH1091" i="1"/>
  <c r="AE1091" i="1"/>
  <c r="AW1090" i="1"/>
  <c r="AD1090" i="1"/>
  <c r="AV1090" i="1"/>
  <c r="AT1090" i="1"/>
  <c r="AU1090" i="1"/>
  <c r="AS1090" i="1"/>
  <c r="AR1090" i="1"/>
  <c r="AQ1090" i="1"/>
  <c r="AP1090" i="1"/>
  <c r="AO1090" i="1"/>
  <c r="AN1090" i="1"/>
  <c r="AM1090" i="1"/>
  <c r="AL1090" i="1"/>
  <c r="AI1090" i="1"/>
  <c r="AH1090" i="1"/>
  <c r="AE1090" i="1"/>
  <c r="AW1089" i="1"/>
  <c r="AD1089" i="1"/>
  <c r="AV1089" i="1"/>
  <c r="AT1089" i="1"/>
  <c r="AU1089" i="1"/>
  <c r="AS1089" i="1"/>
  <c r="AR1089" i="1"/>
  <c r="AQ1089" i="1"/>
  <c r="AP1089" i="1"/>
  <c r="AO1089" i="1"/>
  <c r="AN1089" i="1"/>
  <c r="AM1089" i="1"/>
  <c r="AL1089" i="1"/>
  <c r="AI1089" i="1"/>
  <c r="AH1089" i="1"/>
  <c r="AE1089" i="1"/>
  <c r="AW1088" i="1"/>
  <c r="AD1088" i="1"/>
  <c r="AV1088" i="1"/>
  <c r="AT1088" i="1"/>
  <c r="AU1088" i="1"/>
  <c r="AS1088" i="1"/>
  <c r="AR1088" i="1"/>
  <c r="AQ1088" i="1"/>
  <c r="AP1088" i="1"/>
  <c r="AO1088" i="1"/>
  <c r="AN1088" i="1"/>
  <c r="AM1088" i="1"/>
  <c r="AL1088" i="1"/>
  <c r="AI1088" i="1"/>
  <c r="AH1088" i="1"/>
  <c r="AE1088" i="1"/>
  <c r="AW1087" i="1"/>
  <c r="AD1087" i="1"/>
  <c r="AV1087" i="1"/>
  <c r="AT1087" i="1"/>
  <c r="AU1087" i="1"/>
  <c r="AS1087" i="1"/>
  <c r="AR1087" i="1"/>
  <c r="AQ1087" i="1"/>
  <c r="AP1087" i="1"/>
  <c r="AO1087" i="1"/>
  <c r="AN1087" i="1"/>
  <c r="AM1087" i="1"/>
  <c r="AL1087" i="1"/>
  <c r="AI1087" i="1"/>
  <c r="AH1087" i="1"/>
  <c r="AE1087" i="1"/>
  <c r="AW1086" i="1"/>
  <c r="AD1086" i="1"/>
  <c r="AV1086" i="1"/>
  <c r="AT1086" i="1"/>
  <c r="AU1086" i="1"/>
  <c r="AS1086" i="1"/>
  <c r="AR1086" i="1"/>
  <c r="AQ1086" i="1"/>
  <c r="AP1086" i="1"/>
  <c r="AO1086" i="1"/>
  <c r="AN1086" i="1"/>
  <c r="AM1086" i="1"/>
  <c r="AL1086" i="1"/>
  <c r="AI1086" i="1"/>
  <c r="AH1086" i="1"/>
  <c r="AE1086" i="1"/>
  <c r="AW1085" i="1"/>
  <c r="AD1085" i="1"/>
  <c r="AV1085" i="1"/>
  <c r="AT1085" i="1"/>
  <c r="AU1085" i="1"/>
  <c r="AS1085" i="1"/>
  <c r="AR1085" i="1"/>
  <c r="AQ1085" i="1"/>
  <c r="AP1085" i="1"/>
  <c r="AO1085" i="1"/>
  <c r="AN1085" i="1"/>
  <c r="AM1085" i="1"/>
  <c r="AL1085" i="1"/>
  <c r="AI1085" i="1"/>
  <c r="AH1085" i="1"/>
  <c r="AE1085" i="1"/>
  <c r="AW1084" i="1"/>
  <c r="AD1084" i="1"/>
  <c r="AV1084" i="1"/>
  <c r="AT1084" i="1"/>
  <c r="AU1084" i="1"/>
  <c r="AS1084" i="1"/>
  <c r="AR1084" i="1"/>
  <c r="AQ1084" i="1"/>
  <c r="AP1084" i="1"/>
  <c r="AO1084" i="1"/>
  <c r="AN1084" i="1"/>
  <c r="AM1084" i="1"/>
  <c r="AL1084" i="1"/>
  <c r="AI1084" i="1"/>
  <c r="AH1084" i="1"/>
  <c r="AE1084" i="1"/>
  <c r="AW1083" i="1"/>
  <c r="AD1083" i="1"/>
  <c r="AV1083" i="1"/>
  <c r="AT1083" i="1"/>
  <c r="AU1083" i="1"/>
  <c r="AS1083" i="1"/>
  <c r="AR1083" i="1"/>
  <c r="AQ1083" i="1"/>
  <c r="AP1083" i="1"/>
  <c r="AO1083" i="1"/>
  <c r="AN1083" i="1"/>
  <c r="AM1083" i="1"/>
  <c r="AL1083" i="1"/>
  <c r="AI1083" i="1"/>
  <c r="AH1083" i="1"/>
  <c r="AE1083" i="1"/>
  <c r="AW1082" i="1"/>
  <c r="AD1082" i="1"/>
  <c r="AV1082" i="1"/>
  <c r="AT1082" i="1"/>
  <c r="AU1082" i="1"/>
  <c r="AS1082" i="1"/>
  <c r="AR1082" i="1"/>
  <c r="AQ1082" i="1"/>
  <c r="AP1082" i="1"/>
  <c r="AO1082" i="1"/>
  <c r="AN1082" i="1"/>
  <c r="AM1082" i="1"/>
  <c r="AL1082" i="1"/>
  <c r="AE1082" i="1"/>
  <c r="AK1082" i="1"/>
  <c r="AJ1082" i="1"/>
  <c r="AI1082" i="1"/>
  <c r="AH1082" i="1"/>
  <c r="AG1082" i="1"/>
  <c r="AF1082" i="1"/>
  <c r="AW1081" i="1"/>
  <c r="AD1081" i="1"/>
  <c r="AV1081" i="1"/>
  <c r="AT1081" i="1"/>
  <c r="AU1081" i="1"/>
  <c r="AS1081" i="1"/>
  <c r="AR1081" i="1"/>
  <c r="AQ1081" i="1"/>
  <c r="AP1081" i="1"/>
  <c r="AO1081" i="1"/>
  <c r="AN1081" i="1"/>
  <c r="AM1081" i="1"/>
  <c r="AL1081" i="1"/>
  <c r="AE1081" i="1"/>
  <c r="AK1081" i="1"/>
  <c r="AJ1081" i="1"/>
  <c r="AI1081" i="1"/>
  <c r="AH1081" i="1"/>
  <c r="AG1081" i="1"/>
  <c r="AF1081" i="1"/>
  <c r="AW1080" i="1"/>
  <c r="AD1080" i="1"/>
  <c r="AV1080" i="1"/>
  <c r="AT1080" i="1"/>
  <c r="AU1080" i="1"/>
  <c r="AS1080" i="1"/>
  <c r="AR1080" i="1"/>
  <c r="AQ1080" i="1"/>
  <c r="AP1080" i="1"/>
  <c r="AO1080" i="1"/>
  <c r="AN1080" i="1"/>
  <c r="AM1080" i="1"/>
  <c r="AL1080" i="1"/>
  <c r="AE1080" i="1"/>
  <c r="AK1080" i="1"/>
  <c r="AJ1080" i="1"/>
  <c r="AI1080" i="1"/>
  <c r="AH1080" i="1"/>
  <c r="AG1080" i="1"/>
  <c r="AF1080" i="1"/>
  <c r="AW1079" i="1"/>
  <c r="AD1079" i="1"/>
  <c r="AV1079" i="1"/>
  <c r="AT1079" i="1"/>
  <c r="AU1079" i="1"/>
  <c r="AS1079" i="1"/>
  <c r="AR1079" i="1"/>
  <c r="AQ1079" i="1"/>
  <c r="AP1079" i="1"/>
  <c r="AO1079" i="1"/>
  <c r="AN1079" i="1"/>
  <c r="AM1079" i="1"/>
  <c r="AL1079" i="1"/>
  <c r="AI1079" i="1"/>
  <c r="AH1079" i="1"/>
  <c r="AE1079" i="1"/>
  <c r="AW1078" i="1"/>
  <c r="AD1078" i="1"/>
  <c r="AV1078" i="1"/>
  <c r="AT1078" i="1"/>
  <c r="AU1078" i="1"/>
  <c r="AS1078" i="1"/>
  <c r="AR1078" i="1"/>
  <c r="AQ1078" i="1"/>
  <c r="AP1078" i="1"/>
  <c r="AO1078" i="1"/>
  <c r="AN1078" i="1"/>
  <c r="AM1078" i="1"/>
  <c r="AL1078" i="1"/>
  <c r="AI1078" i="1"/>
  <c r="AH1078" i="1"/>
  <c r="AE1078" i="1"/>
  <c r="AW1077" i="1"/>
  <c r="AD1077" i="1"/>
  <c r="AV1077" i="1"/>
  <c r="AT1077" i="1"/>
  <c r="AU1077" i="1"/>
  <c r="AS1077" i="1"/>
  <c r="AR1077" i="1"/>
  <c r="AQ1077" i="1"/>
  <c r="AP1077" i="1"/>
  <c r="AO1077" i="1"/>
  <c r="AN1077" i="1"/>
  <c r="AM1077" i="1"/>
  <c r="AL1077" i="1"/>
  <c r="AI1077" i="1"/>
  <c r="AH1077" i="1"/>
  <c r="AE1077" i="1"/>
  <c r="AW1076" i="1"/>
  <c r="AD1076" i="1"/>
  <c r="AV1076" i="1"/>
  <c r="AT1076" i="1"/>
  <c r="AU1076" i="1"/>
  <c r="AS1076" i="1"/>
  <c r="AR1076" i="1"/>
  <c r="AQ1076" i="1"/>
  <c r="AP1076" i="1"/>
  <c r="AO1076" i="1"/>
  <c r="AN1076" i="1"/>
  <c r="AM1076" i="1"/>
  <c r="AL1076" i="1"/>
  <c r="AI1076" i="1"/>
  <c r="AH1076" i="1"/>
  <c r="AE1076" i="1"/>
  <c r="AW1075" i="1"/>
  <c r="AD1075" i="1"/>
  <c r="AV1075" i="1"/>
  <c r="AT1075" i="1"/>
  <c r="AU1075" i="1"/>
  <c r="AS1075" i="1"/>
  <c r="AR1075" i="1"/>
  <c r="AQ1075" i="1"/>
  <c r="AP1075" i="1"/>
  <c r="AO1075" i="1"/>
  <c r="AN1075" i="1"/>
  <c r="AM1075" i="1"/>
  <c r="AL1075" i="1"/>
  <c r="AI1075" i="1"/>
  <c r="AH1075" i="1"/>
  <c r="AE1075" i="1"/>
  <c r="AW1074" i="1"/>
  <c r="AD1074" i="1"/>
  <c r="AV1074" i="1"/>
  <c r="AT1074" i="1"/>
  <c r="AU1074" i="1"/>
  <c r="AS1074" i="1"/>
  <c r="AR1074" i="1"/>
  <c r="AQ1074" i="1"/>
  <c r="AP1074" i="1"/>
  <c r="AO1074" i="1"/>
  <c r="AN1074" i="1"/>
  <c r="AM1074" i="1"/>
  <c r="AL1074" i="1"/>
  <c r="AI1074" i="1"/>
  <c r="AH1074" i="1"/>
  <c r="AE1074" i="1"/>
  <c r="AW1073" i="1"/>
  <c r="AD1073" i="1"/>
  <c r="AV1073" i="1"/>
  <c r="AT1073" i="1"/>
  <c r="AU1073" i="1"/>
  <c r="AS1073" i="1"/>
  <c r="AR1073" i="1"/>
  <c r="AQ1073" i="1"/>
  <c r="AP1073" i="1"/>
  <c r="AO1073" i="1"/>
  <c r="AN1073" i="1"/>
  <c r="AM1073" i="1"/>
  <c r="AL1073" i="1"/>
  <c r="AI1073" i="1"/>
  <c r="AH1073" i="1"/>
  <c r="AE1073" i="1"/>
  <c r="AW1072" i="1"/>
  <c r="AD1072" i="1"/>
  <c r="AV1072" i="1"/>
  <c r="AT1072" i="1"/>
  <c r="AU1072" i="1"/>
  <c r="AS1072" i="1"/>
  <c r="AR1072" i="1"/>
  <c r="AQ1072" i="1"/>
  <c r="AP1072" i="1"/>
  <c r="AO1072" i="1"/>
  <c r="AN1072" i="1"/>
  <c r="AM1072" i="1"/>
  <c r="AL1072" i="1"/>
  <c r="AI1072" i="1"/>
  <c r="AH1072" i="1"/>
  <c r="AE1072" i="1"/>
  <c r="AW1071" i="1"/>
  <c r="AD1071" i="1"/>
  <c r="AV1071" i="1"/>
  <c r="AT1071" i="1"/>
  <c r="AU1071" i="1"/>
  <c r="AS1071" i="1"/>
  <c r="AR1071" i="1"/>
  <c r="AQ1071" i="1"/>
  <c r="AP1071" i="1"/>
  <c r="AO1071" i="1"/>
  <c r="AN1071" i="1"/>
  <c r="AM1071" i="1"/>
  <c r="AL1071" i="1"/>
  <c r="AI1071" i="1"/>
  <c r="AH1071" i="1"/>
  <c r="AE1071" i="1"/>
  <c r="AW1070" i="1"/>
  <c r="AD1070" i="1"/>
  <c r="AV1070" i="1"/>
  <c r="AT1070" i="1"/>
  <c r="AU1070" i="1"/>
  <c r="AS1070" i="1"/>
  <c r="AR1070" i="1"/>
  <c r="AQ1070" i="1"/>
  <c r="AP1070" i="1"/>
  <c r="AO1070" i="1"/>
  <c r="AN1070" i="1"/>
  <c r="AM1070" i="1"/>
  <c r="AL1070" i="1"/>
  <c r="AI1070" i="1"/>
  <c r="AH1070" i="1"/>
  <c r="AE1070" i="1"/>
  <c r="AW1069" i="1"/>
  <c r="AV1069" i="1"/>
  <c r="AT1069" i="1"/>
  <c r="AU1069" i="1"/>
  <c r="AS1069" i="1"/>
  <c r="AR1069" i="1"/>
  <c r="AQ1069" i="1"/>
  <c r="AP1069" i="1"/>
  <c r="AO1069" i="1"/>
  <c r="AN1069" i="1"/>
  <c r="AM1069" i="1"/>
  <c r="AL1069" i="1"/>
  <c r="AD1069" i="1"/>
  <c r="AI1069" i="1"/>
  <c r="AH1069" i="1"/>
  <c r="AE1069" i="1"/>
  <c r="AW1068" i="1"/>
  <c r="AD1068" i="1"/>
  <c r="AV1068" i="1"/>
  <c r="AT1068" i="1"/>
  <c r="AU1068" i="1"/>
  <c r="AS1068" i="1"/>
  <c r="AR1068" i="1"/>
  <c r="AQ1068" i="1"/>
  <c r="AP1068" i="1"/>
  <c r="AO1068" i="1"/>
  <c r="AN1068" i="1"/>
  <c r="AM1068" i="1"/>
  <c r="AL1068" i="1"/>
  <c r="AI1068" i="1"/>
  <c r="AH1068" i="1"/>
  <c r="AE1068" i="1"/>
  <c r="AW1067" i="1"/>
  <c r="AV1067" i="1"/>
  <c r="AT1067" i="1"/>
  <c r="AU1067" i="1"/>
  <c r="AS1067" i="1"/>
  <c r="AR1067" i="1"/>
  <c r="AQ1067" i="1"/>
  <c r="AP1067" i="1"/>
  <c r="AO1067" i="1"/>
  <c r="AN1067" i="1"/>
  <c r="AM1067" i="1"/>
  <c r="AL1067" i="1"/>
  <c r="AD1067" i="1"/>
  <c r="AI1067" i="1"/>
  <c r="AH1067" i="1"/>
  <c r="AE1067" i="1"/>
  <c r="AW1066" i="1"/>
  <c r="AV1066" i="1"/>
  <c r="AT1066" i="1"/>
  <c r="AU1066" i="1"/>
  <c r="AS1066" i="1"/>
  <c r="AR1066" i="1"/>
  <c r="AQ1066" i="1"/>
  <c r="AP1066" i="1"/>
  <c r="AO1066" i="1"/>
  <c r="AN1066" i="1"/>
  <c r="AM1066" i="1"/>
  <c r="AL1066" i="1"/>
  <c r="AD1066" i="1"/>
  <c r="AI1066" i="1"/>
  <c r="AH1066" i="1"/>
  <c r="AE1066" i="1"/>
  <c r="AW1065" i="1"/>
  <c r="AD1065" i="1"/>
  <c r="AV1065" i="1"/>
  <c r="AT1065" i="1"/>
  <c r="AU1065" i="1"/>
  <c r="AS1065" i="1"/>
  <c r="AR1065" i="1"/>
  <c r="AQ1065" i="1"/>
  <c r="AP1065" i="1"/>
  <c r="AO1065" i="1"/>
  <c r="AN1065" i="1"/>
  <c r="AM1065" i="1"/>
  <c r="AL1065" i="1"/>
  <c r="AI1065" i="1"/>
  <c r="AH1065" i="1"/>
  <c r="AE1065" i="1"/>
  <c r="AW1064" i="1"/>
  <c r="AD1064" i="1"/>
  <c r="AV1064" i="1"/>
  <c r="AT1064" i="1"/>
  <c r="AU1064" i="1"/>
  <c r="AS1064" i="1"/>
  <c r="AR1064" i="1"/>
  <c r="AQ1064" i="1"/>
  <c r="AP1064" i="1"/>
  <c r="AO1064" i="1"/>
  <c r="AN1064" i="1"/>
  <c r="AM1064" i="1"/>
  <c r="AL1064" i="1"/>
  <c r="AI1064" i="1"/>
  <c r="AH1064" i="1"/>
  <c r="AE1064" i="1"/>
  <c r="AW1063" i="1"/>
  <c r="AD1063" i="1"/>
  <c r="AV1063" i="1"/>
  <c r="AT1063" i="1"/>
  <c r="AU1063" i="1"/>
  <c r="AS1063" i="1"/>
  <c r="AR1063" i="1"/>
  <c r="AQ1063" i="1"/>
  <c r="AP1063" i="1"/>
  <c r="AO1063" i="1"/>
  <c r="AN1063" i="1"/>
  <c r="AM1063" i="1"/>
  <c r="AL1063" i="1"/>
  <c r="AI1063" i="1"/>
  <c r="AH1063" i="1"/>
  <c r="AE1063" i="1"/>
  <c r="AW1062" i="1"/>
  <c r="AD1062" i="1"/>
  <c r="AV1062" i="1"/>
  <c r="AT1062" i="1"/>
  <c r="AU1062" i="1"/>
  <c r="AS1062" i="1"/>
  <c r="AR1062" i="1"/>
  <c r="AQ1062" i="1"/>
  <c r="AP1062" i="1"/>
  <c r="AO1062" i="1"/>
  <c r="AN1062" i="1"/>
  <c r="AM1062" i="1"/>
  <c r="AL1062" i="1"/>
  <c r="AI1062" i="1"/>
  <c r="AH1062" i="1"/>
  <c r="AE1062" i="1"/>
  <c r="AW1061" i="1"/>
  <c r="AD1061" i="1"/>
  <c r="AV1061" i="1"/>
  <c r="AT1061" i="1"/>
  <c r="AU1061" i="1"/>
  <c r="AS1061" i="1"/>
  <c r="AR1061" i="1"/>
  <c r="AQ1061" i="1"/>
  <c r="AP1061" i="1"/>
  <c r="AO1061" i="1"/>
  <c r="AN1061" i="1"/>
  <c r="AM1061" i="1"/>
  <c r="AL1061" i="1"/>
  <c r="AI1061" i="1"/>
  <c r="AH1061" i="1"/>
  <c r="AE1061" i="1"/>
  <c r="AW1060" i="1"/>
  <c r="AD1060" i="1"/>
  <c r="AV1060" i="1"/>
  <c r="AT1060" i="1"/>
  <c r="AU1060" i="1"/>
  <c r="AS1060" i="1"/>
  <c r="AR1060" i="1"/>
  <c r="AQ1060" i="1"/>
  <c r="AP1060" i="1"/>
  <c r="AO1060" i="1"/>
  <c r="AN1060" i="1"/>
  <c r="AM1060" i="1"/>
  <c r="AL1060" i="1"/>
  <c r="AI1060" i="1"/>
  <c r="AH1060" i="1"/>
  <c r="AE1060" i="1"/>
  <c r="AW1059" i="1"/>
  <c r="AV1059" i="1"/>
  <c r="AT1059" i="1"/>
  <c r="AU1059" i="1"/>
  <c r="AS1059" i="1"/>
  <c r="AR1059" i="1"/>
  <c r="AQ1059" i="1"/>
  <c r="AP1059" i="1"/>
  <c r="AO1059" i="1"/>
  <c r="AN1059" i="1"/>
  <c r="AM1059" i="1"/>
  <c r="AL1059" i="1"/>
  <c r="AD1059" i="1"/>
  <c r="AI1059" i="1"/>
  <c r="AH1059" i="1"/>
  <c r="AE1059" i="1"/>
  <c r="AW1058" i="1"/>
  <c r="AD1058" i="1"/>
  <c r="AV1058" i="1"/>
  <c r="AT1058" i="1"/>
  <c r="AU1058" i="1"/>
  <c r="AS1058" i="1"/>
  <c r="AR1058" i="1"/>
  <c r="AQ1058" i="1"/>
  <c r="AP1058" i="1"/>
  <c r="AO1058" i="1"/>
  <c r="AN1058" i="1"/>
  <c r="AM1058" i="1"/>
  <c r="AL1058" i="1"/>
  <c r="AI1058" i="1"/>
  <c r="AH1058" i="1"/>
  <c r="AE1058" i="1"/>
  <c r="AW1057" i="1"/>
  <c r="AD1057" i="1"/>
  <c r="AV1057" i="1"/>
  <c r="AT1057" i="1"/>
  <c r="AU1057" i="1"/>
  <c r="AS1057" i="1"/>
  <c r="AR1057" i="1"/>
  <c r="AQ1057" i="1"/>
  <c r="AP1057" i="1"/>
  <c r="AO1057" i="1"/>
  <c r="AN1057" i="1"/>
  <c r="AM1057" i="1"/>
  <c r="AL1057" i="1"/>
  <c r="AI1057" i="1"/>
  <c r="AH1057" i="1"/>
  <c r="AE1057" i="1"/>
  <c r="AW1056" i="1"/>
  <c r="AD1056" i="1"/>
  <c r="AV1056" i="1"/>
  <c r="AT1056" i="1"/>
  <c r="AU1056" i="1"/>
  <c r="AS1056" i="1"/>
  <c r="AR1056" i="1"/>
  <c r="AQ1056" i="1"/>
  <c r="AP1056" i="1"/>
  <c r="AO1056" i="1"/>
  <c r="AN1056" i="1"/>
  <c r="AM1056" i="1"/>
  <c r="AL1056" i="1"/>
  <c r="AI1056" i="1"/>
  <c r="AH1056" i="1"/>
  <c r="AE1056" i="1"/>
  <c r="AW1055" i="1"/>
  <c r="AD1055" i="1"/>
  <c r="AV1055" i="1"/>
  <c r="AT1055" i="1"/>
  <c r="AU1055" i="1"/>
  <c r="AS1055" i="1"/>
  <c r="AR1055" i="1"/>
  <c r="AQ1055" i="1"/>
  <c r="AP1055" i="1"/>
  <c r="AO1055" i="1"/>
  <c r="AN1055" i="1"/>
  <c r="AM1055" i="1"/>
  <c r="AL1055" i="1"/>
  <c r="AI1055" i="1"/>
  <c r="AH1055" i="1"/>
  <c r="AE1055" i="1"/>
  <c r="AW1054" i="1"/>
  <c r="AD1054" i="1"/>
  <c r="AV1054" i="1"/>
  <c r="AT1054" i="1"/>
  <c r="AU1054" i="1"/>
  <c r="AS1054" i="1"/>
  <c r="AR1054" i="1"/>
  <c r="AQ1054" i="1"/>
  <c r="AP1054" i="1"/>
  <c r="AO1054" i="1"/>
  <c r="AN1054" i="1"/>
  <c r="AM1054" i="1"/>
  <c r="AL1054" i="1"/>
  <c r="AI1054" i="1"/>
  <c r="AH1054" i="1"/>
  <c r="AE1054" i="1"/>
  <c r="AW1053" i="1"/>
  <c r="AV1053" i="1"/>
  <c r="AT1053" i="1"/>
  <c r="AU1053" i="1"/>
  <c r="AS1053" i="1"/>
  <c r="AR1053" i="1"/>
  <c r="AQ1053" i="1"/>
  <c r="AP1053" i="1"/>
  <c r="AO1053" i="1"/>
  <c r="AN1053" i="1"/>
  <c r="AM1053" i="1"/>
  <c r="AL1053" i="1"/>
  <c r="AD1053" i="1"/>
  <c r="AI1053" i="1"/>
  <c r="AH1053" i="1"/>
  <c r="AE1053" i="1"/>
  <c r="AW1052" i="1"/>
  <c r="AD1052" i="1"/>
  <c r="AV1052" i="1"/>
  <c r="AT1052" i="1"/>
  <c r="AU1052" i="1"/>
  <c r="AS1052" i="1"/>
  <c r="AR1052" i="1"/>
  <c r="AQ1052" i="1"/>
  <c r="AP1052" i="1"/>
  <c r="AO1052" i="1"/>
  <c r="AN1052" i="1"/>
  <c r="AM1052" i="1"/>
  <c r="AL1052" i="1"/>
  <c r="AI1052" i="1"/>
  <c r="AH1052" i="1"/>
  <c r="AE1052" i="1"/>
  <c r="AW1051" i="1"/>
  <c r="AD1051" i="1"/>
  <c r="AV1051" i="1"/>
  <c r="AT1051" i="1"/>
  <c r="AU1051" i="1"/>
  <c r="AS1051" i="1"/>
  <c r="AR1051" i="1"/>
  <c r="AQ1051" i="1"/>
  <c r="AP1051" i="1"/>
  <c r="AO1051" i="1"/>
  <c r="AN1051" i="1"/>
  <c r="AM1051" i="1"/>
  <c r="AL1051" i="1"/>
  <c r="AI1051" i="1"/>
  <c r="AH1051" i="1"/>
  <c r="AE1051" i="1"/>
  <c r="AW1050" i="1"/>
  <c r="AD1050" i="1"/>
  <c r="AV1050" i="1"/>
  <c r="AT1050" i="1"/>
  <c r="AU1050" i="1"/>
  <c r="AS1050" i="1"/>
  <c r="AR1050" i="1"/>
  <c r="AQ1050" i="1"/>
  <c r="AP1050" i="1"/>
  <c r="AO1050" i="1"/>
  <c r="AN1050" i="1"/>
  <c r="AM1050" i="1"/>
  <c r="AL1050" i="1"/>
  <c r="AI1050" i="1"/>
  <c r="AH1050" i="1"/>
  <c r="AE1050" i="1"/>
  <c r="AW1049" i="1"/>
  <c r="AD1049" i="1"/>
  <c r="AV1049" i="1"/>
  <c r="AT1049" i="1"/>
  <c r="AU1049" i="1"/>
  <c r="AS1049" i="1"/>
  <c r="AR1049" i="1"/>
  <c r="AQ1049" i="1"/>
  <c r="AP1049" i="1"/>
  <c r="AO1049" i="1"/>
  <c r="AN1049" i="1"/>
  <c r="AM1049" i="1"/>
  <c r="AL1049" i="1"/>
  <c r="AI1049" i="1"/>
  <c r="AH1049" i="1"/>
  <c r="AE1049" i="1"/>
  <c r="AW1048" i="1"/>
  <c r="AD1048" i="1"/>
  <c r="AV1048" i="1"/>
  <c r="AT1048" i="1"/>
  <c r="AU1048" i="1"/>
  <c r="AS1048" i="1"/>
  <c r="AR1048" i="1"/>
  <c r="AQ1048" i="1"/>
  <c r="AP1048" i="1"/>
  <c r="AO1048" i="1"/>
  <c r="AN1048" i="1"/>
  <c r="AM1048" i="1"/>
  <c r="AL1048" i="1"/>
  <c r="AI1048" i="1"/>
  <c r="AH1048" i="1"/>
  <c r="AE1048" i="1"/>
  <c r="AW1047" i="1"/>
  <c r="AD1047" i="1"/>
  <c r="AV1047" i="1"/>
  <c r="AT1047" i="1"/>
  <c r="AU1047" i="1"/>
  <c r="AS1047" i="1"/>
  <c r="AR1047" i="1"/>
  <c r="AQ1047" i="1"/>
  <c r="AP1047" i="1"/>
  <c r="AO1047" i="1"/>
  <c r="AN1047" i="1"/>
  <c r="AM1047" i="1"/>
  <c r="AL1047" i="1"/>
  <c r="AI1047" i="1"/>
  <c r="AH1047" i="1"/>
  <c r="AE1047" i="1"/>
  <c r="AW1046" i="1"/>
  <c r="AD1046" i="1"/>
  <c r="AV1046" i="1"/>
  <c r="AT1046" i="1"/>
  <c r="AU1046" i="1"/>
  <c r="AS1046" i="1"/>
  <c r="AR1046" i="1"/>
  <c r="AQ1046" i="1"/>
  <c r="AP1046" i="1"/>
  <c r="AO1046" i="1"/>
  <c r="AN1046" i="1"/>
  <c r="AM1046" i="1"/>
  <c r="AL1046" i="1"/>
  <c r="AI1046" i="1"/>
  <c r="AH1046" i="1"/>
  <c r="AE1046" i="1"/>
  <c r="AW1045" i="1"/>
  <c r="AV1045" i="1"/>
  <c r="AT1045" i="1"/>
  <c r="AU1045" i="1"/>
  <c r="AS1045" i="1"/>
  <c r="AR1045" i="1"/>
  <c r="AQ1045" i="1"/>
  <c r="AP1045" i="1"/>
  <c r="AO1045" i="1"/>
  <c r="AN1045" i="1"/>
  <c r="AM1045" i="1"/>
  <c r="AL1045" i="1"/>
  <c r="AD1045" i="1"/>
  <c r="AI1045" i="1"/>
  <c r="AH1045" i="1"/>
  <c r="AE1045" i="1"/>
  <c r="AW1044" i="1"/>
  <c r="AV1044" i="1"/>
  <c r="AT1044" i="1"/>
  <c r="AU1044" i="1"/>
  <c r="AS1044" i="1"/>
  <c r="AR1044" i="1"/>
  <c r="AQ1044" i="1"/>
  <c r="AP1044" i="1"/>
  <c r="AO1044" i="1"/>
  <c r="AN1044" i="1"/>
  <c r="AM1044" i="1"/>
  <c r="AL1044" i="1"/>
  <c r="AD1044" i="1"/>
  <c r="AI1044" i="1"/>
  <c r="AH1044" i="1"/>
  <c r="AE1044" i="1"/>
  <c r="AW1043" i="1"/>
  <c r="AD1043" i="1"/>
  <c r="AV1043" i="1"/>
  <c r="AT1043" i="1"/>
  <c r="AU1043" i="1"/>
  <c r="AS1043" i="1"/>
  <c r="AR1043" i="1"/>
  <c r="AQ1043" i="1"/>
  <c r="AP1043" i="1"/>
  <c r="AO1043" i="1"/>
  <c r="AN1043" i="1"/>
  <c r="AM1043" i="1"/>
  <c r="AL1043" i="1"/>
  <c r="AI1043" i="1"/>
  <c r="AH1043" i="1"/>
  <c r="AE1043" i="1"/>
  <c r="AW1042" i="1"/>
  <c r="AD1042" i="1"/>
  <c r="AV1042" i="1"/>
  <c r="AT1042" i="1"/>
  <c r="AU1042" i="1"/>
  <c r="AS1042" i="1"/>
  <c r="AR1042" i="1"/>
  <c r="AQ1042" i="1"/>
  <c r="AP1042" i="1"/>
  <c r="AO1042" i="1"/>
  <c r="AN1042" i="1"/>
  <c r="AM1042" i="1"/>
  <c r="AL1042" i="1"/>
  <c r="AI1042" i="1"/>
  <c r="AH1042" i="1"/>
  <c r="AE1042" i="1"/>
  <c r="AW1041" i="1"/>
  <c r="AV1041" i="1"/>
  <c r="AT1041" i="1"/>
  <c r="AU1041" i="1"/>
  <c r="AS1041" i="1"/>
  <c r="AR1041" i="1"/>
  <c r="AQ1041" i="1"/>
  <c r="AP1041" i="1"/>
  <c r="AO1041" i="1"/>
  <c r="AN1041" i="1"/>
  <c r="AM1041" i="1"/>
  <c r="AL1041" i="1"/>
  <c r="AE1041" i="1"/>
  <c r="AK1041" i="1"/>
  <c r="AD1041" i="1"/>
  <c r="AJ1041" i="1"/>
  <c r="AI1041" i="1"/>
  <c r="AH1041" i="1"/>
  <c r="AG1041" i="1"/>
  <c r="AF1041" i="1"/>
  <c r="AW1040" i="1"/>
  <c r="AD1040" i="1"/>
  <c r="AV1040" i="1"/>
  <c r="AT1040" i="1"/>
  <c r="AU1040" i="1"/>
  <c r="AS1040" i="1"/>
  <c r="AR1040" i="1"/>
  <c r="AQ1040" i="1"/>
  <c r="AP1040" i="1"/>
  <c r="AO1040" i="1"/>
  <c r="AN1040" i="1"/>
  <c r="AM1040" i="1"/>
  <c r="AL1040" i="1"/>
  <c r="AI1040" i="1"/>
  <c r="AH1040" i="1"/>
  <c r="AE1040" i="1"/>
  <c r="AW1039" i="1"/>
  <c r="AV1039" i="1"/>
  <c r="AT1039" i="1"/>
  <c r="AU1039" i="1"/>
  <c r="AS1039" i="1"/>
  <c r="AR1039" i="1"/>
  <c r="AQ1039" i="1"/>
  <c r="AP1039" i="1"/>
  <c r="AO1039" i="1"/>
  <c r="AN1039" i="1"/>
  <c r="AM1039" i="1"/>
  <c r="AL1039" i="1"/>
  <c r="AD1039" i="1"/>
  <c r="AI1039" i="1"/>
  <c r="AH1039" i="1"/>
  <c r="AE1039" i="1"/>
  <c r="AW1038" i="1"/>
  <c r="AD1038" i="1"/>
  <c r="AV1038" i="1"/>
  <c r="AT1038" i="1"/>
  <c r="AU1038" i="1"/>
  <c r="AS1038" i="1"/>
  <c r="AR1038" i="1"/>
  <c r="AQ1038" i="1"/>
  <c r="AP1038" i="1"/>
  <c r="AO1038" i="1"/>
  <c r="AN1038" i="1"/>
  <c r="AM1038" i="1"/>
  <c r="AL1038" i="1"/>
  <c r="AI1038" i="1"/>
  <c r="AH1038" i="1"/>
  <c r="AE1038" i="1"/>
  <c r="AW1037" i="1"/>
  <c r="AD1037" i="1"/>
  <c r="AV1037" i="1"/>
  <c r="AT1037" i="1"/>
  <c r="AU1037" i="1"/>
  <c r="AS1037" i="1"/>
  <c r="AR1037" i="1"/>
  <c r="AQ1037" i="1"/>
  <c r="AP1037" i="1"/>
  <c r="AO1037" i="1"/>
  <c r="AN1037" i="1"/>
  <c r="AM1037" i="1"/>
  <c r="AL1037" i="1"/>
  <c r="AI1037" i="1"/>
  <c r="AH1037" i="1"/>
  <c r="AE1037" i="1"/>
  <c r="AW1036" i="1"/>
  <c r="AV1036" i="1"/>
  <c r="AT1036" i="1"/>
  <c r="AU1036" i="1"/>
  <c r="AS1036" i="1"/>
  <c r="AR1036" i="1"/>
  <c r="AQ1036" i="1"/>
  <c r="AP1036" i="1"/>
  <c r="AO1036" i="1"/>
  <c r="AN1036" i="1"/>
  <c r="AM1036" i="1"/>
  <c r="AL1036" i="1"/>
  <c r="AD1036" i="1"/>
  <c r="AI1036" i="1"/>
  <c r="AH1036" i="1"/>
  <c r="AE1036" i="1"/>
  <c r="AW1035" i="1"/>
  <c r="AD1035" i="1"/>
  <c r="AV1035" i="1"/>
  <c r="AT1035" i="1"/>
  <c r="AU1035" i="1"/>
  <c r="AS1035" i="1"/>
  <c r="AR1035" i="1"/>
  <c r="AQ1035" i="1"/>
  <c r="AP1035" i="1"/>
  <c r="AO1035" i="1"/>
  <c r="AN1035" i="1"/>
  <c r="AM1035" i="1"/>
  <c r="AL1035" i="1"/>
  <c r="AE1035" i="1"/>
  <c r="AK1035" i="1"/>
  <c r="AJ1035" i="1"/>
  <c r="AI1035" i="1"/>
  <c r="AH1035" i="1"/>
  <c r="AG1035" i="1"/>
  <c r="AF1035" i="1"/>
  <c r="AW1034" i="1"/>
  <c r="AD1034" i="1"/>
  <c r="AV1034" i="1"/>
  <c r="AT1034" i="1"/>
  <c r="AU1034" i="1"/>
  <c r="AS1034" i="1"/>
  <c r="AR1034" i="1"/>
  <c r="AQ1034" i="1"/>
  <c r="AP1034" i="1"/>
  <c r="AO1034" i="1"/>
  <c r="AN1034" i="1"/>
  <c r="AM1034" i="1"/>
  <c r="AL1034" i="1"/>
  <c r="AI1034" i="1"/>
  <c r="AH1034" i="1"/>
  <c r="AE1034" i="1"/>
  <c r="AW1033" i="1"/>
  <c r="AD1033" i="1"/>
  <c r="AV1033" i="1"/>
  <c r="AT1033" i="1"/>
  <c r="AU1033" i="1"/>
  <c r="AS1033" i="1"/>
  <c r="AR1033" i="1"/>
  <c r="AQ1033" i="1"/>
  <c r="AP1033" i="1"/>
  <c r="AO1033" i="1"/>
  <c r="AN1033" i="1"/>
  <c r="AM1033" i="1"/>
  <c r="AL1033" i="1"/>
  <c r="AI1033" i="1"/>
  <c r="AH1033" i="1"/>
  <c r="AE1033" i="1"/>
  <c r="AW1032" i="1"/>
  <c r="AD1032" i="1"/>
  <c r="AV1032" i="1"/>
  <c r="AT1032" i="1"/>
  <c r="AU1032" i="1"/>
  <c r="AS1032" i="1"/>
  <c r="AR1032" i="1"/>
  <c r="AQ1032" i="1"/>
  <c r="AP1032" i="1"/>
  <c r="AO1032" i="1"/>
  <c r="AN1032" i="1"/>
  <c r="AM1032" i="1"/>
  <c r="AL1032" i="1"/>
  <c r="AI1032" i="1"/>
  <c r="AH1032" i="1"/>
  <c r="AE1032" i="1"/>
  <c r="AW1031" i="1"/>
  <c r="AD1031" i="1"/>
  <c r="AV1031" i="1"/>
  <c r="AT1031" i="1"/>
  <c r="AU1031" i="1"/>
  <c r="AS1031" i="1"/>
  <c r="AR1031" i="1"/>
  <c r="AQ1031" i="1"/>
  <c r="AP1031" i="1"/>
  <c r="AO1031" i="1"/>
  <c r="AN1031" i="1"/>
  <c r="AM1031" i="1"/>
  <c r="AL1031" i="1"/>
  <c r="AI1031" i="1"/>
  <c r="AH1031" i="1"/>
  <c r="AE1031" i="1"/>
  <c r="AW1030" i="1"/>
  <c r="AD1030" i="1"/>
  <c r="AV1030" i="1"/>
  <c r="AT1030" i="1"/>
  <c r="AU1030" i="1"/>
  <c r="AS1030" i="1"/>
  <c r="AR1030" i="1"/>
  <c r="AQ1030" i="1"/>
  <c r="AP1030" i="1"/>
  <c r="AO1030" i="1"/>
  <c r="AN1030" i="1"/>
  <c r="AM1030" i="1"/>
  <c r="AL1030" i="1"/>
  <c r="AI1030" i="1"/>
  <c r="AH1030" i="1"/>
  <c r="AE1030" i="1"/>
  <c r="AW1029" i="1"/>
  <c r="AD1029" i="1"/>
  <c r="AV1029" i="1"/>
  <c r="AT1029" i="1"/>
  <c r="AU1029" i="1"/>
  <c r="AS1029" i="1"/>
  <c r="AR1029" i="1"/>
  <c r="AQ1029" i="1"/>
  <c r="AP1029" i="1"/>
  <c r="AO1029" i="1"/>
  <c r="AN1029" i="1"/>
  <c r="AM1029" i="1"/>
  <c r="AL1029" i="1"/>
  <c r="AI1029" i="1"/>
  <c r="AH1029" i="1"/>
  <c r="AE1029" i="1"/>
  <c r="AW1028" i="1"/>
  <c r="AD1028" i="1"/>
  <c r="AV1028" i="1"/>
  <c r="AT1028" i="1"/>
  <c r="AU1028" i="1"/>
  <c r="AS1028" i="1"/>
  <c r="AR1028" i="1"/>
  <c r="AQ1028" i="1"/>
  <c r="AP1028" i="1"/>
  <c r="AO1028" i="1"/>
  <c r="AN1028" i="1"/>
  <c r="AM1028" i="1"/>
  <c r="AL1028" i="1"/>
  <c r="AI1028" i="1"/>
  <c r="AH1028" i="1"/>
  <c r="AE1028" i="1"/>
  <c r="AW1027" i="1"/>
  <c r="AD1027" i="1"/>
  <c r="AV1027" i="1"/>
  <c r="AT1027" i="1"/>
  <c r="AU1027" i="1"/>
  <c r="AS1027" i="1"/>
  <c r="AR1027" i="1"/>
  <c r="AQ1027" i="1"/>
  <c r="AP1027" i="1"/>
  <c r="AO1027" i="1"/>
  <c r="AN1027" i="1"/>
  <c r="AM1027" i="1"/>
  <c r="AL1027" i="1"/>
  <c r="AI1027" i="1"/>
  <c r="AH1027" i="1"/>
  <c r="AE1027" i="1"/>
  <c r="AW1026" i="1"/>
  <c r="AD1026" i="1"/>
  <c r="AV1026" i="1"/>
  <c r="AT1026" i="1"/>
  <c r="AU1026" i="1"/>
  <c r="AS1026" i="1"/>
  <c r="AR1026" i="1"/>
  <c r="AQ1026" i="1"/>
  <c r="AP1026" i="1"/>
  <c r="AO1026" i="1"/>
  <c r="AN1026" i="1"/>
  <c r="AM1026" i="1"/>
  <c r="AL1026" i="1"/>
  <c r="AI1026" i="1"/>
  <c r="AH1026" i="1"/>
  <c r="AE1026" i="1"/>
  <c r="AW1025" i="1"/>
  <c r="AD1025" i="1"/>
  <c r="AV1025" i="1"/>
  <c r="AT1025" i="1"/>
  <c r="AU1025" i="1"/>
  <c r="AS1025" i="1"/>
  <c r="AR1025" i="1"/>
  <c r="AQ1025" i="1"/>
  <c r="AP1025" i="1"/>
  <c r="AO1025" i="1"/>
  <c r="AN1025" i="1"/>
  <c r="AM1025" i="1"/>
  <c r="AL1025" i="1"/>
  <c r="AI1025" i="1"/>
  <c r="AH1025" i="1"/>
  <c r="AE1025" i="1"/>
  <c r="AW1024" i="1"/>
  <c r="AD1024" i="1"/>
  <c r="AV1024" i="1"/>
  <c r="AT1024" i="1"/>
  <c r="AU1024" i="1"/>
  <c r="AS1024" i="1"/>
  <c r="AR1024" i="1"/>
  <c r="AQ1024" i="1"/>
  <c r="AP1024" i="1"/>
  <c r="AO1024" i="1"/>
  <c r="AN1024" i="1"/>
  <c r="AM1024" i="1"/>
  <c r="AL1024" i="1"/>
  <c r="AI1024" i="1"/>
  <c r="AH1024" i="1"/>
  <c r="AE1024" i="1"/>
  <c r="AW1023" i="1"/>
  <c r="AD1023" i="1"/>
  <c r="AV1023" i="1"/>
  <c r="AT1023" i="1"/>
  <c r="AU1023" i="1"/>
  <c r="AS1023" i="1"/>
  <c r="AR1023" i="1"/>
  <c r="AQ1023" i="1"/>
  <c r="AP1023" i="1"/>
  <c r="AO1023" i="1"/>
  <c r="AN1023" i="1"/>
  <c r="AM1023" i="1"/>
  <c r="AL1023" i="1"/>
  <c r="AI1023" i="1"/>
  <c r="AH1023" i="1"/>
  <c r="AE1023" i="1"/>
  <c r="AW1022" i="1"/>
  <c r="AD1022" i="1"/>
  <c r="AV1022" i="1"/>
  <c r="AT1022" i="1"/>
  <c r="AU1022" i="1"/>
  <c r="AS1022" i="1"/>
  <c r="AR1022" i="1"/>
  <c r="AQ1022" i="1"/>
  <c r="AP1022" i="1"/>
  <c r="AO1022" i="1"/>
  <c r="AN1022" i="1"/>
  <c r="AM1022" i="1"/>
  <c r="AL1022" i="1"/>
  <c r="AI1022" i="1"/>
  <c r="AH1022" i="1"/>
  <c r="AE1022" i="1"/>
  <c r="AW1021" i="1"/>
  <c r="AD1021" i="1"/>
  <c r="AV1021" i="1"/>
  <c r="AT1021" i="1"/>
  <c r="AU1021" i="1"/>
  <c r="AS1021" i="1"/>
  <c r="AR1021" i="1"/>
  <c r="AQ1021" i="1"/>
  <c r="AP1021" i="1"/>
  <c r="AO1021" i="1"/>
  <c r="AN1021" i="1"/>
  <c r="AM1021" i="1"/>
  <c r="AL1021" i="1"/>
  <c r="AI1021" i="1"/>
  <c r="AH1021" i="1"/>
  <c r="AE1021" i="1"/>
  <c r="AW1020" i="1"/>
  <c r="AD1020" i="1"/>
  <c r="AV1020" i="1"/>
  <c r="AT1020" i="1"/>
  <c r="AU1020" i="1"/>
  <c r="AS1020" i="1"/>
  <c r="AR1020" i="1"/>
  <c r="AQ1020" i="1"/>
  <c r="AP1020" i="1"/>
  <c r="AO1020" i="1"/>
  <c r="AN1020" i="1"/>
  <c r="AM1020" i="1"/>
  <c r="AL1020" i="1"/>
  <c r="AI1020" i="1"/>
  <c r="AH1020" i="1"/>
  <c r="AE1020" i="1"/>
  <c r="AW1019" i="1"/>
  <c r="AD1019" i="1"/>
  <c r="AV1019" i="1"/>
  <c r="AT1019" i="1"/>
  <c r="AU1019" i="1"/>
  <c r="AS1019" i="1"/>
  <c r="AR1019" i="1"/>
  <c r="AQ1019" i="1"/>
  <c r="AP1019" i="1"/>
  <c r="AO1019" i="1"/>
  <c r="AN1019" i="1"/>
  <c r="AM1019" i="1"/>
  <c r="AL1019" i="1"/>
  <c r="AI1019" i="1"/>
  <c r="AH1019" i="1"/>
  <c r="AE1019" i="1"/>
  <c r="AW1018" i="1"/>
  <c r="AD1018" i="1"/>
  <c r="AV1018" i="1"/>
  <c r="AT1018" i="1"/>
  <c r="AU1018" i="1"/>
  <c r="AS1018" i="1"/>
  <c r="AR1018" i="1"/>
  <c r="AQ1018" i="1"/>
  <c r="AP1018" i="1"/>
  <c r="AO1018" i="1"/>
  <c r="AN1018" i="1"/>
  <c r="AM1018" i="1"/>
  <c r="AL1018" i="1"/>
  <c r="AE1018" i="1"/>
  <c r="AK1018" i="1"/>
  <c r="AJ1018" i="1"/>
  <c r="AI1018" i="1"/>
  <c r="AH1018" i="1"/>
  <c r="AG1018" i="1"/>
  <c r="AF1018" i="1"/>
  <c r="AW1017" i="1"/>
  <c r="AD1017" i="1"/>
  <c r="AV1017" i="1"/>
  <c r="AT1017" i="1"/>
  <c r="AU1017" i="1"/>
  <c r="AS1017" i="1"/>
  <c r="AR1017" i="1"/>
  <c r="AQ1017" i="1"/>
  <c r="AP1017" i="1"/>
  <c r="AO1017" i="1"/>
  <c r="AN1017" i="1"/>
  <c r="AM1017" i="1"/>
  <c r="AL1017" i="1"/>
  <c r="AI1017" i="1"/>
  <c r="AH1017" i="1"/>
  <c r="AE1017" i="1"/>
  <c r="AW1016" i="1"/>
  <c r="AD1016" i="1"/>
  <c r="AV1016" i="1"/>
  <c r="AT1016" i="1"/>
  <c r="AU1016" i="1"/>
  <c r="AS1016" i="1"/>
  <c r="AR1016" i="1"/>
  <c r="AQ1016" i="1"/>
  <c r="AP1016" i="1"/>
  <c r="AO1016" i="1"/>
  <c r="AN1016" i="1"/>
  <c r="AM1016" i="1"/>
  <c r="AL1016" i="1"/>
  <c r="AI1016" i="1"/>
  <c r="AH1016" i="1"/>
  <c r="AE1016" i="1"/>
  <c r="AW1015" i="1"/>
  <c r="AD1015" i="1"/>
  <c r="AV1015" i="1"/>
  <c r="AT1015" i="1"/>
  <c r="AU1015" i="1"/>
  <c r="AS1015" i="1"/>
  <c r="AR1015" i="1"/>
  <c r="AQ1015" i="1"/>
  <c r="AP1015" i="1"/>
  <c r="AO1015" i="1"/>
  <c r="AN1015" i="1"/>
  <c r="AM1015" i="1"/>
  <c r="AL1015" i="1"/>
  <c r="AI1015" i="1"/>
  <c r="AH1015" i="1"/>
  <c r="AE1015" i="1"/>
  <c r="AW1014" i="1"/>
  <c r="AD1014" i="1"/>
  <c r="AV1014" i="1"/>
  <c r="AT1014" i="1"/>
  <c r="AU1014" i="1"/>
  <c r="AS1014" i="1"/>
  <c r="AR1014" i="1"/>
  <c r="AQ1014" i="1"/>
  <c r="AP1014" i="1"/>
  <c r="AO1014" i="1"/>
  <c r="AN1014" i="1"/>
  <c r="AM1014" i="1"/>
  <c r="AL1014" i="1"/>
  <c r="AI1014" i="1"/>
  <c r="AH1014" i="1"/>
  <c r="AE1014" i="1"/>
  <c r="AW1013" i="1"/>
  <c r="AD1013" i="1"/>
  <c r="AV1013" i="1"/>
  <c r="AT1013" i="1"/>
  <c r="AU1013" i="1"/>
  <c r="AS1013" i="1"/>
  <c r="AR1013" i="1"/>
  <c r="AQ1013" i="1"/>
  <c r="AP1013" i="1"/>
  <c r="AO1013" i="1"/>
  <c r="AN1013" i="1"/>
  <c r="AM1013" i="1"/>
  <c r="AL1013" i="1"/>
  <c r="AI1013" i="1"/>
  <c r="AH1013" i="1"/>
  <c r="AE1013" i="1"/>
  <c r="AW1012" i="1"/>
  <c r="AD1012" i="1"/>
  <c r="AV1012" i="1"/>
  <c r="AT1012" i="1"/>
  <c r="AU1012" i="1"/>
  <c r="AS1012" i="1"/>
  <c r="AR1012" i="1"/>
  <c r="AQ1012" i="1"/>
  <c r="AP1012" i="1"/>
  <c r="AO1012" i="1"/>
  <c r="AN1012" i="1"/>
  <c r="AM1012" i="1"/>
  <c r="AL1012" i="1"/>
  <c r="AI1012" i="1"/>
  <c r="AH1012" i="1"/>
  <c r="AE1012" i="1"/>
  <c r="AW1011" i="1"/>
  <c r="AD1011" i="1"/>
  <c r="AV1011" i="1"/>
  <c r="AT1011" i="1"/>
  <c r="AU1011" i="1"/>
  <c r="AS1011" i="1"/>
  <c r="AR1011" i="1"/>
  <c r="AQ1011" i="1"/>
  <c r="AP1011" i="1"/>
  <c r="AO1011" i="1"/>
  <c r="AN1011" i="1"/>
  <c r="AM1011" i="1"/>
  <c r="AL1011" i="1"/>
  <c r="AI1011" i="1"/>
  <c r="AH1011" i="1"/>
  <c r="AE1011" i="1"/>
  <c r="AW1010" i="1"/>
  <c r="AD1010" i="1"/>
  <c r="AV1010" i="1"/>
  <c r="AT1010" i="1"/>
  <c r="AU1010" i="1"/>
  <c r="AS1010" i="1"/>
  <c r="AR1010" i="1"/>
  <c r="AQ1010" i="1"/>
  <c r="AP1010" i="1"/>
  <c r="AO1010" i="1"/>
  <c r="AN1010" i="1"/>
  <c r="AM1010" i="1"/>
  <c r="AL1010" i="1"/>
  <c r="AI1010" i="1"/>
  <c r="AH1010" i="1"/>
  <c r="AE1010" i="1"/>
  <c r="AW1009" i="1"/>
  <c r="AD1009" i="1"/>
  <c r="AV1009" i="1"/>
  <c r="AT1009" i="1"/>
  <c r="AU1009" i="1"/>
  <c r="AS1009" i="1"/>
  <c r="AR1009" i="1"/>
  <c r="AQ1009" i="1"/>
  <c r="AP1009" i="1"/>
  <c r="AO1009" i="1"/>
  <c r="AN1009" i="1"/>
  <c r="AM1009" i="1"/>
  <c r="AL1009" i="1"/>
  <c r="AE1009" i="1"/>
  <c r="AK1009" i="1"/>
  <c r="AJ1009" i="1"/>
  <c r="AI1009" i="1"/>
  <c r="AH1009" i="1"/>
  <c r="AG1009" i="1"/>
  <c r="AF1009" i="1"/>
  <c r="AW1008" i="1"/>
  <c r="AD1008" i="1"/>
  <c r="AV1008" i="1"/>
  <c r="AT1008" i="1"/>
  <c r="AU1008" i="1"/>
  <c r="AS1008" i="1"/>
  <c r="AR1008" i="1"/>
  <c r="AQ1008" i="1"/>
  <c r="AP1008" i="1"/>
  <c r="AO1008" i="1"/>
  <c r="AN1008" i="1"/>
  <c r="AM1008" i="1"/>
  <c r="AL1008" i="1"/>
  <c r="AI1008" i="1"/>
  <c r="AH1008" i="1"/>
  <c r="AE1008" i="1"/>
  <c r="AW1007" i="1"/>
  <c r="AD1007" i="1"/>
  <c r="AV1007" i="1"/>
  <c r="AT1007" i="1"/>
  <c r="AU1007" i="1"/>
  <c r="AS1007" i="1"/>
  <c r="AR1007" i="1"/>
  <c r="AQ1007" i="1"/>
  <c r="AP1007" i="1"/>
  <c r="AO1007" i="1"/>
  <c r="AN1007" i="1"/>
  <c r="AM1007" i="1"/>
  <c r="AL1007" i="1"/>
  <c r="AI1007" i="1"/>
  <c r="AH1007" i="1"/>
  <c r="AE1007" i="1"/>
  <c r="AW1006" i="1"/>
  <c r="AD1006" i="1"/>
  <c r="AV1006" i="1"/>
  <c r="AT1006" i="1"/>
  <c r="AU1006" i="1"/>
  <c r="AS1006" i="1"/>
  <c r="AR1006" i="1"/>
  <c r="AQ1006" i="1"/>
  <c r="AP1006" i="1"/>
  <c r="AO1006" i="1"/>
  <c r="AN1006" i="1"/>
  <c r="AM1006" i="1"/>
  <c r="AL1006" i="1"/>
  <c r="AE1006" i="1"/>
  <c r="AK1006" i="1"/>
  <c r="AJ1006" i="1"/>
  <c r="AI1006" i="1"/>
  <c r="AH1006" i="1"/>
  <c r="AG1006" i="1"/>
  <c r="AF1006" i="1"/>
  <c r="AW1005" i="1"/>
  <c r="AD1005" i="1"/>
  <c r="AV1005" i="1"/>
  <c r="AT1005" i="1"/>
  <c r="AU1005" i="1"/>
  <c r="AS1005" i="1"/>
  <c r="AR1005" i="1"/>
  <c r="AQ1005" i="1"/>
  <c r="AP1005" i="1"/>
  <c r="AO1005" i="1"/>
  <c r="AN1005" i="1"/>
  <c r="AM1005" i="1"/>
  <c r="AL1005" i="1"/>
  <c r="AI1005" i="1"/>
  <c r="AH1005" i="1"/>
  <c r="AE1005" i="1"/>
  <c r="AW1004" i="1"/>
  <c r="AD1004" i="1"/>
  <c r="AV1004" i="1"/>
  <c r="AT1004" i="1"/>
  <c r="AU1004" i="1"/>
  <c r="AS1004" i="1"/>
  <c r="AR1004" i="1"/>
  <c r="AQ1004" i="1"/>
  <c r="AP1004" i="1"/>
  <c r="AO1004" i="1"/>
  <c r="AN1004" i="1"/>
  <c r="AM1004" i="1"/>
  <c r="AL1004" i="1"/>
  <c r="AI1004" i="1"/>
  <c r="AH1004" i="1"/>
  <c r="AE1004" i="1"/>
  <c r="AW1003" i="1"/>
  <c r="AD1003" i="1"/>
  <c r="AV1003" i="1"/>
  <c r="AT1003" i="1"/>
  <c r="AU1003" i="1"/>
  <c r="AS1003" i="1"/>
  <c r="AR1003" i="1"/>
  <c r="AQ1003" i="1"/>
  <c r="AP1003" i="1"/>
  <c r="AO1003" i="1"/>
  <c r="AN1003" i="1"/>
  <c r="AM1003" i="1"/>
  <c r="AL1003" i="1"/>
  <c r="AI1003" i="1"/>
  <c r="AH1003" i="1"/>
  <c r="AE1003" i="1"/>
  <c r="AW1002" i="1"/>
  <c r="AD1002" i="1"/>
  <c r="AV1002" i="1"/>
  <c r="AT1002" i="1"/>
  <c r="AU1002" i="1"/>
  <c r="AS1002" i="1"/>
  <c r="AR1002" i="1"/>
  <c r="AQ1002" i="1"/>
  <c r="AP1002" i="1"/>
  <c r="AO1002" i="1"/>
  <c r="AN1002" i="1"/>
  <c r="AM1002" i="1"/>
  <c r="AL1002" i="1"/>
  <c r="AI1002" i="1"/>
  <c r="AH1002" i="1"/>
  <c r="AE1002" i="1"/>
  <c r="AW1001" i="1"/>
  <c r="AD1001" i="1"/>
  <c r="AV1001" i="1"/>
  <c r="AT1001" i="1"/>
  <c r="AU1001" i="1"/>
  <c r="AS1001" i="1"/>
  <c r="AR1001" i="1"/>
  <c r="AQ1001" i="1"/>
  <c r="AP1001" i="1"/>
  <c r="AO1001" i="1"/>
  <c r="AN1001" i="1"/>
  <c r="AM1001" i="1"/>
  <c r="AL1001" i="1"/>
  <c r="AI1001" i="1"/>
  <c r="AH1001" i="1"/>
  <c r="AE1001" i="1"/>
  <c r="AW1000" i="1"/>
  <c r="AD1000" i="1"/>
  <c r="AV1000" i="1"/>
  <c r="AT1000" i="1"/>
  <c r="AU1000" i="1"/>
  <c r="AS1000" i="1"/>
  <c r="AR1000" i="1"/>
  <c r="AQ1000" i="1"/>
  <c r="AP1000" i="1"/>
  <c r="AO1000" i="1"/>
  <c r="AN1000" i="1"/>
  <c r="AM1000" i="1"/>
  <c r="AL1000" i="1"/>
  <c r="AI1000" i="1"/>
  <c r="AH1000" i="1"/>
  <c r="AE1000" i="1"/>
  <c r="AW999" i="1"/>
  <c r="AD999" i="1"/>
  <c r="AV999" i="1"/>
  <c r="AT999" i="1"/>
  <c r="AU999" i="1"/>
  <c r="AS999" i="1"/>
  <c r="AR999" i="1"/>
  <c r="AQ999" i="1"/>
  <c r="AP999" i="1"/>
  <c r="AO999" i="1"/>
  <c r="AN999" i="1"/>
  <c r="AM999" i="1"/>
  <c r="AL999" i="1"/>
  <c r="AE999" i="1"/>
  <c r="AK999" i="1"/>
  <c r="AJ999" i="1"/>
  <c r="AI999" i="1"/>
  <c r="AH999" i="1"/>
  <c r="AG999" i="1"/>
  <c r="AF999" i="1"/>
  <c r="AW998" i="1"/>
  <c r="AD998" i="1"/>
  <c r="AV998" i="1"/>
  <c r="AT998" i="1"/>
  <c r="AU998" i="1"/>
  <c r="AS998" i="1"/>
  <c r="AR998" i="1"/>
  <c r="AQ998" i="1"/>
  <c r="AP998" i="1"/>
  <c r="AO998" i="1"/>
  <c r="AN998" i="1"/>
  <c r="AM998" i="1"/>
  <c r="AL998" i="1"/>
  <c r="AI998" i="1"/>
  <c r="AH998" i="1"/>
  <c r="AE998" i="1"/>
  <c r="AW997" i="1"/>
  <c r="AD997" i="1"/>
  <c r="AV997" i="1"/>
  <c r="AT997" i="1"/>
  <c r="AU997" i="1"/>
  <c r="AS997" i="1"/>
  <c r="AR997" i="1"/>
  <c r="AQ997" i="1"/>
  <c r="AP997" i="1"/>
  <c r="AO997" i="1"/>
  <c r="AN997" i="1"/>
  <c r="AM997" i="1"/>
  <c r="AL997" i="1"/>
  <c r="AI997" i="1"/>
  <c r="AH997" i="1"/>
  <c r="AE997" i="1"/>
  <c r="AW996" i="1"/>
  <c r="AD996" i="1"/>
  <c r="AV996" i="1"/>
  <c r="AT996" i="1"/>
  <c r="AU996" i="1"/>
  <c r="AS996" i="1"/>
  <c r="AR996" i="1"/>
  <c r="AQ996" i="1"/>
  <c r="AP996" i="1"/>
  <c r="AO996" i="1"/>
  <c r="AN996" i="1"/>
  <c r="AM996" i="1"/>
  <c r="AL996" i="1"/>
  <c r="AE996" i="1"/>
  <c r="AK996" i="1"/>
  <c r="AJ996" i="1"/>
  <c r="AI996" i="1"/>
  <c r="AH996" i="1"/>
  <c r="AG996" i="1"/>
  <c r="AF996" i="1"/>
  <c r="AW995" i="1"/>
  <c r="AD995" i="1"/>
  <c r="AV995" i="1"/>
  <c r="AT995" i="1"/>
  <c r="AU995" i="1"/>
  <c r="AS995" i="1"/>
  <c r="AR995" i="1"/>
  <c r="AQ995" i="1"/>
  <c r="AP995" i="1"/>
  <c r="AO995" i="1"/>
  <c r="AN995" i="1"/>
  <c r="AM995" i="1"/>
  <c r="AL995" i="1"/>
  <c r="AE995" i="1"/>
  <c r="AK995" i="1"/>
  <c r="AJ995" i="1"/>
  <c r="AI995" i="1"/>
  <c r="AH995" i="1"/>
  <c r="AG995" i="1"/>
  <c r="AF995" i="1"/>
  <c r="AW994" i="1"/>
  <c r="AD994" i="1"/>
  <c r="AV994" i="1"/>
  <c r="AT994" i="1"/>
  <c r="AU994" i="1"/>
  <c r="AS994" i="1"/>
  <c r="AR994" i="1"/>
  <c r="AQ994" i="1"/>
  <c r="AP994" i="1"/>
  <c r="AO994" i="1"/>
  <c r="AN994" i="1"/>
  <c r="AM994" i="1"/>
  <c r="AL994" i="1"/>
  <c r="AE994" i="1"/>
  <c r="AK994" i="1"/>
  <c r="AJ994" i="1"/>
  <c r="AI994" i="1"/>
  <c r="AH994" i="1"/>
  <c r="AG994" i="1"/>
  <c r="AF994" i="1"/>
  <c r="AW993" i="1"/>
  <c r="AD993" i="1"/>
  <c r="AV993" i="1"/>
  <c r="AT993" i="1"/>
  <c r="AU993" i="1"/>
  <c r="AS993" i="1"/>
  <c r="AR993" i="1"/>
  <c r="AQ993" i="1"/>
  <c r="AP993" i="1"/>
  <c r="AO993" i="1"/>
  <c r="AN993" i="1"/>
  <c r="AM993" i="1"/>
  <c r="AL993" i="1"/>
  <c r="AI993" i="1"/>
  <c r="AH993" i="1"/>
  <c r="AE993" i="1"/>
  <c r="AW992" i="1"/>
  <c r="AD992" i="1"/>
  <c r="AV992" i="1"/>
  <c r="AT992" i="1"/>
  <c r="AU992" i="1"/>
  <c r="AS992" i="1"/>
  <c r="AR992" i="1"/>
  <c r="AQ992" i="1"/>
  <c r="AP992" i="1"/>
  <c r="AO992" i="1"/>
  <c r="AN992" i="1"/>
  <c r="AM992" i="1"/>
  <c r="AL992" i="1"/>
  <c r="AE992" i="1"/>
  <c r="AK992" i="1"/>
  <c r="AJ992" i="1"/>
  <c r="AI992" i="1"/>
  <c r="AH992" i="1"/>
  <c r="AG992" i="1"/>
  <c r="AF992" i="1"/>
  <c r="AW991" i="1"/>
  <c r="AD991" i="1"/>
  <c r="AV991" i="1"/>
  <c r="AT991" i="1"/>
  <c r="AU991" i="1"/>
  <c r="AS991" i="1"/>
  <c r="AR991" i="1"/>
  <c r="AQ991" i="1"/>
  <c r="AP991" i="1"/>
  <c r="AO991" i="1"/>
  <c r="AN991" i="1"/>
  <c r="AM991" i="1"/>
  <c r="AL991" i="1"/>
  <c r="AI991" i="1"/>
  <c r="AH991" i="1"/>
  <c r="AE991" i="1"/>
  <c r="AW990" i="1"/>
  <c r="AV990" i="1"/>
  <c r="AT990" i="1"/>
  <c r="AU990" i="1"/>
  <c r="AS990" i="1"/>
  <c r="AR990" i="1"/>
  <c r="AQ990" i="1"/>
  <c r="AP990" i="1"/>
  <c r="AO990" i="1"/>
  <c r="AN990" i="1"/>
  <c r="AM990" i="1"/>
  <c r="AL990" i="1"/>
  <c r="AD990" i="1"/>
  <c r="AI990" i="1"/>
  <c r="AH990" i="1"/>
  <c r="AE990" i="1"/>
  <c r="AW989" i="1"/>
  <c r="AV989" i="1"/>
  <c r="AT989" i="1"/>
  <c r="AU989" i="1"/>
  <c r="AS989" i="1"/>
  <c r="AR989" i="1"/>
  <c r="AQ989" i="1"/>
  <c r="AP989" i="1"/>
  <c r="AO989" i="1"/>
  <c r="AN989" i="1"/>
  <c r="AM989" i="1"/>
  <c r="AL989" i="1"/>
  <c r="AD989" i="1"/>
  <c r="AI989" i="1"/>
  <c r="AH989" i="1"/>
  <c r="AE989" i="1"/>
  <c r="AW988" i="1"/>
  <c r="AV988" i="1"/>
  <c r="AT988" i="1"/>
  <c r="AU988" i="1"/>
  <c r="AS988" i="1"/>
  <c r="AR988" i="1"/>
  <c r="AQ988" i="1"/>
  <c r="AP988" i="1"/>
  <c r="AO988" i="1"/>
  <c r="AN988" i="1"/>
  <c r="AM988" i="1"/>
  <c r="AL988" i="1"/>
  <c r="AD988" i="1"/>
  <c r="AI988" i="1"/>
  <c r="AH988" i="1"/>
  <c r="AE988" i="1"/>
  <c r="AW987" i="1"/>
  <c r="AV987" i="1"/>
  <c r="AT987" i="1"/>
  <c r="AU987" i="1"/>
  <c r="AS987" i="1"/>
  <c r="AR987" i="1"/>
  <c r="AQ987" i="1"/>
  <c r="AP987" i="1"/>
  <c r="AO987" i="1"/>
  <c r="AN987" i="1"/>
  <c r="AM987" i="1"/>
  <c r="AL987" i="1"/>
  <c r="AD987" i="1"/>
  <c r="AI987" i="1"/>
  <c r="AH987" i="1"/>
  <c r="AE987" i="1"/>
  <c r="AW986" i="1"/>
  <c r="AD986" i="1"/>
  <c r="AV986" i="1"/>
  <c r="AT986" i="1"/>
  <c r="AU986" i="1"/>
  <c r="AS986" i="1"/>
  <c r="AR986" i="1"/>
  <c r="AQ986" i="1"/>
  <c r="AP986" i="1"/>
  <c r="AO986" i="1"/>
  <c r="AN986" i="1"/>
  <c r="AM986" i="1"/>
  <c r="AL986" i="1"/>
  <c r="AI986" i="1"/>
  <c r="AH986" i="1"/>
  <c r="AE986" i="1"/>
  <c r="AW985" i="1"/>
  <c r="AD985" i="1"/>
  <c r="AV985" i="1"/>
  <c r="AT985" i="1"/>
  <c r="AU985" i="1"/>
  <c r="AS985" i="1"/>
  <c r="AR985" i="1"/>
  <c r="AQ985" i="1"/>
  <c r="AP985" i="1"/>
  <c r="AO985" i="1"/>
  <c r="AN985" i="1"/>
  <c r="AM985" i="1"/>
  <c r="AL985" i="1"/>
  <c r="AI985" i="1"/>
  <c r="AH985" i="1"/>
  <c r="AE985" i="1"/>
  <c r="AW984" i="1"/>
  <c r="AD984" i="1"/>
  <c r="AV984" i="1"/>
  <c r="AT984" i="1"/>
  <c r="AU984" i="1"/>
  <c r="AS984" i="1"/>
  <c r="AR984" i="1"/>
  <c r="AQ984" i="1"/>
  <c r="AP984" i="1"/>
  <c r="AO984" i="1"/>
  <c r="AN984" i="1"/>
  <c r="AM984" i="1"/>
  <c r="AL984" i="1"/>
  <c r="AI984" i="1"/>
  <c r="AH984" i="1"/>
  <c r="AE984" i="1"/>
  <c r="AW983" i="1"/>
  <c r="AD983" i="1"/>
  <c r="AV983" i="1"/>
  <c r="AT983" i="1"/>
  <c r="AU983" i="1"/>
  <c r="AS983" i="1"/>
  <c r="AR983" i="1"/>
  <c r="AQ983" i="1"/>
  <c r="AP983" i="1"/>
  <c r="AO983" i="1"/>
  <c r="AN983" i="1"/>
  <c r="AM983" i="1"/>
  <c r="AL983" i="1"/>
  <c r="AI983" i="1"/>
  <c r="AH983" i="1"/>
  <c r="AE983" i="1"/>
  <c r="AW982" i="1"/>
  <c r="AD982" i="1"/>
  <c r="AV982" i="1"/>
  <c r="AT982" i="1"/>
  <c r="AU982" i="1"/>
  <c r="AS982" i="1"/>
  <c r="AR982" i="1"/>
  <c r="AQ982" i="1"/>
  <c r="AP982" i="1"/>
  <c r="AO982" i="1"/>
  <c r="AN982" i="1"/>
  <c r="AM982" i="1"/>
  <c r="AL982" i="1"/>
  <c r="AI982" i="1"/>
  <c r="AH982" i="1"/>
  <c r="AE982" i="1"/>
  <c r="AW981" i="1"/>
  <c r="AD981" i="1"/>
  <c r="AV981" i="1"/>
  <c r="AT981" i="1"/>
  <c r="AU981" i="1"/>
  <c r="AS981" i="1"/>
  <c r="AR981" i="1"/>
  <c r="AQ981" i="1"/>
  <c r="AP981" i="1"/>
  <c r="AO981" i="1"/>
  <c r="AN981" i="1"/>
  <c r="AM981" i="1"/>
  <c r="AL981" i="1"/>
  <c r="AI981" i="1"/>
  <c r="AH981" i="1"/>
  <c r="AE981" i="1"/>
  <c r="AW980" i="1"/>
  <c r="AD980" i="1"/>
  <c r="AV980" i="1"/>
  <c r="AT980" i="1"/>
  <c r="AU980" i="1"/>
  <c r="AS980" i="1"/>
  <c r="AR980" i="1"/>
  <c r="AQ980" i="1"/>
  <c r="AP980" i="1"/>
  <c r="AO980" i="1"/>
  <c r="AN980" i="1"/>
  <c r="AM980" i="1"/>
  <c r="AL980" i="1"/>
  <c r="AI980" i="1"/>
  <c r="AH980" i="1"/>
  <c r="AE980" i="1"/>
  <c r="AW979" i="1"/>
  <c r="AD979" i="1"/>
  <c r="AV979" i="1"/>
  <c r="AT979" i="1"/>
  <c r="AU979" i="1"/>
  <c r="AS979" i="1"/>
  <c r="AR979" i="1"/>
  <c r="AQ979" i="1"/>
  <c r="AP979" i="1"/>
  <c r="AO979" i="1"/>
  <c r="AN979" i="1"/>
  <c r="AM979" i="1"/>
  <c r="AL979" i="1"/>
  <c r="AI979" i="1"/>
  <c r="AH979" i="1"/>
  <c r="AE979" i="1"/>
  <c r="AW978" i="1"/>
  <c r="AD978" i="1"/>
  <c r="AV978" i="1"/>
  <c r="AT978" i="1"/>
  <c r="AU978" i="1"/>
  <c r="AS978" i="1"/>
  <c r="AR978" i="1"/>
  <c r="AQ978" i="1"/>
  <c r="AP978" i="1"/>
  <c r="AO978" i="1"/>
  <c r="AN978" i="1"/>
  <c r="AM978" i="1"/>
  <c r="AL978" i="1"/>
  <c r="AI978" i="1"/>
  <c r="AH978" i="1"/>
  <c r="AE978" i="1"/>
  <c r="AW977" i="1"/>
  <c r="AD977" i="1"/>
  <c r="AV977" i="1"/>
  <c r="AT977" i="1"/>
  <c r="AU977" i="1"/>
  <c r="AS977" i="1"/>
  <c r="AR977" i="1"/>
  <c r="AQ977" i="1"/>
  <c r="AP977" i="1"/>
  <c r="AO977" i="1"/>
  <c r="AN977" i="1"/>
  <c r="AM977" i="1"/>
  <c r="AL977" i="1"/>
  <c r="AI977" i="1"/>
  <c r="AH977" i="1"/>
  <c r="AE977" i="1"/>
  <c r="AW976" i="1"/>
  <c r="AD976" i="1"/>
  <c r="AV976" i="1"/>
  <c r="AT976" i="1"/>
  <c r="AU976" i="1"/>
  <c r="AS976" i="1"/>
  <c r="AR976" i="1"/>
  <c r="AQ976" i="1"/>
  <c r="AP976" i="1"/>
  <c r="AO976" i="1"/>
  <c r="AN976" i="1"/>
  <c r="AM976" i="1"/>
  <c r="AL976" i="1"/>
  <c r="AI976" i="1"/>
  <c r="AH976" i="1"/>
  <c r="AE976" i="1"/>
  <c r="AW975" i="1"/>
  <c r="AD975" i="1"/>
  <c r="AV975" i="1"/>
  <c r="AT975" i="1"/>
  <c r="AU975" i="1"/>
  <c r="AS975" i="1"/>
  <c r="AR975" i="1"/>
  <c r="AQ975" i="1"/>
  <c r="AP975" i="1"/>
  <c r="AO975" i="1"/>
  <c r="AN975" i="1"/>
  <c r="AM975" i="1"/>
  <c r="AL975" i="1"/>
  <c r="AI975" i="1"/>
  <c r="AH975" i="1"/>
  <c r="AE975" i="1"/>
  <c r="AW974" i="1"/>
  <c r="AD974" i="1"/>
  <c r="AV974" i="1"/>
  <c r="AT974" i="1"/>
  <c r="AU974" i="1"/>
  <c r="AS974" i="1"/>
  <c r="AR974" i="1"/>
  <c r="AQ974" i="1"/>
  <c r="AP974" i="1"/>
  <c r="AO974" i="1"/>
  <c r="AN974" i="1"/>
  <c r="AM974" i="1"/>
  <c r="AL974" i="1"/>
  <c r="AI974" i="1"/>
  <c r="AH974" i="1"/>
  <c r="AE974" i="1"/>
  <c r="AW973" i="1"/>
  <c r="AV973" i="1"/>
  <c r="AT973" i="1"/>
  <c r="AU973" i="1"/>
  <c r="AS973" i="1"/>
  <c r="AR973" i="1"/>
  <c r="AQ973" i="1"/>
  <c r="AP973" i="1"/>
  <c r="AO973" i="1"/>
  <c r="AN973" i="1"/>
  <c r="AM973" i="1"/>
  <c r="AL973" i="1"/>
  <c r="AD973" i="1"/>
  <c r="AI973" i="1"/>
  <c r="AH973" i="1"/>
  <c r="AE973" i="1"/>
  <c r="AW972" i="1"/>
  <c r="AD972" i="1"/>
  <c r="AV972" i="1"/>
  <c r="AT972" i="1"/>
  <c r="AU972" i="1"/>
  <c r="AS972" i="1"/>
  <c r="AR972" i="1"/>
  <c r="AQ972" i="1"/>
  <c r="AP972" i="1"/>
  <c r="AO972" i="1"/>
  <c r="AN972" i="1"/>
  <c r="AM972" i="1"/>
  <c r="AL972" i="1"/>
  <c r="AI972" i="1"/>
  <c r="AH972" i="1"/>
  <c r="AE972" i="1"/>
  <c r="AW971" i="1"/>
  <c r="AD971" i="1"/>
  <c r="AV971" i="1"/>
  <c r="AT971" i="1"/>
  <c r="AU971" i="1"/>
  <c r="AS971" i="1"/>
  <c r="AR971" i="1"/>
  <c r="AQ971" i="1"/>
  <c r="AP971" i="1"/>
  <c r="AO971" i="1"/>
  <c r="AN971" i="1"/>
  <c r="AM971" i="1"/>
  <c r="AL971" i="1"/>
  <c r="AI971" i="1"/>
  <c r="AH971" i="1"/>
  <c r="AE971" i="1"/>
  <c r="AW970" i="1"/>
  <c r="AD970" i="1"/>
  <c r="AV970" i="1"/>
  <c r="AT970" i="1"/>
  <c r="AU970" i="1"/>
  <c r="AS970" i="1"/>
  <c r="AR970" i="1"/>
  <c r="AQ970" i="1"/>
  <c r="AP970" i="1"/>
  <c r="AO970" i="1"/>
  <c r="AN970" i="1"/>
  <c r="AM970" i="1"/>
  <c r="AL970" i="1"/>
  <c r="AI970" i="1"/>
  <c r="AH970" i="1"/>
  <c r="AE970" i="1"/>
  <c r="AW969" i="1"/>
  <c r="AD969" i="1"/>
  <c r="AV969" i="1"/>
  <c r="AT969" i="1"/>
  <c r="AU969" i="1"/>
  <c r="AS969" i="1"/>
  <c r="AR969" i="1"/>
  <c r="AQ969" i="1"/>
  <c r="AP969" i="1"/>
  <c r="AO969" i="1"/>
  <c r="AN969" i="1"/>
  <c r="AM969" i="1"/>
  <c r="AL969" i="1"/>
  <c r="AI969" i="1"/>
  <c r="AH969" i="1"/>
  <c r="AE969" i="1"/>
  <c r="AW968" i="1"/>
  <c r="AD968" i="1"/>
  <c r="AV968" i="1"/>
  <c r="AT968" i="1"/>
  <c r="AU968" i="1"/>
  <c r="AS968" i="1"/>
  <c r="AR968" i="1"/>
  <c r="AQ968" i="1"/>
  <c r="AP968" i="1"/>
  <c r="AO968" i="1"/>
  <c r="AN968" i="1"/>
  <c r="AM968" i="1"/>
  <c r="AL968" i="1"/>
  <c r="AI968" i="1"/>
  <c r="AH968" i="1"/>
  <c r="AE968" i="1"/>
  <c r="AW967" i="1"/>
  <c r="AV967" i="1"/>
  <c r="AT967" i="1"/>
  <c r="AU967" i="1"/>
  <c r="AS967" i="1"/>
  <c r="AR967" i="1"/>
  <c r="AQ967" i="1"/>
  <c r="AP967" i="1"/>
  <c r="AO967" i="1"/>
  <c r="AN967" i="1"/>
  <c r="AM967" i="1"/>
  <c r="AL967" i="1"/>
  <c r="AD967" i="1"/>
  <c r="AI967" i="1"/>
  <c r="AH967" i="1"/>
  <c r="AE967" i="1"/>
  <c r="AW966" i="1"/>
  <c r="AD966" i="1"/>
  <c r="AV966" i="1"/>
  <c r="AT966" i="1"/>
  <c r="AU966" i="1"/>
  <c r="AS966" i="1"/>
  <c r="AR966" i="1"/>
  <c r="AQ966" i="1"/>
  <c r="AP966" i="1"/>
  <c r="AO966" i="1"/>
  <c r="AN966" i="1"/>
  <c r="AM966" i="1"/>
  <c r="AL966" i="1"/>
  <c r="AI966" i="1"/>
  <c r="AH966" i="1"/>
  <c r="AE966" i="1"/>
  <c r="AW965" i="1"/>
  <c r="AV965" i="1"/>
  <c r="AT965" i="1"/>
  <c r="AU965" i="1"/>
  <c r="AS965" i="1"/>
  <c r="AR965" i="1"/>
  <c r="AQ965" i="1"/>
  <c r="AP965" i="1"/>
  <c r="AO965" i="1"/>
  <c r="AN965" i="1"/>
  <c r="AM965" i="1"/>
  <c r="AL965" i="1"/>
  <c r="AD965" i="1"/>
  <c r="AI965" i="1"/>
  <c r="AH965" i="1"/>
  <c r="AE965" i="1"/>
  <c r="AW964" i="1"/>
  <c r="AV964" i="1"/>
  <c r="AT964" i="1"/>
  <c r="AU964" i="1"/>
  <c r="AS964" i="1"/>
  <c r="AR964" i="1"/>
  <c r="AQ964" i="1"/>
  <c r="AP964" i="1"/>
  <c r="AO964" i="1"/>
  <c r="AN964" i="1"/>
  <c r="AM964" i="1"/>
  <c r="AL964" i="1"/>
  <c r="AD964" i="1"/>
  <c r="AI964" i="1"/>
  <c r="AH964" i="1"/>
  <c r="AE964" i="1"/>
  <c r="AW963" i="1"/>
  <c r="AV963" i="1"/>
  <c r="AT963" i="1"/>
  <c r="AU963" i="1"/>
  <c r="AS963" i="1"/>
  <c r="AR963" i="1"/>
  <c r="AQ963" i="1"/>
  <c r="AP963" i="1"/>
  <c r="AO963" i="1"/>
  <c r="AN963" i="1"/>
  <c r="AM963" i="1"/>
  <c r="AL963" i="1"/>
  <c r="AD963" i="1"/>
  <c r="AI963" i="1"/>
  <c r="AH963" i="1"/>
  <c r="AE963" i="1"/>
  <c r="AW962" i="1"/>
  <c r="AV962" i="1"/>
  <c r="AT962" i="1"/>
  <c r="AU962" i="1"/>
  <c r="AS962" i="1"/>
  <c r="AR962" i="1"/>
  <c r="AQ962" i="1"/>
  <c r="AP962" i="1"/>
  <c r="AO962" i="1"/>
  <c r="AN962" i="1"/>
  <c r="AM962" i="1"/>
  <c r="AL962" i="1"/>
  <c r="AD962" i="1"/>
  <c r="AI962" i="1"/>
  <c r="AH962" i="1"/>
  <c r="AE962" i="1"/>
  <c r="AW961" i="1"/>
  <c r="AV961" i="1"/>
  <c r="AT961" i="1"/>
  <c r="AU961" i="1"/>
  <c r="AS961" i="1"/>
  <c r="AR961" i="1"/>
  <c r="AQ961" i="1"/>
  <c r="AP961" i="1"/>
  <c r="AO961" i="1"/>
  <c r="AN961" i="1"/>
  <c r="AM961" i="1"/>
  <c r="AL961" i="1"/>
  <c r="AD961" i="1"/>
  <c r="AI961" i="1"/>
  <c r="AH961" i="1"/>
  <c r="AE961" i="1"/>
  <c r="AW960" i="1"/>
  <c r="AD960" i="1"/>
  <c r="AV960" i="1"/>
  <c r="AT960" i="1"/>
  <c r="AU960" i="1"/>
  <c r="AS960" i="1"/>
  <c r="AR960" i="1"/>
  <c r="AQ960" i="1"/>
  <c r="AP960" i="1"/>
  <c r="AO960" i="1"/>
  <c r="AN960" i="1"/>
  <c r="AM960" i="1"/>
  <c r="AL960" i="1"/>
  <c r="AI960" i="1"/>
  <c r="AH960" i="1"/>
  <c r="AE960" i="1"/>
  <c r="AW959" i="1"/>
  <c r="AV959" i="1"/>
  <c r="AT959" i="1"/>
  <c r="AU959" i="1"/>
  <c r="AS959" i="1"/>
  <c r="AR959" i="1"/>
  <c r="AQ959" i="1"/>
  <c r="AP959" i="1"/>
  <c r="AO959" i="1"/>
  <c r="AN959" i="1"/>
  <c r="AM959" i="1"/>
  <c r="AL959" i="1"/>
  <c r="AD959" i="1"/>
  <c r="AI959" i="1"/>
  <c r="AH959" i="1"/>
  <c r="AE959" i="1"/>
  <c r="AW958" i="1"/>
  <c r="AD958" i="1"/>
  <c r="AV958" i="1"/>
  <c r="AT958" i="1"/>
  <c r="AU958" i="1"/>
  <c r="AS958" i="1"/>
  <c r="AR958" i="1"/>
  <c r="AQ958" i="1"/>
  <c r="AP958" i="1"/>
  <c r="AO958" i="1"/>
  <c r="AN958" i="1"/>
  <c r="AM958" i="1"/>
  <c r="AL958" i="1"/>
  <c r="AI958" i="1"/>
  <c r="AH958" i="1"/>
  <c r="AE958" i="1"/>
  <c r="AW957" i="1"/>
  <c r="AV957" i="1"/>
  <c r="AT957" i="1"/>
  <c r="AU957" i="1"/>
  <c r="AS957" i="1"/>
  <c r="AR957" i="1"/>
  <c r="AQ957" i="1"/>
  <c r="AP957" i="1"/>
  <c r="AO957" i="1"/>
  <c r="AN957" i="1"/>
  <c r="AM957" i="1"/>
  <c r="AL957" i="1"/>
  <c r="AD957" i="1"/>
  <c r="AI957" i="1"/>
  <c r="AH957" i="1"/>
  <c r="AE957" i="1"/>
  <c r="AW956" i="1"/>
  <c r="AV956" i="1"/>
  <c r="AT956" i="1"/>
  <c r="AU956" i="1"/>
  <c r="AS956" i="1"/>
  <c r="AR956" i="1"/>
  <c r="AQ956" i="1"/>
  <c r="AP956" i="1"/>
  <c r="AO956" i="1"/>
  <c r="AN956" i="1"/>
  <c r="AM956" i="1"/>
  <c r="AL956" i="1"/>
  <c r="AD956" i="1"/>
  <c r="AI956" i="1"/>
  <c r="AH956" i="1"/>
  <c r="AE956" i="1"/>
  <c r="AW955" i="1"/>
  <c r="AV955" i="1"/>
  <c r="AT955" i="1"/>
  <c r="AU955" i="1"/>
  <c r="AS955" i="1"/>
  <c r="AR955" i="1"/>
  <c r="AQ955" i="1"/>
  <c r="AP955" i="1"/>
  <c r="AO955" i="1"/>
  <c r="AN955" i="1"/>
  <c r="AM955" i="1"/>
  <c r="AL955" i="1"/>
  <c r="AD955" i="1"/>
  <c r="AI955" i="1"/>
  <c r="AH955" i="1"/>
  <c r="AE955" i="1"/>
  <c r="AW954" i="1"/>
  <c r="AV954" i="1"/>
  <c r="AT954" i="1"/>
  <c r="AU954" i="1"/>
  <c r="AS954" i="1"/>
  <c r="AR954" i="1"/>
  <c r="AQ954" i="1"/>
  <c r="AP954" i="1"/>
  <c r="AO954" i="1"/>
  <c r="AN954" i="1"/>
  <c r="AM954" i="1"/>
  <c r="AL954" i="1"/>
  <c r="AD954" i="1"/>
  <c r="AI954" i="1"/>
  <c r="AH954" i="1"/>
  <c r="AE954" i="1"/>
  <c r="AW953" i="1"/>
  <c r="AD953" i="1"/>
  <c r="AV953" i="1"/>
  <c r="AT953" i="1"/>
  <c r="AU953" i="1"/>
  <c r="AS953" i="1"/>
  <c r="AR953" i="1"/>
  <c r="AQ953" i="1"/>
  <c r="AP953" i="1"/>
  <c r="AO953" i="1"/>
  <c r="AN953" i="1"/>
  <c r="AM953" i="1"/>
  <c r="AL953" i="1"/>
  <c r="AI953" i="1"/>
  <c r="AH953" i="1"/>
  <c r="AE953" i="1"/>
  <c r="AW952" i="1"/>
  <c r="AD952" i="1"/>
  <c r="AV952" i="1"/>
  <c r="AT952" i="1"/>
  <c r="AU952" i="1"/>
  <c r="AS952" i="1"/>
  <c r="AR952" i="1"/>
  <c r="AQ952" i="1"/>
  <c r="AP952" i="1"/>
  <c r="AO952" i="1"/>
  <c r="AN952" i="1"/>
  <c r="AM952" i="1"/>
  <c r="AL952" i="1"/>
  <c r="AI952" i="1"/>
  <c r="AH952" i="1"/>
  <c r="AE952" i="1"/>
  <c r="AW951" i="1"/>
  <c r="AD951" i="1"/>
  <c r="AV951" i="1"/>
  <c r="AT951" i="1"/>
  <c r="AU951" i="1"/>
  <c r="AS951" i="1"/>
  <c r="AR951" i="1"/>
  <c r="AQ951" i="1"/>
  <c r="AP951" i="1"/>
  <c r="AO951" i="1"/>
  <c r="AN951" i="1"/>
  <c r="AM951" i="1"/>
  <c r="AL951" i="1"/>
  <c r="AI951" i="1"/>
  <c r="AH951" i="1"/>
  <c r="AE951" i="1"/>
  <c r="AW950" i="1"/>
  <c r="AV950" i="1"/>
  <c r="AT950" i="1"/>
  <c r="AU950" i="1"/>
  <c r="AS950" i="1"/>
  <c r="AR950" i="1"/>
  <c r="AQ950" i="1"/>
  <c r="AP950" i="1"/>
  <c r="AO950" i="1"/>
  <c r="AN950" i="1"/>
  <c r="AM950" i="1"/>
  <c r="AL950" i="1"/>
  <c r="AE950" i="1"/>
  <c r="AK950" i="1"/>
  <c r="AD950" i="1"/>
  <c r="AJ950" i="1"/>
  <c r="AI950" i="1"/>
  <c r="AH950" i="1"/>
  <c r="AG950" i="1"/>
  <c r="AF950" i="1"/>
  <c r="AW949" i="1"/>
  <c r="AD949" i="1"/>
  <c r="AV949" i="1"/>
  <c r="AT949" i="1"/>
  <c r="AU949" i="1"/>
  <c r="AS949" i="1"/>
  <c r="AR949" i="1"/>
  <c r="AQ949" i="1"/>
  <c r="AP949" i="1"/>
  <c r="AO949" i="1"/>
  <c r="AN949" i="1"/>
  <c r="AM949" i="1"/>
  <c r="AL949" i="1"/>
  <c r="AI949" i="1"/>
  <c r="AH949" i="1"/>
  <c r="AE949" i="1"/>
  <c r="AW948" i="1"/>
  <c r="AV948" i="1"/>
  <c r="AT948" i="1"/>
  <c r="AU948" i="1"/>
  <c r="AS948" i="1"/>
  <c r="AR948" i="1"/>
  <c r="AQ948" i="1"/>
  <c r="AP948" i="1"/>
  <c r="AO948" i="1"/>
  <c r="AN948" i="1"/>
  <c r="AM948" i="1"/>
  <c r="AL948" i="1"/>
  <c r="AD948" i="1"/>
  <c r="AI948" i="1"/>
  <c r="AH948" i="1"/>
  <c r="AE948" i="1"/>
  <c r="AW947" i="1"/>
  <c r="AD947" i="1"/>
  <c r="AV947" i="1"/>
  <c r="AT947" i="1"/>
  <c r="AU947" i="1"/>
  <c r="AS947" i="1"/>
  <c r="AR947" i="1"/>
  <c r="AQ947" i="1"/>
  <c r="AP947" i="1"/>
  <c r="AO947" i="1"/>
  <c r="AN947" i="1"/>
  <c r="AM947" i="1"/>
  <c r="AL947" i="1"/>
  <c r="AI947" i="1"/>
  <c r="AH947" i="1"/>
  <c r="AE947" i="1"/>
  <c r="AW946" i="1"/>
  <c r="AD946" i="1"/>
  <c r="AV946" i="1"/>
  <c r="AT946" i="1"/>
  <c r="AU946" i="1"/>
  <c r="AS946" i="1"/>
  <c r="AR946" i="1"/>
  <c r="AQ946" i="1"/>
  <c r="AP946" i="1"/>
  <c r="AO946" i="1"/>
  <c r="AN946" i="1"/>
  <c r="AM946" i="1"/>
  <c r="AL946" i="1"/>
  <c r="AI946" i="1"/>
  <c r="AH946" i="1"/>
  <c r="AE946" i="1"/>
  <c r="AW945" i="1"/>
  <c r="AD945" i="1"/>
  <c r="AV945" i="1"/>
  <c r="AT945" i="1"/>
  <c r="AU945" i="1"/>
  <c r="AS945" i="1"/>
  <c r="AR945" i="1"/>
  <c r="AQ945" i="1"/>
  <c r="AP945" i="1"/>
  <c r="AO945" i="1"/>
  <c r="AN945" i="1"/>
  <c r="AM945" i="1"/>
  <c r="AL945" i="1"/>
  <c r="AI945" i="1"/>
  <c r="AH945" i="1"/>
  <c r="AE945" i="1"/>
  <c r="AW944" i="1"/>
  <c r="AV944" i="1"/>
  <c r="AT944" i="1"/>
  <c r="AU944" i="1"/>
  <c r="AS944" i="1"/>
  <c r="AR944" i="1"/>
  <c r="AQ944" i="1"/>
  <c r="AP944" i="1"/>
  <c r="AO944" i="1"/>
  <c r="AN944" i="1"/>
  <c r="AM944" i="1"/>
  <c r="AL944" i="1"/>
  <c r="AD944" i="1"/>
  <c r="AI944" i="1"/>
  <c r="AH944" i="1"/>
  <c r="AE944" i="1"/>
  <c r="AW943" i="1"/>
  <c r="AV943" i="1"/>
  <c r="AT943" i="1"/>
  <c r="AU943" i="1"/>
  <c r="AS943" i="1"/>
  <c r="AR943" i="1"/>
  <c r="AQ943" i="1"/>
  <c r="AP943" i="1"/>
  <c r="AO943" i="1"/>
  <c r="AN943" i="1"/>
  <c r="AM943" i="1"/>
  <c r="AL943" i="1"/>
  <c r="AD943" i="1"/>
  <c r="AI943" i="1"/>
  <c r="AH943" i="1"/>
  <c r="AE943" i="1"/>
  <c r="AW942" i="1"/>
  <c r="AD942" i="1"/>
  <c r="AV942" i="1"/>
  <c r="AT942" i="1"/>
  <c r="AU942" i="1"/>
  <c r="AS942" i="1"/>
  <c r="AR942" i="1"/>
  <c r="AQ942" i="1"/>
  <c r="AP942" i="1"/>
  <c r="AO942" i="1"/>
  <c r="AN942" i="1"/>
  <c r="AM942" i="1"/>
  <c r="AL942" i="1"/>
  <c r="AI942" i="1"/>
  <c r="AH942" i="1"/>
  <c r="AE942" i="1"/>
  <c r="AW941" i="1"/>
  <c r="AV941" i="1"/>
  <c r="AT941" i="1"/>
  <c r="AU941" i="1"/>
  <c r="AS941" i="1"/>
  <c r="AR941" i="1"/>
  <c r="AQ941" i="1"/>
  <c r="AP941" i="1"/>
  <c r="AO941" i="1"/>
  <c r="AN941" i="1"/>
  <c r="AM941" i="1"/>
  <c r="AL941" i="1"/>
  <c r="AD941" i="1"/>
  <c r="AI941" i="1"/>
  <c r="AH941" i="1"/>
  <c r="AE941" i="1"/>
  <c r="AW940" i="1"/>
  <c r="AV940" i="1"/>
  <c r="AT940" i="1"/>
  <c r="AU940" i="1"/>
  <c r="AS940" i="1"/>
  <c r="AR940" i="1"/>
  <c r="AQ940" i="1"/>
  <c r="AP940" i="1"/>
  <c r="AO940" i="1"/>
  <c r="AN940" i="1"/>
  <c r="AM940" i="1"/>
  <c r="AL940" i="1"/>
  <c r="AD940" i="1"/>
  <c r="AI940" i="1"/>
  <c r="AH940" i="1"/>
  <c r="AE940" i="1"/>
  <c r="AW939" i="1"/>
  <c r="AV939" i="1"/>
  <c r="AT939" i="1"/>
  <c r="AU939" i="1"/>
  <c r="AS939" i="1"/>
  <c r="AR939" i="1"/>
  <c r="AQ939" i="1"/>
  <c r="AP939" i="1"/>
  <c r="AO939" i="1"/>
  <c r="AN939" i="1"/>
  <c r="AM939" i="1"/>
  <c r="AL939" i="1"/>
  <c r="AD939" i="1"/>
  <c r="AI939" i="1"/>
  <c r="AH939" i="1"/>
  <c r="AE939" i="1"/>
  <c r="AW938" i="1"/>
  <c r="AD938" i="1"/>
  <c r="AV938" i="1"/>
  <c r="AT938" i="1"/>
  <c r="AU938" i="1"/>
  <c r="AS938" i="1"/>
  <c r="AR938" i="1"/>
  <c r="AQ938" i="1"/>
  <c r="AP938" i="1"/>
  <c r="AO938" i="1"/>
  <c r="AN938" i="1"/>
  <c r="AM938" i="1"/>
  <c r="AL938" i="1"/>
  <c r="AI938" i="1"/>
  <c r="AH938" i="1"/>
  <c r="AE938" i="1"/>
  <c r="AW937" i="1"/>
  <c r="AV937" i="1"/>
  <c r="AT937" i="1"/>
  <c r="AU937" i="1"/>
  <c r="AS937" i="1"/>
  <c r="AR937" i="1"/>
  <c r="AQ937" i="1"/>
  <c r="AP937" i="1"/>
  <c r="AO937" i="1"/>
  <c r="AN937" i="1"/>
  <c r="AM937" i="1"/>
  <c r="AL937" i="1"/>
  <c r="AD937" i="1"/>
  <c r="AI937" i="1"/>
  <c r="AH937" i="1"/>
  <c r="AE937" i="1"/>
  <c r="AW936" i="1"/>
  <c r="AV936" i="1"/>
  <c r="AT936" i="1"/>
  <c r="AU936" i="1"/>
  <c r="AS936" i="1"/>
  <c r="AR936" i="1"/>
  <c r="AQ936" i="1"/>
  <c r="AP936" i="1"/>
  <c r="AO936" i="1"/>
  <c r="AN936" i="1"/>
  <c r="AM936" i="1"/>
  <c r="AL936" i="1"/>
  <c r="AD936" i="1"/>
  <c r="AI936" i="1"/>
  <c r="AH936" i="1"/>
  <c r="AE936" i="1"/>
  <c r="AW935" i="1"/>
  <c r="AD935" i="1"/>
  <c r="AV935" i="1"/>
  <c r="AT935" i="1"/>
  <c r="AU935" i="1"/>
  <c r="AS935" i="1"/>
  <c r="AR935" i="1"/>
  <c r="AQ935" i="1"/>
  <c r="AP935" i="1"/>
  <c r="AO935" i="1"/>
  <c r="AN935" i="1"/>
  <c r="AM935" i="1"/>
  <c r="AL935" i="1"/>
  <c r="AI935" i="1"/>
  <c r="AH935" i="1"/>
  <c r="AE935" i="1"/>
  <c r="AW934" i="1"/>
  <c r="AV934" i="1"/>
  <c r="AT934" i="1"/>
  <c r="AU934" i="1"/>
  <c r="AS934" i="1"/>
  <c r="AR934" i="1"/>
  <c r="AQ934" i="1"/>
  <c r="AP934" i="1"/>
  <c r="AO934" i="1"/>
  <c r="AN934" i="1"/>
  <c r="AM934" i="1"/>
  <c r="AL934" i="1"/>
  <c r="AD934" i="1"/>
  <c r="AI934" i="1"/>
  <c r="AH934" i="1"/>
  <c r="AE934" i="1"/>
  <c r="AW933" i="1"/>
  <c r="AD933" i="1"/>
  <c r="AV933" i="1"/>
  <c r="AT933" i="1"/>
  <c r="AU933" i="1"/>
  <c r="AS933" i="1"/>
  <c r="AR933" i="1"/>
  <c r="AQ933" i="1"/>
  <c r="AP933" i="1"/>
  <c r="AO933" i="1"/>
  <c r="AN933" i="1"/>
  <c r="AM933" i="1"/>
  <c r="AL933" i="1"/>
  <c r="AI933" i="1"/>
  <c r="AH933" i="1"/>
  <c r="AE933" i="1"/>
  <c r="AW932" i="1"/>
  <c r="AD932" i="1"/>
  <c r="AV932" i="1"/>
  <c r="AT932" i="1"/>
  <c r="AU932" i="1"/>
  <c r="AS932" i="1"/>
  <c r="AR932" i="1"/>
  <c r="AQ932" i="1"/>
  <c r="AP932" i="1"/>
  <c r="AO932" i="1"/>
  <c r="AN932" i="1"/>
  <c r="AM932" i="1"/>
  <c r="AL932" i="1"/>
  <c r="AI932" i="1"/>
  <c r="AH932" i="1"/>
  <c r="AE932" i="1"/>
  <c r="AW931" i="1"/>
  <c r="AV931" i="1"/>
  <c r="AT931" i="1"/>
  <c r="AU931" i="1"/>
  <c r="AS931" i="1"/>
  <c r="AR931" i="1"/>
  <c r="AQ931" i="1"/>
  <c r="AP931" i="1"/>
  <c r="AO931" i="1"/>
  <c r="AN931" i="1"/>
  <c r="AM931" i="1"/>
  <c r="AL931" i="1"/>
  <c r="AD931" i="1"/>
  <c r="AI931" i="1"/>
  <c r="AH931" i="1"/>
  <c r="AE931" i="1"/>
  <c r="AW930" i="1"/>
  <c r="AV930" i="1"/>
  <c r="AT930" i="1"/>
  <c r="AU930" i="1"/>
  <c r="AS930" i="1"/>
  <c r="AR930" i="1"/>
  <c r="AQ930" i="1"/>
  <c r="AP930" i="1"/>
  <c r="AO930" i="1"/>
  <c r="AN930" i="1"/>
  <c r="AM930" i="1"/>
  <c r="AL930" i="1"/>
  <c r="AD930" i="1"/>
  <c r="AI930" i="1"/>
  <c r="AH930" i="1"/>
  <c r="AE930" i="1"/>
  <c r="AW929" i="1"/>
  <c r="AD929" i="1"/>
  <c r="AV929" i="1"/>
  <c r="AT929" i="1"/>
  <c r="AU929" i="1"/>
  <c r="AS929" i="1"/>
  <c r="AR929" i="1"/>
  <c r="AQ929" i="1"/>
  <c r="AP929" i="1"/>
  <c r="AO929" i="1"/>
  <c r="AN929" i="1"/>
  <c r="AM929" i="1"/>
  <c r="AL929" i="1"/>
  <c r="AI929" i="1"/>
  <c r="AH929" i="1"/>
  <c r="AE929" i="1"/>
  <c r="AW928" i="1"/>
  <c r="AD928" i="1"/>
  <c r="AV928" i="1"/>
  <c r="AT928" i="1"/>
  <c r="AU928" i="1"/>
  <c r="AS928" i="1"/>
  <c r="AR928" i="1"/>
  <c r="AQ928" i="1"/>
  <c r="AP928" i="1"/>
  <c r="AO928" i="1"/>
  <c r="AN928" i="1"/>
  <c r="AM928" i="1"/>
  <c r="AL928" i="1"/>
  <c r="AI928" i="1"/>
  <c r="AH928" i="1"/>
  <c r="AE928" i="1"/>
  <c r="AW927" i="1"/>
  <c r="AV927" i="1"/>
  <c r="AT927" i="1"/>
  <c r="AU927" i="1"/>
  <c r="AS927" i="1"/>
  <c r="AR927" i="1"/>
  <c r="AQ927" i="1"/>
  <c r="AP927" i="1"/>
  <c r="AO927" i="1"/>
  <c r="AN927" i="1"/>
  <c r="AM927" i="1"/>
  <c r="AL927" i="1"/>
  <c r="AD927" i="1"/>
  <c r="AI927" i="1"/>
  <c r="AH927" i="1"/>
  <c r="AE927" i="1"/>
  <c r="AW926" i="1"/>
  <c r="AV926" i="1"/>
  <c r="AT926" i="1"/>
  <c r="AU926" i="1"/>
  <c r="AS926" i="1"/>
  <c r="AR926" i="1"/>
  <c r="AQ926" i="1"/>
  <c r="AP926" i="1"/>
  <c r="AO926" i="1"/>
  <c r="AN926" i="1"/>
  <c r="AM926" i="1"/>
  <c r="AL926" i="1"/>
  <c r="AD926" i="1"/>
  <c r="AI926" i="1"/>
  <c r="AH926" i="1"/>
  <c r="AE926" i="1"/>
  <c r="AW925" i="1"/>
  <c r="AV925" i="1"/>
  <c r="AT925" i="1"/>
  <c r="AU925" i="1"/>
  <c r="AS925" i="1"/>
  <c r="AR925" i="1"/>
  <c r="AQ925" i="1"/>
  <c r="AP925" i="1"/>
  <c r="AO925" i="1"/>
  <c r="AN925" i="1"/>
  <c r="AM925" i="1"/>
  <c r="AL925" i="1"/>
  <c r="AD925" i="1"/>
  <c r="AI925" i="1"/>
  <c r="AH925" i="1"/>
  <c r="AE925" i="1"/>
  <c r="AW924" i="1"/>
  <c r="AV924" i="1"/>
  <c r="AT924" i="1"/>
  <c r="AU924" i="1"/>
  <c r="AS924" i="1"/>
  <c r="AR924" i="1"/>
  <c r="AQ924" i="1"/>
  <c r="AP924" i="1"/>
  <c r="AO924" i="1"/>
  <c r="AN924" i="1"/>
  <c r="AM924" i="1"/>
  <c r="AL924" i="1"/>
  <c r="AE924" i="1"/>
  <c r="AK924" i="1"/>
  <c r="AD924" i="1"/>
  <c r="AJ924" i="1"/>
  <c r="AI924" i="1"/>
  <c r="AH924" i="1"/>
  <c r="AG924" i="1"/>
  <c r="AF924" i="1"/>
  <c r="AW923" i="1"/>
  <c r="AV923" i="1"/>
  <c r="AT923" i="1"/>
  <c r="AU923" i="1"/>
  <c r="AS923" i="1"/>
  <c r="AR923" i="1"/>
  <c r="AQ923" i="1"/>
  <c r="AP923" i="1"/>
  <c r="AO923" i="1"/>
  <c r="AN923" i="1"/>
  <c r="AM923" i="1"/>
  <c r="AL923" i="1"/>
  <c r="AE923" i="1"/>
  <c r="AK923" i="1"/>
  <c r="AD923" i="1"/>
  <c r="AJ923" i="1"/>
  <c r="AI923" i="1"/>
  <c r="AH923" i="1"/>
  <c r="AG923" i="1"/>
  <c r="AF923" i="1"/>
  <c r="AW922" i="1"/>
  <c r="AV922" i="1"/>
  <c r="AT922" i="1"/>
  <c r="AU922" i="1"/>
  <c r="AS922" i="1"/>
  <c r="AR922" i="1"/>
  <c r="AQ922" i="1"/>
  <c r="AP922" i="1"/>
  <c r="AO922" i="1"/>
  <c r="AN922" i="1"/>
  <c r="AM922" i="1"/>
  <c r="AL922" i="1"/>
  <c r="AD922" i="1"/>
  <c r="AI922" i="1"/>
  <c r="AH922" i="1"/>
  <c r="AE922" i="1"/>
  <c r="AW921" i="1"/>
  <c r="AV921" i="1"/>
  <c r="AT921" i="1"/>
  <c r="AU921" i="1"/>
  <c r="AS921" i="1"/>
  <c r="AR921" i="1"/>
  <c r="AQ921" i="1"/>
  <c r="AP921" i="1"/>
  <c r="AO921" i="1"/>
  <c r="AN921" i="1"/>
  <c r="AM921" i="1"/>
  <c r="AL921" i="1"/>
  <c r="AD921" i="1"/>
  <c r="AI921" i="1"/>
  <c r="AH921" i="1"/>
  <c r="AE921" i="1"/>
  <c r="AW920" i="1"/>
  <c r="AV920" i="1"/>
  <c r="AT920" i="1"/>
  <c r="AU920" i="1"/>
  <c r="AS920" i="1"/>
  <c r="AR920" i="1"/>
  <c r="AQ920" i="1"/>
  <c r="AP920" i="1"/>
  <c r="AO920" i="1"/>
  <c r="AN920" i="1"/>
  <c r="AM920" i="1"/>
  <c r="AL920" i="1"/>
  <c r="AD920" i="1"/>
  <c r="AI920" i="1"/>
  <c r="AH920" i="1"/>
  <c r="AE920" i="1"/>
  <c r="AW919" i="1"/>
  <c r="AV919" i="1"/>
  <c r="AT919" i="1"/>
  <c r="AU919" i="1"/>
  <c r="AS919" i="1"/>
  <c r="AR919" i="1"/>
  <c r="AQ919" i="1"/>
  <c r="AP919" i="1"/>
  <c r="AO919" i="1"/>
  <c r="AN919" i="1"/>
  <c r="AM919" i="1"/>
  <c r="AL919" i="1"/>
  <c r="AD919" i="1"/>
  <c r="AI919" i="1"/>
  <c r="AH919" i="1"/>
  <c r="AE919" i="1"/>
  <c r="AW918" i="1"/>
  <c r="AV918" i="1"/>
  <c r="AT918" i="1"/>
  <c r="AU918" i="1"/>
  <c r="AS918" i="1"/>
  <c r="AR918" i="1"/>
  <c r="AQ918" i="1"/>
  <c r="AP918" i="1"/>
  <c r="AO918" i="1"/>
  <c r="AN918" i="1"/>
  <c r="AM918" i="1"/>
  <c r="AL918" i="1"/>
  <c r="AD918" i="1"/>
  <c r="AI918" i="1"/>
  <c r="AH918" i="1"/>
  <c r="AE918" i="1"/>
  <c r="AW917" i="1"/>
  <c r="AD917" i="1"/>
  <c r="AV917" i="1"/>
  <c r="AT917" i="1"/>
  <c r="AU917" i="1"/>
  <c r="AS917" i="1"/>
  <c r="AR917" i="1"/>
  <c r="AQ917" i="1"/>
  <c r="AP917" i="1"/>
  <c r="AO917" i="1"/>
  <c r="AN917" i="1"/>
  <c r="AM917" i="1"/>
  <c r="AL917" i="1"/>
  <c r="AI917" i="1"/>
  <c r="AH917" i="1"/>
  <c r="AE917" i="1"/>
  <c r="AW916" i="1"/>
  <c r="AD916" i="1"/>
  <c r="AV916" i="1"/>
  <c r="AT916" i="1"/>
  <c r="AU916" i="1"/>
  <c r="AS916" i="1"/>
  <c r="AR916" i="1"/>
  <c r="AQ916" i="1"/>
  <c r="AP916" i="1"/>
  <c r="AO916" i="1"/>
  <c r="AN916" i="1"/>
  <c r="AM916" i="1"/>
  <c r="AL916" i="1"/>
  <c r="AI916" i="1"/>
  <c r="AH916" i="1"/>
  <c r="AE916" i="1"/>
  <c r="AW915" i="1"/>
  <c r="AD915" i="1"/>
  <c r="AV915" i="1"/>
  <c r="AT915" i="1"/>
  <c r="AU915" i="1"/>
  <c r="AS915" i="1"/>
  <c r="AR915" i="1"/>
  <c r="AQ915" i="1"/>
  <c r="AP915" i="1"/>
  <c r="AO915" i="1"/>
  <c r="AN915" i="1"/>
  <c r="AM915" i="1"/>
  <c r="AL915" i="1"/>
  <c r="AE915" i="1"/>
  <c r="AK915" i="1"/>
  <c r="AJ915" i="1"/>
  <c r="AI915" i="1"/>
  <c r="AH915" i="1"/>
  <c r="AG915" i="1"/>
  <c r="AF915" i="1"/>
  <c r="AW914" i="1"/>
  <c r="AV914" i="1"/>
  <c r="AT914" i="1"/>
  <c r="AU914" i="1"/>
  <c r="AS914" i="1"/>
  <c r="AR914" i="1"/>
  <c r="AQ914" i="1"/>
  <c r="AP914" i="1"/>
  <c r="AO914" i="1"/>
  <c r="AN914" i="1"/>
  <c r="AM914" i="1"/>
  <c r="AL914" i="1"/>
  <c r="AD914" i="1"/>
  <c r="AI914" i="1"/>
  <c r="AH914" i="1"/>
  <c r="AE914" i="1"/>
  <c r="AW913" i="1"/>
  <c r="AV913" i="1"/>
  <c r="AT913" i="1"/>
  <c r="AU913" i="1"/>
  <c r="AS913" i="1"/>
  <c r="AR913" i="1"/>
  <c r="AQ913" i="1"/>
  <c r="AP913" i="1"/>
  <c r="AO913" i="1"/>
  <c r="AN913" i="1"/>
  <c r="AM913" i="1"/>
  <c r="AL913" i="1"/>
  <c r="AD913" i="1"/>
  <c r="AI913" i="1"/>
  <c r="AH913" i="1"/>
  <c r="AE913" i="1"/>
  <c r="AW912" i="1"/>
  <c r="AD912" i="1"/>
  <c r="AV912" i="1"/>
  <c r="AT912" i="1"/>
  <c r="AU912" i="1"/>
  <c r="AS912" i="1"/>
  <c r="AR912" i="1"/>
  <c r="AQ912" i="1"/>
  <c r="AP912" i="1"/>
  <c r="AO912" i="1"/>
  <c r="AN912" i="1"/>
  <c r="AM912" i="1"/>
  <c r="AL912" i="1"/>
  <c r="AI912" i="1"/>
  <c r="AH912" i="1"/>
  <c r="AE912" i="1"/>
  <c r="AW911" i="1"/>
  <c r="AV911" i="1"/>
  <c r="AT911" i="1"/>
  <c r="AU911" i="1"/>
  <c r="AS911" i="1"/>
  <c r="AR911" i="1"/>
  <c r="AQ911" i="1"/>
  <c r="AP911" i="1"/>
  <c r="AO911" i="1"/>
  <c r="AN911" i="1"/>
  <c r="AM911" i="1"/>
  <c r="AL911" i="1"/>
  <c r="AD911" i="1"/>
  <c r="AI911" i="1"/>
  <c r="AH911" i="1"/>
  <c r="AE911" i="1"/>
  <c r="AW910" i="1"/>
  <c r="AD910" i="1"/>
  <c r="AV910" i="1"/>
  <c r="AT910" i="1"/>
  <c r="AU910" i="1"/>
  <c r="AS910" i="1"/>
  <c r="AR910" i="1"/>
  <c r="AQ910" i="1"/>
  <c r="AP910" i="1"/>
  <c r="AO910" i="1"/>
  <c r="AN910" i="1"/>
  <c r="AM910" i="1"/>
  <c r="AL910" i="1"/>
  <c r="AI910" i="1"/>
  <c r="AH910" i="1"/>
  <c r="AE910" i="1"/>
  <c r="AW909" i="1"/>
  <c r="AD909" i="1"/>
  <c r="AV909" i="1"/>
  <c r="AT909" i="1"/>
  <c r="AU909" i="1"/>
  <c r="AS909" i="1"/>
  <c r="AR909" i="1"/>
  <c r="AQ909" i="1"/>
  <c r="AP909" i="1"/>
  <c r="AO909" i="1"/>
  <c r="AN909" i="1"/>
  <c r="AM909" i="1"/>
  <c r="AL909" i="1"/>
  <c r="AI909" i="1"/>
  <c r="AH909" i="1"/>
  <c r="AE909" i="1"/>
  <c r="AW908" i="1"/>
  <c r="AV908" i="1"/>
  <c r="AT908" i="1"/>
  <c r="AU908" i="1"/>
  <c r="AS908" i="1"/>
  <c r="AR908" i="1"/>
  <c r="AQ908" i="1"/>
  <c r="AP908" i="1"/>
  <c r="AO908" i="1"/>
  <c r="AN908" i="1"/>
  <c r="AM908" i="1"/>
  <c r="AL908" i="1"/>
  <c r="AD908" i="1"/>
  <c r="AI908" i="1"/>
  <c r="AH908" i="1"/>
  <c r="AE908" i="1"/>
  <c r="AW907" i="1"/>
  <c r="AV907" i="1"/>
  <c r="AT907" i="1"/>
  <c r="AU907" i="1"/>
  <c r="AS907" i="1"/>
  <c r="AR907" i="1"/>
  <c r="AQ907" i="1"/>
  <c r="AP907" i="1"/>
  <c r="AO907" i="1"/>
  <c r="AN907" i="1"/>
  <c r="AM907" i="1"/>
  <c r="AL907" i="1"/>
  <c r="AD907" i="1"/>
  <c r="AI907" i="1"/>
  <c r="AH907" i="1"/>
  <c r="AE907" i="1"/>
  <c r="AW906" i="1"/>
  <c r="AV906" i="1"/>
  <c r="AT906" i="1"/>
  <c r="AU906" i="1"/>
  <c r="AS906" i="1"/>
  <c r="AR906" i="1"/>
  <c r="AQ906" i="1"/>
  <c r="AP906" i="1"/>
  <c r="AO906" i="1"/>
  <c r="AN906" i="1"/>
  <c r="AM906" i="1"/>
  <c r="AL906" i="1"/>
  <c r="AD906" i="1"/>
  <c r="AI906" i="1"/>
  <c r="AH906" i="1"/>
  <c r="AE906" i="1"/>
  <c r="AW905" i="1"/>
  <c r="AV905" i="1"/>
  <c r="AT905" i="1"/>
  <c r="AU905" i="1"/>
  <c r="AS905" i="1"/>
  <c r="AR905" i="1"/>
  <c r="AQ905" i="1"/>
  <c r="AP905" i="1"/>
  <c r="AO905" i="1"/>
  <c r="AN905" i="1"/>
  <c r="AM905" i="1"/>
  <c r="AL905" i="1"/>
  <c r="AD905" i="1"/>
  <c r="AI905" i="1"/>
  <c r="AH905" i="1"/>
  <c r="AE905" i="1"/>
  <c r="AW904" i="1"/>
  <c r="AV904" i="1"/>
  <c r="AT904" i="1"/>
  <c r="AU904" i="1"/>
  <c r="AS904" i="1"/>
  <c r="AR904" i="1"/>
  <c r="AQ904" i="1"/>
  <c r="AP904" i="1"/>
  <c r="AO904" i="1"/>
  <c r="AN904" i="1"/>
  <c r="AM904" i="1"/>
  <c r="AL904" i="1"/>
  <c r="AD904" i="1"/>
  <c r="AI904" i="1"/>
  <c r="AH904" i="1"/>
  <c r="AE904" i="1"/>
  <c r="AW903" i="1"/>
  <c r="AV903" i="1"/>
  <c r="AT903" i="1"/>
  <c r="AU903" i="1"/>
  <c r="AS903" i="1"/>
  <c r="AR903" i="1"/>
  <c r="AQ903" i="1"/>
  <c r="AP903" i="1"/>
  <c r="AO903" i="1"/>
  <c r="AN903" i="1"/>
  <c r="AM903" i="1"/>
  <c r="AL903" i="1"/>
  <c r="AD903" i="1"/>
  <c r="AI903" i="1"/>
  <c r="AH903" i="1"/>
  <c r="AE903" i="1"/>
  <c r="AW902" i="1"/>
  <c r="AD902" i="1"/>
  <c r="AV902" i="1"/>
  <c r="AT902" i="1"/>
  <c r="AU902" i="1"/>
  <c r="AS902" i="1"/>
  <c r="AR902" i="1"/>
  <c r="AQ902" i="1"/>
  <c r="AP902" i="1"/>
  <c r="AO902" i="1"/>
  <c r="AN902" i="1"/>
  <c r="AM902" i="1"/>
  <c r="AL902" i="1"/>
  <c r="AI902" i="1"/>
  <c r="AH902" i="1"/>
  <c r="AE902" i="1"/>
  <c r="AW901" i="1"/>
  <c r="AD901" i="1"/>
  <c r="AV901" i="1"/>
  <c r="AT901" i="1"/>
  <c r="AU901" i="1"/>
  <c r="AS901" i="1"/>
  <c r="AR901" i="1"/>
  <c r="AQ901" i="1"/>
  <c r="AP901" i="1"/>
  <c r="AO901" i="1"/>
  <c r="AN901" i="1"/>
  <c r="AM901" i="1"/>
  <c r="AL901" i="1"/>
  <c r="AI901" i="1"/>
  <c r="AH901" i="1"/>
  <c r="AE901" i="1"/>
  <c r="AW900" i="1"/>
  <c r="AD900" i="1"/>
  <c r="AV900" i="1"/>
  <c r="AT900" i="1"/>
  <c r="AU900" i="1"/>
  <c r="AS900" i="1"/>
  <c r="AR900" i="1"/>
  <c r="AQ900" i="1"/>
  <c r="AP900" i="1"/>
  <c r="AO900" i="1"/>
  <c r="AN900" i="1"/>
  <c r="AM900" i="1"/>
  <c r="AL900" i="1"/>
  <c r="AI900" i="1"/>
  <c r="AH900" i="1"/>
  <c r="AE900" i="1"/>
  <c r="AW899" i="1"/>
  <c r="AV899" i="1"/>
  <c r="AT899" i="1"/>
  <c r="AU899" i="1"/>
  <c r="AS899" i="1"/>
  <c r="AR899" i="1"/>
  <c r="AQ899" i="1"/>
  <c r="AP899" i="1"/>
  <c r="AO899" i="1"/>
  <c r="AN899" i="1"/>
  <c r="AM899" i="1"/>
  <c r="AL899" i="1"/>
  <c r="AD899" i="1"/>
  <c r="AI899" i="1"/>
  <c r="AH899" i="1"/>
  <c r="AE899" i="1"/>
  <c r="AW898" i="1"/>
  <c r="AV898" i="1"/>
  <c r="AT898" i="1"/>
  <c r="AU898" i="1"/>
  <c r="AS898" i="1"/>
  <c r="AR898" i="1"/>
  <c r="AQ898" i="1"/>
  <c r="AP898" i="1"/>
  <c r="AO898" i="1"/>
  <c r="AN898" i="1"/>
  <c r="AM898" i="1"/>
  <c r="AL898" i="1"/>
  <c r="AD898" i="1"/>
  <c r="AI898" i="1"/>
  <c r="AH898" i="1"/>
  <c r="AE898" i="1"/>
  <c r="AW897" i="1"/>
  <c r="AV897" i="1"/>
  <c r="AT897" i="1"/>
  <c r="AU897" i="1"/>
  <c r="AS897" i="1"/>
  <c r="AR897" i="1"/>
  <c r="AQ897" i="1"/>
  <c r="AP897" i="1"/>
  <c r="AO897" i="1"/>
  <c r="AN897" i="1"/>
  <c r="AM897" i="1"/>
  <c r="AL897" i="1"/>
  <c r="AD897" i="1"/>
  <c r="AI897" i="1"/>
  <c r="AH897" i="1"/>
  <c r="AE897" i="1"/>
  <c r="AW896" i="1"/>
  <c r="AD896" i="1"/>
  <c r="AV896" i="1"/>
  <c r="AT896" i="1"/>
  <c r="AU896" i="1"/>
  <c r="AS896" i="1"/>
  <c r="AR896" i="1"/>
  <c r="AQ896" i="1"/>
  <c r="AP896" i="1"/>
  <c r="AO896" i="1"/>
  <c r="AN896" i="1"/>
  <c r="AM896" i="1"/>
  <c r="AL896" i="1"/>
  <c r="AI896" i="1"/>
  <c r="AH896" i="1"/>
  <c r="AE896" i="1"/>
  <c r="AW895" i="1"/>
  <c r="AD895" i="1"/>
  <c r="AV895" i="1"/>
  <c r="AT895" i="1"/>
  <c r="AU895" i="1"/>
  <c r="AS895" i="1"/>
  <c r="AR895" i="1"/>
  <c r="AQ895" i="1"/>
  <c r="AP895" i="1"/>
  <c r="AO895" i="1"/>
  <c r="AN895" i="1"/>
  <c r="AM895" i="1"/>
  <c r="AL895" i="1"/>
  <c r="AI895" i="1"/>
  <c r="AH895" i="1"/>
  <c r="AE895" i="1"/>
  <c r="AW894" i="1"/>
  <c r="AD894" i="1"/>
  <c r="AV894" i="1"/>
  <c r="AT894" i="1"/>
  <c r="AU894" i="1"/>
  <c r="AS894" i="1"/>
  <c r="AR894" i="1"/>
  <c r="AQ894" i="1"/>
  <c r="AP894" i="1"/>
  <c r="AO894" i="1"/>
  <c r="AN894" i="1"/>
  <c r="AM894" i="1"/>
  <c r="AL894" i="1"/>
  <c r="AI894" i="1"/>
  <c r="AH894" i="1"/>
  <c r="AE894" i="1"/>
  <c r="AW893" i="1"/>
  <c r="AV893" i="1"/>
  <c r="AT893" i="1"/>
  <c r="AU893" i="1"/>
  <c r="AS893" i="1"/>
  <c r="AR893" i="1"/>
  <c r="AQ893" i="1"/>
  <c r="AP893" i="1"/>
  <c r="AO893" i="1"/>
  <c r="AN893" i="1"/>
  <c r="AM893" i="1"/>
  <c r="AL893" i="1"/>
  <c r="AD893" i="1"/>
  <c r="AI893" i="1"/>
  <c r="AH893" i="1"/>
  <c r="AE893" i="1"/>
  <c r="AW892" i="1"/>
  <c r="AV892" i="1"/>
  <c r="AT892" i="1"/>
  <c r="AU892" i="1"/>
  <c r="AS892" i="1"/>
  <c r="AR892" i="1"/>
  <c r="AQ892" i="1"/>
  <c r="AP892" i="1"/>
  <c r="AO892" i="1"/>
  <c r="AN892" i="1"/>
  <c r="AM892" i="1"/>
  <c r="AL892" i="1"/>
  <c r="AD892" i="1"/>
  <c r="AI892" i="1"/>
  <c r="AH892" i="1"/>
  <c r="AE892" i="1"/>
  <c r="AW891" i="1"/>
  <c r="AD891" i="1"/>
  <c r="AV891" i="1"/>
  <c r="AT891" i="1"/>
  <c r="AU891" i="1"/>
  <c r="AS891" i="1"/>
  <c r="AR891" i="1"/>
  <c r="AQ891" i="1"/>
  <c r="AP891" i="1"/>
  <c r="AO891" i="1"/>
  <c r="AN891" i="1"/>
  <c r="AM891" i="1"/>
  <c r="AL891" i="1"/>
  <c r="AI891" i="1"/>
  <c r="AH891" i="1"/>
  <c r="AE891" i="1"/>
  <c r="AW890" i="1"/>
  <c r="AD890" i="1"/>
  <c r="AV890" i="1"/>
  <c r="AT890" i="1"/>
  <c r="AU890" i="1"/>
  <c r="AS890" i="1"/>
  <c r="AR890" i="1"/>
  <c r="AQ890" i="1"/>
  <c r="AP890" i="1"/>
  <c r="AO890" i="1"/>
  <c r="AN890" i="1"/>
  <c r="AM890" i="1"/>
  <c r="AL890" i="1"/>
  <c r="AI890" i="1"/>
  <c r="AH890" i="1"/>
  <c r="AE890" i="1"/>
  <c r="AW889" i="1"/>
  <c r="AD889" i="1"/>
  <c r="AV889" i="1"/>
  <c r="AT889" i="1"/>
  <c r="AU889" i="1"/>
  <c r="AS889" i="1"/>
  <c r="AR889" i="1"/>
  <c r="AQ889" i="1"/>
  <c r="AP889" i="1"/>
  <c r="AO889" i="1"/>
  <c r="AN889" i="1"/>
  <c r="AM889" i="1"/>
  <c r="AL889" i="1"/>
  <c r="AI889" i="1"/>
  <c r="AH889" i="1"/>
  <c r="AE889" i="1"/>
  <c r="AW888" i="1"/>
  <c r="AD888" i="1"/>
  <c r="AV888" i="1"/>
  <c r="AT888" i="1"/>
  <c r="AU888" i="1"/>
  <c r="AS888" i="1"/>
  <c r="AR888" i="1"/>
  <c r="AQ888" i="1"/>
  <c r="AP888" i="1"/>
  <c r="AO888" i="1"/>
  <c r="AN888" i="1"/>
  <c r="AM888" i="1"/>
  <c r="AL888" i="1"/>
  <c r="AI888" i="1"/>
  <c r="AH888" i="1"/>
  <c r="AE888" i="1"/>
  <c r="AW887" i="1"/>
  <c r="AV887" i="1"/>
  <c r="AT887" i="1"/>
  <c r="AU887" i="1"/>
  <c r="AS887" i="1"/>
  <c r="AR887" i="1"/>
  <c r="AQ887" i="1"/>
  <c r="AP887" i="1"/>
  <c r="AO887" i="1"/>
  <c r="AN887" i="1"/>
  <c r="AM887" i="1"/>
  <c r="AL887" i="1"/>
  <c r="AD887" i="1"/>
  <c r="AI887" i="1"/>
  <c r="AH887" i="1"/>
  <c r="AE887" i="1"/>
  <c r="AW886" i="1"/>
  <c r="AV886" i="1"/>
  <c r="AT886" i="1"/>
  <c r="AU886" i="1"/>
  <c r="AS886" i="1"/>
  <c r="AR886" i="1"/>
  <c r="AQ886" i="1"/>
  <c r="AP886" i="1"/>
  <c r="AO886" i="1"/>
  <c r="AN886" i="1"/>
  <c r="AM886" i="1"/>
  <c r="AL886" i="1"/>
  <c r="AD886" i="1"/>
  <c r="AI886" i="1"/>
  <c r="AH886" i="1"/>
  <c r="AE886" i="1"/>
  <c r="AW885" i="1"/>
  <c r="AD885" i="1"/>
  <c r="AV885" i="1"/>
  <c r="AT885" i="1"/>
  <c r="AU885" i="1"/>
  <c r="AS885" i="1"/>
  <c r="AR885" i="1"/>
  <c r="AQ885" i="1"/>
  <c r="AP885" i="1"/>
  <c r="AO885" i="1"/>
  <c r="AN885" i="1"/>
  <c r="AM885" i="1"/>
  <c r="AL885" i="1"/>
  <c r="AI885" i="1"/>
  <c r="AH885" i="1"/>
  <c r="AE885" i="1"/>
  <c r="AW884" i="1"/>
  <c r="AD884" i="1"/>
  <c r="AV884" i="1"/>
  <c r="AT884" i="1"/>
  <c r="AU884" i="1"/>
  <c r="AS884" i="1"/>
  <c r="AR884" i="1"/>
  <c r="AQ884" i="1"/>
  <c r="AP884" i="1"/>
  <c r="AO884" i="1"/>
  <c r="AN884" i="1"/>
  <c r="AM884" i="1"/>
  <c r="AL884" i="1"/>
  <c r="AI884" i="1"/>
  <c r="AH884" i="1"/>
  <c r="AE884" i="1"/>
  <c r="AW883" i="1"/>
  <c r="AD883" i="1"/>
  <c r="AV883" i="1"/>
  <c r="AT883" i="1"/>
  <c r="AU883" i="1"/>
  <c r="AS883" i="1"/>
  <c r="AR883" i="1"/>
  <c r="AQ883" i="1"/>
  <c r="AP883" i="1"/>
  <c r="AO883" i="1"/>
  <c r="AN883" i="1"/>
  <c r="AM883" i="1"/>
  <c r="AL883" i="1"/>
  <c r="AI883" i="1"/>
  <c r="AH883" i="1"/>
  <c r="AE883" i="1"/>
  <c r="AW882" i="1"/>
  <c r="AV882" i="1"/>
  <c r="AT882" i="1"/>
  <c r="AU882" i="1"/>
  <c r="AS882" i="1"/>
  <c r="AR882" i="1"/>
  <c r="AQ882" i="1"/>
  <c r="AP882" i="1"/>
  <c r="AO882" i="1"/>
  <c r="AN882" i="1"/>
  <c r="AM882" i="1"/>
  <c r="AL882" i="1"/>
  <c r="AD882" i="1"/>
  <c r="AI882" i="1"/>
  <c r="AH882" i="1"/>
  <c r="AE882" i="1"/>
  <c r="AW881" i="1"/>
  <c r="AD881" i="1"/>
  <c r="AV881" i="1"/>
  <c r="AT881" i="1"/>
  <c r="AU881" i="1"/>
  <c r="AS881" i="1"/>
  <c r="AR881" i="1"/>
  <c r="AQ881" i="1"/>
  <c r="AP881" i="1"/>
  <c r="AO881" i="1"/>
  <c r="AN881" i="1"/>
  <c r="AM881" i="1"/>
  <c r="AL881" i="1"/>
  <c r="AI881" i="1"/>
  <c r="AH881" i="1"/>
  <c r="AE881" i="1"/>
  <c r="AW880" i="1"/>
  <c r="AV880" i="1"/>
  <c r="AT880" i="1"/>
  <c r="AU880" i="1"/>
  <c r="AS880" i="1"/>
  <c r="AR880" i="1"/>
  <c r="AQ880" i="1"/>
  <c r="AP880" i="1"/>
  <c r="AO880" i="1"/>
  <c r="AN880" i="1"/>
  <c r="AM880" i="1"/>
  <c r="AL880" i="1"/>
  <c r="AE880" i="1"/>
  <c r="AK880" i="1"/>
  <c r="AD880" i="1"/>
  <c r="AJ880" i="1"/>
  <c r="AI880" i="1"/>
  <c r="AH880" i="1"/>
  <c r="AG880" i="1"/>
  <c r="AF880" i="1"/>
  <c r="AW879" i="1"/>
  <c r="AV879" i="1"/>
  <c r="AT879" i="1"/>
  <c r="AU879" i="1"/>
  <c r="AS879" i="1"/>
  <c r="AR879" i="1"/>
  <c r="AQ879" i="1"/>
  <c r="AP879" i="1"/>
  <c r="AO879" i="1"/>
  <c r="AN879" i="1"/>
  <c r="AM879" i="1"/>
  <c r="AL879" i="1"/>
  <c r="AD879" i="1"/>
  <c r="AI879" i="1"/>
  <c r="AH879" i="1"/>
  <c r="AE879" i="1"/>
  <c r="AW878" i="1"/>
  <c r="AV878" i="1"/>
  <c r="AT878" i="1"/>
  <c r="AU878" i="1"/>
  <c r="AS878" i="1"/>
  <c r="AR878" i="1"/>
  <c r="AQ878" i="1"/>
  <c r="AP878" i="1"/>
  <c r="AO878" i="1"/>
  <c r="AN878" i="1"/>
  <c r="AM878" i="1"/>
  <c r="AL878" i="1"/>
  <c r="AD878" i="1"/>
  <c r="AI878" i="1"/>
  <c r="AH878" i="1"/>
  <c r="AE878" i="1"/>
  <c r="AW877" i="1"/>
  <c r="AV877" i="1"/>
  <c r="AT877" i="1"/>
  <c r="AU877" i="1"/>
  <c r="AS877" i="1"/>
  <c r="AR877" i="1"/>
  <c r="AQ877" i="1"/>
  <c r="AP877" i="1"/>
  <c r="AO877" i="1"/>
  <c r="AN877" i="1"/>
  <c r="AM877" i="1"/>
  <c r="AL877" i="1"/>
  <c r="AD877" i="1"/>
  <c r="AI877" i="1"/>
  <c r="AH877" i="1"/>
  <c r="AE877" i="1"/>
  <c r="AW876" i="1"/>
  <c r="AD876" i="1"/>
  <c r="AV876" i="1"/>
  <c r="AT876" i="1"/>
  <c r="AU876" i="1"/>
  <c r="AS876" i="1"/>
  <c r="AR876" i="1"/>
  <c r="AQ876" i="1"/>
  <c r="AP876" i="1"/>
  <c r="AO876" i="1"/>
  <c r="AN876" i="1"/>
  <c r="AM876" i="1"/>
  <c r="AL876" i="1"/>
  <c r="AE876" i="1"/>
  <c r="AK876" i="1"/>
  <c r="AJ876" i="1"/>
  <c r="AI876" i="1"/>
  <c r="AH876" i="1"/>
  <c r="AG876" i="1"/>
  <c r="AF876" i="1"/>
  <c r="AW875" i="1"/>
  <c r="AD875" i="1"/>
  <c r="AV875" i="1"/>
  <c r="AT875" i="1"/>
  <c r="AU875" i="1"/>
  <c r="AS875" i="1"/>
  <c r="AR875" i="1"/>
  <c r="AQ875" i="1"/>
  <c r="AP875" i="1"/>
  <c r="AO875" i="1"/>
  <c r="AN875" i="1"/>
  <c r="AM875" i="1"/>
  <c r="AL875" i="1"/>
  <c r="AI875" i="1"/>
  <c r="AH875" i="1"/>
  <c r="AE875" i="1"/>
  <c r="AW874" i="1"/>
  <c r="AD874" i="1"/>
  <c r="AV874" i="1"/>
  <c r="AT874" i="1"/>
  <c r="AU874" i="1"/>
  <c r="AS874" i="1"/>
  <c r="AR874" i="1"/>
  <c r="AQ874" i="1"/>
  <c r="AP874" i="1"/>
  <c r="AO874" i="1"/>
  <c r="AN874" i="1"/>
  <c r="AM874" i="1"/>
  <c r="AL874" i="1"/>
  <c r="AI874" i="1"/>
  <c r="AH874" i="1"/>
  <c r="AE874" i="1"/>
  <c r="AW873" i="1"/>
  <c r="AD873" i="1"/>
  <c r="AV873" i="1"/>
  <c r="AT873" i="1"/>
  <c r="AU873" i="1"/>
  <c r="AS873" i="1"/>
  <c r="AR873" i="1"/>
  <c r="AQ873" i="1"/>
  <c r="AP873" i="1"/>
  <c r="AO873" i="1"/>
  <c r="AN873" i="1"/>
  <c r="AM873" i="1"/>
  <c r="AL873" i="1"/>
  <c r="AI873" i="1"/>
  <c r="AH873" i="1"/>
  <c r="AE873" i="1"/>
  <c r="AW872" i="1"/>
  <c r="AD872" i="1"/>
  <c r="AV872" i="1"/>
  <c r="AT872" i="1"/>
  <c r="AU872" i="1"/>
  <c r="AS872" i="1"/>
  <c r="AR872" i="1"/>
  <c r="AQ872" i="1"/>
  <c r="AP872" i="1"/>
  <c r="AO872" i="1"/>
  <c r="AN872" i="1"/>
  <c r="AM872" i="1"/>
  <c r="AL872" i="1"/>
  <c r="AI872" i="1"/>
  <c r="AH872" i="1"/>
  <c r="AE872" i="1"/>
  <c r="AW871" i="1"/>
  <c r="AD871" i="1"/>
  <c r="AV871" i="1"/>
  <c r="AT871" i="1"/>
  <c r="AU871" i="1"/>
  <c r="AS871" i="1"/>
  <c r="AR871" i="1"/>
  <c r="AQ871" i="1"/>
  <c r="AP871" i="1"/>
  <c r="AO871" i="1"/>
  <c r="AN871" i="1"/>
  <c r="AM871" i="1"/>
  <c r="AL871" i="1"/>
  <c r="AI871" i="1"/>
  <c r="AH871" i="1"/>
  <c r="AE871" i="1"/>
  <c r="AW870" i="1"/>
  <c r="AD870" i="1"/>
  <c r="AV870" i="1"/>
  <c r="AT870" i="1"/>
  <c r="AU870" i="1"/>
  <c r="AS870" i="1"/>
  <c r="AR870" i="1"/>
  <c r="AQ870" i="1"/>
  <c r="AP870" i="1"/>
  <c r="AO870" i="1"/>
  <c r="AN870" i="1"/>
  <c r="AM870" i="1"/>
  <c r="AL870" i="1"/>
  <c r="AI870" i="1"/>
  <c r="AH870" i="1"/>
  <c r="AE870" i="1"/>
  <c r="AW869" i="1"/>
  <c r="AD869" i="1"/>
  <c r="AV869" i="1"/>
  <c r="AT869" i="1"/>
  <c r="AU869" i="1"/>
  <c r="AS869" i="1"/>
  <c r="AR869" i="1"/>
  <c r="AQ869" i="1"/>
  <c r="AP869" i="1"/>
  <c r="AO869" i="1"/>
  <c r="AN869" i="1"/>
  <c r="AM869" i="1"/>
  <c r="AL869" i="1"/>
  <c r="AI869" i="1"/>
  <c r="AH869" i="1"/>
  <c r="AE869" i="1"/>
  <c r="AW868" i="1"/>
  <c r="AV868" i="1"/>
  <c r="AT868" i="1"/>
  <c r="AU868" i="1"/>
  <c r="AS868" i="1"/>
  <c r="AR868" i="1"/>
  <c r="AQ868" i="1"/>
  <c r="AP868" i="1"/>
  <c r="AO868" i="1"/>
  <c r="AN868" i="1"/>
  <c r="AM868" i="1"/>
  <c r="AL868" i="1"/>
  <c r="AD868" i="1"/>
  <c r="AI868" i="1"/>
  <c r="AH868" i="1"/>
  <c r="AE868" i="1"/>
  <c r="AW867" i="1"/>
  <c r="AV867" i="1"/>
  <c r="AT867" i="1"/>
  <c r="AU867" i="1"/>
  <c r="AS867" i="1"/>
  <c r="AR867" i="1"/>
  <c r="AQ867" i="1"/>
  <c r="AP867" i="1"/>
  <c r="AO867" i="1"/>
  <c r="AN867" i="1"/>
  <c r="AM867" i="1"/>
  <c r="AL867" i="1"/>
  <c r="AD867" i="1"/>
  <c r="AI867" i="1"/>
  <c r="AH867" i="1"/>
  <c r="AE867" i="1"/>
  <c r="AW866" i="1"/>
  <c r="AD866" i="1"/>
  <c r="AV866" i="1"/>
  <c r="AT866" i="1"/>
  <c r="AU866" i="1"/>
  <c r="AS866" i="1"/>
  <c r="AR866" i="1"/>
  <c r="AQ866" i="1"/>
  <c r="AP866" i="1"/>
  <c r="AO866" i="1"/>
  <c r="AN866" i="1"/>
  <c r="AM866" i="1"/>
  <c r="AL866" i="1"/>
  <c r="AI866" i="1"/>
  <c r="AH866" i="1"/>
  <c r="AE866" i="1"/>
  <c r="AW865" i="1"/>
  <c r="AV865" i="1"/>
  <c r="AT865" i="1"/>
  <c r="AU865" i="1"/>
  <c r="AS865" i="1"/>
  <c r="AR865" i="1"/>
  <c r="AQ865" i="1"/>
  <c r="AP865" i="1"/>
  <c r="AO865" i="1"/>
  <c r="AN865" i="1"/>
  <c r="AM865" i="1"/>
  <c r="AL865" i="1"/>
  <c r="AD865" i="1"/>
  <c r="AI865" i="1"/>
  <c r="AH865" i="1"/>
  <c r="AE865" i="1"/>
  <c r="AW864" i="1"/>
  <c r="AV864" i="1"/>
  <c r="AT864" i="1"/>
  <c r="AU864" i="1"/>
  <c r="AS864" i="1"/>
  <c r="AR864" i="1"/>
  <c r="AQ864" i="1"/>
  <c r="AP864" i="1"/>
  <c r="AO864" i="1"/>
  <c r="AN864" i="1"/>
  <c r="AM864" i="1"/>
  <c r="AL864" i="1"/>
  <c r="AD864" i="1"/>
  <c r="AI864" i="1"/>
  <c r="AH864" i="1"/>
  <c r="AE864" i="1"/>
  <c r="AW863" i="1"/>
  <c r="AV863" i="1"/>
  <c r="AT863" i="1"/>
  <c r="AU863" i="1"/>
  <c r="AS863" i="1"/>
  <c r="AR863" i="1"/>
  <c r="AQ863" i="1"/>
  <c r="AP863" i="1"/>
  <c r="AO863" i="1"/>
  <c r="AN863" i="1"/>
  <c r="AM863" i="1"/>
  <c r="AL863" i="1"/>
  <c r="AD863" i="1"/>
  <c r="AI863" i="1"/>
  <c r="AH863" i="1"/>
  <c r="AE863" i="1"/>
  <c r="AW862" i="1"/>
  <c r="AD862" i="1"/>
  <c r="AV862" i="1"/>
  <c r="AT862" i="1"/>
  <c r="AU862" i="1"/>
  <c r="AS862" i="1"/>
  <c r="AR862" i="1"/>
  <c r="AQ862" i="1"/>
  <c r="AP862" i="1"/>
  <c r="AO862" i="1"/>
  <c r="AN862" i="1"/>
  <c r="AM862" i="1"/>
  <c r="AL862" i="1"/>
  <c r="AI862" i="1"/>
  <c r="AH862" i="1"/>
  <c r="AE862" i="1"/>
  <c r="AW861" i="1"/>
  <c r="AV861" i="1"/>
  <c r="AT861" i="1"/>
  <c r="AU861" i="1"/>
  <c r="AS861" i="1"/>
  <c r="AR861" i="1"/>
  <c r="AQ861" i="1"/>
  <c r="AP861" i="1"/>
  <c r="AO861" i="1"/>
  <c r="AN861" i="1"/>
  <c r="AM861" i="1"/>
  <c r="AL861" i="1"/>
  <c r="AD861" i="1"/>
  <c r="AI861" i="1"/>
  <c r="AH861" i="1"/>
  <c r="AE861" i="1"/>
  <c r="AW860" i="1"/>
  <c r="AD860" i="1"/>
  <c r="AV860" i="1"/>
  <c r="AT860" i="1"/>
  <c r="AU860" i="1"/>
  <c r="AS860" i="1"/>
  <c r="AR860" i="1"/>
  <c r="AQ860" i="1"/>
  <c r="AP860" i="1"/>
  <c r="AO860" i="1"/>
  <c r="AN860" i="1"/>
  <c r="AM860" i="1"/>
  <c r="AL860" i="1"/>
  <c r="AI860" i="1"/>
  <c r="AH860" i="1"/>
  <c r="AE860" i="1"/>
  <c r="AW859" i="1"/>
  <c r="AD859" i="1"/>
  <c r="AV859" i="1"/>
  <c r="AT859" i="1"/>
  <c r="AU859" i="1"/>
  <c r="AS859" i="1"/>
  <c r="AR859" i="1"/>
  <c r="AQ859" i="1"/>
  <c r="AP859" i="1"/>
  <c r="AO859" i="1"/>
  <c r="AN859" i="1"/>
  <c r="AM859" i="1"/>
  <c r="AL859" i="1"/>
  <c r="AI859" i="1"/>
  <c r="AH859" i="1"/>
  <c r="AE859" i="1"/>
  <c r="AW858" i="1"/>
  <c r="AV858" i="1"/>
  <c r="AT858" i="1"/>
  <c r="AU858" i="1"/>
  <c r="AS858" i="1"/>
  <c r="AR858" i="1"/>
  <c r="AQ858" i="1"/>
  <c r="AP858" i="1"/>
  <c r="AO858" i="1"/>
  <c r="AN858" i="1"/>
  <c r="AM858" i="1"/>
  <c r="AL858" i="1"/>
  <c r="AD858" i="1"/>
  <c r="AI858" i="1"/>
  <c r="AH858" i="1"/>
  <c r="AE858" i="1"/>
  <c r="AW857" i="1"/>
  <c r="AV857" i="1"/>
  <c r="AT857" i="1"/>
  <c r="AU857" i="1"/>
  <c r="AS857" i="1"/>
  <c r="AR857" i="1"/>
  <c r="AQ857" i="1"/>
  <c r="AP857" i="1"/>
  <c r="AO857" i="1"/>
  <c r="AN857" i="1"/>
  <c r="AM857" i="1"/>
  <c r="AL857" i="1"/>
  <c r="AD857" i="1"/>
  <c r="AI857" i="1"/>
  <c r="AH857" i="1"/>
  <c r="AE857" i="1"/>
  <c r="AW856" i="1"/>
  <c r="AD856" i="1"/>
  <c r="AV856" i="1"/>
  <c r="AT856" i="1"/>
  <c r="AU856" i="1"/>
  <c r="AS856" i="1"/>
  <c r="AR856" i="1"/>
  <c r="AQ856" i="1"/>
  <c r="AP856" i="1"/>
  <c r="AO856" i="1"/>
  <c r="AN856" i="1"/>
  <c r="AM856" i="1"/>
  <c r="AL856" i="1"/>
  <c r="AI856" i="1"/>
  <c r="AH856" i="1"/>
  <c r="AE856" i="1"/>
  <c r="AW855" i="1"/>
  <c r="AV855" i="1"/>
  <c r="AT855" i="1"/>
  <c r="AU855" i="1"/>
  <c r="AS855" i="1"/>
  <c r="AR855" i="1"/>
  <c r="AQ855" i="1"/>
  <c r="AP855" i="1"/>
  <c r="AO855" i="1"/>
  <c r="AN855" i="1"/>
  <c r="AM855" i="1"/>
  <c r="AL855" i="1"/>
  <c r="AD855" i="1"/>
  <c r="AI855" i="1"/>
  <c r="AH855" i="1"/>
  <c r="AE855" i="1"/>
  <c r="AW854" i="1"/>
  <c r="AV854" i="1"/>
  <c r="AT854" i="1"/>
  <c r="AU854" i="1"/>
  <c r="AS854" i="1"/>
  <c r="AR854" i="1"/>
  <c r="AQ854" i="1"/>
  <c r="AP854" i="1"/>
  <c r="AO854" i="1"/>
  <c r="AN854" i="1"/>
  <c r="AM854" i="1"/>
  <c r="AL854" i="1"/>
  <c r="AD854" i="1"/>
  <c r="AI854" i="1"/>
  <c r="AH854" i="1"/>
  <c r="AE854" i="1"/>
  <c r="AW853" i="1"/>
  <c r="AV853" i="1"/>
  <c r="AT853" i="1"/>
  <c r="AU853" i="1"/>
  <c r="AS853" i="1"/>
  <c r="AR853" i="1"/>
  <c r="AQ853" i="1"/>
  <c r="AP853" i="1"/>
  <c r="AO853" i="1"/>
  <c r="AN853" i="1"/>
  <c r="AM853" i="1"/>
  <c r="AL853" i="1"/>
  <c r="AD853" i="1"/>
  <c r="AI853" i="1"/>
  <c r="AH853" i="1"/>
  <c r="AE853" i="1"/>
  <c r="AW852" i="1"/>
  <c r="AD852" i="1"/>
  <c r="AV852" i="1"/>
  <c r="AT852" i="1"/>
  <c r="AU852" i="1"/>
  <c r="AS852" i="1"/>
  <c r="AR852" i="1"/>
  <c r="AQ852" i="1"/>
  <c r="AP852" i="1"/>
  <c r="AO852" i="1"/>
  <c r="AN852" i="1"/>
  <c r="AM852" i="1"/>
  <c r="AL852" i="1"/>
  <c r="AI852" i="1"/>
  <c r="AH852" i="1"/>
  <c r="AE852" i="1"/>
  <c r="AW851" i="1"/>
  <c r="AD851" i="1"/>
  <c r="AV851" i="1"/>
  <c r="AT851" i="1"/>
  <c r="AU851" i="1"/>
  <c r="AS851" i="1"/>
  <c r="AR851" i="1"/>
  <c r="AQ851" i="1"/>
  <c r="AP851" i="1"/>
  <c r="AO851" i="1"/>
  <c r="AN851" i="1"/>
  <c r="AM851" i="1"/>
  <c r="AL851" i="1"/>
  <c r="AI851" i="1"/>
  <c r="AH851" i="1"/>
  <c r="AE851" i="1"/>
  <c r="AW850" i="1"/>
  <c r="AV850" i="1"/>
  <c r="AT850" i="1"/>
  <c r="AU850" i="1"/>
  <c r="AS850" i="1"/>
  <c r="AR850" i="1"/>
  <c r="AQ850" i="1"/>
  <c r="AP850" i="1"/>
  <c r="AO850" i="1"/>
  <c r="AN850" i="1"/>
  <c r="AM850" i="1"/>
  <c r="AL850" i="1"/>
  <c r="AD850" i="1"/>
  <c r="AI850" i="1"/>
  <c r="AH850" i="1"/>
  <c r="AE850" i="1"/>
  <c r="AW849" i="1"/>
  <c r="AV849" i="1"/>
  <c r="AT849" i="1"/>
  <c r="AU849" i="1"/>
  <c r="AS849" i="1"/>
  <c r="AR849" i="1"/>
  <c r="AQ849" i="1"/>
  <c r="AP849" i="1"/>
  <c r="AO849" i="1"/>
  <c r="AN849" i="1"/>
  <c r="AM849" i="1"/>
  <c r="AL849" i="1"/>
  <c r="AD849" i="1"/>
  <c r="AI849" i="1"/>
  <c r="AH849" i="1"/>
  <c r="AE849" i="1"/>
  <c r="AW848" i="1"/>
  <c r="AV848" i="1"/>
  <c r="AT848" i="1"/>
  <c r="AU848" i="1"/>
  <c r="AS848" i="1"/>
  <c r="AR848" i="1"/>
  <c r="AQ848" i="1"/>
  <c r="AP848" i="1"/>
  <c r="AO848" i="1"/>
  <c r="AN848" i="1"/>
  <c r="AM848" i="1"/>
  <c r="AL848" i="1"/>
  <c r="AD848" i="1"/>
  <c r="AI848" i="1"/>
  <c r="AH848" i="1"/>
  <c r="AE848" i="1"/>
  <c r="AW847" i="1"/>
  <c r="AV847" i="1"/>
  <c r="AT847" i="1"/>
  <c r="AU847" i="1"/>
  <c r="AS847" i="1"/>
  <c r="AR847" i="1"/>
  <c r="AQ847" i="1"/>
  <c r="AP847" i="1"/>
  <c r="AO847" i="1"/>
  <c r="AN847" i="1"/>
  <c r="AM847" i="1"/>
  <c r="AL847" i="1"/>
  <c r="AD847" i="1"/>
  <c r="AI847" i="1"/>
  <c r="AH847" i="1"/>
  <c r="AE847" i="1"/>
  <c r="AW846" i="1"/>
  <c r="AD846" i="1"/>
  <c r="AV846" i="1"/>
  <c r="AT846" i="1"/>
  <c r="AU846" i="1"/>
  <c r="AS846" i="1"/>
  <c r="AR846" i="1"/>
  <c r="AQ846" i="1"/>
  <c r="AP846" i="1"/>
  <c r="AO846" i="1"/>
  <c r="AN846" i="1"/>
  <c r="AM846" i="1"/>
  <c r="AL846" i="1"/>
  <c r="AI846" i="1"/>
  <c r="AH846" i="1"/>
  <c r="AE846" i="1"/>
  <c r="AW845" i="1"/>
  <c r="AV845" i="1"/>
  <c r="AT845" i="1"/>
  <c r="AU845" i="1"/>
  <c r="AS845" i="1"/>
  <c r="AR845" i="1"/>
  <c r="AQ845" i="1"/>
  <c r="AP845" i="1"/>
  <c r="AO845" i="1"/>
  <c r="AN845" i="1"/>
  <c r="AM845" i="1"/>
  <c r="AL845" i="1"/>
  <c r="AD845" i="1"/>
  <c r="AI845" i="1"/>
  <c r="AH845" i="1"/>
  <c r="AE845" i="1"/>
  <c r="AW844" i="1"/>
  <c r="AV844" i="1"/>
  <c r="AT844" i="1"/>
  <c r="AU844" i="1"/>
  <c r="AS844" i="1"/>
  <c r="AR844" i="1"/>
  <c r="AQ844" i="1"/>
  <c r="AP844" i="1"/>
  <c r="AO844" i="1"/>
  <c r="AN844" i="1"/>
  <c r="AM844" i="1"/>
  <c r="AL844" i="1"/>
  <c r="AD844" i="1"/>
  <c r="AI844" i="1"/>
  <c r="AH844" i="1"/>
  <c r="AE844" i="1"/>
  <c r="AW843" i="1"/>
  <c r="AV843" i="1"/>
  <c r="AT843" i="1"/>
  <c r="AU843" i="1"/>
  <c r="AS843" i="1"/>
  <c r="AR843" i="1"/>
  <c r="AQ843" i="1"/>
  <c r="AP843" i="1"/>
  <c r="AO843" i="1"/>
  <c r="AN843" i="1"/>
  <c r="AM843" i="1"/>
  <c r="AL843" i="1"/>
  <c r="AK843" i="1"/>
  <c r="AJ843" i="1"/>
  <c r="AD843" i="1"/>
  <c r="AI843" i="1"/>
  <c r="AH843" i="1"/>
  <c r="AE843" i="1"/>
  <c r="AG843" i="1"/>
  <c r="AF843" i="1"/>
  <c r="AW842" i="1"/>
  <c r="AV842" i="1"/>
  <c r="AT842" i="1"/>
  <c r="AU842" i="1"/>
  <c r="AS842" i="1"/>
  <c r="AR842" i="1"/>
  <c r="AQ842" i="1"/>
  <c r="AP842" i="1"/>
  <c r="AO842" i="1"/>
  <c r="AN842" i="1"/>
  <c r="AM842" i="1"/>
  <c r="AL842" i="1"/>
  <c r="AD842" i="1"/>
  <c r="AI842" i="1"/>
  <c r="AH842" i="1"/>
  <c r="AE842" i="1"/>
  <c r="AW841" i="1"/>
  <c r="AD841" i="1"/>
  <c r="AV841" i="1"/>
  <c r="AT841" i="1"/>
  <c r="AU841" i="1"/>
  <c r="AS841" i="1"/>
  <c r="AR841" i="1"/>
  <c r="AQ841" i="1"/>
  <c r="AP841" i="1"/>
  <c r="AO841" i="1"/>
  <c r="AN841" i="1"/>
  <c r="AM841" i="1"/>
  <c r="AL841" i="1"/>
  <c r="AI841" i="1"/>
  <c r="AH841" i="1"/>
  <c r="AE841" i="1"/>
  <c r="AW840" i="1"/>
  <c r="AD840" i="1"/>
  <c r="AV840" i="1"/>
  <c r="AT840" i="1"/>
  <c r="AU840" i="1"/>
  <c r="AS840" i="1"/>
  <c r="AR840" i="1"/>
  <c r="AQ840" i="1"/>
  <c r="AP840" i="1"/>
  <c r="AO840" i="1"/>
  <c r="AN840" i="1"/>
  <c r="AM840" i="1"/>
  <c r="AL840" i="1"/>
  <c r="AI840" i="1"/>
  <c r="AH840" i="1"/>
  <c r="AE840" i="1"/>
  <c r="AW839" i="1"/>
  <c r="AV839" i="1"/>
  <c r="AT839" i="1"/>
  <c r="AU839" i="1"/>
  <c r="AS839" i="1"/>
  <c r="AR839" i="1"/>
  <c r="AQ839" i="1"/>
  <c r="AP839" i="1"/>
  <c r="AO839" i="1"/>
  <c r="AN839" i="1"/>
  <c r="AM839" i="1"/>
  <c r="AL839" i="1"/>
  <c r="AD839" i="1"/>
  <c r="AI839" i="1"/>
  <c r="AH839" i="1"/>
  <c r="AE839" i="1"/>
  <c r="AW838" i="1"/>
  <c r="AD838" i="1"/>
  <c r="AV838" i="1"/>
  <c r="AT838" i="1"/>
  <c r="AU838" i="1"/>
  <c r="AS838" i="1"/>
  <c r="AR838" i="1"/>
  <c r="AQ838" i="1"/>
  <c r="AP838" i="1"/>
  <c r="AO838" i="1"/>
  <c r="AN838" i="1"/>
  <c r="AM838" i="1"/>
  <c r="AL838" i="1"/>
  <c r="AI838" i="1"/>
  <c r="AH838" i="1"/>
  <c r="AE838" i="1"/>
  <c r="AW837" i="1"/>
  <c r="AD837" i="1"/>
  <c r="AV837" i="1"/>
  <c r="AT837" i="1"/>
  <c r="AU837" i="1"/>
  <c r="AS837" i="1"/>
  <c r="AR837" i="1"/>
  <c r="AQ837" i="1"/>
  <c r="AP837" i="1"/>
  <c r="AO837" i="1"/>
  <c r="AN837" i="1"/>
  <c r="AM837" i="1"/>
  <c r="AL837" i="1"/>
  <c r="AI837" i="1"/>
  <c r="AH837" i="1"/>
  <c r="AE837" i="1"/>
  <c r="AW836" i="1"/>
  <c r="AD836" i="1"/>
  <c r="AV836" i="1"/>
  <c r="AT836" i="1"/>
  <c r="AU836" i="1"/>
  <c r="AS836" i="1"/>
  <c r="AR836" i="1"/>
  <c r="AQ836" i="1"/>
  <c r="AP836" i="1"/>
  <c r="AO836" i="1"/>
  <c r="AN836" i="1"/>
  <c r="AM836" i="1"/>
  <c r="AL836" i="1"/>
  <c r="AI836" i="1"/>
  <c r="AH836" i="1"/>
  <c r="AE836" i="1"/>
  <c r="AW835" i="1"/>
  <c r="AV835" i="1"/>
  <c r="AT835" i="1"/>
  <c r="AU835" i="1"/>
  <c r="AS835" i="1"/>
  <c r="AR835" i="1"/>
  <c r="AQ835" i="1"/>
  <c r="AP835" i="1"/>
  <c r="AO835" i="1"/>
  <c r="AN835" i="1"/>
  <c r="AM835" i="1"/>
  <c r="AL835" i="1"/>
  <c r="AD835" i="1"/>
  <c r="AI835" i="1"/>
  <c r="AH835" i="1"/>
  <c r="AE835" i="1"/>
  <c r="AW834" i="1"/>
  <c r="AD834" i="1"/>
  <c r="AV834" i="1"/>
  <c r="AT834" i="1"/>
  <c r="AU834" i="1"/>
  <c r="AS834" i="1"/>
  <c r="AR834" i="1"/>
  <c r="AQ834" i="1"/>
  <c r="AP834" i="1"/>
  <c r="AO834" i="1"/>
  <c r="AN834" i="1"/>
  <c r="AM834" i="1"/>
  <c r="AL834" i="1"/>
  <c r="AI834" i="1"/>
  <c r="AH834" i="1"/>
  <c r="AE834" i="1"/>
  <c r="AW833" i="1"/>
  <c r="AV833" i="1"/>
  <c r="AT833" i="1"/>
  <c r="AU833" i="1"/>
  <c r="AS833" i="1"/>
  <c r="AR833" i="1"/>
  <c r="AQ833" i="1"/>
  <c r="AP833" i="1"/>
  <c r="AO833" i="1"/>
  <c r="AN833" i="1"/>
  <c r="AM833" i="1"/>
  <c r="AL833" i="1"/>
  <c r="AD833" i="1"/>
  <c r="AI833" i="1"/>
  <c r="AH833" i="1"/>
  <c r="AE833" i="1"/>
  <c r="AW832" i="1"/>
  <c r="AD832" i="1"/>
  <c r="AV832" i="1"/>
  <c r="AT832" i="1"/>
  <c r="AU832" i="1"/>
  <c r="AS832" i="1"/>
  <c r="AR832" i="1"/>
  <c r="AQ832" i="1"/>
  <c r="AP832" i="1"/>
  <c r="AO832" i="1"/>
  <c r="AN832" i="1"/>
  <c r="AM832" i="1"/>
  <c r="AL832" i="1"/>
  <c r="AI832" i="1"/>
  <c r="AH832" i="1"/>
  <c r="AE832" i="1"/>
  <c r="AW831" i="1"/>
  <c r="AV831" i="1"/>
  <c r="AT831" i="1"/>
  <c r="AU831" i="1"/>
  <c r="AS831" i="1"/>
  <c r="AR831" i="1"/>
  <c r="AQ831" i="1"/>
  <c r="AP831" i="1"/>
  <c r="AO831" i="1"/>
  <c r="AN831" i="1"/>
  <c r="AM831" i="1"/>
  <c r="AL831" i="1"/>
  <c r="AD831" i="1"/>
  <c r="AI831" i="1"/>
  <c r="AH831" i="1"/>
  <c r="AE831" i="1"/>
  <c r="AW830" i="1"/>
  <c r="AD830" i="1"/>
  <c r="AV830" i="1"/>
  <c r="AT830" i="1"/>
  <c r="AU830" i="1"/>
  <c r="AS830" i="1"/>
  <c r="AR830" i="1"/>
  <c r="AQ830" i="1"/>
  <c r="AP830" i="1"/>
  <c r="AO830" i="1"/>
  <c r="AN830" i="1"/>
  <c r="AM830" i="1"/>
  <c r="AL830" i="1"/>
  <c r="AI830" i="1"/>
  <c r="AH830" i="1"/>
  <c r="AE830" i="1"/>
  <c r="AW829" i="1"/>
  <c r="AD829" i="1"/>
  <c r="AV829" i="1"/>
  <c r="AT829" i="1"/>
  <c r="AU829" i="1"/>
  <c r="AS829" i="1"/>
  <c r="AR829" i="1"/>
  <c r="AQ829" i="1"/>
  <c r="AP829" i="1"/>
  <c r="AO829" i="1"/>
  <c r="AN829" i="1"/>
  <c r="AM829" i="1"/>
  <c r="AL829" i="1"/>
  <c r="AI829" i="1"/>
  <c r="AH829" i="1"/>
  <c r="AE829" i="1"/>
  <c r="AW828" i="1"/>
  <c r="AV828" i="1"/>
  <c r="AT828" i="1"/>
  <c r="AU828" i="1"/>
  <c r="AS828" i="1"/>
  <c r="AR828" i="1"/>
  <c r="AQ828" i="1"/>
  <c r="AP828" i="1"/>
  <c r="AO828" i="1"/>
  <c r="AN828" i="1"/>
  <c r="AM828" i="1"/>
  <c r="AL828" i="1"/>
  <c r="AD828" i="1"/>
  <c r="AI828" i="1"/>
  <c r="AH828" i="1"/>
  <c r="AE828" i="1"/>
  <c r="AW827" i="1"/>
  <c r="AV827" i="1"/>
  <c r="AT827" i="1"/>
  <c r="AU827" i="1"/>
  <c r="AS827" i="1"/>
  <c r="AR827" i="1"/>
  <c r="AQ827" i="1"/>
  <c r="AP827" i="1"/>
  <c r="AO827" i="1"/>
  <c r="AN827" i="1"/>
  <c r="AM827" i="1"/>
  <c r="AL827" i="1"/>
  <c r="AD827" i="1"/>
  <c r="AI827" i="1"/>
  <c r="AH827" i="1"/>
  <c r="AE827" i="1"/>
  <c r="AW826" i="1"/>
  <c r="AD826" i="1"/>
  <c r="AV826" i="1"/>
  <c r="AT826" i="1"/>
  <c r="AU826" i="1"/>
  <c r="AS826" i="1"/>
  <c r="AR826" i="1"/>
  <c r="AQ826" i="1"/>
  <c r="AP826" i="1"/>
  <c r="AO826" i="1"/>
  <c r="AN826" i="1"/>
  <c r="AM826" i="1"/>
  <c r="AL826" i="1"/>
  <c r="AI826" i="1"/>
  <c r="AH826" i="1"/>
  <c r="AE826" i="1"/>
  <c r="AW825" i="1"/>
  <c r="AD825" i="1"/>
  <c r="AV825" i="1"/>
  <c r="AT825" i="1"/>
  <c r="AU825" i="1"/>
  <c r="AS825" i="1"/>
  <c r="AR825" i="1"/>
  <c r="AQ825" i="1"/>
  <c r="AP825" i="1"/>
  <c r="AO825" i="1"/>
  <c r="AN825" i="1"/>
  <c r="AM825" i="1"/>
  <c r="AL825" i="1"/>
  <c r="AI825" i="1"/>
  <c r="AH825" i="1"/>
  <c r="AE825" i="1"/>
  <c r="AW824" i="1"/>
  <c r="AD824" i="1"/>
  <c r="AV824" i="1"/>
  <c r="AT824" i="1"/>
  <c r="AU824" i="1"/>
  <c r="AS824" i="1"/>
  <c r="AR824" i="1"/>
  <c r="AQ824" i="1"/>
  <c r="AP824" i="1"/>
  <c r="AO824" i="1"/>
  <c r="AN824" i="1"/>
  <c r="AM824" i="1"/>
  <c r="AL824" i="1"/>
  <c r="AI824" i="1"/>
  <c r="AH824" i="1"/>
  <c r="AE824" i="1"/>
  <c r="AW823" i="1"/>
  <c r="AV823" i="1"/>
  <c r="AT823" i="1"/>
  <c r="AU823" i="1"/>
  <c r="AS823" i="1"/>
  <c r="AR823" i="1"/>
  <c r="AQ823" i="1"/>
  <c r="AP823" i="1"/>
  <c r="AO823" i="1"/>
  <c r="AN823" i="1"/>
  <c r="AM823" i="1"/>
  <c r="AL823" i="1"/>
  <c r="AD823" i="1"/>
  <c r="AI823" i="1"/>
  <c r="AH823" i="1"/>
  <c r="AE823" i="1"/>
  <c r="AW822" i="1"/>
  <c r="AV822" i="1"/>
  <c r="AT822" i="1"/>
  <c r="AU822" i="1"/>
  <c r="AS822" i="1"/>
  <c r="AR822" i="1"/>
  <c r="AQ822" i="1"/>
  <c r="AP822" i="1"/>
  <c r="AO822" i="1"/>
  <c r="AN822" i="1"/>
  <c r="AM822" i="1"/>
  <c r="AL822" i="1"/>
  <c r="AD822" i="1"/>
  <c r="AI822" i="1"/>
  <c r="AH822" i="1"/>
  <c r="AE822" i="1"/>
  <c r="AW821" i="1"/>
  <c r="AV821" i="1"/>
  <c r="AT821" i="1"/>
  <c r="AU821" i="1"/>
  <c r="AS821" i="1"/>
  <c r="AR821" i="1"/>
  <c r="AQ821" i="1"/>
  <c r="AP821" i="1"/>
  <c r="AO821" i="1"/>
  <c r="AN821" i="1"/>
  <c r="AM821" i="1"/>
  <c r="AL821" i="1"/>
  <c r="AD821" i="1"/>
  <c r="AI821" i="1"/>
  <c r="AH821" i="1"/>
  <c r="AE821" i="1"/>
  <c r="AW820" i="1"/>
  <c r="AV820" i="1"/>
  <c r="AT820" i="1"/>
  <c r="AU820" i="1"/>
  <c r="AS820" i="1"/>
  <c r="AR820" i="1"/>
  <c r="AQ820" i="1"/>
  <c r="AP820" i="1"/>
  <c r="AO820" i="1"/>
  <c r="AN820" i="1"/>
  <c r="AM820" i="1"/>
  <c r="AL820" i="1"/>
  <c r="AD820" i="1"/>
  <c r="AI820" i="1"/>
  <c r="AH820" i="1"/>
  <c r="AE820" i="1"/>
  <c r="AW819" i="1"/>
  <c r="AD819" i="1"/>
  <c r="AV819" i="1"/>
  <c r="AT819" i="1"/>
  <c r="AU819" i="1"/>
  <c r="AS819" i="1"/>
  <c r="AR819" i="1"/>
  <c r="AQ819" i="1"/>
  <c r="AP819" i="1"/>
  <c r="AO819" i="1"/>
  <c r="AN819" i="1"/>
  <c r="AM819" i="1"/>
  <c r="AL819" i="1"/>
  <c r="AI819" i="1"/>
  <c r="AH819" i="1"/>
  <c r="AE819" i="1"/>
  <c r="AW818" i="1"/>
  <c r="AV818" i="1"/>
  <c r="AT818" i="1"/>
  <c r="AU818" i="1"/>
  <c r="AS818" i="1"/>
  <c r="AR818" i="1"/>
  <c r="AQ818" i="1"/>
  <c r="AP818" i="1"/>
  <c r="AO818" i="1"/>
  <c r="AN818" i="1"/>
  <c r="AM818" i="1"/>
  <c r="AL818" i="1"/>
  <c r="AD818" i="1"/>
  <c r="AI818" i="1"/>
  <c r="AH818" i="1"/>
  <c r="AE818" i="1"/>
  <c r="AW817" i="1"/>
  <c r="AV817" i="1"/>
  <c r="AT817" i="1"/>
  <c r="AU817" i="1"/>
  <c r="AS817" i="1"/>
  <c r="AR817" i="1"/>
  <c r="AQ817" i="1"/>
  <c r="AP817" i="1"/>
  <c r="AO817" i="1"/>
  <c r="AN817" i="1"/>
  <c r="AM817" i="1"/>
  <c r="AL817" i="1"/>
  <c r="AD817" i="1"/>
  <c r="AI817" i="1"/>
  <c r="AH817" i="1"/>
  <c r="AE817" i="1"/>
  <c r="AW816" i="1"/>
  <c r="AV816" i="1"/>
  <c r="AT816" i="1"/>
  <c r="AU816" i="1"/>
  <c r="AS816" i="1"/>
  <c r="AR816" i="1"/>
  <c r="AQ816" i="1"/>
  <c r="AP816" i="1"/>
  <c r="AO816" i="1"/>
  <c r="AN816" i="1"/>
  <c r="AM816" i="1"/>
  <c r="AL816" i="1"/>
  <c r="AD816" i="1"/>
  <c r="AI816" i="1"/>
  <c r="AH816" i="1"/>
  <c r="AE816" i="1"/>
  <c r="AW815" i="1"/>
  <c r="AV815" i="1"/>
  <c r="AT815" i="1"/>
  <c r="AU815" i="1"/>
  <c r="AS815" i="1"/>
  <c r="AR815" i="1"/>
  <c r="AQ815" i="1"/>
  <c r="AP815" i="1"/>
  <c r="AO815" i="1"/>
  <c r="AN815" i="1"/>
  <c r="AM815" i="1"/>
  <c r="AL815" i="1"/>
  <c r="AD815" i="1"/>
  <c r="AI815" i="1"/>
  <c r="AH815" i="1"/>
  <c r="AE815" i="1"/>
  <c r="AW814" i="1"/>
  <c r="AV814" i="1"/>
  <c r="AT814" i="1"/>
  <c r="AU814" i="1"/>
  <c r="AS814" i="1"/>
  <c r="AR814" i="1"/>
  <c r="AQ814" i="1"/>
  <c r="AP814" i="1"/>
  <c r="AO814" i="1"/>
  <c r="AN814" i="1"/>
  <c r="AM814" i="1"/>
  <c r="AL814" i="1"/>
  <c r="AD814" i="1"/>
  <c r="AI814" i="1"/>
  <c r="AH814" i="1"/>
  <c r="AE814" i="1"/>
  <c r="AW813" i="1"/>
  <c r="AV813" i="1"/>
  <c r="AT813" i="1"/>
  <c r="AU813" i="1"/>
  <c r="AS813" i="1"/>
  <c r="AR813" i="1"/>
  <c r="AQ813" i="1"/>
  <c r="AP813" i="1"/>
  <c r="AO813" i="1"/>
  <c r="AN813" i="1"/>
  <c r="AM813" i="1"/>
  <c r="AL813" i="1"/>
  <c r="AD813" i="1"/>
  <c r="AI813" i="1"/>
  <c r="AH813" i="1"/>
  <c r="AE813" i="1"/>
  <c r="AW812" i="1"/>
  <c r="AV812" i="1"/>
  <c r="AT812" i="1"/>
  <c r="AU812" i="1"/>
  <c r="AS812" i="1"/>
  <c r="AR812" i="1"/>
  <c r="AQ812" i="1"/>
  <c r="AP812" i="1"/>
  <c r="AO812" i="1"/>
  <c r="AN812" i="1"/>
  <c r="AM812" i="1"/>
  <c r="AL812" i="1"/>
  <c r="AD812" i="1"/>
  <c r="AI812" i="1"/>
  <c r="AH812" i="1"/>
  <c r="AE812" i="1"/>
  <c r="AW811" i="1"/>
  <c r="AD811" i="1"/>
  <c r="AV811" i="1"/>
  <c r="AT811" i="1"/>
  <c r="AU811" i="1"/>
  <c r="AS811" i="1"/>
  <c r="AR811" i="1"/>
  <c r="AQ811" i="1"/>
  <c r="AP811" i="1"/>
  <c r="AO811" i="1"/>
  <c r="AN811" i="1"/>
  <c r="AM811" i="1"/>
  <c r="AL811" i="1"/>
  <c r="AI811" i="1"/>
  <c r="AH811" i="1"/>
  <c r="AE811" i="1"/>
  <c r="AW810" i="1"/>
  <c r="AV810" i="1"/>
  <c r="AT810" i="1"/>
  <c r="AU810" i="1"/>
  <c r="AS810" i="1"/>
  <c r="AR810" i="1"/>
  <c r="AQ810" i="1"/>
  <c r="AP810" i="1"/>
  <c r="AO810" i="1"/>
  <c r="AN810" i="1"/>
  <c r="AM810" i="1"/>
  <c r="AL810" i="1"/>
  <c r="AD810" i="1"/>
  <c r="AI810" i="1"/>
  <c r="AH810" i="1"/>
  <c r="AE810" i="1"/>
  <c r="AW809" i="1"/>
  <c r="AV809" i="1"/>
  <c r="AT809" i="1"/>
  <c r="AU809" i="1"/>
  <c r="AS809" i="1"/>
  <c r="AR809" i="1"/>
  <c r="AQ809" i="1"/>
  <c r="AP809" i="1"/>
  <c r="AO809" i="1"/>
  <c r="AN809" i="1"/>
  <c r="AM809" i="1"/>
  <c r="AL809" i="1"/>
  <c r="AK809" i="1"/>
  <c r="AJ809" i="1"/>
  <c r="AD809" i="1"/>
  <c r="AI809" i="1"/>
  <c r="AH809" i="1"/>
  <c r="AE809" i="1"/>
  <c r="AG809" i="1"/>
  <c r="AF809" i="1"/>
  <c r="AW808" i="1"/>
  <c r="AD808" i="1"/>
  <c r="AV808" i="1"/>
  <c r="AT808" i="1"/>
  <c r="AU808" i="1"/>
  <c r="AS808" i="1"/>
  <c r="AR808" i="1"/>
  <c r="AQ808" i="1"/>
  <c r="AP808" i="1"/>
  <c r="AO808" i="1"/>
  <c r="AN808" i="1"/>
  <c r="AM808" i="1"/>
  <c r="AL808" i="1"/>
  <c r="AI808" i="1"/>
  <c r="AH808" i="1"/>
  <c r="AE808" i="1"/>
  <c r="AW807" i="1"/>
  <c r="AV807" i="1"/>
  <c r="AT807" i="1"/>
  <c r="AU807" i="1"/>
  <c r="AS807" i="1"/>
  <c r="AR807" i="1"/>
  <c r="AQ807" i="1"/>
  <c r="AP807" i="1"/>
  <c r="AO807" i="1"/>
  <c r="AN807" i="1"/>
  <c r="AM807" i="1"/>
  <c r="AL807" i="1"/>
  <c r="AD807" i="1"/>
  <c r="AI807" i="1"/>
  <c r="AH807" i="1"/>
  <c r="AE807" i="1"/>
  <c r="AW806" i="1"/>
  <c r="AV806" i="1"/>
  <c r="AT806" i="1"/>
  <c r="AU806" i="1"/>
  <c r="AS806" i="1"/>
  <c r="AR806" i="1"/>
  <c r="AQ806" i="1"/>
  <c r="AP806" i="1"/>
  <c r="AO806" i="1"/>
  <c r="AN806" i="1"/>
  <c r="AM806" i="1"/>
  <c r="AL806" i="1"/>
  <c r="AD806" i="1"/>
  <c r="AI806" i="1"/>
  <c r="AH806" i="1"/>
  <c r="AE806" i="1"/>
  <c r="AW805" i="1"/>
  <c r="AD805" i="1"/>
  <c r="AV805" i="1"/>
  <c r="AT805" i="1"/>
  <c r="AU805" i="1"/>
  <c r="AS805" i="1"/>
  <c r="AR805" i="1"/>
  <c r="AQ805" i="1"/>
  <c r="AP805" i="1"/>
  <c r="AO805" i="1"/>
  <c r="AN805" i="1"/>
  <c r="AM805" i="1"/>
  <c r="AL805" i="1"/>
  <c r="AI805" i="1"/>
  <c r="AH805" i="1"/>
  <c r="AE805" i="1"/>
  <c r="AW804" i="1"/>
  <c r="AV804" i="1"/>
  <c r="AT804" i="1"/>
  <c r="AU804" i="1"/>
  <c r="AS804" i="1"/>
  <c r="AR804" i="1"/>
  <c r="AQ804" i="1"/>
  <c r="AP804" i="1"/>
  <c r="AO804" i="1"/>
  <c r="AN804" i="1"/>
  <c r="AM804" i="1"/>
  <c r="AL804" i="1"/>
  <c r="AD804" i="1"/>
  <c r="AI804" i="1"/>
  <c r="AH804" i="1"/>
  <c r="AE804" i="1"/>
  <c r="AW803" i="1"/>
  <c r="AD803" i="1"/>
  <c r="AV803" i="1"/>
  <c r="AT803" i="1"/>
  <c r="AU803" i="1"/>
  <c r="AS803" i="1"/>
  <c r="AR803" i="1"/>
  <c r="AQ803" i="1"/>
  <c r="AP803" i="1"/>
  <c r="AO803" i="1"/>
  <c r="AN803" i="1"/>
  <c r="AM803" i="1"/>
  <c r="AL803" i="1"/>
  <c r="AI803" i="1"/>
  <c r="AH803" i="1"/>
  <c r="AE803" i="1"/>
  <c r="AW802" i="1"/>
  <c r="AD802" i="1"/>
  <c r="AV802" i="1"/>
  <c r="AT802" i="1"/>
  <c r="AU802" i="1"/>
  <c r="AS802" i="1"/>
  <c r="AR802" i="1"/>
  <c r="AQ802" i="1"/>
  <c r="AP802" i="1"/>
  <c r="AO802" i="1"/>
  <c r="AN802" i="1"/>
  <c r="AM802" i="1"/>
  <c r="AL802" i="1"/>
  <c r="AI802" i="1"/>
  <c r="AH802" i="1"/>
  <c r="AE802" i="1"/>
  <c r="AW801" i="1"/>
  <c r="AD801" i="1"/>
  <c r="AV801" i="1"/>
  <c r="AT801" i="1"/>
  <c r="AU801" i="1"/>
  <c r="AS801" i="1"/>
  <c r="AR801" i="1"/>
  <c r="AQ801" i="1"/>
  <c r="AP801" i="1"/>
  <c r="AO801" i="1"/>
  <c r="AN801" i="1"/>
  <c r="AM801" i="1"/>
  <c r="AL801" i="1"/>
  <c r="AE801" i="1"/>
  <c r="AK801" i="1"/>
  <c r="AJ801" i="1"/>
  <c r="AI801" i="1"/>
  <c r="AH801" i="1"/>
  <c r="AG801" i="1"/>
  <c r="AF801" i="1"/>
  <c r="AW800" i="1"/>
  <c r="AD800" i="1"/>
  <c r="AV800" i="1"/>
  <c r="AT800" i="1"/>
  <c r="AU800" i="1"/>
  <c r="AS800" i="1"/>
  <c r="AR800" i="1"/>
  <c r="AQ800" i="1"/>
  <c r="AP800" i="1"/>
  <c r="AO800" i="1"/>
  <c r="AN800" i="1"/>
  <c r="AM800" i="1"/>
  <c r="AL800" i="1"/>
  <c r="AI800" i="1"/>
  <c r="AH800" i="1"/>
  <c r="AE800" i="1"/>
  <c r="AW799" i="1"/>
  <c r="AD799" i="1"/>
  <c r="AV799" i="1"/>
  <c r="AT799" i="1"/>
  <c r="AU799" i="1"/>
  <c r="AS799" i="1"/>
  <c r="AR799" i="1"/>
  <c r="AQ799" i="1"/>
  <c r="AP799" i="1"/>
  <c r="AO799" i="1"/>
  <c r="AN799" i="1"/>
  <c r="AM799" i="1"/>
  <c r="AL799" i="1"/>
  <c r="AI799" i="1"/>
  <c r="AH799" i="1"/>
  <c r="AE799" i="1"/>
  <c r="AW798" i="1"/>
  <c r="AD798" i="1"/>
  <c r="AV798" i="1"/>
  <c r="AT798" i="1"/>
  <c r="AU798" i="1"/>
  <c r="AS798" i="1"/>
  <c r="AR798" i="1"/>
  <c r="AQ798" i="1"/>
  <c r="AP798" i="1"/>
  <c r="AO798" i="1"/>
  <c r="AN798" i="1"/>
  <c r="AM798" i="1"/>
  <c r="AL798" i="1"/>
  <c r="AI798" i="1"/>
  <c r="AH798" i="1"/>
  <c r="AE798" i="1"/>
  <c r="AW797" i="1"/>
  <c r="AD797" i="1"/>
  <c r="AV797" i="1"/>
  <c r="AT797" i="1"/>
  <c r="AU797" i="1"/>
  <c r="AS797" i="1"/>
  <c r="AR797" i="1"/>
  <c r="AQ797" i="1"/>
  <c r="AP797" i="1"/>
  <c r="AO797" i="1"/>
  <c r="AN797" i="1"/>
  <c r="AM797" i="1"/>
  <c r="AL797" i="1"/>
  <c r="AI797" i="1"/>
  <c r="AH797" i="1"/>
  <c r="AE797" i="1"/>
  <c r="AW796" i="1"/>
  <c r="AD796" i="1"/>
  <c r="AV796" i="1"/>
  <c r="AT796" i="1"/>
  <c r="AU796" i="1"/>
  <c r="AS796" i="1"/>
  <c r="AR796" i="1"/>
  <c r="AQ796" i="1"/>
  <c r="AP796" i="1"/>
  <c r="AO796" i="1"/>
  <c r="AN796" i="1"/>
  <c r="AM796" i="1"/>
  <c r="AL796" i="1"/>
  <c r="AI796" i="1"/>
  <c r="AH796" i="1"/>
  <c r="AE796" i="1"/>
  <c r="AW795" i="1"/>
  <c r="AV795" i="1"/>
  <c r="AT795" i="1"/>
  <c r="AU795" i="1"/>
  <c r="AS795" i="1"/>
  <c r="AR795" i="1"/>
  <c r="AQ795" i="1"/>
  <c r="AP795" i="1"/>
  <c r="AO795" i="1"/>
  <c r="AN795" i="1"/>
  <c r="AM795" i="1"/>
  <c r="AL795" i="1"/>
  <c r="AD795" i="1"/>
  <c r="AI795" i="1"/>
  <c r="AH795" i="1"/>
  <c r="AE795" i="1"/>
  <c r="AW794" i="1"/>
  <c r="AV794" i="1"/>
  <c r="AT794" i="1"/>
  <c r="AU794" i="1"/>
  <c r="AS794" i="1"/>
  <c r="AR794" i="1"/>
  <c r="AQ794" i="1"/>
  <c r="AP794" i="1"/>
  <c r="AO794" i="1"/>
  <c r="AN794" i="1"/>
  <c r="AM794" i="1"/>
  <c r="AL794" i="1"/>
  <c r="AE794" i="1"/>
  <c r="AK794" i="1"/>
  <c r="AD794" i="1"/>
  <c r="AJ794" i="1"/>
  <c r="AI794" i="1"/>
  <c r="AH794" i="1"/>
  <c r="AG794" i="1"/>
  <c r="AF794" i="1"/>
  <c r="AW793" i="1"/>
  <c r="AV793" i="1"/>
  <c r="AT793" i="1"/>
  <c r="AU793" i="1"/>
  <c r="AS793" i="1"/>
  <c r="AR793" i="1"/>
  <c r="AQ793" i="1"/>
  <c r="AP793" i="1"/>
  <c r="AO793" i="1"/>
  <c r="AN793" i="1"/>
  <c r="AM793" i="1"/>
  <c r="AL793" i="1"/>
  <c r="AD793" i="1"/>
  <c r="AI793" i="1"/>
  <c r="AH793" i="1"/>
  <c r="AE793" i="1"/>
  <c r="AW792" i="1"/>
  <c r="AV792" i="1"/>
  <c r="AT792" i="1"/>
  <c r="AU792" i="1"/>
  <c r="AS792" i="1"/>
  <c r="AR792" i="1"/>
  <c r="AQ792" i="1"/>
  <c r="AP792" i="1"/>
  <c r="AO792" i="1"/>
  <c r="AN792" i="1"/>
  <c r="AM792" i="1"/>
  <c r="AL792" i="1"/>
  <c r="AD792" i="1"/>
  <c r="AI792" i="1"/>
  <c r="AH792" i="1"/>
  <c r="AE792" i="1"/>
  <c r="AW791" i="1"/>
  <c r="AV791" i="1"/>
  <c r="AT791" i="1"/>
  <c r="AU791" i="1"/>
  <c r="AS791" i="1"/>
  <c r="AR791" i="1"/>
  <c r="AQ791" i="1"/>
  <c r="AP791" i="1"/>
  <c r="AO791" i="1"/>
  <c r="AN791" i="1"/>
  <c r="AM791" i="1"/>
  <c r="AL791" i="1"/>
  <c r="AE791" i="1"/>
  <c r="AK791" i="1"/>
  <c r="AD791" i="1"/>
  <c r="AJ791" i="1"/>
  <c r="AI791" i="1"/>
  <c r="AH791" i="1"/>
  <c r="AG791" i="1"/>
  <c r="AF791" i="1"/>
  <c r="AW790" i="1"/>
  <c r="AV790" i="1"/>
  <c r="AT790" i="1"/>
  <c r="AU790" i="1"/>
  <c r="AS790" i="1"/>
  <c r="AR790" i="1"/>
  <c r="AQ790" i="1"/>
  <c r="AP790" i="1"/>
  <c r="AO790" i="1"/>
  <c r="AN790" i="1"/>
  <c r="AM790" i="1"/>
  <c r="AL790" i="1"/>
  <c r="AD790" i="1"/>
  <c r="AI790" i="1"/>
  <c r="AH790" i="1"/>
  <c r="AE790" i="1"/>
  <c r="AW789" i="1"/>
  <c r="AV789" i="1"/>
  <c r="AT789" i="1"/>
  <c r="AU789" i="1"/>
  <c r="AS789" i="1"/>
  <c r="AR789" i="1"/>
  <c r="AQ789" i="1"/>
  <c r="AP789" i="1"/>
  <c r="AO789" i="1"/>
  <c r="AN789" i="1"/>
  <c r="AM789" i="1"/>
  <c r="AL789" i="1"/>
  <c r="AD789" i="1"/>
  <c r="AI789" i="1"/>
  <c r="AH789" i="1"/>
  <c r="AE789" i="1"/>
  <c r="AW788" i="1"/>
  <c r="AD788" i="1"/>
  <c r="AV788" i="1"/>
  <c r="AT788" i="1"/>
  <c r="AU788" i="1"/>
  <c r="AS788" i="1"/>
  <c r="AR788" i="1"/>
  <c r="AQ788" i="1"/>
  <c r="AP788" i="1"/>
  <c r="AO788" i="1"/>
  <c r="AN788" i="1"/>
  <c r="AM788" i="1"/>
  <c r="AL788" i="1"/>
  <c r="AI788" i="1"/>
  <c r="AH788" i="1"/>
  <c r="AE788" i="1"/>
  <c r="AW787" i="1"/>
  <c r="AV787" i="1"/>
  <c r="AT787" i="1"/>
  <c r="AU787" i="1"/>
  <c r="AS787" i="1"/>
  <c r="AR787" i="1"/>
  <c r="AQ787" i="1"/>
  <c r="AP787" i="1"/>
  <c r="AO787" i="1"/>
  <c r="AN787" i="1"/>
  <c r="AM787" i="1"/>
  <c r="AL787" i="1"/>
  <c r="AD787" i="1"/>
  <c r="AI787" i="1"/>
  <c r="AH787" i="1"/>
  <c r="AE787" i="1"/>
  <c r="AW786" i="1"/>
  <c r="AD786" i="1"/>
  <c r="AV786" i="1"/>
  <c r="AT786" i="1"/>
  <c r="AU786" i="1"/>
  <c r="AS786" i="1"/>
  <c r="AR786" i="1"/>
  <c r="AQ786" i="1"/>
  <c r="AP786" i="1"/>
  <c r="AO786" i="1"/>
  <c r="AN786" i="1"/>
  <c r="AM786" i="1"/>
  <c r="AL786" i="1"/>
  <c r="AI786" i="1"/>
  <c r="AH786" i="1"/>
  <c r="AE786" i="1"/>
  <c r="AW785" i="1"/>
  <c r="AD785" i="1"/>
  <c r="AV785" i="1"/>
  <c r="AT785" i="1"/>
  <c r="AU785" i="1"/>
  <c r="AS785" i="1"/>
  <c r="AR785" i="1"/>
  <c r="AQ785" i="1"/>
  <c r="AP785" i="1"/>
  <c r="AO785" i="1"/>
  <c r="AN785" i="1"/>
  <c r="AM785" i="1"/>
  <c r="AL785" i="1"/>
  <c r="AI785" i="1"/>
  <c r="AH785" i="1"/>
  <c r="AE785" i="1"/>
  <c r="AW784" i="1"/>
  <c r="AD784" i="1"/>
  <c r="AV784" i="1"/>
  <c r="AT784" i="1"/>
  <c r="AU784" i="1"/>
  <c r="AS784" i="1"/>
  <c r="AR784" i="1"/>
  <c r="AQ784" i="1"/>
  <c r="AP784" i="1"/>
  <c r="AO784" i="1"/>
  <c r="AN784" i="1"/>
  <c r="AM784" i="1"/>
  <c r="AL784" i="1"/>
  <c r="AI784" i="1"/>
  <c r="AH784" i="1"/>
  <c r="AE784" i="1"/>
  <c r="AW783" i="1"/>
  <c r="AD783" i="1"/>
  <c r="AV783" i="1"/>
  <c r="AT783" i="1"/>
  <c r="AU783" i="1"/>
  <c r="AS783" i="1"/>
  <c r="AR783" i="1"/>
  <c r="AQ783" i="1"/>
  <c r="AP783" i="1"/>
  <c r="AO783" i="1"/>
  <c r="AN783" i="1"/>
  <c r="AM783" i="1"/>
  <c r="AL783" i="1"/>
  <c r="AI783" i="1"/>
  <c r="AH783" i="1"/>
  <c r="AE783" i="1"/>
  <c r="AW782" i="1"/>
  <c r="AD782" i="1"/>
  <c r="AV782" i="1"/>
  <c r="AT782" i="1"/>
  <c r="AU782" i="1"/>
  <c r="AS782" i="1"/>
  <c r="AR782" i="1"/>
  <c r="AQ782" i="1"/>
  <c r="AP782" i="1"/>
  <c r="AO782" i="1"/>
  <c r="AN782" i="1"/>
  <c r="AM782" i="1"/>
  <c r="AL782" i="1"/>
  <c r="AI782" i="1"/>
  <c r="AH782" i="1"/>
  <c r="AE782" i="1"/>
  <c r="AW781" i="1"/>
  <c r="AV781" i="1"/>
  <c r="AT781" i="1"/>
  <c r="AU781" i="1"/>
  <c r="AS781" i="1"/>
  <c r="AR781" i="1"/>
  <c r="AQ781" i="1"/>
  <c r="AP781" i="1"/>
  <c r="AO781" i="1"/>
  <c r="AN781" i="1"/>
  <c r="AM781" i="1"/>
  <c r="AL781" i="1"/>
  <c r="AD781" i="1"/>
  <c r="AI781" i="1"/>
  <c r="AH781" i="1"/>
  <c r="AE781" i="1"/>
  <c r="AW780" i="1"/>
  <c r="AV780" i="1"/>
  <c r="AT780" i="1"/>
  <c r="AU780" i="1"/>
  <c r="AS780" i="1"/>
  <c r="AR780" i="1"/>
  <c r="AQ780" i="1"/>
  <c r="AP780" i="1"/>
  <c r="AO780" i="1"/>
  <c r="AN780" i="1"/>
  <c r="AM780" i="1"/>
  <c r="AL780" i="1"/>
  <c r="AD780" i="1"/>
  <c r="AI780" i="1"/>
  <c r="AH780" i="1"/>
  <c r="AE780" i="1"/>
  <c r="AW779" i="1"/>
  <c r="AV779" i="1"/>
  <c r="AT779" i="1"/>
  <c r="AU779" i="1"/>
  <c r="AS779" i="1"/>
  <c r="AR779" i="1"/>
  <c r="AQ779" i="1"/>
  <c r="AP779" i="1"/>
  <c r="AO779" i="1"/>
  <c r="AN779" i="1"/>
  <c r="AM779" i="1"/>
  <c r="AL779" i="1"/>
  <c r="AD779" i="1"/>
  <c r="AI779" i="1"/>
  <c r="AH779" i="1"/>
  <c r="AE779" i="1"/>
  <c r="AW778" i="1"/>
  <c r="AV778" i="1"/>
  <c r="AT778" i="1"/>
  <c r="AU778" i="1"/>
  <c r="AS778" i="1"/>
  <c r="AR778" i="1"/>
  <c r="AQ778" i="1"/>
  <c r="AP778" i="1"/>
  <c r="AO778" i="1"/>
  <c r="AN778" i="1"/>
  <c r="AM778" i="1"/>
  <c r="AL778" i="1"/>
  <c r="AD778" i="1"/>
  <c r="AI778" i="1"/>
  <c r="AH778" i="1"/>
  <c r="AE778" i="1"/>
  <c r="AW777" i="1"/>
  <c r="AV777" i="1"/>
  <c r="AT777" i="1"/>
  <c r="AU777" i="1"/>
  <c r="AS777" i="1"/>
  <c r="AR777" i="1"/>
  <c r="AQ777" i="1"/>
  <c r="AP777" i="1"/>
  <c r="AO777" i="1"/>
  <c r="AN777" i="1"/>
  <c r="AM777" i="1"/>
  <c r="AL777" i="1"/>
  <c r="AD777" i="1"/>
  <c r="AI777" i="1"/>
  <c r="AH777" i="1"/>
  <c r="AE777" i="1"/>
  <c r="AW776" i="1"/>
  <c r="AV776" i="1"/>
  <c r="AT776" i="1"/>
  <c r="AU776" i="1"/>
  <c r="AS776" i="1"/>
  <c r="AR776" i="1"/>
  <c r="AQ776" i="1"/>
  <c r="AP776" i="1"/>
  <c r="AO776" i="1"/>
  <c r="AN776" i="1"/>
  <c r="AM776" i="1"/>
  <c r="AL776" i="1"/>
  <c r="AD776" i="1"/>
  <c r="AI776" i="1"/>
  <c r="AH776" i="1"/>
  <c r="AE776" i="1"/>
  <c r="AW775" i="1"/>
  <c r="AV775" i="1"/>
  <c r="AT775" i="1"/>
  <c r="AU775" i="1"/>
  <c r="AS775" i="1"/>
  <c r="AR775" i="1"/>
  <c r="AQ775" i="1"/>
  <c r="AP775" i="1"/>
  <c r="AO775" i="1"/>
  <c r="AN775" i="1"/>
  <c r="AM775" i="1"/>
  <c r="AL775" i="1"/>
  <c r="AD775" i="1"/>
  <c r="AI775" i="1"/>
  <c r="AH775" i="1"/>
  <c r="AE775" i="1"/>
  <c r="AW774" i="1"/>
  <c r="AD774" i="1"/>
  <c r="AV774" i="1"/>
  <c r="AT774" i="1"/>
  <c r="AU774" i="1"/>
  <c r="AS774" i="1"/>
  <c r="AR774" i="1"/>
  <c r="AQ774" i="1"/>
  <c r="AP774" i="1"/>
  <c r="AO774" i="1"/>
  <c r="AN774" i="1"/>
  <c r="AM774" i="1"/>
  <c r="AL774" i="1"/>
  <c r="AE774" i="1"/>
  <c r="AK774" i="1"/>
  <c r="AJ774" i="1"/>
  <c r="AI774" i="1"/>
  <c r="AH774" i="1"/>
  <c r="AG774" i="1"/>
  <c r="AF774" i="1"/>
  <c r="AW773" i="1"/>
  <c r="AD773" i="1"/>
  <c r="AV773" i="1"/>
  <c r="AT773" i="1"/>
  <c r="AU773" i="1"/>
  <c r="AS773" i="1"/>
  <c r="AR773" i="1"/>
  <c r="AQ773" i="1"/>
  <c r="AP773" i="1"/>
  <c r="AO773" i="1"/>
  <c r="AN773" i="1"/>
  <c r="AM773" i="1"/>
  <c r="AL773" i="1"/>
  <c r="AI773" i="1"/>
  <c r="AH773" i="1"/>
  <c r="AE773" i="1"/>
  <c r="AW772" i="1"/>
  <c r="AD772" i="1"/>
  <c r="AV772" i="1"/>
  <c r="AT772" i="1"/>
  <c r="AU772" i="1"/>
  <c r="AS772" i="1"/>
  <c r="AR772" i="1"/>
  <c r="AQ772" i="1"/>
  <c r="AP772" i="1"/>
  <c r="AO772" i="1"/>
  <c r="AN772" i="1"/>
  <c r="AM772" i="1"/>
  <c r="AL772" i="1"/>
  <c r="AI772" i="1"/>
  <c r="AH772" i="1"/>
  <c r="AE772" i="1"/>
  <c r="AW771" i="1"/>
  <c r="AD771" i="1"/>
  <c r="AV771" i="1"/>
  <c r="AT771" i="1"/>
  <c r="AU771" i="1"/>
  <c r="AS771" i="1"/>
  <c r="AR771" i="1"/>
  <c r="AQ771" i="1"/>
  <c r="AP771" i="1"/>
  <c r="AO771" i="1"/>
  <c r="AN771" i="1"/>
  <c r="AM771" i="1"/>
  <c r="AL771" i="1"/>
  <c r="AI771" i="1"/>
  <c r="AH771" i="1"/>
  <c r="AE771" i="1"/>
  <c r="AW770" i="1"/>
  <c r="AV770" i="1"/>
  <c r="AT770" i="1"/>
  <c r="AU770" i="1"/>
  <c r="AS770" i="1"/>
  <c r="AR770" i="1"/>
  <c r="AQ770" i="1"/>
  <c r="AP770" i="1"/>
  <c r="AO770" i="1"/>
  <c r="AN770" i="1"/>
  <c r="AM770" i="1"/>
  <c r="AL770" i="1"/>
  <c r="AD770" i="1"/>
  <c r="AI770" i="1"/>
  <c r="AH770" i="1"/>
  <c r="AE770" i="1"/>
  <c r="AW769" i="1"/>
  <c r="AV769" i="1"/>
  <c r="AT769" i="1"/>
  <c r="AU769" i="1"/>
  <c r="AS769" i="1"/>
  <c r="AR769" i="1"/>
  <c r="AQ769" i="1"/>
  <c r="AP769" i="1"/>
  <c r="AO769" i="1"/>
  <c r="AN769" i="1"/>
  <c r="AM769" i="1"/>
  <c r="AL769" i="1"/>
  <c r="AD769" i="1"/>
  <c r="AI769" i="1"/>
  <c r="AH769" i="1"/>
  <c r="AE769" i="1"/>
  <c r="AW768" i="1"/>
  <c r="AV768" i="1"/>
  <c r="AT768" i="1"/>
  <c r="AU768" i="1"/>
  <c r="AS768" i="1"/>
  <c r="AR768" i="1"/>
  <c r="AQ768" i="1"/>
  <c r="AP768" i="1"/>
  <c r="AO768" i="1"/>
  <c r="AN768" i="1"/>
  <c r="AM768" i="1"/>
  <c r="AL768" i="1"/>
  <c r="AD768" i="1"/>
  <c r="AI768" i="1"/>
  <c r="AH768" i="1"/>
  <c r="AE768" i="1"/>
  <c r="AW767" i="1"/>
  <c r="AV767" i="1"/>
  <c r="AT767" i="1"/>
  <c r="AU767" i="1"/>
  <c r="AS767" i="1"/>
  <c r="AR767" i="1"/>
  <c r="AQ767" i="1"/>
  <c r="AP767" i="1"/>
  <c r="AO767" i="1"/>
  <c r="AN767" i="1"/>
  <c r="AM767" i="1"/>
  <c r="AL767" i="1"/>
  <c r="AD767" i="1"/>
  <c r="AI767" i="1"/>
  <c r="AH767" i="1"/>
  <c r="AE767" i="1"/>
  <c r="AW766" i="1"/>
  <c r="AV766" i="1"/>
  <c r="AT766" i="1"/>
  <c r="AU766" i="1"/>
  <c r="AS766" i="1"/>
  <c r="AR766" i="1"/>
  <c r="AQ766" i="1"/>
  <c r="AP766" i="1"/>
  <c r="AO766" i="1"/>
  <c r="AN766" i="1"/>
  <c r="AM766" i="1"/>
  <c r="AL766" i="1"/>
  <c r="AD766" i="1"/>
  <c r="AI766" i="1"/>
  <c r="AH766" i="1"/>
  <c r="AE766" i="1"/>
  <c r="AW765" i="1"/>
  <c r="AD765" i="1"/>
  <c r="AV765" i="1"/>
  <c r="AT765" i="1"/>
  <c r="AU765" i="1"/>
  <c r="AS765" i="1"/>
  <c r="AR765" i="1"/>
  <c r="AQ765" i="1"/>
  <c r="AP765" i="1"/>
  <c r="AO765" i="1"/>
  <c r="AN765" i="1"/>
  <c r="AM765" i="1"/>
  <c r="AL765" i="1"/>
  <c r="AI765" i="1"/>
  <c r="AH765" i="1"/>
  <c r="AE765" i="1"/>
  <c r="AW764" i="1"/>
  <c r="AD764" i="1"/>
  <c r="AV764" i="1"/>
  <c r="AT764" i="1"/>
  <c r="AU764" i="1"/>
  <c r="AS764" i="1"/>
  <c r="AR764" i="1"/>
  <c r="AQ764" i="1"/>
  <c r="AP764" i="1"/>
  <c r="AO764" i="1"/>
  <c r="AN764" i="1"/>
  <c r="AM764" i="1"/>
  <c r="AL764" i="1"/>
  <c r="AI764" i="1"/>
  <c r="AH764" i="1"/>
  <c r="AE764" i="1"/>
  <c r="AW763" i="1"/>
  <c r="AV763" i="1"/>
  <c r="AT763" i="1"/>
  <c r="AU763" i="1"/>
  <c r="AS763" i="1"/>
  <c r="AR763" i="1"/>
  <c r="AQ763" i="1"/>
  <c r="AP763" i="1"/>
  <c r="AO763" i="1"/>
  <c r="AN763" i="1"/>
  <c r="AM763" i="1"/>
  <c r="AL763" i="1"/>
  <c r="AD763" i="1"/>
  <c r="AI763" i="1"/>
  <c r="AH763" i="1"/>
  <c r="AE763" i="1"/>
  <c r="AW762" i="1"/>
  <c r="AV762" i="1"/>
  <c r="AT762" i="1"/>
  <c r="AU762" i="1"/>
  <c r="AS762" i="1"/>
  <c r="AR762" i="1"/>
  <c r="AQ762" i="1"/>
  <c r="AP762" i="1"/>
  <c r="AO762" i="1"/>
  <c r="AN762" i="1"/>
  <c r="AM762" i="1"/>
  <c r="AL762" i="1"/>
  <c r="AD762" i="1"/>
  <c r="AI762" i="1"/>
  <c r="AH762" i="1"/>
  <c r="AE762" i="1"/>
  <c r="AW761" i="1"/>
  <c r="AD761" i="1"/>
  <c r="AV761" i="1"/>
  <c r="AT761" i="1"/>
  <c r="AU761" i="1"/>
  <c r="AS761" i="1"/>
  <c r="AR761" i="1"/>
  <c r="AQ761" i="1"/>
  <c r="AP761" i="1"/>
  <c r="AO761" i="1"/>
  <c r="AN761" i="1"/>
  <c r="AM761" i="1"/>
  <c r="AL761" i="1"/>
  <c r="AI761" i="1"/>
  <c r="AH761" i="1"/>
  <c r="AE761" i="1"/>
  <c r="AW760" i="1"/>
  <c r="AD760" i="1"/>
  <c r="AV760" i="1"/>
  <c r="AT760" i="1"/>
  <c r="AU760" i="1"/>
  <c r="AS760" i="1"/>
  <c r="AR760" i="1"/>
  <c r="AQ760" i="1"/>
  <c r="AP760" i="1"/>
  <c r="AO760" i="1"/>
  <c r="AN760" i="1"/>
  <c r="AM760" i="1"/>
  <c r="AL760" i="1"/>
  <c r="AI760" i="1"/>
  <c r="AH760" i="1"/>
  <c r="AE760" i="1"/>
  <c r="AW759" i="1"/>
  <c r="AV759" i="1"/>
  <c r="AT759" i="1"/>
  <c r="AU759" i="1"/>
  <c r="AS759" i="1"/>
  <c r="AR759" i="1"/>
  <c r="AQ759" i="1"/>
  <c r="AP759" i="1"/>
  <c r="AO759" i="1"/>
  <c r="AN759" i="1"/>
  <c r="AM759" i="1"/>
  <c r="AL759" i="1"/>
  <c r="AD759" i="1"/>
  <c r="AI759" i="1"/>
  <c r="AH759" i="1"/>
  <c r="AE759" i="1"/>
  <c r="AW758" i="1"/>
  <c r="AV758" i="1"/>
  <c r="AT758" i="1"/>
  <c r="AU758" i="1"/>
  <c r="AS758" i="1"/>
  <c r="AR758" i="1"/>
  <c r="AQ758" i="1"/>
  <c r="AP758" i="1"/>
  <c r="AO758" i="1"/>
  <c r="AN758" i="1"/>
  <c r="AM758" i="1"/>
  <c r="AL758" i="1"/>
  <c r="AD758" i="1"/>
  <c r="AI758" i="1"/>
  <c r="AH758" i="1"/>
  <c r="AE758" i="1"/>
  <c r="AW757" i="1"/>
  <c r="AV757" i="1"/>
  <c r="AT757" i="1"/>
  <c r="AU757" i="1"/>
  <c r="AS757" i="1"/>
  <c r="AR757" i="1"/>
  <c r="AQ757" i="1"/>
  <c r="AP757" i="1"/>
  <c r="AO757" i="1"/>
  <c r="AN757" i="1"/>
  <c r="AM757" i="1"/>
  <c r="AL757" i="1"/>
  <c r="AD757" i="1"/>
  <c r="AI757" i="1"/>
  <c r="AH757" i="1"/>
  <c r="AE757" i="1"/>
  <c r="AW756" i="1"/>
  <c r="AV756" i="1"/>
  <c r="AT756" i="1"/>
  <c r="AU756" i="1"/>
  <c r="AS756" i="1"/>
  <c r="AR756" i="1"/>
  <c r="AQ756" i="1"/>
  <c r="AP756" i="1"/>
  <c r="AO756" i="1"/>
  <c r="AN756" i="1"/>
  <c r="AM756" i="1"/>
  <c r="AL756" i="1"/>
  <c r="AD756" i="1"/>
  <c r="AI756" i="1"/>
  <c r="AH756" i="1"/>
  <c r="AE756" i="1"/>
  <c r="AW755" i="1"/>
  <c r="AV755" i="1"/>
  <c r="AT755" i="1"/>
  <c r="AU755" i="1"/>
  <c r="AS755" i="1"/>
  <c r="AR755" i="1"/>
  <c r="AQ755" i="1"/>
  <c r="AP755" i="1"/>
  <c r="AO755" i="1"/>
  <c r="AN755" i="1"/>
  <c r="AM755" i="1"/>
  <c r="AL755" i="1"/>
  <c r="AD755" i="1"/>
  <c r="AI755" i="1"/>
  <c r="AH755" i="1"/>
  <c r="AE755" i="1"/>
  <c r="AW754" i="1"/>
  <c r="AV754" i="1"/>
  <c r="AT754" i="1"/>
  <c r="AU754" i="1"/>
  <c r="AS754" i="1"/>
  <c r="AR754" i="1"/>
  <c r="AQ754" i="1"/>
  <c r="AP754" i="1"/>
  <c r="AO754" i="1"/>
  <c r="AN754" i="1"/>
  <c r="AM754" i="1"/>
  <c r="AL754" i="1"/>
  <c r="AK754" i="1"/>
  <c r="AJ754" i="1"/>
  <c r="AD754" i="1"/>
  <c r="AI754" i="1"/>
  <c r="AH754" i="1"/>
  <c r="AE754" i="1"/>
  <c r="AG754" i="1"/>
  <c r="AF754" i="1"/>
  <c r="AW753" i="1"/>
  <c r="AV753" i="1"/>
  <c r="AT753" i="1"/>
  <c r="AU753" i="1"/>
  <c r="AS753" i="1"/>
  <c r="AR753" i="1"/>
  <c r="AQ753" i="1"/>
  <c r="AP753" i="1"/>
  <c r="AO753" i="1"/>
  <c r="AN753" i="1"/>
  <c r="AM753" i="1"/>
  <c r="AL753" i="1"/>
  <c r="AD753" i="1"/>
  <c r="AI753" i="1"/>
  <c r="AH753" i="1"/>
  <c r="AE753" i="1"/>
  <c r="AW752" i="1"/>
  <c r="AV752" i="1"/>
  <c r="AT752" i="1"/>
  <c r="AU752" i="1"/>
  <c r="AS752" i="1"/>
  <c r="AR752" i="1"/>
  <c r="AQ752" i="1"/>
  <c r="AP752" i="1"/>
  <c r="AO752" i="1"/>
  <c r="AN752" i="1"/>
  <c r="AM752" i="1"/>
  <c r="AL752" i="1"/>
  <c r="AD752" i="1"/>
  <c r="AI752" i="1"/>
  <c r="AH752" i="1"/>
  <c r="AE752" i="1"/>
  <c r="AW751" i="1"/>
  <c r="AV751" i="1"/>
  <c r="AT751" i="1"/>
  <c r="AU751" i="1"/>
  <c r="AS751" i="1"/>
  <c r="AR751" i="1"/>
  <c r="AQ751" i="1"/>
  <c r="AP751" i="1"/>
  <c r="AO751" i="1"/>
  <c r="AN751" i="1"/>
  <c r="AM751" i="1"/>
  <c r="AL751" i="1"/>
  <c r="AD751" i="1"/>
  <c r="AI751" i="1"/>
  <c r="AH751" i="1"/>
  <c r="AE751" i="1"/>
  <c r="AW750" i="1"/>
  <c r="AV750" i="1"/>
  <c r="AT750" i="1"/>
  <c r="AU750" i="1"/>
  <c r="AS750" i="1"/>
  <c r="AR750" i="1"/>
  <c r="AQ750" i="1"/>
  <c r="AP750" i="1"/>
  <c r="AO750" i="1"/>
  <c r="AN750" i="1"/>
  <c r="AM750" i="1"/>
  <c r="AL750" i="1"/>
  <c r="AD750" i="1"/>
  <c r="AI750" i="1"/>
  <c r="AH750" i="1"/>
  <c r="AE750" i="1"/>
  <c r="AW749" i="1"/>
  <c r="AV749" i="1"/>
  <c r="AT749" i="1"/>
  <c r="AU749" i="1"/>
  <c r="AS749" i="1"/>
  <c r="AR749" i="1"/>
  <c r="AQ749" i="1"/>
  <c r="AP749" i="1"/>
  <c r="AO749" i="1"/>
  <c r="AN749" i="1"/>
  <c r="AM749" i="1"/>
  <c r="AL749" i="1"/>
  <c r="AD749" i="1"/>
  <c r="AI749" i="1"/>
  <c r="AH749" i="1"/>
  <c r="AE749" i="1"/>
  <c r="AW748" i="1"/>
  <c r="AD748" i="1"/>
  <c r="AV748" i="1"/>
  <c r="AT748" i="1"/>
  <c r="AU748" i="1"/>
  <c r="AS748" i="1"/>
  <c r="AR748" i="1"/>
  <c r="AQ748" i="1"/>
  <c r="AP748" i="1"/>
  <c r="AO748" i="1"/>
  <c r="AN748" i="1"/>
  <c r="AM748" i="1"/>
  <c r="AL748" i="1"/>
  <c r="AI748" i="1"/>
  <c r="AH748" i="1"/>
  <c r="AE748" i="1"/>
  <c r="AW747" i="1"/>
  <c r="AD747" i="1"/>
  <c r="AV747" i="1"/>
  <c r="AT747" i="1"/>
  <c r="AU747" i="1"/>
  <c r="AS747" i="1"/>
  <c r="AR747" i="1"/>
  <c r="AQ747" i="1"/>
  <c r="AP747" i="1"/>
  <c r="AO747" i="1"/>
  <c r="AN747" i="1"/>
  <c r="AM747" i="1"/>
  <c r="AL747" i="1"/>
  <c r="AI747" i="1"/>
  <c r="AH747" i="1"/>
  <c r="AE747" i="1"/>
  <c r="AW746" i="1"/>
  <c r="AD746" i="1"/>
  <c r="AV746" i="1"/>
  <c r="AT746" i="1"/>
  <c r="AU746" i="1"/>
  <c r="AS746" i="1"/>
  <c r="AR746" i="1"/>
  <c r="AQ746" i="1"/>
  <c r="AP746" i="1"/>
  <c r="AO746" i="1"/>
  <c r="AN746" i="1"/>
  <c r="AM746" i="1"/>
  <c r="AL746" i="1"/>
  <c r="AI746" i="1"/>
  <c r="AH746" i="1"/>
  <c r="AE746" i="1"/>
  <c r="AW745" i="1"/>
  <c r="AD745" i="1"/>
  <c r="AV745" i="1"/>
  <c r="AT745" i="1"/>
  <c r="AU745" i="1"/>
  <c r="AS745" i="1"/>
  <c r="AR745" i="1"/>
  <c r="AQ745" i="1"/>
  <c r="AP745" i="1"/>
  <c r="AO745" i="1"/>
  <c r="AN745" i="1"/>
  <c r="AM745" i="1"/>
  <c r="AL745" i="1"/>
  <c r="AI745" i="1"/>
  <c r="AH745" i="1"/>
  <c r="AE745" i="1"/>
  <c r="AW744" i="1"/>
  <c r="AV744" i="1"/>
  <c r="AT744" i="1"/>
  <c r="AU744" i="1"/>
  <c r="AS744" i="1"/>
  <c r="AR744" i="1"/>
  <c r="AQ744" i="1"/>
  <c r="AP744" i="1"/>
  <c r="AO744" i="1"/>
  <c r="AN744" i="1"/>
  <c r="AM744" i="1"/>
  <c r="AL744" i="1"/>
  <c r="AD744" i="1"/>
  <c r="AI744" i="1"/>
  <c r="AH744" i="1"/>
  <c r="AE744" i="1"/>
  <c r="AW743" i="1"/>
  <c r="AV743" i="1"/>
  <c r="AT743" i="1"/>
  <c r="AU743" i="1"/>
  <c r="AS743" i="1"/>
  <c r="AR743" i="1"/>
  <c r="AQ743" i="1"/>
  <c r="AP743" i="1"/>
  <c r="AO743" i="1"/>
  <c r="AN743" i="1"/>
  <c r="AM743" i="1"/>
  <c r="AL743" i="1"/>
  <c r="AD743" i="1"/>
  <c r="AI743" i="1"/>
  <c r="AH743" i="1"/>
  <c r="AE743" i="1"/>
  <c r="AW742" i="1"/>
  <c r="AD742" i="1"/>
  <c r="AV742" i="1"/>
  <c r="AT742" i="1"/>
  <c r="AU742" i="1"/>
  <c r="AS742" i="1"/>
  <c r="AR742" i="1"/>
  <c r="AQ742" i="1"/>
  <c r="AP742" i="1"/>
  <c r="AO742" i="1"/>
  <c r="AN742" i="1"/>
  <c r="AM742" i="1"/>
  <c r="AL742" i="1"/>
  <c r="AI742" i="1"/>
  <c r="AH742" i="1"/>
  <c r="AE742" i="1"/>
  <c r="AW741" i="1"/>
  <c r="AV741" i="1"/>
  <c r="AT741" i="1"/>
  <c r="AU741" i="1"/>
  <c r="AS741" i="1"/>
  <c r="AR741" i="1"/>
  <c r="AQ741" i="1"/>
  <c r="AP741" i="1"/>
  <c r="AO741" i="1"/>
  <c r="AN741" i="1"/>
  <c r="AM741" i="1"/>
  <c r="AL741" i="1"/>
  <c r="AD741" i="1"/>
  <c r="AI741" i="1"/>
  <c r="AH741" i="1"/>
  <c r="AE741" i="1"/>
  <c r="AW740" i="1"/>
  <c r="AD740" i="1"/>
  <c r="AV740" i="1"/>
  <c r="AT740" i="1"/>
  <c r="AU740" i="1"/>
  <c r="AS740" i="1"/>
  <c r="AR740" i="1"/>
  <c r="AQ740" i="1"/>
  <c r="AP740" i="1"/>
  <c r="AO740" i="1"/>
  <c r="AN740" i="1"/>
  <c r="AM740" i="1"/>
  <c r="AL740" i="1"/>
  <c r="AI740" i="1"/>
  <c r="AH740" i="1"/>
  <c r="AE740" i="1"/>
  <c r="AW739" i="1"/>
  <c r="AD739" i="1"/>
  <c r="AV739" i="1"/>
  <c r="AT739" i="1"/>
  <c r="AU739" i="1"/>
  <c r="AS739" i="1"/>
  <c r="AR739" i="1"/>
  <c r="AQ739" i="1"/>
  <c r="AP739" i="1"/>
  <c r="AO739" i="1"/>
  <c r="AN739" i="1"/>
  <c r="AM739" i="1"/>
  <c r="AL739" i="1"/>
  <c r="AI739" i="1"/>
  <c r="AH739" i="1"/>
  <c r="AE739" i="1"/>
  <c r="AW738" i="1"/>
  <c r="AV738" i="1"/>
  <c r="AT738" i="1"/>
  <c r="AU738" i="1"/>
  <c r="AS738" i="1"/>
  <c r="AR738" i="1"/>
  <c r="AQ738" i="1"/>
  <c r="AP738" i="1"/>
  <c r="AO738" i="1"/>
  <c r="AN738" i="1"/>
  <c r="AM738" i="1"/>
  <c r="AL738" i="1"/>
  <c r="AD738" i="1"/>
  <c r="AI738" i="1"/>
  <c r="AH738" i="1"/>
  <c r="AE738" i="1"/>
  <c r="AW737" i="1"/>
  <c r="AD737" i="1"/>
  <c r="AV737" i="1"/>
  <c r="AT737" i="1"/>
  <c r="AU737" i="1"/>
  <c r="AS737" i="1"/>
  <c r="AR737" i="1"/>
  <c r="AQ737" i="1"/>
  <c r="AP737" i="1"/>
  <c r="AO737" i="1"/>
  <c r="AN737" i="1"/>
  <c r="AM737" i="1"/>
  <c r="AL737" i="1"/>
  <c r="AI737" i="1"/>
  <c r="AH737" i="1"/>
  <c r="AE737" i="1"/>
  <c r="AW736" i="1"/>
  <c r="AV736" i="1"/>
  <c r="AT736" i="1"/>
  <c r="AU736" i="1"/>
  <c r="AS736" i="1"/>
  <c r="AR736" i="1"/>
  <c r="AQ736" i="1"/>
  <c r="AP736" i="1"/>
  <c r="AO736" i="1"/>
  <c r="AN736" i="1"/>
  <c r="AM736" i="1"/>
  <c r="AL736" i="1"/>
  <c r="AD736" i="1"/>
  <c r="AI736" i="1"/>
  <c r="AH736" i="1"/>
  <c r="AE736" i="1"/>
  <c r="AW735" i="1"/>
  <c r="AD735" i="1"/>
  <c r="AV735" i="1"/>
  <c r="AT735" i="1"/>
  <c r="AU735" i="1"/>
  <c r="AS735" i="1"/>
  <c r="AR735" i="1"/>
  <c r="AQ735" i="1"/>
  <c r="AP735" i="1"/>
  <c r="AO735" i="1"/>
  <c r="AN735" i="1"/>
  <c r="AM735" i="1"/>
  <c r="AL735" i="1"/>
  <c r="AI735" i="1"/>
  <c r="AH735" i="1"/>
  <c r="AE735" i="1"/>
  <c r="AW734" i="1"/>
  <c r="AV734" i="1"/>
  <c r="AT734" i="1"/>
  <c r="AU734" i="1"/>
  <c r="AS734" i="1"/>
  <c r="AR734" i="1"/>
  <c r="AQ734" i="1"/>
  <c r="AP734" i="1"/>
  <c r="AO734" i="1"/>
  <c r="AN734" i="1"/>
  <c r="AM734" i="1"/>
  <c r="AL734" i="1"/>
  <c r="AD734" i="1"/>
  <c r="AI734" i="1"/>
  <c r="AH734" i="1"/>
  <c r="AE734" i="1"/>
  <c r="AW733" i="1"/>
  <c r="AD733" i="1"/>
  <c r="AV733" i="1"/>
  <c r="AT733" i="1"/>
  <c r="AU733" i="1"/>
  <c r="AS733" i="1"/>
  <c r="AR733" i="1"/>
  <c r="AQ733" i="1"/>
  <c r="AP733" i="1"/>
  <c r="AO733" i="1"/>
  <c r="AN733" i="1"/>
  <c r="AM733" i="1"/>
  <c r="AL733" i="1"/>
  <c r="AI733" i="1"/>
  <c r="AH733" i="1"/>
  <c r="AE733" i="1"/>
  <c r="AW732" i="1"/>
  <c r="AV732" i="1"/>
  <c r="AT732" i="1"/>
  <c r="AU732" i="1"/>
  <c r="AS732" i="1"/>
  <c r="AR732" i="1"/>
  <c r="AQ732" i="1"/>
  <c r="AP732" i="1"/>
  <c r="AO732" i="1"/>
  <c r="AN732" i="1"/>
  <c r="AM732" i="1"/>
  <c r="AL732" i="1"/>
  <c r="AD732" i="1"/>
  <c r="AI732" i="1"/>
  <c r="AH732" i="1"/>
  <c r="AE732" i="1"/>
  <c r="AW731" i="1"/>
  <c r="AV731" i="1"/>
  <c r="AT731" i="1"/>
  <c r="AU731" i="1"/>
  <c r="AS731" i="1"/>
  <c r="AR731" i="1"/>
  <c r="AQ731" i="1"/>
  <c r="AP731" i="1"/>
  <c r="AO731" i="1"/>
  <c r="AN731" i="1"/>
  <c r="AM731" i="1"/>
  <c r="AL731" i="1"/>
  <c r="AD731" i="1"/>
  <c r="AI731" i="1"/>
  <c r="AH731" i="1"/>
  <c r="AE731" i="1"/>
  <c r="AW730" i="1"/>
  <c r="AV730" i="1"/>
  <c r="AT730" i="1"/>
  <c r="AU730" i="1"/>
  <c r="AS730" i="1"/>
  <c r="AR730" i="1"/>
  <c r="AQ730" i="1"/>
  <c r="AP730" i="1"/>
  <c r="AO730" i="1"/>
  <c r="AN730" i="1"/>
  <c r="AM730" i="1"/>
  <c r="AL730" i="1"/>
  <c r="AD730" i="1"/>
  <c r="AI730" i="1"/>
  <c r="AH730" i="1"/>
  <c r="AE730" i="1"/>
  <c r="AW729" i="1"/>
  <c r="AD729" i="1"/>
  <c r="AV729" i="1"/>
  <c r="AT729" i="1"/>
  <c r="AU729" i="1"/>
  <c r="AS729" i="1"/>
  <c r="AR729" i="1"/>
  <c r="AQ729" i="1"/>
  <c r="AP729" i="1"/>
  <c r="AO729" i="1"/>
  <c r="AN729" i="1"/>
  <c r="AM729" i="1"/>
  <c r="AL729" i="1"/>
  <c r="AI729" i="1"/>
  <c r="AH729" i="1"/>
  <c r="AE729" i="1"/>
  <c r="AW728" i="1"/>
  <c r="AD728" i="1"/>
  <c r="AV728" i="1"/>
  <c r="AT728" i="1"/>
  <c r="AU728" i="1"/>
  <c r="AS728" i="1"/>
  <c r="AR728" i="1"/>
  <c r="AQ728" i="1"/>
  <c r="AP728" i="1"/>
  <c r="AO728" i="1"/>
  <c r="AN728" i="1"/>
  <c r="AM728" i="1"/>
  <c r="AL728" i="1"/>
  <c r="AI728" i="1"/>
  <c r="AH728" i="1"/>
  <c r="AE728" i="1"/>
  <c r="AW727" i="1"/>
  <c r="AD727" i="1"/>
  <c r="AV727" i="1"/>
  <c r="AT727" i="1"/>
  <c r="AU727" i="1"/>
  <c r="AS727" i="1"/>
  <c r="AR727" i="1"/>
  <c r="AQ727" i="1"/>
  <c r="AP727" i="1"/>
  <c r="AO727" i="1"/>
  <c r="AN727" i="1"/>
  <c r="AM727" i="1"/>
  <c r="AL727" i="1"/>
  <c r="AK727" i="1"/>
  <c r="AJ727" i="1"/>
  <c r="AI727" i="1"/>
  <c r="AH727" i="1"/>
  <c r="AE727" i="1"/>
  <c r="AG727" i="1"/>
  <c r="AF727" i="1"/>
  <c r="AW726" i="1"/>
  <c r="AV726" i="1"/>
  <c r="AT726" i="1"/>
  <c r="AU726" i="1"/>
  <c r="AS726" i="1"/>
  <c r="AR726" i="1"/>
  <c r="AQ726" i="1"/>
  <c r="AP726" i="1"/>
  <c r="AO726" i="1"/>
  <c r="AN726" i="1"/>
  <c r="AM726" i="1"/>
  <c r="AL726" i="1"/>
  <c r="AD726" i="1"/>
  <c r="AI726" i="1"/>
  <c r="AH726" i="1"/>
  <c r="AE726" i="1"/>
  <c r="AW725" i="1"/>
  <c r="AV725" i="1"/>
  <c r="AT725" i="1"/>
  <c r="AU725" i="1"/>
  <c r="AS725" i="1"/>
  <c r="AR725" i="1"/>
  <c r="AQ725" i="1"/>
  <c r="AP725" i="1"/>
  <c r="AO725" i="1"/>
  <c r="AN725" i="1"/>
  <c r="AM725" i="1"/>
  <c r="AL725" i="1"/>
  <c r="AD725" i="1"/>
  <c r="AI725" i="1"/>
  <c r="AH725" i="1"/>
  <c r="AE725" i="1"/>
  <c r="AW724" i="1"/>
  <c r="AD724" i="1"/>
  <c r="AV724" i="1"/>
  <c r="AT724" i="1"/>
  <c r="AU724" i="1"/>
  <c r="AS724" i="1"/>
  <c r="AR724" i="1"/>
  <c r="AQ724" i="1"/>
  <c r="AP724" i="1"/>
  <c r="AO724" i="1"/>
  <c r="AN724" i="1"/>
  <c r="AM724" i="1"/>
  <c r="AL724" i="1"/>
  <c r="AI724" i="1"/>
  <c r="AH724" i="1"/>
  <c r="AE724" i="1"/>
  <c r="AW723" i="1"/>
  <c r="AD723" i="1"/>
  <c r="AV723" i="1"/>
  <c r="AT723" i="1"/>
  <c r="AU723" i="1"/>
  <c r="AS723" i="1"/>
  <c r="AR723" i="1"/>
  <c r="AQ723" i="1"/>
  <c r="AP723" i="1"/>
  <c r="AO723" i="1"/>
  <c r="AN723" i="1"/>
  <c r="AM723" i="1"/>
  <c r="AL723" i="1"/>
  <c r="AI723" i="1"/>
  <c r="AH723" i="1"/>
  <c r="AE723" i="1"/>
  <c r="AW722" i="1"/>
  <c r="AV722" i="1"/>
  <c r="AT722" i="1"/>
  <c r="AU722" i="1"/>
  <c r="AS722" i="1"/>
  <c r="AR722" i="1"/>
  <c r="AQ722" i="1"/>
  <c r="AP722" i="1"/>
  <c r="AO722" i="1"/>
  <c r="AN722" i="1"/>
  <c r="AM722" i="1"/>
  <c r="AL722" i="1"/>
  <c r="AD722" i="1"/>
  <c r="AI722" i="1"/>
  <c r="AH722" i="1"/>
  <c r="AE722" i="1"/>
  <c r="AW721" i="1"/>
  <c r="AV721" i="1"/>
  <c r="AT721" i="1"/>
  <c r="AU721" i="1"/>
  <c r="AS721" i="1"/>
  <c r="AR721" i="1"/>
  <c r="AQ721" i="1"/>
  <c r="AP721" i="1"/>
  <c r="AO721" i="1"/>
  <c r="AN721" i="1"/>
  <c r="AM721" i="1"/>
  <c r="AL721" i="1"/>
  <c r="AD721" i="1"/>
  <c r="AI721" i="1"/>
  <c r="AH721" i="1"/>
  <c r="AE721" i="1"/>
  <c r="AW720" i="1"/>
  <c r="AD720" i="1"/>
  <c r="AV720" i="1"/>
  <c r="AT720" i="1"/>
  <c r="AU720" i="1"/>
  <c r="AS720" i="1"/>
  <c r="AR720" i="1"/>
  <c r="AQ720" i="1"/>
  <c r="AP720" i="1"/>
  <c r="AO720" i="1"/>
  <c r="AN720" i="1"/>
  <c r="AM720" i="1"/>
  <c r="AL720" i="1"/>
  <c r="AI720" i="1"/>
  <c r="AH720" i="1"/>
  <c r="AE720" i="1"/>
  <c r="AW719" i="1"/>
  <c r="AD719" i="1"/>
  <c r="AV719" i="1"/>
  <c r="AT719" i="1"/>
  <c r="AU719" i="1"/>
  <c r="AS719" i="1"/>
  <c r="AR719" i="1"/>
  <c r="AQ719" i="1"/>
  <c r="AP719" i="1"/>
  <c r="AO719" i="1"/>
  <c r="AN719" i="1"/>
  <c r="AM719" i="1"/>
  <c r="AL719" i="1"/>
  <c r="AI719" i="1"/>
  <c r="AH719" i="1"/>
  <c r="AE719" i="1"/>
  <c r="AW718" i="1"/>
  <c r="AD718" i="1"/>
  <c r="AV718" i="1"/>
  <c r="AT718" i="1"/>
  <c r="AU718" i="1"/>
  <c r="AS718" i="1"/>
  <c r="AR718" i="1"/>
  <c r="AQ718" i="1"/>
  <c r="AP718" i="1"/>
  <c r="AO718" i="1"/>
  <c r="AN718" i="1"/>
  <c r="AM718" i="1"/>
  <c r="AL718" i="1"/>
  <c r="AI718" i="1"/>
  <c r="AH718" i="1"/>
  <c r="AE718" i="1"/>
  <c r="AW717" i="1"/>
  <c r="AV717" i="1"/>
  <c r="AT717" i="1"/>
  <c r="AU717" i="1"/>
  <c r="AS717" i="1"/>
  <c r="AR717" i="1"/>
  <c r="AQ717" i="1"/>
  <c r="AP717" i="1"/>
  <c r="AO717" i="1"/>
  <c r="AN717" i="1"/>
  <c r="AM717" i="1"/>
  <c r="AL717" i="1"/>
  <c r="AD717" i="1"/>
  <c r="AI717" i="1"/>
  <c r="AH717" i="1"/>
  <c r="AE717" i="1"/>
  <c r="AW716" i="1"/>
  <c r="AD716" i="1"/>
  <c r="AV716" i="1"/>
  <c r="AT716" i="1"/>
  <c r="AU716" i="1"/>
  <c r="AS716" i="1"/>
  <c r="AR716" i="1"/>
  <c r="AQ716" i="1"/>
  <c r="AP716" i="1"/>
  <c r="AO716" i="1"/>
  <c r="AN716" i="1"/>
  <c r="AM716" i="1"/>
  <c r="AL716" i="1"/>
  <c r="AI716" i="1"/>
  <c r="AH716" i="1"/>
  <c r="AE716" i="1"/>
  <c r="AW715" i="1"/>
  <c r="AD715" i="1"/>
  <c r="AV715" i="1"/>
  <c r="AT715" i="1"/>
  <c r="AU715" i="1"/>
  <c r="AS715" i="1"/>
  <c r="AR715" i="1"/>
  <c r="AQ715" i="1"/>
  <c r="AP715" i="1"/>
  <c r="AO715" i="1"/>
  <c r="AN715" i="1"/>
  <c r="AM715" i="1"/>
  <c r="AL715" i="1"/>
  <c r="AI715" i="1"/>
  <c r="AH715" i="1"/>
  <c r="AE715" i="1"/>
  <c r="AW714" i="1"/>
  <c r="AD714" i="1"/>
  <c r="AV714" i="1"/>
  <c r="AT714" i="1"/>
  <c r="AU714" i="1"/>
  <c r="AS714" i="1"/>
  <c r="AR714" i="1"/>
  <c r="AQ714" i="1"/>
  <c r="AP714" i="1"/>
  <c r="AO714" i="1"/>
  <c r="AN714" i="1"/>
  <c r="AM714" i="1"/>
  <c r="AL714" i="1"/>
  <c r="AI714" i="1"/>
  <c r="AH714" i="1"/>
  <c r="AE714" i="1"/>
  <c r="AW713" i="1"/>
  <c r="AV713" i="1"/>
  <c r="AT713" i="1"/>
  <c r="AU713" i="1"/>
  <c r="AS713" i="1"/>
  <c r="AR713" i="1"/>
  <c r="AQ713" i="1"/>
  <c r="AP713" i="1"/>
  <c r="AO713" i="1"/>
  <c r="AN713" i="1"/>
  <c r="AM713" i="1"/>
  <c r="AL713" i="1"/>
  <c r="AD713" i="1"/>
  <c r="AI713" i="1"/>
  <c r="AH713" i="1"/>
  <c r="AE713" i="1"/>
  <c r="AW712" i="1"/>
  <c r="AV712" i="1"/>
  <c r="AT712" i="1"/>
  <c r="AU712" i="1"/>
  <c r="AS712" i="1"/>
  <c r="AR712" i="1"/>
  <c r="AQ712" i="1"/>
  <c r="AP712" i="1"/>
  <c r="AO712" i="1"/>
  <c r="AN712" i="1"/>
  <c r="AM712" i="1"/>
  <c r="AL712" i="1"/>
  <c r="AD712" i="1"/>
  <c r="AI712" i="1"/>
  <c r="AH712" i="1"/>
  <c r="AE712" i="1"/>
  <c r="AW711" i="1"/>
  <c r="AV711" i="1"/>
  <c r="AT711" i="1"/>
  <c r="AU711" i="1"/>
  <c r="AS711" i="1"/>
  <c r="AR711" i="1"/>
  <c r="AQ711" i="1"/>
  <c r="AP711" i="1"/>
  <c r="AO711" i="1"/>
  <c r="AN711" i="1"/>
  <c r="AM711" i="1"/>
  <c r="AL711" i="1"/>
  <c r="AK711" i="1"/>
  <c r="AJ711" i="1"/>
  <c r="AD711" i="1"/>
  <c r="AI711" i="1"/>
  <c r="AH711" i="1"/>
  <c r="AE711" i="1"/>
  <c r="AG711" i="1"/>
  <c r="AF711" i="1"/>
  <c r="AW710" i="1"/>
  <c r="AD710" i="1"/>
  <c r="AV710" i="1"/>
  <c r="AT710" i="1"/>
  <c r="AU710" i="1"/>
  <c r="AS710" i="1"/>
  <c r="AR710" i="1"/>
  <c r="AQ710" i="1"/>
  <c r="AP710" i="1"/>
  <c r="AO710" i="1"/>
  <c r="AN710" i="1"/>
  <c r="AM710" i="1"/>
  <c r="AL710" i="1"/>
  <c r="AI710" i="1"/>
  <c r="AH710" i="1"/>
  <c r="AE710" i="1"/>
  <c r="AW709" i="1"/>
  <c r="AD709" i="1"/>
  <c r="AV709" i="1"/>
  <c r="AT709" i="1"/>
  <c r="AU709" i="1"/>
  <c r="AS709" i="1"/>
  <c r="AR709" i="1"/>
  <c r="AQ709" i="1"/>
  <c r="AP709" i="1"/>
  <c r="AO709" i="1"/>
  <c r="AN709" i="1"/>
  <c r="AM709" i="1"/>
  <c r="AL709" i="1"/>
  <c r="AI709" i="1"/>
  <c r="AH709" i="1"/>
  <c r="AE709" i="1"/>
  <c r="AW708" i="1"/>
  <c r="AV708" i="1"/>
  <c r="AT708" i="1"/>
  <c r="AU708" i="1"/>
  <c r="AS708" i="1"/>
  <c r="AR708" i="1"/>
  <c r="AQ708" i="1"/>
  <c r="AP708" i="1"/>
  <c r="AO708" i="1"/>
  <c r="AN708" i="1"/>
  <c r="AM708" i="1"/>
  <c r="AL708" i="1"/>
  <c r="AD708" i="1"/>
  <c r="AI708" i="1"/>
  <c r="AH708" i="1"/>
  <c r="AE708" i="1"/>
  <c r="AW707" i="1"/>
  <c r="AD707" i="1"/>
  <c r="AV707" i="1"/>
  <c r="AT707" i="1"/>
  <c r="AU707" i="1"/>
  <c r="AS707" i="1"/>
  <c r="AR707" i="1"/>
  <c r="AQ707" i="1"/>
  <c r="AP707" i="1"/>
  <c r="AO707" i="1"/>
  <c r="AN707" i="1"/>
  <c r="AM707" i="1"/>
  <c r="AL707" i="1"/>
  <c r="AI707" i="1"/>
  <c r="AH707" i="1"/>
  <c r="AE707" i="1"/>
  <c r="AW706" i="1"/>
  <c r="AD706" i="1"/>
  <c r="AV706" i="1"/>
  <c r="AT706" i="1"/>
  <c r="AU706" i="1"/>
  <c r="AS706" i="1"/>
  <c r="AR706" i="1"/>
  <c r="AQ706" i="1"/>
  <c r="AP706" i="1"/>
  <c r="AO706" i="1"/>
  <c r="AN706" i="1"/>
  <c r="AM706" i="1"/>
  <c r="AL706" i="1"/>
  <c r="AE706" i="1"/>
  <c r="AK706" i="1"/>
  <c r="AJ706" i="1"/>
  <c r="AI706" i="1"/>
  <c r="AH706" i="1"/>
  <c r="AG706" i="1"/>
  <c r="AF706" i="1"/>
  <c r="AW705" i="1"/>
  <c r="AD705" i="1"/>
  <c r="AV705" i="1"/>
  <c r="AT705" i="1"/>
  <c r="AU705" i="1"/>
  <c r="AS705" i="1"/>
  <c r="AR705" i="1"/>
  <c r="AQ705" i="1"/>
  <c r="AP705" i="1"/>
  <c r="AO705" i="1"/>
  <c r="AN705" i="1"/>
  <c r="AM705" i="1"/>
  <c r="AL705" i="1"/>
  <c r="AI705" i="1"/>
  <c r="AH705" i="1"/>
  <c r="AE705" i="1"/>
  <c r="AW704" i="1"/>
  <c r="AV704" i="1"/>
  <c r="AT704" i="1"/>
  <c r="AU704" i="1"/>
  <c r="AS704" i="1"/>
  <c r="AR704" i="1"/>
  <c r="AQ704" i="1"/>
  <c r="AP704" i="1"/>
  <c r="AO704" i="1"/>
  <c r="AN704" i="1"/>
  <c r="AM704" i="1"/>
  <c r="AL704" i="1"/>
  <c r="AD704" i="1"/>
  <c r="AI704" i="1"/>
  <c r="AH704" i="1"/>
  <c r="AE704" i="1"/>
  <c r="AW703" i="1"/>
  <c r="AD703" i="1"/>
  <c r="AV703" i="1"/>
  <c r="AT703" i="1"/>
  <c r="AU703" i="1"/>
  <c r="AS703" i="1"/>
  <c r="AR703" i="1"/>
  <c r="AQ703" i="1"/>
  <c r="AP703" i="1"/>
  <c r="AO703" i="1"/>
  <c r="AN703" i="1"/>
  <c r="AM703" i="1"/>
  <c r="AL703" i="1"/>
  <c r="AI703" i="1"/>
  <c r="AH703" i="1"/>
  <c r="AE703" i="1"/>
  <c r="AW702" i="1"/>
  <c r="AD702" i="1"/>
  <c r="AV702" i="1"/>
  <c r="AT702" i="1"/>
  <c r="AU702" i="1"/>
  <c r="AS702" i="1"/>
  <c r="AR702" i="1"/>
  <c r="AQ702" i="1"/>
  <c r="AP702" i="1"/>
  <c r="AO702" i="1"/>
  <c r="AN702" i="1"/>
  <c r="AM702" i="1"/>
  <c r="AL702" i="1"/>
  <c r="AI702" i="1"/>
  <c r="AH702" i="1"/>
  <c r="AE702" i="1"/>
  <c r="AW701" i="1"/>
  <c r="AD701" i="1"/>
  <c r="AV701" i="1"/>
  <c r="AT701" i="1"/>
  <c r="AU701" i="1"/>
  <c r="AS701" i="1"/>
  <c r="AR701" i="1"/>
  <c r="AQ701" i="1"/>
  <c r="AP701" i="1"/>
  <c r="AO701" i="1"/>
  <c r="AN701" i="1"/>
  <c r="AM701" i="1"/>
  <c r="AL701" i="1"/>
  <c r="AI701" i="1"/>
  <c r="AH701" i="1"/>
  <c r="AE701" i="1"/>
  <c r="AW700" i="1"/>
  <c r="AV700" i="1"/>
  <c r="AT700" i="1"/>
  <c r="AU700" i="1"/>
  <c r="AS700" i="1"/>
  <c r="AR700" i="1"/>
  <c r="AQ700" i="1"/>
  <c r="AP700" i="1"/>
  <c r="AO700" i="1"/>
  <c r="AN700" i="1"/>
  <c r="AM700" i="1"/>
  <c r="AL700" i="1"/>
  <c r="AD700" i="1"/>
  <c r="AI700" i="1"/>
  <c r="AH700" i="1"/>
  <c r="AE700" i="1"/>
  <c r="AW699" i="1"/>
  <c r="AV699" i="1"/>
  <c r="AT699" i="1"/>
  <c r="AU699" i="1"/>
  <c r="AS699" i="1"/>
  <c r="AR699" i="1"/>
  <c r="AQ699" i="1"/>
  <c r="AP699" i="1"/>
  <c r="AO699" i="1"/>
  <c r="AN699" i="1"/>
  <c r="AM699" i="1"/>
  <c r="AL699" i="1"/>
  <c r="AD699" i="1"/>
  <c r="AI699" i="1"/>
  <c r="AH699" i="1"/>
  <c r="AE699" i="1"/>
  <c r="AW698" i="1"/>
  <c r="AD698" i="1"/>
  <c r="AV698" i="1"/>
  <c r="AT698" i="1"/>
  <c r="AU698" i="1"/>
  <c r="AS698" i="1"/>
  <c r="AR698" i="1"/>
  <c r="AQ698" i="1"/>
  <c r="AP698" i="1"/>
  <c r="AO698" i="1"/>
  <c r="AN698" i="1"/>
  <c r="AM698" i="1"/>
  <c r="AL698" i="1"/>
  <c r="AI698" i="1"/>
  <c r="AH698" i="1"/>
  <c r="AE698" i="1"/>
  <c r="AW697" i="1"/>
  <c r="AD697" i="1"/>
  <c r="AV697" i="1"/>
  <c r="AT697" i="1"/>
  <c r="AU697" i="1"/>
  <c r="AS697" i="1"/>
  <c r="AR697" i="1"/>
  <c r="AQ697" i="1"/>
  <c r="AP697" i="1"/>
  <c r="AO697" i="1"/>
  <c r="AN697" i="1"/>
  <c r="AM697" i="1"/>
  <c r="AL697" i="1"/>
  <c r="AI697" i="1"/>
  <c r="AH697" i="1"/>
  <c r="AE697" i="1"/>
  <c r="AW696" i="1"/>
  <c r="AD696" i="1"/>
  <c r="AV696" i="1"/>
  <c r="AT696" i="1"/>
  <c r="AU696" i="1"/>
  <c r="AS696" i="1"/>
  <c r="AR696" i="1"/>
  <c r="AQ696" i="1"/>
  <c r="AP696" i="1"/>
  <c r="AO696" i="1"/>
  <c r="AN696" i="1"/>
  <c r="AM696" i="1"/>
  <c r="AL696" i="1"/>
  <c r="AI696" i="1"/>
  <c r="AH696" i="1"/>
  <c r="AE696" i="1"/>
  <c r="AW695" i="1"/>
  <c r="AD695" i="1"/>
  <c r="AV695" i="1"/>
  <c r="AT695" i="1"/>
  <c r="AU695" i="1"/>
  <c r="AS695" i="1"/>
  <c r="AR695" i="1"/>
  <c r="AQ695" i="1"/>
  <c r="AP695" i="1"/>
  <c r="AO695" i="1"/>
  <c r="AN695" i="1"/>
  <c r="AM695" i="1"/>
  <c r="AL695" i="1"/>
  <c r="AI695" i="1"/>
  <c r="AH695" i="1"/>
  <c r="AE695" i="1"/>
  <c r="AW694" i="1"/>
  <c r="AD694" i="1"/>
  <c r="AV694" i="1"/>
  <c r="AT694" i="1"/>
  <c r="AU694" i="1"/>
  <c r="AS694" i="1"/>
  <c r="AR694" i="1"/>
  <c r="AQ694" i="1"/>
  <c r="AP694" i="1"/>
  <c r="AO694" i="1"/>
  <c r="AN694" i="1"/>
  <c r="AM694" i="1"/>
  <c r="AL694" i="1"/>
  <c r="AI694" i="1"/>
  <c r="AH694" i="1"/>
  <c r="AE694" i="1"/>
  <c r="AW693" i="1"/>
  <c r="AD693" i="1"/>
  <c r="AV693" i="1"/>
  <c r="AT693" i="1"/>
  <c r="AU693" i="1"/>
  <c r="AS693" i="1"/>
  <c r="AR693" i="1"/>
  <c r="AQ693" i="1"/>
  <c r="AP693" i="1"/>
  <c r="AO693" i="1"/>
  <c r="AN693" i="1"/>
  <c r="AM693" i="1"/>
  <c r="AL693" i="1"/>
  <c r="AI693" i="1"/>
  <c r="AH693" i="1"/>
  <c r="AE693" i="1"/>
  <c r="AW692" i="1"/>
  <c r="AD692" i="1"/>
  <c r="AV692" i="1"/>
  <c r="AT692" i="1"/>
  <c r="AU692" i="1"/>
  <c r="AS692" i="1"/>
  <c r="AR692" i="1"/>
  <c r="AQ692" i="1"/>
  <c r="AP692" i="1"/>
  <c r="AO692" i="1"/>
  <c r="AN692" i="1"/>
  <c r="AM692" i="1"/>
  <c r="AL692" i="1"/>
  <c r="AI692" i="1"/>
  <c r="AH692" i="1"/>
  <c r="AE692" i="1"/>
  <c r="AW691" i="1"/>
  <c r="AD691" i="1"/>
  <c r="AV691" i="1"/>
  <c r="AT691" i="1"/>
  <c r="AU691" i="1"/>
  <c r="AS691" i="1"/>
  <c r="AR691" i="1"/>
  <c r="AQ691" i="1"/>
  <c r="AP691" i="1"/>
  <c r="AO691" i="1"/>
  <c r="AN691" i="1"/>
  <c r="AM691" i="1"/>
  <c r="AL691" i="1"/>
  <c r="AI691" i="1"/>
  <c r="AH691" i="1"/>
  <c r="AE691" i="1"/>
  <c r="AW690" i="1"/>
  <c r="AD690" i="1"/>
  <c r="AV690" i="1"/>
  <c r="AT690" i="1"/>
  <c r="AU690" i="1"/>
  <c r="AS690" i="1"/>
  <c r="AR690" i="1"/>
  <c r="AQ690" i="1"/>
  <c r="AP690" i="1"/>
  <c r="AO690" i="1"/>
  <c r="AN690" i="1"/>
  <c r="AM690" i="1"/>
  <c r="AL690" i="1"/>
  <c r="AI690" i="1"/>
  <c r="AH690" i="1"/>
  <c r="AE690" i="1"/>
  <c r="AW689" i="1"/>
  <c r="AD689" i="1"/>
  <c r="AV689" i="1"/>
  <c r="AT689" i="1"/>
  <c r="AU689" i="1"/>
  <c r="AS689" i="1"/>
  <c r="AR689" i="1"/>
  <c r="AQ689" i="1"/>
  <c r="AP689" i="1"/>
  <c r="AO689" i="1"/>
  <c r="AN689" i="1"/>
  <c r="AM689" i="1"/>
  <c r="AL689" i="1"/>
  <c r="AI689" i="1"/>
  <c r="AH689" i="1"/>
  <c r="AE689" i="1"/>
  <c r="AW688" i="1"/>
  <c r="AD688" i="1"/>
  <c r="AV688" i="1"/>
  <c r="AT688" i="1"/>
  <c r="AU688" i="1"/>
  <c r="AS688" i="1"/>
  <c r="AR688" i="1"/>
  <c r="AQ688" i="1"/>
  <c r="AP688" i="1"/>
  <c r="AO688" i="1"/>
  <c r="AN688" i="1"/>
  <c r="AM688" i="1"/>
  <c r="AL688" i="1"/>
  <c r="AI688" i="1"/>
  <c r="AH688" i="1"/>
  <c r="AE688" i="1"/>
  <c r="AW687" i="1"/>
  <c r="AD687" i="1"/>
  <c r="AV687" i="1"/>
  <c r="AT687" i="1"/>
  <c r="AU687" i="1"/>
  <c r="AS687" i="1"/>
  <c r="AR687" i="1"/>
  <c r="AQ687" i="1"/>
  <c r="AP687" i="1"/>
  <c r="AO687" i="1"/>
  <c r="AN687" i="1"/>
  <c r="AM687" i="1"/>
  <c r="AL687" i="1"/>
  <c r="AI687" i="1"/>
  <c r="AH687" i="1"/>
  <c r="AE687" i="1"/>
  <c r="AW686" i="1"/>
  <c r="AD686" i="1"/>
  <c r="AV686" i="1"/>
  <c r="AT686" i="1"/>
  <c r="AU686" i="1"/>
  <c r="AS686" i="1"/>
  <c r="AR686" i="1"/>
  <c r="AQ686" i="1"/>
  <c r="AP686" i="1"/>
  <c r="AO686" i="1"/>
  <c r="AN686" i="1"/>
  <c r="AM686" i="1"/>
  <c r="AL686" i="1"/>
  <c r="AI686" i="1"/>
  <c r="AH686" i="1"/>
  <c r="AE686" i="1"/>
  <c r="AW685" i="1"/>
  <c r="AD685" i="1"/>
  <c r="AV685" i="1"/>
  <c r="AT685" i="1"/>
  <c r="AU685" i="1"/>
  <c r="AS685" i="1"/>
  <c r="AR685" i="1"/>
  <c r="AQ685" i="1"/>
  <c r="AP685" i="1"/>
  <c r="AO685" i="1"/>
  <c r="AN685" i="1"/>
  <c r="AM685" i="1"/>
  <c r="AL685" i="1"/>
  <c r="AI685" i="1"/>
  <c r="AH685" i="1"/>
  <c r="AE685" i="1"/>
  <c r="AW684" i="1"/>
  <c r="AD684" i="1"/>
  <c r="AV684" i="1"/>
  <c r="AT684" i="1"/>
  <c r="AU684" i="1"/>
  <c r="AS684" i="1"/>
  <c r="AR684" i="1"/>
  <c r="AQ684" i="1"/>
  <c r="AP684" i="1"/>
  <c r="AO684" i="1"/>
  <c r="AN684" i="1"/>
  <c r="AM684" i="1"/>
  <c r="AL684" i="1"/>
  <c r="AI684" i="1"/>
  <c r="AH684" i="1"/>
  <c r="AE684" i="1"/>
  <c r="AW683" i="1"/>
  <c r="AD683" i="1"/>
  <c r="AV683" i="1"/>
  <c r="AT683" i="1"/>
  <c r="AU683" i="1"/>
  <c r="AS683" i="1"/>
  <c r="AR683" i="1"/>
  <c r="AQ683" i="1"/>
  <c r="AP683" i="1"/>
  <c r="AO683" i="1"/>
  <c r="AN683" i="1"/>
  <c r="AM683" i="1"/>
  <c r="AL683" i="1"/>
  <c r="AI683" i="1"/>
  <c r="AH683" i="1"/>
  <c r="AE683" i="1"/>
  <c r="AW682" i="1"/>
  <c r="AD682" i="1"/>
  <c r="AV682" i="1"/>
  <c r="AT682" i="1"/>
  <c r="AU682" i="1"/>
  <c r="AS682" i="1"/>
  <c r="AR682" i="1"/>
  <c r="AQ682" i="1"/>
  <c r="AP682" i="1"/>
  <c r="AO682" i="1"/>
  <c r="AN682" i="1"/>
  <c r="AM682" i="1"/>
  <c r="AL682" i="1"/>
  <c r="AI682" i="1"/>
  <c r="AH682" i="1"/>
  <c r="AE682" i="1"/>
  <c r="AW681" i="1"/>
  <c r="AD681" i="1"/>
  <c r="AV681" i="1"/>
  <c r="AT681" i="1"/>
  <c r="AU681" i="1"/>
  <c r="AS681" i="1"/>
  <c r="AR681" i="1"/>
  <c r="AQ681" i="1"/>
  <c r="AP681" i="1"/>
  <c r="AO681" i="1"/>
  <c r="AN681" i="1"/>
  <c r="AM681" i="1"/>
  <c r="AL681" i="1"/>
  <c r="AI681" i="1"/>
  <c r="AH681" i="1"/>
  <c r="AE681" i="1"/>
  <c r="AW680" i="1"/>
  <c r="AD680" i="1"/>
  <c r="AV680" i="1"/>
  <c r="AT680" i="1"/>
  <c r="AU680" i="1"/>
  <c r="AS680" i="1"/>
  <c r="AR680" i="1"/>
  <c r="AQ680" i="1"/>
  <c r="AP680" i="1"/>
  <c r="AO680" i="1"/>
  <c r="AN680" i="1"/>
  <c r="AM680" i="1"/>
  <c r="AL680" i="1"/>
  <c r="AK680" i="1"/>
  <c r="AJ680" i="1"/>
  <c r="AI680" i="1"/>
  <c r="AH680" i="1"/>
  <c r="AE680" i="1"/>
  <c r="AG680" i="1"/>
  <c r="AF680" i="1"/>
  <c r="AW679" i="1"/>
  <c r="AD679" i="1"/>
  <c r="AV679" i="1"/>
  <c r="AT679" i="1"/>
  <c r="AU679" i="1"/>
  <c r="AS679" i="1"/>
  <c r="AR679" i="1"/>
  <c r="AQ679" i="1"/>
  <c r="AP679" i="1"/>
  <c r="AO679" i="1"/>
  <c r="AN679" i="1"/>
  <c r="AM679" i="1"/>
  <c r="AL679" i="1"/>
  <c r="AK679" i="1"/>
  <c r="AJ679" i="1"/>
  <c r="AI679" i="1"/>
  <c r="AH679" i="1"/>
  <c r="AE679" i="1"/>
  <c r="AG679" i="1"/>
  <c r="AF679" i="1"/>
  <c r="AW678" i="1"/>
  <c r="AD678" i="1"/>
  <c r="AV678" i="1"/>
  <c r="AT678" i="1"/>
  <c r="AU678" i="1"/>
  <c r="AS678" i="1"/>
  <c r="AR678" i="1"/>
  <c r="AQ678" i="1"/>
  <c r="AP678" i="1"/>
  <c r="AO678" i="1"/>
  <c r="AN678" i="1"/>
  <c r="AM678" i="1"/>
  <c r="AL678" i="1"/>
  <c r="AK678" i="1"/>
  <c r="AJ678" i="1"/>
  <c r="AI678" i="1"/>
  <c r="AH678" i="1"/>
  <c r="AE678" i="1"/>
  <c r="AG678" i="1"/>
  <c r="AF678" i="1"/>
  <c r="AW677" i="1"/>
  <c r="AD677" i="1"/>
  <c r="AV677" i="1"/>
  <c r="AT677" i="1"/>
  <c r="AU677" i="1"/>
  <c r="AS677" i="1"/>
  <c r="AR677" i="1"/>
  <c r="AQ677" i="1"/>
  <c r="AP677" i="1"/>
  <c r="AO677" i="1"/>
  <c r="AN677" i="1"/>
  <c r="AM677" i="1"/>
  <c r="AL677" i="1"/>
  <c r="AI677" i="1"/>
  <c r="AH677" i="1"/>
  <c r="AE677" i="1"/>
  <c r="AW676" i="1"/>
  <c r="AD676" i="1"/>
  <c r="AV676" i="1"/>
  <c r="AT676" i="1"/>
  <c r="AU676" i="1"/>
  <c r="AS676" i="1"/>
  <c r="AR676" i="1"/>
  <c r="AQ676" i="1"/>
  <c r="AP676" i="1"/>
  <c r="AO676" i="1"/>
  <c r="AN676" i="1"/>
  <c r="AM676" i="1"/>
  <c r="AL676" i="1"/>
  <c r="AI676" i="1"/>
  <c r="AH676" i="1"/>
  <c r="AE676" i="1"/>
  <c r="AW675" i="1"/>
  <c r="AD675" i="1"/>
  <c r="AV675" i="1"/>
  <c r="AT675" i="1"/>
  <c r="AU675" i="1"/>
  <c r="AS675" i="1"/>
  <c r="AR675" i="1"/>
  <c r="AQ675" i="1"/>
  <c r="AP675" i="1"/>
  <c r="AO675" i="1"/>
  <c r="AN675" i="1"/>
  <c r="AM675" i="1"/>
  <c r="AL675" i="1"/>
  <c r="AI675" i="1"/>
  <c r="AH675" i="1"/>
  <c r="AE675" i="1"/>
  <c r="AW674" i="1"/>
  <c r="AD674" i="1"/>
  <c r="AV674" i="1"/>
  <c r="AT674" i="1"/>
  <c r="AU674" i="1"/>
  <c r="AS674" i="1"/>
  <c r="AR674" i="1"/>
  <c r="AQ674" i="1"/>
  <c r="AP674" i="1"/>
  <c r="AO674" i="1"/>
  <c r="AN674" i="1"/>
  <c r="AM674" i="1"/>
  <c r="AL674" i="1"/>
  <c r="AI674" i="1"/>
  <c r="AH674" i="1"/>
  <c r="AE674" i="1"/>
  <c r="AW673" i="1"/>
  <c r="AD673" i="1"/>
  <c r="AV673" i="1"/>
  <c r="AT673" i="1"/>
  <c r="AU673" i="1"/>
  <c r="AS673" i="1"/>
  <c r="AR673" i="1"/>
  <c r="AQ673" i="1"/>
  <c r="AP673" i="1"/>
  <c r="AO673" i="1"/>
  <c r="AN673" i="1"/>
  <c r="AM673" i="1"/>
  <c r="AL673" i="1"/>
  <c r="AK673" i="1"/>
  <c r="AJ673" i="1"/>
  <c r="AI673" i="1"/>
  <c r="AH673" i="1"/>
  <c r="AE673" i="1"/>
  <c r="AG673" i="1"/>
  <c r="AF673" i="1"/>
  <c r="AW672" i="1"/>
  <c r="AD672" i="1"/>
  <c r="AV672" i="1"/>
  <c r="AT672" i="1"/>
  <c r="AU672" i="1"/>
  <c r="AS672" i="1"/>
  <c r="AR672" i="1"/>
  <c r="AQ672" i="1"/>
  <c r="AP672" i="1"/>
  <c r="AO672" i="1"/>
  <c r="AN672" i="1"/>
  <c r="AM672" i="1"/>
  <c r="AL672" i="1"/>
  <c r="AI672" i="1"/>
  <c r="AH672" i="1"/>
  <c r="AE672" i="1"/>
  <c r="AW671" i="1"/>
  <c r="AD671" i="1"/>
  <c r="AV671" i="1"/>
  <c r="AT671" i="1"/>
  <c r="AU671" i="1"/>
  <c r="AS671" i="1"/>
  <c r="AR671" i="1"/>
  <c r="AQ671" i="1"/>
  <c r="AP671" i="1"/>
  <c r="AO671" i="1"/>
  <c r="AN671" i="1"/>
  <c r="AM671" i="1"/>
  <c r="AL671" i="1"/>
  <c r="AI671" i="1"/>
  <c r="AH671" i="1"/>
  <c r="AE671" i="1"/>
  <c r="AW670" i="1"/>
  <c r="AD670" i="1"/>
  <c r="AV670" i="1"/>
  <c r="AT670" i="1"/>
  <c r="AU670" i="1"/>
  <c r="AS670" i="1"/>
  <c r="AR670" i="1"/>
  <c r="AQ670" i="1"/>
  <c r="AP670" i="1"/>
  <c r="AO670" i="1"/>
  <c r="AN670" i="1"/>
  <c r="AM670" i="1"/>
  <c r="AL670" i="1"/>
  <c r="AI670" i="1"/>
  <c r="AH670" i="1"/>
  <c r="AE670" i="1"/>
  <c r="AW669" i="1"/>
  <c r="AD669" i="1"/>
  <c r="AV669" i="1"/>
  <c r="AT669" i="1"/>
  <c r="AU669" i="1"/>
  <c r="AS669" i="1"/>
  <c r="AR669" i="1"/>
  <c r="AQ669" i="1"/>
  <c r="AP669" i="1"/>
  <c r="AO669" i="1"/>
  <c r="AN669" i="1"/>
  <c r="AM669" i="1"/>
  <c r="AL669" i="1"/>
  <c r="AI669" i="1"/>
  <c r="AH669" i="1"/>
  <c r="AE669" i="1"/>
  <c r="AW668" i="1"/>
  <c r="AV668" i="1"/>
  <c r="AT668" i="1"/>
  <c r="AU668" i="1"/>
  <c r="AS668" i="1"/>
  <c r="AR668" i="1"/>
  <c r="AQ668" i="1"/>
  <c r="AP668" i="1"/>
  <c r="AO668" i="1"/>
  <c r="AN668" i="1"/>
  <c r="AM668" i="1"/>
  <c r="AL668" i="1"/>
  <c r="AD668" i="1"/>
  <c r="AI668" i="1"/>
  <c r="AH668" i="1"/>
  <c r="AE668" i="1"/>
  <c r="AW667" i="1"/>
  <c r="AV667" i="1"/>
  <c r="AT667" i="1"/>
  <c r="AU667" i="1"/>
  <c r="AS667" i="1"/>
  <c r="AR667" i="1"/>
  <c r="AQ667" i="1"/>
  <c r="AP667" i="1"/>
  <c r="AO667" i="1"/>
  <c r="AN667" i="1"/>
  <c r="AM667" i="1"/>
  <c r="AL667" i="1"/>
  <c r="AK667" i="1"/>
  <c r="AJ667" i="1"/>
  <c r="AD667" i="1"/>
  <c r="AI667" i="1"/>
  <c r="AH667" i="1"/>
  <c r="AE667" i="1"/>
  <c r="AG667" i="1"/>
  <c r="AF667" i="1"/>
  <c r="AW666" i="1"/>
  <c r="AD666" i="1"/>
  <c r="AV666" i="1"/>
  <c r="AT666" i="1"/>
  <c r="AU666" i="1"/>
  <c r="AS666" i="1"/>
  <c r="AR666" i="1"/>
  <c r="AQ666" i="1"/>
  <c r="AP666" i="1"/>
  <c r="AO666" i="1"/>
  <c r="AN666" i="1"/>
  <c r="AM666" i="1"/>
  <c r="AL666" i="1"/>
  <c r="AI666" i="1"/>
  <c r="AH666" i="1"/>
  <c r="AE666" i="1"/>
  <c r="AW665" i="1"/>
  <c r="AD665" i="1"/>
  <c r="AV665" i="1"/>
  <c r="AT665" i="1"/>
  <c r="AU665" i="1"/>
  <c r="AS665" i="1"/>
  <c r="AR665" i="1"/>
  <c r="AQ665" i="1"/>
  <c r="AP665" i="1"/>
  <c r="AO665" i="1"/>
  <c r="AN665" i="1"/>
  <c r="AM665" i="1"/>
  <c r="AL665" i="1"/>
  <c r="AI665" i="1"/>
  <c r="AH665" i="1"/>
  <c r="AE665" i="1"/>
  <c r="AW664" i="1"/>
  <c r="AD664" i="1"/>
  <c r="AV664" i="1"/>
  <c r="AT664" i="1"/>
  <c r="AU664" i="1"/>
  <c r="AS664" i="1"/>
  <c r="AR664" i="1"/>
  <c r="AQ664" i="1"/>
  <c r="AP664" i="1"/>
  <c r="AO664" i="1"/>
  <c r="AN664" i="1"/>
  <c r="AM664" i="1"/>
  <c r="AL664" i="1"/>
  <c r="AI664" i="1"/>
  <c r="AH664" i="1"/>
  <c r="AE664" i="1"/>
  <c r="AW663" i="1"/>
  <c r="AD663" i="1"/>
  <c r="AV663" i="1"/>
  <c r="AT663" i="1"/>
  <c r="AU663" i="1"/>
  <c r="AS663" i="1"/>
  <c r="AR663" i="1"/>
  <c r="AQ663" i="1"/>
  <c r="AP663" i="1"/>
  <c r="AO663" i="1"/>
  <c r="AN663" i="1"/>
  <c r="AM663" i="1"/>
  <c r="AL663" i="1"/>
  <c r="AI663" i="1"/>
  <c r="AH663" i="1"/>
  <c r="AE663" i="1"/>
  <c r="AW662" i="1"/>
  <c r="AD662" i="1"/>
  <c r="AV662" i="1"/>
  <c r="AT662" i="1"/>
  <c r="AU662" i="1"/>
  <c r="AS662" i="1"/>
  <c r="AR662" i="1"/>
  <c r="AQ662" i="1"/>
  <c r="AP662" i="1"/>
  <c r="AO662" i="1"/>
  <c r="AN662" i="1"/>
  <c r="AM662" i="1"/>
  <c r="AL662" i="1"/>
  <c r="AI662" i="1"/>
  <c r="AH662" i="1"/>
  <c r="AE662" i="1"/>
  <c r="AW661" i="1"/>
  <c r="AD661" i="1"/>
  <c r="AV661" i="1"/>
  <c r="AT661" i="1"/>
  <c r="AU661" i="1"/>
  <c r="AS661" i="1"/>
  <c r="AR661" i="1"/>
  <c r="AQ661" i="1"/>
  <c r="AP661" i="1"/>
  <c r="AO661" i="1"/>
  <c r="AN661" i="1"/>
  <c r="AM661" i="1"/>
  <c r="AL661" i="1"/>
  <c r="AI661" i="1"/>
  <c r="AH661" i="1"/>
  <c r="AE661" i="1"/>
  <c r="AW660" i="1"/>
  <c r="AV660" i="1"/>
  <c r="AT660" i="1"/>
  <c r="AU660" i="1"/>
  <c r="AS660" i="1"/>
  <c r="AR660" i="1"/>
  <c r="AQ660" i="1"/>
  <c r="AP660" i="1"/>
  <c r="AO660" i="1"/>
  <c r="AN660" i="1"/>
  <c r="AM660" i="1"/>
  <c r="AL660" i="1"/>
  <c r="AD660" i="1"/>
  <c r="AI660" i="1"/>
  <c r="AH660" i="1"/>
  <c r="AE660" i="1"/>
  <c r="AW659" i="1"/>
  <c r="AV659" i="1"/>
  <c r="AT659" i="1"/>
  <c r="AU659" i="1"/>
  <c r="AS659" i="1"/>
  <c r="AR659" i="1"/>
  <c r="AQ659" i="1"/>
  <c r="AP659" i="1"/>
  <c r="AO659" i="1"/>
  <c r="AN659" i="1"/>
  <c r="AM659" i="1"/>
  <c r="AL659" i="1"/>
  <c r="AD659" i="1"/>
  <c r="AI659" i="1"/>
  <c r="AH659" i="1"/>
  <c r="AE659" i="1"/>
  <c r="AW658" i="1"/>
  <c r="AV658" i="1"/>
  <c r="AT658" i="1"/>
  <c r="AU658" i="1"/>
  <c r="AS658" i="1"/>
  <c r="AR658" i="1"/>
  <c r="AQ658" i="1"/>
  <c r="AP658" i="1"/>
  <c r="AO658" i="1"/>
  <c r="AN658" i="1"/>
  <c r="AM658" i="1"/>
  <c r="AL658" i="1"/>
  <c r="AD658" i="1"/>
  <c r="AI658" i="1"/>
  <c r="AH658" i="1"/>
  <c r="AE658" i="1"/>
  <c r="AW657" i="1"/>
  <c r="AD657" i="1"/>
  <c r="AV657" i="1"/>
  <c r="AT657" i="1"/>
  <c r="AU657" i="1"/>
  <c r="AS657" i="1"/>
  <c r="AR657" i="1"/>
  <c r="AQ657" i="1"/>
  <c r="AP657" i="1"/>
  <c r="AO657" i="1"/>
  <c r="AN657" i="1"/>
  <c r="AM657" i="1"/>
  <c r="AL657" i="1"/>
  <c r="AI657" i="1"/>
  <c r="AH657" i="1"/>
  <c r="AE657" i="1"/>
  <c r="AW656" i="1"/>
  <c r="AD656" i="1"/>
  <c r="AV656" i="1"/>
  <c r="AT656" i="1"/>
  <c r="AU656" i="1"/>
  <c r="AS656" i="1"/>
  <c r="AR656" i="1"/>
  <c r="AQ656" i="1"/>
  <c r="AP656" i="1"/>
  <c r="AO656" i="1"/>
  <c r="AN656" i="1"/>
  <c r="AM656" i="1"/>
  <c r="AL656" i="1"/>
  <c r="AI656" i="1"/>
  <c r="AH656" i="1"/>
  <c r="AE656" i="1"/>
  <c r="AW655" i="1"/>
  <c r="AD655" i="1"/>
  <c r="AV655" i="1"/>
  <c r="AT655" i="1"/>
  <c r="AU655" i="1"/>
  <c r="AS655" i="1"/>
  <c r="AR655" i="1"/>
  <c r="AQ655" i="1"/>
  <c r="AP655" i="1"/>
  <c r="AO655" i="1"/>
  <c r="AN655" i="1"/>
  <c r="AM655" i="1"/>
  <c r="AL655" i="1"/>
  <c r="AK655" i="1"/>
  <c r="AJ655" i="1"/>
  <c r="AI655" i="1"/>
  <c r="AH655" i="1"/>
  <c r="AE655" i="1"/>
  <c r="AG655" i="1"/>
  <c r="AF655" i="1"/>
  <c r="AW654" i="1"/>
  <c r="AD654" i="1"/>
  <c r="AV654" i="1"/>
  <c r="AT654" i="1"/>
  <c r="AU654" i="1"/>
  <c r="AS654" i="1"/>
  <c r="AR654" i="1"/>
  <c r="AQ654" i="1"/>
  <c r="AP654" i="1"/>
  <c r="AO654" i="1"/>
  <c r="AN654" i="1"/>
  <c r="AM654" i="1"/>
  <c r="AL654" i="1"/>
  <c r="AI654" i="1"/>
  <c r="AH654" i="1"/>
  <c r="AE654" i="1"/>
  <c r="AW653" i="1"/>
  <c r="AD653" i="1"/>
  <c r="AV653" i="1"/>
  <c r="AT653" i="1"/>
  <c r="AU653" i="1"/>
  <c r="AS653" i="1"/>
  <c r="AR653" i="1"/>
  <c r="AQ653" i="1"/>
  <c r="AP653" i="1"/>
  <c r="AO653" i="1"/>
  <c r="AN653" i="1"/>
  <c r="AM653" i="1"/>
  <c r="AL653" i="1"/>
  <c r="AI653" i="1"/>
  <c r="AH653" i="1"/>
  <c r="AE653" i="1"/>
  <c r="AW652" i="1"/>
  <c r="AD652" i="1"/>
  <c r="AV652" i="1"/>
  <c r="AT652" i="1"/>
  <c r="AU652" i="1"/>
  <c r="AS652" i="1"/>
  <c r="AR652" i="1"/>
  <c r="AQ652" i="1"/>
  <c r="AP652" i="1"/>
  <c r="AO652" i="1"/>
  <c r="AN652" i="1"/>
  <c r="AM652" i="1"/>
  <c r="AL652" i="1"/>
  <c r="AI652" i="1"/>
  <c r="AH652" i="1"/>
  <c r="AE652" i="1"/>
  <c r="AW651" i="1"/>
  <c r="AD651" i="1"/>
  <c r="AV651" i="1"/>
  <c r="AT651" i="1"/>
  <c r="AU651" i="1"/>
  <c r="AS651" i="1"/>
  <c r="AR651" i="1"/>
  <c r="AQ651" i="1"/>
  <c r="AP651" i="1"/>
  <c r="AO651" i="1"/>
  <c r="AN651" i="1"/>
  <c r="AM651" i="1"/>
  <c r="AL651" i="1"/>
  <c r="AI651" i="1"/>
  <c r="AH651" i="1"/>
  <c r="AE651" i="1"/>
  <c r="AW650" i="1"/>
  <c r="AD650" i="1"/>
  <c r="AV650" i="1"/>
  <c r="AT650" i="1"/>
  <c r="AU650" i="1"/>
  <c r="AS650" i="1"/>
  <c r="AR650" i="1"/>
  <c r="AQ650" i="1"/>
  <c r="AP650" i="1"/>
  <c r="AO650" i="1"/>
  <c r="AN650" i="1"/>
  <c r="AM650" i="1"/>
  <c r="AL650" i="1"/>
  <c r="AK650" i="1"/>
  <c r="AJ650" i="1"/>
  <c r="AI650" i="1"/>
  <c r="AH650" i="1"/>
  <c r="AE650" i="1"/>
  <c r="AG650" i="1"/>
  <c r="AF650" i="1"/>
  <c r="AW649" i="1"/>
  <c r="AD649" i="1"/>
  <c r="AV649" i="1"/>
  <c r="AT649" i="1"/>
  <c r="AU649" i="1"/>
  <c r="AS649" i="1"/>
  <c r="AR649" i="1"/>
  <c r="AQ649" i="1"/>
  <c r="AP649" i="1"/>
  <c r="AO649" i="1"/>
  <c r="AN649" i="1"/>
  <c r="AM649" i="1"/>
  <c r="AL649" i="1"/>
  <c r="AI649" i="1"/>
  <c r="AH649" i="1"/>
  <c r="AE649" i="1"/>
  <c r="AW648" i="1"/>
  <c r="AD648" i="1"/>
  <c r="AV648" i="1"/>
  <c r="AT648" i="1"/>
  <c r="AU648" i="1"/>
  <c r="AS648" i="1"/>
  <c r="AR648" i="1"/>
  <c r="AQ648" i="1"/>
  <c r="AP648" i="1"/>
  <c r="AO648" i="1"/>
  <c r="AN648" i="1"/>
  <c r="AM648" i="1"/>
  <c r="AL648" i="1"/>
  <c r="AI648" i="1"/>
  <c r="AH648" i="1"/>
  <c r="AE648" i="1"/>
  <c r="AW647" i="1"/>
  <c r="AD647" i="1"/>
  <c r="AV647" i="1"/>
  <c r="AT647" i="1"/>
  <c r="AU647" i="1"/>
  <c r="AS647" i="1"/>
  <c r="AR647" i="1"/>
  <c r="AQ647" i="1"/>
  <c r="AP647" i="1"/>
  <c r="AO647" i="1"/>
  <c r="AN647" i="1"/>
  <c r="AM647" i="1"/>
  <c r="AL647" i="1"/>
  <c r="AK647" i="1"/>
  <c r="AJ647" i="1"/>
  <c r="AI647" i="1"/>
  <c r="AH647" i="1"/>
  <c r="AE647" i="1"/>
  <c r="AG647" i="1"/>
  <c r="AF647" i="1"/>
  <c r="AW646" i="1"/>
  <c r="AD646" i="1"/>
  <c r="AV646" i="1"/>
  <c r="AT646" i="1"/>
  <c r="AU646" i="1"/>
  <c r="AS646" i="1"/>
  <c r="AR646" i="1"/>
  <c r="AQ646" i="1"/>
  <c r="AP646" i="1"/>
  <c r="AO646" i="1"/>
  <c r="AN646" i="1"/>
  <c r="AM646" i="1"/>
  <c r="AL646" i="1"/>
  <c r="AK646" i="1"/>
  <c r="AJ646" i="1"/>
  <c r="AI646" i="1"/>
  <c r="AH646" i="1"/>
  <c r="AE646" i="1"/>
  <c r="AG646" i="1"/>
  <c r="AF646" i="1"/>
  <c r="AW645" i="1"/>
  <c r="AD645" i="1"/>
  <c r="AV645" i="1"/>
  <c r="AT645" i="1"/>
  <c r="AU645" i="1"/>
  <c r="AS645" i="1"/>
  <c r="AR645" i="1"/>
  <c r="AQ645" i="1"/>
  <c r="AP645" i="1"/>
  <c r="AO645" i="1"/>
  <c r="AN645" i="1"/>
  <c r="AM645" i="1"/>
  <c r="AL645" i="1"/>
  <c r="AK645" i="1"/>
  <c r="AJ645" i="1"/>
  <c r="AI645" i="1"/>
  <c r="AH645" i="1"/>
  <c r="AE645" i="1"/>
  <c r="AG645" i="1"/>
  <c r="AF645" i="1"/>
  <c r="AW644" i="1"/>
  <c r="AD644" i="1"/>
  <c r="AV644" i="1"/>
  <c r="AT644" i="1"/>
  <c r="AU644" i="1"/>
  <c r="AS644" i="1"/>
  <c r="AR644" i="1"/>
  <c r="AQ644" i="1"/>
  <c r="AP644" i="1"/>
  <c r="AO644" i="1"/>
  <c r="AN644" i="1"/>
  <c r="AM644" i="1"/>
  <c r="AL644" i="1"/>
  <c r="AK644" i="1"/>
  <c r="AJ644" i="1"/>
  <c r="AI644" i="1"/>
  <c r="AH644" i="1"/>
  <c r="AE644" i="1"/>
  <c r="AG644" i="1"/>
  <c r="AF644" i="1"/>
  <c r="AW643" i="1"/>
  <c r="AD643" i="1"/>
  <c r="AV643" i="1"/>
  <c r="AT643" i="1"/>
  <c r="AU643" i="1"/>
  <c r="AS643" i="1"/>
  <c r="AR643" i="1"/>
  <c r="AQ643" i="1"/>
  <c r="AP643" i="1"/>
  <c r="AO643" i="1"/>
  <c r="AN643" i="1"/>
  <c r="AM643" i="1"/>
  <c r="AL643" i="1"/>
  <c r="AK643" i="1"/>
  <c r="AJ643" i="1"/>
  <c r="AI643" i="1"/>
  <c r="AH643" i="1"/>
  <c r="AE643" i="1"/>
  <c r="AG643" i="1"/>
  <c r="AF643" i="1"/>
  <c r="AW642" i="1"/>
  <c r="AV642" i="1"/>
  <c r="AT642" i="1"/>
  <c r="AU642" i="1"/>
  <c r="AS642" i="1"/>
  <c r="AR642" i="1"/>
  <c r="AQ642" i="1"/>
  <c r="AP642" i="1"/>
  <c r="AO642" i="1"/>
  <c r="AN642" i="1"/>
  <c r="AM642" i="1"/>
  <c r="AL642" i="1"/>
  <c r="AK642" i="1"/>
  <c r="AJ642" i="1"/>
  <c r="AD642" i="1"/>
  <c r="AI642" i="1"/>
  <c r="AH642" i="1"/>
  <c r="AE642" i="1"/>
  <c r="AG642" i="1"/>
  <c r="AF642" i="1"/>
  <c r="AW641" i="1"/>
  <c r="AV641" i="1"/>
  <c r="AT641" i="1"/>
  <c r="AU641" i="1"/>
  <c r="AS641" i="1"/>
  <c r="AR641" i="1"/>
  <c r="AQ641" i="1"/>
  <c r="AP641" i="1"/>
  <c r="AO641" i="1"/>
  <c r="AN641" i="1"/>
  <c r="AM641" i="1"/>
  <c r="AL641" i="1"/>
  <c r="AK641" i="1"/>
  <c r="AJ641" i="1"/>
  <c r="AD641" i="1"/>
  <c r="AI641" i="1"/>
  <c r="AH641" i="1"/>
  <c r="AE641" i="1"/>
  <c r="AG641" i="1"/>
  <c r="AF641" i="1"/>
  <c r="AW640" i="1"/>
  <c r="AV640" i="1"/>
  <c r="AT640" i="1"/>
  <c r="AU640" i="1"/>
  <c r="AS640" i="1"/>
  <c r="AR640" i="1"/>
  <c r="AQ640" i="1"/>
  <c r="AP640" i="1"/>
  <c r="AO640" i="1"/>
  <c r="AN640" i="1"/>
  <c r="AM640" i="1"/>
  <c r="AL640" i="1"/>
  <c r="AD640" i="1"/>
  <c r="AI640" i="1"/>
  <c r="AH640" i="1"/>
  <c r="AE640" i="1"/>
  <c r="AW639" i="1"/>
  <c r="AV639" i="1"/>
  <c r="AT639" i="1"/>
  <c r="AU639" i="1"/>
  <c r="AS639" i="1"/>
  <c r="AR639" i="1"/>
  <c r="AQ639" i="1"/>
  <c r="AP639" i="1"/>
  <c r="AO639" i="1"/>
  <c r="AN639" i="1"/>
  <c r="AM639" i="1"/>
  <c r="AL639" i="1"/>
  <c r="AD639" i="1"/>
  <c r="AI639" i="1"/>
  <c r="AH639" i="1"/>
  <c r="AE639" i="1"/>
  <c r="AW638" i="1"/>
  <c r="AV638" i="1"/>
  <c r="AT638" i="1"/>
  <c r="AU638" i="1"/>
  <c r="AS638" i="1"/>
  <c r="AR638" i="1"/>
  <c r="AQ638" i="1"/>
  <c r="AP638" i="1"/>
  <c r="AO638" i="1"/>
  <c r="AN638" i="1"/>
  <c r="AM638" i="1"/>
  <c r="AL638" i="1"/>
  <c r="AD638" i="1"/>
  <c r="AI638" i="1"/>
  <c r="AH638" i="1"/>
  <c r="AE638" i="1"/>
  <c r="AW637" i="1"/>
  <c r="AV637" i="1"/>
  <c r="AT637" i="1"/>
  <c r="AU637" i="1"/>
  <c r="AS637" i="1"/>
  <c r="AR637" i="1"/>
  <c r="AQ637" i="1"/>
  <c r="AP637" i="1"/>
  <c r="AO637" i="1"/>
  <c r="AN637" i="1"/>
  <c r="AM637" i="1"/>
  <c r="AL637" i="1"/>
  <c r="AD637" i="1"/>
  <c r="AI637" i="1"/>
  <c r="AH637" i="1"/>
  <c r="AE637" i="1"/>
  <c r="AW636" i="1"/>
  <c r="AV636" i="1"/>
  <c r="AT636" i="1"/>
  <c r="AU636" i="1"/>
  <c r="AS636" i="1"/>
  <c r="AR636" i="1"/>
  <c r="AQ636" i="1"/>
  <c r="AP636" i="1"/>
  <c r="AO636" i="1"/>
  <c r="AN636" i="1"/>
  <c r="AM636" i="1"/>
  <c r="AL636" i="1"/>
  <c r="AD636" i="1"/>
  <c r="AI636" i="1"/>
  <c r="AH636" i="1"/>
  <c r="AE636" i="1"/>
  <c r="AW635" i="1"/>
  <c r="AV635" i="1"/>
  <c r="AT635" i="1"/>
  <c r="AU635" i="1"/>
  <c r="AS635" i="1"/>
  <c r="AR635" i="1"/>
  <c r="AQ635" i="1"/>
  <c r="AP635" i="1"/>
  <c r="AO635" i="1"/>
  <c r="AN635" i="1"/>
  <c r="AM635" i="1"/>
  <c r="AL635" i="1"/>
  <c r="AD635" i="1"/>
  <c r="AI635" i="1"/>
  <c r="AH635" i="1"/>
  <c r="AE635" i="1"/>
  <c r="AW634" i="1"/>
  <c r="AV634" i="1"/>
  <c r="AT634" i="1"/>
  <c r="AU634" i="1"/>
  <c r="AS634" i="1"/>
  <c r="AR634" i="1"/>
  <c r="AQ634" i="1"/>
  <c r="AP634" i="1"/>
  <c r="AO634" i="1"/>
  <c r="AN634" i="1"/>
  <c r="AM634" i="1"/>
  <c r="AL634" i="1"/>
  <c r="AD634" i="1"/>
  <c r="AI634" i="1"/>
  <c r="AH634" i="1"/>
  <c r="AE634" i="1"/>
  <c r="AW633" i="1"/>
  <c r="AV633" i="1"/>
  <c r="AT633" i="1"/>
  <c r="AU633" i="1"/>
  <c r="AS633" i="1"/>
  <c r="AR633" i="1"/>
  <c r="AQ633" i="1"/>
  <c r="AP633" i="1"/>
  <c r="AO633" i="1"/>
  <c r="AN633" i="1"/>
  <c r="AM633" i="1"/>
  <c r="AL633" i="1"/>
  <c r="AD633" i="1"/>
  <c r="AI633" i="1"/>
  <c r="AH633" i="1"/>
  <c r="AE633" i="1"/>
  <c r="AW632" i="1"/>
  <c r="AV632" i="1"/>
  <c r="AT632" i="1"/>
  <c r="AU632" i="1"/>
  <c r="AS632" i="1"/>
  <c r="AR632" i="1"/>
  <c r="AQ632" i="1"/>
  <c r="AP632" i="1"/>
  <c r="AO632" i="1"/>
  <c r="AN632" i="1"/>
  <c r="AM632" i="1"/>
  <c r="AL632" i="1"/>
  <c r="AD632" i="1"/>
  <c r="AI632" i="1"/>
  <c r="AH632" i="1"/>
  <c r="AE632" i="1"/>
  <c r="AW631" i="1"/>
  <c r="AV631" i="1"/>
  <c r="AT631" i="1"/>
  <c r="AU631" i="1"/>
  <c r="AS631" i="1"/>
  <c r="AR631" i="1"/>
  <c r="AQ631" i="1"/>
  <c r="AP631" i="1"/>
  <c r="AO631" i="1"/>
  <c r="AN631" i="1"/>
  <c r="AM631" i="1"/>
  <c r="AL631" i="1"/>
  <c r="AD631" i="1"/>
  <c r="AI631" i="1"/>
  <c r="AH631" i="1"/>
  <c r="AE631" i="1"/>
  <c r="AW630" i="1"/>
  <c r="AV630" i="1"/>
  <c r="AT630" i="1"/>
  <c r="AU630" i="1"/>
  <c r="AS630" i="1"/>
  <c r="AR630" i="1"/>
  <c r="AQ630" i="1"/>
  <c r="AP630" i="1"/>
  <c r="AO630" i="1"/>
  <c r="AN630" i="1"/>
  <c r="AM630" i="1"/>
  <c r="AL630" i="1"/>
  <c r="AD630" i="1"/>
  <c r="AI630" i="1"/>
  <c r="AH630" i="1"/>
  <c r="AE630" i="1"/>
  <c r="AW629" i="1"/>
  <c r="AV629" i="1"/>
  <c r="AT629" i="1"/>
  <c r="AU629" i="1"/>
  <c r="AS629" i="1"/>
  <c r="AR629" i="1"/>
  <c r="AQ629" i="1"/>
  <c r="AP629" i="1"/>
  <c r="AO629" i="1"/>
  <c r="AN629" i="1"/>
  <c r="AM629" i="1"/>
  <c r="AL629" i="1"/>
  <c r="AD629" i="1"/>
  <c r="AI629" i="1"/>
  <c r="AH629" i="1"/>
  <c r="AE629" i="1"/>
  <c r="AW628" i="1"/>
  <c r="AV628" i="1"/>
  <c r="AT628" i="1"/>
  <c r="AU628" i="1"/>
  <c r="AS628" i="1"/>
  <c r="AR628" i="1"/>
  <c r="AQ628" i="1"/>
  <c r="AP628" i="1"/>
  <c r="AO628" i="1"/>
  <c r="AN628" i="1"/>
  <c r="AM628" i="1"/>
  <c r="AL628" i="1"/>
  <c r="AD628" i="1"/>
  <c r="AI628" i="1"/>
  <c r="AH628" i="1"/>
  <c r="AE628" i="1"/>
  <c r="AW627" i="1"/>
  <c r="AV627" i="1"/>
  <c r="AT627" i="1"/>
  <c r="AU627" i="1"/>
  <c r="AS627" i="1"/>
  <c r="AR627" i="1"/>
  <c r="AQ627" i="1"/>
  <c r="AP627" i="1"/>
  <c r="AO627" i="1"/>
  <c r="AN627" i="1"/>
  <c r="AM627" i="1"/>
  <c r="AL627" i="1"/>
  <c r="AD627" i="1"/>
  <c r="AI627" i="1"/>
  <c r="AH627" i="1"/>
  <c r="AE627" i="1"/>
  <c r="AW626" i="1"/>
  <c r="AV626" i="1"/>
  <c r="AT626" i="1"/>
  <c r="AU626" i="1"/>
  <c r="AS626" i="1"/>
  <c r="AR626" i="1"/>
  <c r="AQ626" i="1"/>
  <c r="AP626" i="1"/>
  <c r="AO626" i="1"/>
  <c r="AN626" i="1"/>
  <c r="AM626" i="1"/>
  <c r="AL626" i="1"/>
  <c r="AD626" i="1"/>
  <c r="AI626" i="1"/>
  <c r="AH626" i="1"/>
  <c r="AE626" i="1"/>
  <c r="AW625" i="1"/>
  <c r="AV625" i="1"/>
  <c r="AT625" i="1"/>
  <c r="AU625" i="1"/>
  <c r="AS625" i="1"/>
  <c r="AR625" i="1"/>
  <c r="AQ625" i="1"/>
  <c r="AP625" i="1"/>
  <c r="AO625" i="1"/>
  <c r="AN625" i="1"/>
  <c r="AM625" i="1"/>
  <c r="AL625" i="1"/>
  <c r="AD625" i="1"/>
  <c r="AI625" i="1"/>
  <c r="AH625" i="1"/>
  <c r="AE625" i="1"/>
  <c r="AW624" i="1"/>
  <c r="AV624" i="1"/>
  <c r="AT624" i="1"/>
  <c r="AU624" i="1"/>
  <c r="AS624" i="1"/>
  <c r="AR624" i="1"/>
  <c r="AQ624" i="1"/>
  <c r="AP624" i="1"/>
  <c r="AO624" i="1"/>
  <c r="AN624" i="1"/>
  <c r="AM624" i="1"/>
  <c r="AL624" i="1"/>
  <c r="AD624" i="1"/>
  <c r="AI624" i="1"/>
  <c r="AH624" i="1"/>
  <c r="AE624" i="1"/>
  <c r="AW623" i="1"/>
  <c r="AV623" i="1"/>
  <c r="AT623" i="1"/>
  <c r="AU623" i="1"/>
  <c r="AS623" i="1"/>
  <c r="AR623" i="1"/>
  <c r="AQ623" i="1"/>
  <c r="AP623" i="1"/>
  <c r="AO623" i="1"/>
  <c r="AN623" i="1"/>
  <c r="AM623" i="1"/>
  <c r="AL623" i="1"/>
  <c r="AD623" i="1"/>
  <c r="AI623" i="1"/>
  <c r="AH623" i="1"/>
  <c r="AE623" i="1"/>
  <c r="AW622" i="1"/>
  <c r="AV622" i="1"/>
  <c r="AT622" i="1"/>
  <c r="AU622" i="1"/>
  <c r="AS622" i="1"/>
  <c r="AR622" i="1"/>
  <c r="AQ622" i="1"/>
  <c r="AP622" i="1"/>
  <c r="AO622" i="1"/>
  <c r="AN622" i="1"/>
  <c r="AM622" i="1"/>
  <c r="AL622" i="1"/>
  <c r="AD622" i="1"/>
  <c r="AI622" i="1"/>
  <c r="AH622" i="1"/>
  <c r="AE622" i="1"/>
  <c r="AW621" i="1"/>
  <c r="AV621" i="1"/>
  <c r="AT621" i="1"/>
  <c r="AU621" i="1"/>
  <c r="AS621" i="1"/>
  <c r="AR621" i="1"/>
  <c r="AQ621" i="1"/>
  <c r="AP621" i="1"/>
  <c r="AO621" i="1"/>
  <c r="AN621" i="1"/>
  <c r="AM621" i="1"/>
  <c r="AL621" i="1"/>
  <c r="AD621" i="1"/>
  <c r="AI621" i="1"/>
  <c r="AH621" i="1"/>
  <c r="AE621" i="1"/>
  <c r="AW620" i="1"/>
  <c r="AV620" i="1"/>
  <c r="AT620" i="1"/>
  <c r="AU620" i="1"/>
  <c r="AS620" i="1"/>
  <c r="AR620" i="1"/>
  <c r="AQ620" i="1"/>
  <c r="AP620" i="1"/>
  <c r="AO620" i="1"/>
  <c r="AN620" i="1"/>
  <c r="AM620" i="1"/>
  <c r="AL620" i="1"/>
  <c r="AD620" i="1"/>
  <c r="AI620" i="1"/>
  <c r="AH620" i="1"/>
  <c r="AE620" i="1"/>
  <c r="AW619" i="1"/>
  <c r="AV619" i="1"/>
  <c r="AT619" i="1"/>
  <c r="AU619" i="1"/>
  <c r="AS619" i="1"/>
  <c r="AR619" i="1"/>
  <c r="AQ619" i="1"/>
  <c r="AP619" i="1"/>
  <c r="AO619" i="1"/>
  <c r="AN619" i="1"/>
  <c r="AM619" i="1"/>
  <c r="AL619" i="1"/>
  <c r="AD619" i="1"/>
  <c r="AI619" i="1"/>
  <c r="AH619" i="1"/>
  <c r="AE619" i="1"/>
  <c r="AW618" i="1"/>
  <c r="AV618" i="1"/>
  <c r="AT618" i="1"/>
  <c r="AU618" i="1"/>
  <c r="AS618" i="1"/>
  <c r="AR618" i="1"/>
  <c r="AQ618" i="1"/>
  <c r="AP618" i="1"/>
  <c r="AO618" i="1"/>
  <c r="AN618" i="1"/>
  <c r="AM618" i="1"/>
  <c r="AL618" i="1"/>
  <c r="AD618" i="1"/>
  <c r="AI618" i="1"/>
  <c r="AH618" i="1"/>
  <c r="AE618" i="1"/>
  <c r="AW617" i="1"/>
  <c r="AV617" i="1"/>
  <c r="AT617" i="1"/>
  <c r="AU617" i="1"/>
  <c r="AS617" i="1"/>
  <c r="AR617" i="1"/>
  <c r="AQ617" i="1"/>
  <c r="AP617" i="1"/>
  <c r="AO617" i="1"/>
  <c r="AN617" i="1"/>
  <c r="AM617" i="1"/>
  <c r="AL617" i="1"/>
  <c r="AD617" i="1"/>
  <c r="AI617" i="1"/>
  <c r="AH617" i="1"/>
  <c r="AE617" i="1"/>
  <c r="AW616" i="1"/>
  <c r="AV616" i="1"/>
  <c r="AT616" i="1"/>
  <c r="AU616" i="1"/>
  <c r="AS616" i="1"/>
  <c r="AR616" i="1"/>
  <c r="AQ616" i="1"/>
  <c r="AP616" i="1"/>
  <c r="AO616" i="1"/>
  <c r="AN616" i="1"/>
  <c r="AM616" i="1"/>
  <c r="AL616" i="1"/>
  <c r="AD616" i="1"/>
  <c r="AI616" i="1"/>
  <c r="AH616" i="1"/>
  <c r="AE616" i="1"/>
  <c r="AW615" i="1"/>
  <c r="AV615" i="1"/>
  <c r="AT615" i="1"/>
  <c r="AU615" i="1"/>
  <c r="AS615" i="1"/>
  <c r="AR615" i="1"/>
  <c r="AQ615" i="1"/>
  <c r="AP615" i="1"/>
  <c r="AO615" i="1"/>
  <c r="AN615" i="1"/>
  <c r="AM615" i="1"/>
  <c r="AL615" i="1"/>
  <c r="AD615" i="1"/>
  <c r="AI615" i="1"/>
  <c r="AH615" i="1"/>
  <c r="AE615" i="1"/>
  <c r="AW614" i="1"/>
  <c r="AV614" i="1"/>
  <c r="AT614" i="1"/>
  <c r="AU614" i="1"/>
  <c r="AS614" i="1"/>
  <c r="AR614" i="1"/>
  <c r="AQ614" i="1"/>
  <c r="AP614" i="1"/>
  <c r="AO614" i="1"/>
  <c r="AN614" i="1"/>
  <c r="AM614" i="1"/>
  <c r="AL614" i="1"/>
  <c r="AD614" i="1"/>
  <c r="AI614" i="1"/>
  <c r="AH614" i="1"/>
  <c r="AE614" i="1"/>
  <c r="AW613" i="1"/>
  <c r="AV613" i="1"/>
  <c r="AT613" i="1"/>
  <c r="AU613" i="1"/>
  <c r="AS613" i="1"/>
  <c r="AR613" i="1"/>
  <c r="AQ613" i="1"/>
  <c r="AP613" i="1"/>
  <c r="AO613" i="1"/>
  <c r="AN613" i="1"/>
  <c r="AM613" i="1"/>
  <c r="AL613" i="1"/>
  <c r="AD613" i="1"/>
  <c r="AI613" i="1"/>
  <c r="AH613" i="1"/>
  <c r="AE613" i="1"/>
  <c r="AW612" i="1"/>
  <c r="AV612" i="1"/>
  <c r="AT612" i="1"/>
  <c r="AU612" i="1"/>
  <c r="AS612" i="1"/>
  <c r="AR612" i="1"/>
  <c r="AQ612" i="1"/>
  <c r="AP612" i="1"/>
  <c r="AO612" i="1"/>
  <c r="AN612" i="1"/>
  <c r="AM612" i="1"/>
  <c r="AL612" i="1"/>
  <c r="AD612" i="1"/>
  <c r="AI612" i="1"/>
  <c r="AH612" i="1"/>
  <c r="AE612" i="1"/>
  <c r="AW611" i="1"/>
  <c r="AV611" i="1"/>
  <c r="AT611" i="1"/>
  <c r="AU611" i="1"/>
  <c r="AS611" i="1"/>
  <c r="AR611" i="1"/>
  <c r="AQ611" i="1"/>
  <c r="AP611" i="1"/>
  <c r="AO611" i="1"/>
  <c r="AN611" i="1"/>
  <c r="AM611" i="1"/>
  <c r="AL611" i="1"/>
  <c r="AD611" i="1"/>
  <c r="AI611" i="1"/>
  <c r="AH611" i="1"/>
  <c r="AE611" i="1"/>
  <c r="AW610" i="1"/>
  <c r="AV610" i="1"/>
  <c r="AT610" i="1"/>
  <c r="AU610" i="1"/>
  <c r="AS610" i="1"/>
  <c r="AR610" i="1"/>
  <c r="AQ610" i="1"/>
  <c r="AP610" i="1"/>
  <c r="AO610" i="1"/>
  <c r="AN610" i="1"/>
  <c r="AM610" i="1"/>
  <c r="AL610" i="1"/>
  <c r="AD610" i="1"/>
  <c r="AI610" i="1"/>
  <c r="AH610" i="1"/>
  <c r="AE610" i="1"/>
  <c r="AW609" i="1"/>
  <c r="AV609" i="1"/>
  <c r="AT609" i="1"/>
  <c r="AU609" i="1"/>
  <c r="AS609" i="1"/>
  <c r="AR609" i="1"/>
  <c r="AQ609" i="1"/>
  <c r="AP609" i="1"/>
  <c r="AO609" i="1"/>
  <c r="AN609" i="1"/>
  <c r="AM609" i="1"/>
  <c r="AL609" i="1"/>
  <c r="AD609" i="1"/>
  <c r="AI609" i="1"/>
  <c r="AH609" i="1"/>
  <c r="AE609" i="1"/>
  <c r="AW608" i="1"/>
  <c r="AV608" i="1"/>
  <c r="AT608" i="1"/>
  <c r="AU608" i="1"/>
  <c r="AS608" i="1"/>
  <c r="AR608" i="1"/>
  <c r="AQ608" i="1"/>
  <c r="AP608" i="1"/>
  <c r="AO608" i="1"/>
  <c r="AN608" i="1"/>
  <c r="AM608" i="1"/>
  <c r="AL608" i="1"/>
  <c r="AD608" i="1"/>
  <c r="AI608" i="1"/>
  <c r="AH608" i="1"/>
  <c r="AE608" i="1"/>
  <c r="AW607" i="1"/>
  <c r="AV607" i="1"/>
  <c r="AT607" i="1"/>
  <c r="AU607" i="1"/>
  <c r="AS607" i="1"/>
  <c r="AR607" i="1"/>
  <c r="AQ607" i="1"/>
  <c r="AP607" i="1"/>
  <c r="AO607" i="1"/>
  <c r="AN607" i="1"/>
  <c r="AM607" i="1"/>
  <c r="AL607" i="1"/>
  <c r="AD607" i="1"/>
  <c r="AI607" i="1"/>
  <c r="AH607" i="1"/>
  <c r="AE607" i="1"/>
  <c r="AW606" i="1"/>
  <c r="AD606" i="1"/>
  <c r="AV606" i="1"/>
  <c r="AT606" i="1"/>
  <c r="AU606" i="1"/>
  <c r="AS606" i="1"/>
  <c r="AR606" i="1"/>
  <c r="AQ606" i="1"/>
  <c r="AP606" i="1"/>
  <c r="AO606" i="1"/>
  <c r="AN606" i="1"/>
  <c r="AM606" i="1"/>
  <c r="AL606" i="1"/>
  <c r="AI606" i="1"/>
  <c r="AH606" i="1"/>
  <c r="AE606" i="1"/>
  <c r="AW605" i="1"/>
  <c r="AV605" i="1"/>
  <c r="AT605" i="1"/>
  <c r="AU605" i="1"/>
  <c r="AS605" i="1"/>
  <c r="AR605" i="1"/>
  <c r="AQ605" i="1"/>
  <c r="AP605" i="1"/>
  <c r="AO605" i="1"/>
  <c r="AN605" i="1"/>
  <c r="AM605" i="1"/>
  <c r="AL605" i="1"/>
  <c r="AD605" i="1"/>
  <c r="AI605" i="1"/>
  <c r="AH605" i="1"/>
  <c r="AE605" i="1"/>
  <c r="AW604" i="1"/>
  <c r="AV604" i="1"/>
  <c r="AT604" i="1"/>
  <c r="AU604" i="1"/>
  <c r="AS604" i="1"/>
  <c r="AR604" i="1"/>
  <c r="AQ604" i="1"/>
  <c r="AP604" i="1"/>
  <c r="AO604" i="1"/>
  <c r="AN604" i="1"/>
  <c r="AM604" i="1"/>
  <c r="AL604" i="1"/>
  <c r="AD604" i="1"/>
  <c r="AI604" i="1"/>
  <c r="AH604" i="1"/>
  <c r="AE604" i="1"/>
  <c r="AW603" i="1"/>
  <c r="AV603" i="1"/>
  <c r="AT603" i="1"/>
  <c r="AU603" i="1"/>
  <c r="AS603" i="1"/>
  <c r="AR603" i="1"/>
  <c r="AQ603" i="1"/>
  <c r="AP603" i="1"/>
  <c r="AO603" i="1"/>
  <c r="AN603" i="1"/>
  <c r="AM603" i="1"/>
  <c r="AL603" i="1"/>
  <c r="AD603" i="1"/>
  <c r="AI603" i="1"/>
  <c r="AH603" i="1"/>
  <c r="AE603" i="1"/>
  <c r="AW602" i="1"/>
  <c r="AV602" i="1"/>
  <c r="AT602" i="1"/>
  <c r="AU602" i="1"/>
  <c r="AS602" i="1"/>
  <c r="AR602" i="1"/>
  <c r="AQ602" i="1"/>
  <c r="AP602" i="1"/>
  <c r="AO602" i="1"/>
  <c r="AN602" i="1"/>
  <c r="AM602" i="1"/>
  <c r="AL602" i="1"/>
  <c r="AD602" i="1"/>
  <c r="AI602" i="1"/>
  <c r="AH602" i="1"/>
  <c r="AE602" i="1"/>
  <c r="AW601" i="1"/>
  <c r="AV601" i="1"/>
  <c r="AT601" i="1"/>
  <c r="AU601" i="1"/>
  <c r="AS601" i="1"/>
  <c r="AR601" i="1"/>
  <c r="AQ601" i="1"/>
  <c r="AP601" i="1"/>
  <c r="AO601" i="1"/>
  <c r="AN601" i="1"/>
  <c r="AM601" i="1"/>
  <c r="AL601" i="1"/>
  <c r="AD601" i="1"/>
  <c r="AI601" i="1"/>
  <c r="AH601" i="1"/>
  <c r="AE601" i="1"/>
  <c r="AW600" i="1"/>
  <c r="AV600" i="1"/>
  <c r="AT600" i="1"/>
  <c r="AU600" i="1"/>
  <c r="AS600" i="1"/>
  <c r="AR600" i="1"/>
  <c r="AQ600" i="1"/>
  <c r="AP600" i="1"/>
  <c r="AO600" i="1"/>
  <c r="AN600" i="1"/>
  <c r="AM600" i="1"/>
  <c r="AL600" i="1"/>
  <c r="AD600" i="1"/>
  <c r="AI600" i="1"/>
  <c r="AH600" i="1"/>
  <c r="AE600" i="1"/>
  <c r="AW599" i="1"/>
  <c r="AV599" i="1"/>
  <c r="AT599" i="1"/>
  <c r="AU599" i="1"/>
  <c r="AS599" i="1"/>
  <c r="AR599" i="1"/>
  <c r="AQ599" i="1"/>
  <c r="AP599" i="1"/>
  <c r="AO599" i="1"/>
  <c r="AN599" i="1"/>
  <c r="AM599" i="1"/>
  <c r="AL599" i="1"/>
  <c r="AD599" i="1"/>
  <c r="AI599" i="1"/>
  <c r="AH599" i="1"/>
  <c r="AE599" i="1"/>
  <c r="AW598" i="1"/>
  <c r="AV598" i="1"/>
  <c r="AT598" i="1"/>
  <c r="AU598" i="1"/>
  <c r="AS598" i="1"/>
  <c r="AR598" i="1"/>
  <c r="AQ598" i="1"/>
  <c r="AP598" i="1"/>
  <c r="AO598" i="1"/>
  <c r="AN598" i="1"/>
  <c r="AM598" i="1"/>
  <c r="AL598" i="1"/>
  <c r="AD598" i="1"/>
  <c r="AI598" i="1"/>
  <c r="AH598" i="1"/>
  <c r="AE598" i="1"/>
  <c r="AW597" i="1"/>
  <c r="AV597" i="1"/>
  <c r="AT597" i="1"/>
  <c r="AU597" i="1"/>
  <c r="AS597" i="1"/>
  <c r="AR597" i="1"/>
  <c r="AQ597" i="1"/>
  <c r="AP597" i="1"/>
  <c r="AO597" i="1"/>
  <c r="AN597" i="1"/>
  <c r="AM597" i="1"/>
  <c r="AL597" i="1"/>
  <c r="AD597" i="1"/>
  <c r="AI597" i="1"/>
  <c r="AH597" i="1"/>
  <c r="AE597" i="1"/>
  <c r="AW596" i="1"/>
  <c r="AV596" i="1"/>
  <c r="AT596" i="1"/>
  <c r="AU596" i="1"/>
  <c r="AS596" i="1"/>
  <c r="AR596" i="1"/>
  <c r="AQ596" i="1"/>
  <c r="AP596" i="1"/>
  <c r="AO596" i="1"/>
  <c r="AN596" i="1"/>
  <c r="AM596" i="1"/>
  <c r="AL596" i="1"/>
  <c r="AD596" i="1"/>
  <c r="AI596" i="1"/>
  <c r="AH596" i="1"/>
  <c r="AE596" i="1"/>
  <c r="AW595" i="1"/>
  <c r="AV595" i="1"/>
  <c r="AT595" i="1"/>
  <c r="AU595" i="1"/>
  <c r="AS595" i="1"/>
  <c r="AR595" i="1"/>
  <c r="AQ595" i="1"/>
  <c r="AP595" i="1"/>
  <c r="AO595" i="1"/>
  <c r="AN595" i="1"/>
  <c r="AM595" i="1"/>
  <c r="AL595" i="1"/>
  <c r="AD595" i="1"/>
  <c r="AI595" i="1"/>
  <c r="AH595" i="1"/>
  <c r="AE595" i="1"/>
  <c r="AW594" i="1"/>
  <c r="AV594" i="1"/>
  <c r="AT594" i="1"/>
  <c r="AU594" i="1"/>
  <c r="AS594" i="1"/>
  <c r="AR594" i="1"/>
  <c r="AQ594" i="1"/>
  <c r="AP594" i="1"/>
  <c r="AO594" i="1"/>
  <c r="AN594" i="1"/>
  <c r="AM594" i="1"/>
  <c r="AL594" i="1"/>
  <c r="AD594" i="1"/>
  <c r="AI594" i="1"/>
  <c r="AH594" i="1"/>
  <c r="AE594" i="1"/>
  <c r="AW593" i="1"/>
  <c r="AV593" i="1"/>
  <c r="AT593" i="1"/>
  <c r="AU593" i="1"/>
  <c r="AS593" i="1"/>
  <c r="AR593" i="1"/>
  <c r="AQ593" i="1"/>
  <c r="AP593" i="1"/>
  <c r="AO593" i="1"/>
  <c r="AN593" i="1"/>
  <c r="AM593" i="1"/>
  <c r="AL593" i="1"/>
  <c r="AD593" i="1"/>
  <c r="AI593" i="1"/>
  <c r="AH593" i="1"/>
  <c r="AE593" i="1"/>
  <c r="AW592" i="1"/>
  <c r="AV592" i="1"/>
  <c r="AT592" i="1"/>
  <c r="AU592" i="1"/>
  <c r="AS592" i="1"/>
  <c r="AR592" i="1"/>
  <c r="AQ592" i="1"/>
  <c r="AP592" i="1"/>
  <c r="AO592" i="1"/>
  <c r="AN592" i="1"/>
  <c r="AM592" i="1"/>
  <c r="AL592" i="1"/>
  <c r="AD592" i="1"/>
  <c r="AI592" i="1"/>
  <c r="AH592" i="1"/>
  <c r="AE592" i="1"/>
  <c r="AW591" i="1"/>
  <c r="AV591" i="1"/>
  <c r="AT591" i="1"/>
  <c r="AU591" i="1"/>
  <c r="AS591" i="1"/>
  <c r="AR591" i="1"/>
  <c r="AQ591" i="1"/>
  <c r="AP591" i="1"/>
  <c r="AO591" i="1"/>
  <c r="AN591" i="1"/>
  <c r="AM591" i="1"/>
  <c r="AL591" i="1"/>
  <c r="AD591" i="1"/>
  <c r="AI591" i="1"/>
  <c r="AH591" i="1"/>
  <c r="AE591" i="1"/>
  <c r="AW590" i="1"/>
  <c r="AV590" i="1"/>
  <c r="AT590" i="1"/>
  <c r="AU590" i="1"/>
  <c r="AS590" i="1"/>
  <c r="AR590" i="1"/>
  <c r="AQ590" i="1"/>
  <c r="AP590" i="1"/>
  <c r="AO590" i="1"/>
  <c r="AN590" i="1"/>
  <c r="AM590" i="1"/>
  <c r="AL590" i="1"/>
  <c r="AD590" i="1"/>
  <c r="AI590" i="1"/>
  <c r="AH590" i="1"/>
  <c r="AE590" i="1"/>
  <c r="AW589" i="1"/>
  <c r="AV589" i="1"/>
  <c r="AT589" i="1"/>
  <c r="AU589" i="1"/>
  <c r="AS589" i="1"/>
  <c r="AR589" i="1"/>
  <c r="AQ589" i="1"/>
  <c r="AP589" i="1"/>
  <c r="AO589" i="1"/>
  <c r="AN589" i="1"/>
  <c r="AM589" i="1"/>
  <c r="AL589" i="1"/>
  <c r="AD589" i="1"/>
  <c r="AI589" i="1"/>
  <c r="AH589" i="1"/>
  <c r="AE589" i="1"/>
  <c r="AW588" i="1"/>
  <c r="AV588" i="1"/>
  <c r="AT588" i="1"/>
  <c r="AU588" i="1"/>
  <c r="AS588" i="1"/>
  <c r="AR588" i="1"/>
  <c r="AQ588" i="1"/>
  <c r="AP588" i="1"/>
  <c r="AO588" i="1"/>
  <c r="AN588" i="1"/>
  <c r="AM588" i="1"/>
  <c r="AL588" i="1"/>
  <c r="AD588" i="1"/>
  <c r="AI588" i="1"/>
  <c r="AH588" i="1"/>
  <c r="AE588" i="1"/>
  <c r="AW587" i="1"/>
  <c r="AV587" i="1"/>
  <c r="AT587" i="1"/>
  <c r="AU587" i="1"/>
  <c r="AS587" i="1"/>
  <c r="AR587" i="1"/>
  <c r="AQ587" i="1"/>
  <c r="AP587" i="1"/>
  <c r="AO587" i="1"/>
  <c r="AN587" i="1"/>
  <c r="AM587" i="1"/>
  <c r="AL587" i="1"/>
  <c r="AD587" i="1"/>
  <c r="AI587" i="1"/>
  <c r="AH587" i="1"/>
  <c r="AE587" i="1"/>
  <c r="AW586" i="1"/>
  <c r="AV586" i="1"/>
  <c r="AT586" i="1"/>
  <c r="AU586" i="1"/>
  <c r="AS586" i="1"/>
  <c r="AR586" i="1"/>
  <c r="AQ586" i="1"/>
  <c r="AP586" i="1"/>
  <c r="AO586" i="1"/>
  <c r="AN586" i="1"/>
  <c r="AM586" i="1"/>
  <c r="AL586" i="1"/>
  <c r="AD586" i="1"/>
  <c r="AI586" i="1"/>
  <c r="AH586" i="1"/>
  <c r="AE586" i="1"/>
  <c r="AW585" i="1"/>
  <c r="AV585" i="1"/>
  <c r="AT585" i="1"/>
  <c r="AU585" i="1"/>
  <c r="AS585" i="1"/>
  <c r="AR585" i="1"/>
  <c r="AQ585" i="1"/>
  <c r="AP585" i="1"/>
  <c r="AO585" i="1"/>
  <c r="AN585" i="1"/>
  <c r="AM585" i="1"/>
  <c r="AL585" i="1"/>
  <c r="AD585" i="1"/>
  <c r="AI585" i="1"/>
  <c r="AH585" i="1"/>
  <c r="AE585" i="1"/>
  <c r="AW584" i="1"/>
  <c r="AV584" i="1"/>
  <c r="AT584" i="1"/>
  <c r="AU584" i="1"/>
  <c r="AS584" i="1"/>
  <c r="AR584" i="1"/>
  <c r="AQ584" i="1"/>
  <c r="AP584" i="1"/>
  <c r="AO584" i="1"/>
  <c r="AN584" i="1"/>
  <c r="AM584" i="1"/>
  <c r="AL584" i="1"/>
  <c r="AD584" i="1"/>
  <c r="AI584" i="1"/>
  <c r="AH584" i="1"/>
  <c r="AE584" i="1"/>
  <c r="AW583" i="1"/>
  <c r="AV583" i="1"/>
  <c r="AT583" i="1"/>
  <c r="AU583" i="1"/>
  <c r="AS583" i="1"/>
  <c r="AR583" i="1"/>
  <c r="AQ583" i="1"/>
  <c r="AP583" i="1"/>
  <c r="AO583" i="1"/>
  <c r="AN583" i="1"/>
  <c r="AM583" i="1"/>
  <c r="AL583" i="1"/>
  <c r="AD583" i="1"/>
  <c r="AI583" i="1"/>
  <c r="AH583" i="1"/>
  <c r="AE583" i="1"/>
  <c r="AW582" i="1"/>
  <c r="AV582" i="1"/>
  <c r="AT582" i="1"/>
  <c r="AU582" i="1"/>
  <c r="AS582" i="1"/>
  <c r="AR582" i="1"/>
  <c r="AQ582" i="1"/>
  <c r="AP582" i="1"/>
  <c r="AO582" i="1"/>
  <c r="AN582" i="1"/>
  <c r="AM582" i="1"/>
  <c r="AL582" i="1"/>
  <c r="AD582" i="1"/>
  <c r="AI582" i="1"/>
  <c r="AH582" i="1"/>
  <c r="AE582" i="1"/>
  <c r="AW581" i="1"/>
  <c r="AV581" i="1"/>
  <c r="AT581" i="1"/>
  <c r="AU581" i="1"/>
  <c r="AS581" i="1"/>
  <c r="AR581" i="1"/>
  <c r="AQ581" i="1"/>
  <c r="AP581" i="1"/>
  <c r="AO581" i="1"/>
  <c r="AN581" i="1"/>
  <c r="AM581" i="1"/>
  <c r="AL581" i="1"/>
  <c r="AD581" i="1"/>
  <c r="AI581" i="1"/>
  <c r="AH581" i="1"/>
  <c r="AE581" i="1"/>
  <c r="AW580" i="1"/>
  <c r="AV580" i="1"/>
  <c r="AT580" i="1"/>
  <c r="AU580" i="1"/>
  <c r="AS580" i="1"/>
  <c r="AR580" i="1"/>
  <c r="AQ580" i="1"/>
  <c r="AP580" i="1"/>
  <c r="AO580" i="1"/>
  <c r="AN580" i="1"/>
  <c r="AM580" i="1"/>
  <c r="AL580" i="1"/>
  <c r="AD580" i="1"/>
  <c r="AI580" i="1"/>
  <c r="AH580" i="1"/>
  <c r="AE580" i="1"/>
  <c r="AW579" i="1"/>
  <c r="AV579" i="1"/>
  <c r="AT579" i="1"/>
  <c r="AU579" i="1"/>
  <c r="AS579" i="1"/>
  <c r="AR579" i="1"/>
  <c r="AQ579" i="1"/>
  <c r="AP579" i="1"/>
  <c r="AO579" i="1"/>
  <c r="AN579" i="1"/>
  <c r="AM579" i="1"/>
  <c r="AL579" i="1"/>
  <c r="AD579" i="1"/>
  <c r="AI579" i="1"/>
  <c r="AH579" i="1"/>
  <c r="AE579" i="1"/>
  <c r="AW578" i="1"/>
  <c r="AV578" i="1"/>
  <c r="AT578" i="1"/>
  <c r="AU578" i="1"/>
  <c r="AS578" i="1"/>
  <c r="AR578" i="1"/>
  <c r="AQ578" i="1"/>
  <c r="AP578" i="1"/>
  <c r="AO578" i="1"/>
  <c r="AN578" i="1"/>
  <c r="AM578" i="1"/>
  <c r="AL578" i="1"/>
  <c r="AD578" i="1"/>
  <c r="AI578" i="1"/>
  <c r="AH578" i="1"/>
  <c r="AE578" i="1"/>
  <c r="AW577" i="1"/>
  <c r="AV577" i="1"/>
  <c r="AT577" i="1"/>
  <c r="AU577" i="1"/>
  <c r="AS577" i="1"/>
  <c r="AR577" i="1"/>
  <c r="AQ577" i="1"/>
  <c r="AP577" i="1"/>
  <c r="AO577" i="1"/>
  <c r="AN577" i="1"/>
  <c r="AM577" i="1"/>
  <c r="AL577" i="1"/>
  <c r="AD577" i="1"/>
  <c r="AI577" i="1"/>
  <c r="AH577" i="1"/>
  <c r="AE577" i="1"/>
  <c r="AW576" i="1"/>
  <c r="AV576" i="1"/>
  <c r="AT576" i="1"/>
  <c r="AU576" i="1"/>
  <c r="AS576" i="1"/>
  <c r="AR576" i="1"/>
  <c r="AQ576" i="1"/>
  <c r="AP576" i="1"/>
  <c r="AO576" i="1"/>
  <c r="AN576" i="1"/>
  <c r="AM576" i="1"/>
  <c r="AL576" i="1"/>
  <c r="AD576" i="1"/>
  <c r="AI576" i="1"/>
  <c r="AH576" i="1"/>
  <c r="AE576" i="1"/>
  <c r="AW575" i="1"/>
  <c r="AV575" i="1"/>
  <c r="AT575" i="1"/>
  <c r="AU575" i="1"/>
  <c r="AS575" i="1"/>
  <c r="AR575" i="1"/>
  <c r="AQ575" i="1"/>
  <c r="AP575" i="1"/>
  <c r="AO575" i="1"/>
  <c r="AN575" i="1"/>
  <c r="AM575" i="1"/>
  <c r="AL575" i="1"/>
  <c r="AD575" i="1"/>
  <c r="AI575" i="1"/>
  <c r="AH575" i="1"/>
  <c r="AE575" i="1"/>
  <c r="AW574" i="1"/>
  <c r="AV574" i="1"/>
  <c r="AT574" i="1"/>
  <c r="AU574" i="1"/>
  <c r="AS574" i="1"/>
  <c r="AR574" i="1"/>
  <c r="AQ574" i="1"/>
  <c r="AP574" i="1"/>
  <c r="AO574" i="1"/>
  <c r="AN574" i="1"/>
  <c r="AM574" i="1"/>
  <c r="AL574" i="1"/>
  <c r="AD574" i="1"/>
  <c r="AI574" i="1"/>
  <c r="AH574" i="1"/>
  <c r="AE574" i="1"/>
  <c r="AW573" i="1"/>
  <c r="AV573" i="1"/>
  <c r="AT573" i="1"/>
  <c r="AU573" i="1"/>
  <c r="AS573" i="1"/>
  <c r="AR573" i="1"/>
  <c r="AQ573" i="1"/>
  <c r="AP573" i="1"/>
  <c r="AO573" i="1"/>
  <c r="AN573" i="1"/>
  <c r="AM573" i="1"/>
  <c r="AL573" i="1"/>
  <c r="AD573" i="1"/>
  <c r="AI573" i="1"/>
  <c r="AH573" i="1"/>
  <c r="AE573" i="1"/>
  <c r="AW572" i="1"/>
  <c r="AV572" i="1"/>
  <c r="AT572" i="1"/>
  <c r="AU572" i="1"/>
  <c r="AS572" i="1"/>
  <c r="AR572" i="1"/>
  <c r="AQ572" i="1"/>
  <c r="AP572" i="1"/>
  <c r="AO572" i="1"/>
  <c r="AN572" i="1"/>
  <c r="AM572" i="1"/>
  <c r="AL572" i="1"/>
  <c r="AD572" i="1"/>
  <c r="AI572" i="1"/>
  <c r="AH572" i="1"/>
  <c r="AE572" i="1"/>
  <c r="AW571" i="1"/>
  <c r="AV571" i="1"/>
  <c r="AT571" i="1"/>
  <c r="AU571" i="1"/>
  <c r="AS571" i="1"/>
  <c r="AR571" i="1"/>
  <c r="AQ571" i="1"/>
  <c r="AP571" i="1"/>
  <c r="AO571" i="1"/>
  <c r="AN571" i="1"/>
  <c r="AM571" i="1"/>
  <c r="AL571" i="1"/>
  <c r="AD571" i="1"/>
  <c r="AI571" i="1"/>
  <c r="AH571" i="1"/>
  <c r="AE571" i="1"/>
  <c r="AW570" i="1"/>
  <c r="AV570" i="1"/>
  <c r="AT570" i="1"/>
  <c r="AU570" i="1"/>
  <c r="AS570" i="1"/>
  <c r="AR570" i="1"/>
  <c r="AQ570" i="1"/>
  <c r="AP570" i="1"/>
  <c r="AO570" i="1"/>
  <c r="AN570" i="1"/>
  <c r="AM570" i="1"/>
  <c r="AL570" i="1"/>
  <c r="AD570" i="1"/>
  <c r="AI570" i="1"/>
  <c r="AH570" i="1"/>
  <c r="AE570" i="1"/>
  <c r="AW569" i="1"/>
  <c r="AV569" i="1"/>
  <c r="AT569" i="1"/>
  <c r="AU569" i="1"/>
  <c r="AS569" i="1"/>
  <c r="AR569" i="1"/>
  <c r="AQ569" i="1"/>
  <c r="AP569" i="1"/>
  <c r="AO569" i="1"/>
  <c r="AN569" i="1"/>
  <c r="AM569" i="1"/>
  <c r="AL569" i="1"/>
  <c r="AD569" i="1"/>
  <c r="AI569" i="1"/>
  <c r="AH569" i="1"/>
  <c r="AE569" i="1"/>
  <c r="AW568" i="1"/>
  <c r="AV568" i="1"/>
  <c r="AT568" i="1"/>
  <c r="AU568" i="1"/>
  <c r="AS568" i="1"/>
  <c r="AR568" i="1"/>
  <c r="AQ568" i="1"/>
  <c r="AP568" i="1"/>
  <c r="AO568" i="1"/>
  <c r="AN568" i="1"/>
  <c r="AM568" i="1"/>
  <c r="AL568" i="1"/>
  <c r="AD568" i="1"/>
  <c r="AI568" i="1"/>
  <c r="AH568" i="1"/>
  <c r="AE568" i="1"/>
  <c r="AW567" i="1"/>
  <c r="AV567" i="1"/>
  <c r="AT567" i="1"/>
  <c r="AU567" i="1"/>
  <c r="AS567" i="1"/>
  <c r="AR567" i="1"/>
  <c r="AQ567" i="1"/>
  <c r="AP567" i="1"/>
  <c r="AO567" i="1"/>
  <c r="AN567" i="1"/>
  <c r="AM567" i="1"/>
  <c r="AL567" i="1"/>
  <c r="AD567" i="1"/>
  <c r="AI567" i="1"/>
  <c r="AH567" i="1"/>
  <c r="AE567" i="1"/>
  <c r="AW566" i="1"/>
  <c r="AD566" i="1"/>
  <c r="AV566" i="1"/>
  <c r="AT566" i="1"/>
  <c r="AU566" i="1"/>
  <c r="AS566" i="1"/>
  <c r="AR566" i="1"/>
  <c r="AQ566" i="1"/>
  <c r="AP566" i="1"/>
  <c r="AO566" i="1"/>
  <c r="AN566" i="1"/>
  <c r="AM566" i="1"/>
  <c r="AL566" i="1"/>
  <c r="AI566" i="1"/>
  <c r="AH566" i="1"/>
  <c r="AE566" i="1"/>
  <c r="AW565" i="1"/>
  <c r="AD565" i="1"/>
  <c r="AV565" i="1"/>
  <c r="AT565" i="1"/>
  <c r="AU565" i="1"/>
  <c r="AS565" i="1"/>
  <c r="AR565" i="1"/>
  <c r="AQ565" i="1"/>
  <c r="AP565" i="1"/>
  <c r="AO565" i="1"/>
  <c r="AN565" i="1"/>
  <c r="AM565" i="1"/>
  <c r="AL565" i="1"/>
  <c r="AI565" i="1"/>
  <c r="AH565" i="1"/>
  <c r="AE565" i="1"/>
  <c r="AW564" i="1"/>
  <c r="AD564" i="1"/>
  <c r="AV564" i="1"/>
  <c r="AT564" i="1"/>
  <c r="AU564" i="1"/>
  <c r="AS564" i="1"/>
  <c r="AR564" i="1"/>
  <c r="AQ564" i="1"/>
  <c r="AP564" i="1"/>
  <c r="AO564" i="1"/>
  <c r="AN564" i="1"/>
  <c r="AM564" i="1"/>
  <c r="AL564" i="1"/>
  <c r="AI564" i="1"/>
  <c r="AH564" i="1"/>
  <c r="AE564" i="1"/>
  <c r="AW563" i="1"/>
  <c r="AV563" i="1"/>
  <c r="AT563" i="1"/>
  <c r="AU563" i="1"/>
  <c r="AS563" i="1"/>
  <c r="AR563" i="1"/>
  <c r="AQ563" i="1"/>
  <c r="AP563" i="1"/>
  <c r="AO563" i="1"/>
  <c r="AN563" i="1"/>
  <c r="AM563" i="1"/>
  <c r="AL563" i="1"/>
  <c r="AD563" i="1"/>
  <c r="AI563" i="1"/>
  <c r="AH563" i="1"/>
  <c r="AE563" i="1"/>
  <c r="AW562" i="1"/>
  <c r="AD562" i="1"/>
  <c r="AV562" i="1"/>
  <c r="AT562" i="1"/>
  <c r="AU562" i="1"/>
  <c r="AS562" i="1"/>
  <c r="AR562" i="1"/>
  <c r="AQ562" i="1"/>
  <c r="AP562" i="1"/>
  <c r="AO562" i="1"/>
  <c r="AN562" i="1"/>
  <c r="AM562" i="1"/>
  <c r="AL562" i="1"/>
  <c r="AI562" i="1"/>
  <c r="AH562" i="1"/>
  <c r="AE562" i="1"/>
  <c r="AW561" i="1"/>
  <c r="AV561" i="1"/>
  <c r="AT561" i="1"/>
  <c r="AU561" i="1"/>
  <c r="AS561" i="1"/>
  <c r="AR561" i="1"/>
  <c r="AQ561" i="1"/>
  <c r="AP561" i="1"/>
  <c r="AO561" i="1"/>
  <c r="AN561" i="1"/>
  <c r="AM561" i="1"/>
  <c r="AL561" i="1"/>
  <c r="AD561" i="1"/>
  <c r="AI561" i="1"/>
  <c r="AH561" i="1"/>
  <c r="AE561" i="1"/>
  <c r="AW560" i="1"/>
  <c r="AD560" i="1"/>
  <c r="AV560" i="1"/>
  <c r="AT560" i="1"/>
  <c r="AU560" i="1"/>
  <c r="AS560" i="1"/>
  <c r="AR560" i="1"/>
  <c r="AQ560" i="1"/>
  <c r="AP560" i="1"/>
  <c r="AO560" i="1"/>
  <c r="AN560" i="1"/>
  <c r="AM560" i="1"/>
  <c r="AL560" i="1"/>
  <c r="AI560" i="1"/>
  <c r="AH560" i="1"/>
  <c r="AE560" i="1"/>
  <c r="AW559" i="1"/>
  <c r="AV559" i="1"/>
  <c r="AT559" i="1"/>
  <c r="AU559" i="1"/>
  <c r="AS559" i="1"/>
  <c r="AR559" i="1"/>
  <c r="AQ559" i="1"/>
  <c r="AP559" i="1"/>
  <c r="AO559" i="1"/>
  <c r="AN559" i="1"/>
  <c r="AM559" i="1"/>
  <c r="AL559" i="1"/>
  <c r="AD559" i="1"/>
  <c r="AI559" i="1"/>
  <c r="AH559" i="1"/>
  <c r="AE559" i="1"/>
  <c r="AW558" i="1"/>
  <c r="AD558" i="1"/>
  <c r="AV558" i="1"/>
  <c r="AT558" i="1"/>
  <c r="AU558" i="1"/>
  <c r="AS558" i="1"/>
  <c r="AR558" i="1"/>
  <c r="AQ558" i="1"/>
  <c r="AP558" i="1"/>
  <c r="AO558" i="1"/>
  <c r="AN558" i="1"/>
  <c r="AM558" i="1"/>
  <c r="AL558" i="1"/>
  <c r="AI558" i="1"/>
  <c r="AH558" i="1"/>
  <c r="AE558" i="1"/>
  <c r="AW557" i="1"/>
  <c r="AV557" i="1"/>
  <c r="AT557" i="1"/>
  <c r="AU557" i="1"/>
  <c r="AS557" i="1"/>
  <c r="AR557" i="1"/>
  <c r="AQ557" i="1"/>
  <c r="AP557" i="1"/>
  <c r="AO557" i="1"/>
  <c r="AN557" i="1"/>
  <c r="AM557" i="1"/>
  <c r="AL557" i="1"/>
  <c r="AD557" i="1"/>
  <c r="AI557" i="1"/>
  <c r="AH557" i="1"/>
  <c r="AE557" i="1"/>
  <c r="AW556" i="1"/>
  <c r="AD556" i="1"/>
  <c r="AV556" i="1"/>
  <c r="AT556" i="1"/>
  <c r="AU556" i="1"/>
  <c r="AS556" i="1"/>
  <c r="AR556" i="1"/>
  <c r="AQ556" i="1"/>
  <c r="AP556" i="1"/>
  <c r="AO556" i="1"/>
  <c r="AN556" i="1"/>
  <c r="AM556" i="1"/>
  <c r="AL556" i="1"/>
  <c r="AI556" i="1"/>
  <c r="AH556" i="1"/>
  <c r="AE556" i="1"/>
  <c r="AW555" i="1"/>
  <c r="AD555" i="1"/>
  <c r="AV555" i="1"/>
  <c r="AT555" i="1"/>
  <c r="AU555" i="1"/>
  <c r="AS555" i="1"/>
  <c r="AR555" i="1"/>
  <c r="AQ555" i="1"/>
  <c r="AP555" i="1"/>
  <c r="AO555" i="1"/>
  <c r="AN555" i="1"/>
  <c r="AM555" i="1"/>
  <c r="AL555" i="1"/>
  <c r="AI555" i="1"/>
  <c r="AH555" i="1"/>
  <c r="AE555" i="1"/>
  <c r="AW554" i="1"/>
  <c r="AV554" i="1"/>
  <c r="AT554" i="1"/>
  <c r="AU554" i="1"/>
  <c r="AS554" i="1"/>
  <c r="AR554" i="1"/>
  <c r="AQ554" i="1"/>
  <c r="AP554" i="1"/>
  <c r="AO554" i="1"/>
  <c r="AN554" i="1"/>
  <c r="AM554" i="1"/>
  <c r="AL554" i="1"/>
  <c r="AD554" i="1"/>
  <c r="AI554" i="1"/>
  <c r="AH554" i="1"/>
  <c r="AE554" i="1"/>
  <c r="AW553" i="1"/>
  <c r="AD553" i="1"/>
  <c r="AV553" i="1"/>
  <c r="AT553" i="1"/>
  <c r="AU553" i="1"/>
  <c r="AS553" i="1"/>
  <c r="AR553" i="1"/>
  <c r="AQ553" i="1"/>
  <c r="AP553" i="1"/>
  <c r="AO553" i="1"/>
  <c r="AN553" i="1"/>
  <c r="AM553" i="1"/>
  <c r="AL553" i="1"/>
  <c r="AI553" i="1"/>
  <c r="AH553" i="1"/>
  <c r="AE553" i="1"/>
  <c r="AW552" i="1"/>
  <c r="AV552" i="1"/>
  <c r="AT552" i="1"/>
  <c r="AU552" i="1"/>
  <c r="AS552" i="1"/>
  <c r="AR552" i="1"/>
  <c r="AQ552" i="1"/>
  <c r="AP552" i="1"/>
  <c r="AO552" i="1"/>
  <c r="AN552" i="1"/>
  <c r="AM552" i="1"/>
  <c r="AL552" i="1"/>
  <c r="AD552" i="1"/>
  <c r="AI552" i="1"/>
  <c r="AH552" i="1"/>
  <c r="AE552" i="1"/>
  <c r="AW551" i="1"/>
  <c r="AV551" i="1"/>
  <c r="AT551" i="1"/>
  <c r="AU551" i="1"/>
  <c r="AS551" i="1"/>
  <c r="AR551" i="1"/>
  <c r="AQ551" i="1"/>
  <c r="AP551" i="1"/>
  <c r="AO551" i="1"/>
  <c r="AN551" i="1"/>
  <c r="AM551" i="1"/>
  <c r="AL551" i="1"/>
  <c r="AD551" i="1"/>
  <c r="AI551" i="1"/>
  <c r="AH551" i="1"/>
  <c r="AE551" i="1"/>
  <c r="AW550" i="1"/>
  <c r="AV550" i="1"/>
  <c r="AT550" i="1"/>
  <c r="AU550" i="1"/>
  <c r="AS550" i="1"/>
  <c r="AR550" i="1"/>
  <c r="AQ550" i="1"/>
  <c r="AP550" i="1"/>
  <c r="AO550" i="1"/>
  <c r="AN550" i="1"/>
  <c r="AM550" i="1"/>
  <c r="AL550" i="1"/>
  <c r="AD550" i="1"/>
  <c r="AI550" i="1"/>
  <c r="AH550" i="1"/>
  <c r="AE550" i="1"/>
  <c r="AW549" i="1"/>
  <c r="AD549" i="1"/>
  <c r="AV549" i="1"/>
  <c r="AT549" i="1"/>
  <c r="AU549" i="1"/>
  <c r="AS549" i="1"/>
  <c r="AR549" i="1"/>
  <c r="AQ549" i="1"/>
  <c r="AP549" i="1"/>
  <c r="AO549" i="1"/>
  <c r="AN549" i="1"/>
  <c r="AM549" i="1"/>
  <c r="AL549" i="1"/>
  <c r="AI549" i="1"/>
  <c r="AH549" i="1"/>
  <c r="AE549" i="1"/>
  <c r="AW548" i="1"/>
  <c r="AV548" i="1"/>
  <c r="AT548" i="1"/>
  <c r="AU548" i="1"/>
  <c r="AS548" i="1"/>
  <c r="AR548" i="1"/>
  <c r="AQ548" i="1"/>
  <c r="AP548" i="1"/>
  <c r="AO548" i="1"/>
  <c r="AN548" i="1"/>
  <c r="AM548" i="1"/>
  <c r="AL548" i="1"/>
  <c r="AD548" i="1"/>
  <c r="AI548" i="1"/>
  <c r="AH548" i="1"/>
  <c r="AE548" i="1"/>
  <c r="AW547" i="1"/>
  <c r="AD547" i="1"/>
  <c r="AV547" i="1"/>
  <c r="AT547" i="1"/>
  <c r="AU547" i="1"/>
  <c r="AS547" i="1"/>
  <c r="AR547" i="1"/>
  <c r="AQ547" i="1"/>
  <c r="AP547" i="1"/>
  <c r="AO547" i="1"/>
  <c r="AN547" i="1"/>
  <c r="AM547" i="1"/>
  <c r="AL547" i="1"/>
  <c r="AI547" i="1"/>
  <c r="AH547" i="1"/>
  <c r="AE547" i="1"/>
  <c r="AW546" i="1"/>
  <c r="AD546" i="1"/>
  <c r="AV546" i="1"/>
  <c r="AT546" i="1"/>
  <c r="AU546" i="1"/>
  <c r="AS546" i="1"/>
  <c r="AR546" i="1"/>
  <c r="AQ546" i="1"/>
  <c r="AP546" i="1"/>
  <c r="AO546" i="1"/>
  <c r="AN546" i="1"/>
  <c r="AM546" i="1"/>
  <c r="AL546" i="1"/>
  <c r="AI546" i="1"/>
  <c r="AH546" i="1"/>
  <c r="AE546" i="1"/>
  <c r="AW545" i="1"/>
  <c r="AV545" i="1"/>
  <c r="AT545" i="1"/>
  <c r="AU545" i="1"/>
  <c r="AS545" i="1"/>
  <c r="AR545" i="1"/>
  <c r="AQ545" i="1"/>
  <c r="AP545" i="1"/>
  <c r="AO545" i="1"/>
  <c r="AN545" i="1"/>
  <c r="AM545" i="1"/>
  <c r="AL545" i="1"/>
  <c r="AD545" i="1"/>
  <c r="AI545" i="1"/>
  <c r="AH545" i="1"/>
  <c r="AE545" i="1"/>
  <c r="AW544" i="1"/>
  <c r="AV544" i="1"/>
  <c r="AT544" i="1"/>
  <c r="AU544" i="1"/>
  <c r="AS544" i="1"/>
  <c r="AR544" i="1"/>
  <c r="AQ544" i="1"/>
  <c r="AP544" i="1"/>
  <c r="AO544" i="1"/>
  <c r="AN544" i="1"/>
  <c r="AM544" i="1"/>
  <c r="AL544" i="1"/>
  <c r="AD544" i="1"/>
  <c r="AI544" i="1"/>
  <c r="AH544" i="1"/>
  <c r="AE544" i="1"/>
  <c r="AW543" i="1"/>
  <c r="AV543" i="1"/>
  <c r="AT543" i="1"/>
  <c r="AU543" i="1"/>
  <c r="AS543" i="1"/>
  <c r="AR543" i="1"/>
  <c r="AQ543" i="1"/>
  <c r="AP543" i="1"/>
  <c r="AO543" i="1"/>
  <c r="AN543" i="1"/>
  <c r="AM543" i="1"/>
  <c r="AL543" i="1"/>
  <c r="AD543" i="1"/>
  <c r="AI543" i="1"/>
  <c r="AH543" i="1"/>
  <c r="AE543" i="1"/>
  <c r="AW542" i="1"/>
  <c r="AD542" i="1"/>
  <c r="AV542" i="1"/>
  <c r="AT542" i="1"/>
  <c r="AU542" i="1"/>
  <c r="AS542" i="1"/>
  <c r="AR542" i="1"/>
  <c r="AQ542" i="1"/>
  <c r="AP542" i="1"/>
  <c r="AO542" i="1"/>
  <c r="AN542" i="1"/>
  <c r="AM542" i="1"/>
  <c r="AL542" i="1"/>
  <c r="AI542" i="1"/>
  <c r="AH542" i="1"/>
  <c r="AE542" i="1"/>
  <c r="AW541" i="1"/>
  <c r="AD541" i="1"/>
  <c r="AV541" i="1"/>
  <c r="AT541" i="1"/>
  <c r="AU541" i="1"/>
  <c r="AS541" i="1"/>
  <c r="AR541" i="1"/>
  <c r="AQ541" i="1"/>
  <c r="AP541" i="1"/>
  <c r="AO541" i="1"/>
  <c r="AN541" i="1"/>
  <c r="AM541" i="1"/>
  <c r="AL541" i="1"/>
  <c r="AI541" i="1"/>
  <c r="AH541" i="1"/>
  <c r="AE541" i="1"/>
  <c r="AW540" i="1"/>
  <c r="AD540" i="1"/>
  <c r="AV540" i="1"/>
  <c r="AT540" i="1"/>
  <c r="AU540" i="1"/>
  <c r="AS540" i="1"/>
  <c r="AR540" i="1"/>
  <c r="AQ540" i="1"/>
  <c r="AP540" i="1"/>
  <c r="AO540" i="1"/>
  <c r="AN540" i="1"/>
  <c r="AM540" i="1"/>
  <c r="AL540" i="1"/>
  <c r="AI540" i="1"/>
  <c r="AH540" i="1"/>
  <c r="AE540" i="1"/>
  <c r="AW539" i="1"/>
  <c r="AV539" i="1"/>
  <c r="AT539" i="1"/>
  <c r="AU539" i="1"/>
  <c r="AS539" i="1"/>
  <c r="AR539" i="1"/>
  <c r="AQ539" i="1"/>
  <c r="AP539" i="1"/>
  <c r="AO539" i="1"/>
  <c r="AN539" i="1"/>
  <c r="AM539" i="1"/>
  <c r="AL539" i="1"/>
  <c r="AD539" i="1"/>
  <c r="AI539" i="1"/>
  <c r="AH539" i="1"/>
  <c r="AE539" i="1"/>
  <c r="AW538" i="1"/>
  <c r="AV538" i="1"/>
  <c r="AT538" i="1"/>
  <c r="AU538" i="1"/>
  <c r="AS538" i="1"/>
  <c r="AR538" i="1"/>
  <c r="AQ538" i="1"/>
  <c r="AP538" i="1"/>
  <c r="AO538" i="1"/>
  <c r="AN538" i="1"/>
  <c r="AM538" i="1"/>
  <c r="AL538" i="1"/>
  <c r="AD538" i="1"/>
  <c r="AI538" i="1"/>
  <c r="AH538" i="1"/>
  <c r="AE538" i="1"/>
  <c r="AW537" i="1"/>
  <c r="AD537" i="1"/>
  <c r="AV537" i="1"/>
  <c r="AT537" i="1"/>
  <c r="AU537" i="1"/>
  <c r="AS537" i="1"/>
  <c r="AR537" i="1"/>
  <c r="AQ537" i="1"/>
  <c r="AP537" i="1"/>
  <c r="AO537" i="1"/>
  <c r="AN537" i="1"/>
  <c r="AM537" i="1"/>
  <c r="AL537" i="1"/>
  <c r="AI537" i="1"/>
  <c r="AH537" i="1"/>
  <c r="AE537" i="1"/>
  <c r="AW536" i="1"/>
  <c r="AV536" i="1"/>
  <c r="AT536" i="1"/>
  <c r="AU536" i="1"/>
  <c r="AS536" i="1"/>
  <c r="AR536" i="1"/>
  <c r="AQ536" i="1"/>
  <c r="AP536" i="1"/>
  <c r="AO536" i="1"/>
  <c r="AN536" i="1"/>
  <c r="AM536" i="1"/>
  <c r="AL536" i="1"/>
  <c r="AD536" i="1"/>
  <c r="AI536" i="1"/>
  <c r="AH536" i="1"/>
  <c r="AE536" i="1"/>
  <c r="AW535" i="1"/>
  <c r="AV535" i="1"/>
  <c r="AT535" i="1"/>
  <c r="AU535" i="1"/>
  <c r="AS535" i="1"/>
  <c r="AR535" i="1"/>
  <c r="AQ535" i="1"/>
  <c r="AP535" i="1"/>
  <c r="AO535" i="1"/>
  <c r="AN535" i="1"/>
  <c r="AM535" i="1"/>
  <c r="AL535" i="1"/>
  <c r="AD535" i="1"/>
  <c r="AI535" i="1"/>
  <c r="AH535" i="1"/>
  <c r="AE535" i="1"/>
  <c r="AW534" i="1"/>
  <c r="AV534" i="1"/>
  <c r="AT534" i="1"/>
  <c r="AU534" i="1"/>
  <c r="AS534" i="1"/>
  <c r="AR534" i="1"/>
  <c r="AQ534" i="1"/>
  <c r="AP534" i="1"/>
  <c r="AO534" i="1"/>
  <c r="AN534" i="1"/>
  <c r="AM534" i="1"/>
  <c r="AL534" i="1"/>
  <c r="AD534" i="1"/>
  <c r="AI534" i="1"/>
  <c r="AH534" i="1"/>
  <c r="AE534" i="1"/>
  <c r="AW533" i="1"/>
  <c r="AV533" i="1"/>
  <c r="AT533" i="1"/>
  <c r="AU533" i="1"/>
  <c r="AS533" i="1"/>
  <c r="AR533" i="1"/>
  <c r="AQ533" i="1"/>
  <c r="AP533" i="1"/>
  <c r="AO533" i="1"/>
  <c r="AN533" i="1"/>
  <c r="AM533" i="1"/>
  <c r="AL533" i="1"/>
  <c r="AD533" i="1"/>
  <c r="AI533" i="1"/>
  <c r="AH533" i="1"/>
  <c r="AE533" i="1"/>
  <c r="AW532" i="1"/>
  <c r="AD532" i="1"/>
  <c r="AV532" i="1"/>
  <c r="AT532" i="1"/>
  <c r="AU532" i="1"/>
  <c r="AS532" i="1"/>
  <c r="AR532" i="1"/>
  <c r="AQ532" i="1"/>
  <c r="AP532" i="1"/>
  <c r="AO532" i="1"/>
  <c r="AN532" i="1"/>
  <c r="AM532" i="1"/>
  <c r="AL532" i="1"/>
  <c r="AI532" i="1"/>
  <c r="AH532" i="1"/>
  <c r="AE532" i="1"/>
  <c r="AW531" i="1"/>
  <c r="AV531" i="1"/>
  <c r="AT531" i="1"/>
  <c r="AU531" i="1"/>
  <c r="AS531" i="1"/>
  <c r="AR531" i="1"/>
  <c r="AQ531" i="1"/>
  <c r="AP531" i="1"/>
  <c r="AO531" i="1"/>
  <c r="AN531" i="1"/>
  <c r="AM531" i="1"/>
  <c r="AL531" i="1"/>
  <c r="AD531" i="1"/>
  <c r="AI531" i="1"/>
  <c r="AH531" i="1"/>
  <c r="AE531" i="1"/>
  <c r="AW530" i="1"/>
  <c r="AV530" i="1"/>
  <c r="AT530" i="1"/>
  <c r="AU530" i="1"/>
  <c r="AS530" i="1"/>
  <c r="AR530" i="1"/>
  <c r="AQ530" i="1"/>
  <c r="AP530" i="1"/>
  <c r="AO530" i="1"/>
  <c r="AN530" i="1"/>
  <c r="AM530" i="1"/>
  <c r="AL530" i="1"/>
  <c r="AD530" i="1"/>
  <c r="AI530" i="1"/>
  <c r="AH530" i="1"/>
  <c r="AE530" i="1"/>
  <c r="AW529" i="1"/>
  <c r="AV529" i="1"/>
  <c r="AT529" i="1"/>
  <c r="AU529" i="1"/>
  <c r="AS529" i="1"/>
  <c r="AR529" i="1"/>
  <c r="AQ529" i="1"/>
  <c r="AP529" i="1"/>
  <c r="AO529" i="1"/>
  <c r="AN529" i="1"/>
  <c r="AM529" i="1"/>
  <c r="AL529" i="1"/>
  <c r="AD529" i="1"/>
  <c r="AI529" i="1"/>
  <c r="AH529" i="1"/>
  <c r="AE529" i="1"/>
  <c r="AW528" i="1"/>
  <c r="AV528" i="1"/>
  <c r="AT528" i="1"/>
  <c r="AU528" i="1"/>
  <c r="AS528" i="1"/>
  <c r="AR528" i="1"/>
  <c r="AQ528" i="1"/>
  <c r="AP528" i="1"/>
  <c r="AO528" i="1"/>
  <c r="AN528" i="1"/>
  <c r="AM528" i="1"/>
  <c r="AL528" i="1"/>
  <c r="AD528" i="1"/>
  <c r="AI528" i="1"/>
  <c r="AH528" i="1"/>
  <c r="AE528" i="1"/>
  <c r="AW527" i="1"/>
  <c r="AD527" i="1"/>
  <c r="AV527" i="1"/>
  <c r="AT527" i="1"/>
  <c r="AU527" i="1"/>
  <c r="AS527" i="1"/>
  <c r="AR527" i="1"/>
  <c r="AQ527" i="1"/>
  <c r="AP527" i="1"/>
  <c r="AO527" i="1"/>
  <c r="AN527" i="1"/>
  <c r="AM527" i="1"/>
  <c r="AL527" i="1"/>
  <c r="AI527" i="1"/>
  <c r="AH527" i="1"/>
  <c r="AE527" i="1"/>
  <c r="AW526" i="1"/>
  <c r="AD526" i="1"/>
  <c r="AV526" i="1"/>
  <c r="AT526" i="1"/>
  <c r="AU526" i="1"/>
  <c r="AS526" i="1"/>
  <c r="AR526" i="1"/>
  <c r="AQ526" i="1"/>
  <c r="AP526" i="1"/>
  <c r="AO526" i="1"/>
  <c r="AN526" i="1"/>
  <c r="AM526" i="1"/>
  <c r="AL526" i="1"/>
  <c r="AI526" i="1"/>
  <c r="AH526" i="1"/>
  <c r="AE526" i="1"/>
  <c r="AW525" i="1"/>
  <c r="AD525" i="1"/>
  <c r="AV525" i="1"/>
  <c r="AT525" i="1"/>
  <c r="AU525" i="1"/>
  <c r="AS525" i="1"/>
  <c r="AR525" i="1"/>
  <c r="AQ525" i="1"/>
  <c r="AP525" i="1"/>
  <c r="AO525" i="1"/>
  <c r="AN525" i="1"/>
  <c r="AM525" i="1"/>
  <c r="AL525" i="1"/>
  <c r="AI525" i="1"/>
  <c r="AH525" i="1"/>
  <c r="AE525" i="1"/>
  <c r="AW524" i="1"/>
  <c r="AD524" i="1"/>
  <c r="AV524" i="1"/>
  <c r="AT524" i="1"/>
  <c r="AU524" i="1"/>
  <c r="AS524" i="1"/>
  <c r="AR524" i="1"/>
  <c r="AQ524" i="1"/>
  <c r="AP524" i="1"/>
  <c r="AO524" i="1"/>
  <c r="AN524" i="1"/>
  <c r="AM524" i="1"/>
  <c r="AL524" i="1"/>
  <c r="AI524" i="1"/>
  <c r="AH524" i="1"/>
  <c r="AE524" i="1"/>
  <c r="AW523" i="1"/>
  <c r="AD523" i="1"/>
  <c r="AV523" i="1"/>
  <c r="AT523" i="1"/>
  <c r="AU523" i="1"/>
  <c r="AS523" i="1"/>
  <c r="AR523" i="1"/>
  <c r="AQ523" i="1"/>
  <c r="AP523" i="1"/>
  <c r="AO523" i="1"/>
  <c r="AN523" i="1"/>
  <c r="AM523" i="1"/>
  <c r="AL523" i="1"/>
  <c r="AI523" i="1"/>
  <c r="AH523" i="1"/>
  <c r="AE523" i="1"/>
  <c r="AW522" i="1"/>
  <c r="AD522" i="1"/>
  <c r="AV522" i="1"/>
  <c r="AT522" i="1"/>
  <c r="AU522" i="1"/>
  <c r="AS522" i="1"/>
  <c r="AR522" i="1"/>
  <c r="AQ522" i="1"/>
  <c r="AP522" i="1"/>
  <c r="AO522" i="1"/>
  <c r="AN522" i="1"/>
  <c r="AM522" i="1"/>
  <c r="AL522" i="1"/>
  <c r="AI522" i="1"/>
  <c r="AH522" i="1"/>
  <c r="AE522" i="1"/>
  <c r="AW521" i="1"/>
  <c r="AD521" i="1"/>
  <c r="AV521" i="1"/>
  <c r="AT521" i="1"/>
  <c r="AU521" i="1"/>
  <c r="AS521" i="1"/>
  <c r="AR521" i="1"/>
  <c r="AQ521" i="1"/>
  <c r="AP521" i="1"/>
  <c r="AO521" i="1"/>
  <c r="AN521" i="1"/>
  <c r="AM521" i="1"/>
  <c r="AL521" i="1"/>
  <c r="AI521" i="1"/>
  <c r="AH521" i="1"/>
  <c r="AE521" i="1"/>
  <c r="AW520" i="1"/>
  <c r="AD520" i="1"/>
  <c r="AV520" i="1"/>
  <c r="AT520" i="1"/>
  <c r="AU520" i="1"/>
  <c r="AS520" i="1"/>
  <c r="AR520" i="1"/>
  <c r="AQ520" i="1"/>
  <c r="AP520" i="1"/>
  <c r="AO520" i="1"/>
  <c r="AN520" i="1"/>
  <c r="AM520" i="1"/>
  <c r="AL520" i="1"/>
  <c r="AI520" i="1"/>
  <c r="AH520" i="1"/>
  <c r="AE520" i="1"/>
  <c r="AW519" i="1"/>
  <c r="AV519" i="1"/>
  <c r="AT519" i="1"/>
  <c r="AU519" i="1"/>
  <c r="AS519" i="1"/>
  <c r="AR519" i="1"/>
  <c r="AQ519" i="1"/>
  <c r="AP519" i="1"/>
  <c r="AO519" i="1"/>
  <c r="AN519" i="1"/>
  <c r="AM519" i="1"/>
  <c r="AL519" i="1"/>
  <c r="AD519" i="1"/>
  <c r="AI519" i="1"/>
  <c r="AH519" i="1"/>
  <c r="AE519" i="1"/>
  <c r="AW518" i="1"/>
  <c r="AV518" i="1"/>
  <c r="AT518" i="1"/>
  <c r="AU518" i="1"/>
  <c r="AS518" i="1"/>
  <c r="AR518" i="1"/>
  <c r="AQ518" i="1"/>
  <c r="AP518" i="1"/>
  <c r="AO518" i="1"/>
  <c r="AN518" i="1"/>
  <c r="AM518" i="1"/>
  <c r="AL518" i="1"/>
  <c r="AD518" i="1"/>
  <c r="AI518" i="1"/>
  <c r="AH518" i="1"/>
  <c r="AE518" i="1"/>
  <c r="AW517" i="1"/>
  <c r="AV517" i="1"/>
  <c r="AT517" i="1"/>
  <c r="AU517" i="1"/>
  <c r="AS517" i="1"/>
  <c r="AR517" i="1"/>
  <c r="AQ517" i="1"/>
  <c r="AP517" i="1"/>
  <c r="AO517" i="1"/>
  <c r="AN517" i="1"/>
  <c r="AM517" i="1"/>
  <c r="AL517" i="1"/>
  <c r="AD517" i="1"/>
  <c r="AI517" i="1"/>
  <c r="AH517" i="1"/>
  <c r="AE517" i="1"/>
  <c r="AW516" i="1"/>
  <c r="AV516" i="1"/>
  <c r="AT516" i="1"/>
  <c r="AU516" i="1"/>
  <c r="AS516" i="1"/>
  <c r="AR516" i="1"/>
  <c r="AQ516" i="1"/>
  <c r="AP516" i="1"/>
  <c r="AO516" i="1"/>
  <c r="AN516" i="1"/>
  <c r="AM516" i="1"/>
  <c r="AL516" i="1"/>
  <c r="AD516" i="1"/>
  <c r="AI516" i="1"/>
  <c r="AH516" i="1"/>
  <c r="AE516" i="1"/>
  <c r="AW515" i="1"/>
  <c r="AV515" i="1"/>
  <c r="AT515" i="1"/>
  <c r="AU515" i="1"/>
  <c r="AS515" i="1"/>
  <c r="AR515" i="1"/>
  <c r="AQ515" i="1"/>
  <c r="AP515" i="1"/>
  <c r="AO515" i="1"/>
  <c r="AN515" i="1"/>
  <c r="AM515" i="1"/>
  <c r="AL515" i="1"/>
  <c r="AD515" i="1"/>
  <c r="AI515" i="1"/>
  <c r="AH515" i="1"/>
  <c r="AE515" i="1"/>
  <c r="AW514" i="1"/>
  <c r="AV514" i="1"/>
  <c r="AT514" i="1"/>
  <c r="AU514" i="1"/>
  <c r="AS514" i="1"/>
  <c r="AR514" i="1"/>
  <c r="AQ514" i="1"/>
  <c r="AP514" i="1"/>
  <c r="AO514" i="1"/>
  <c r="AN514" i="1"/>
  <c r="AM514" i="1"/>
  <c r="AL514" i="1"/>
  <c r="AD514" i="1"/>
  <c r="AI514" i="1"/>
  <c r="AH514" i="1"/>
  <c r="AE514" i="1"/>
  <c r="AW513" i="1"/>
  <c r="AV513" i="1"/>
  <c r="AT513" i="1"/>
  <c r="AU513" i="1"/>
  <c r="AS513" i="1"/>
  <c r="AR513" i="1"/>
  <c r="AQ513" i="1"/>
  <c r="AP513" i="1"/>
  <c r="AO513" i="1"/>
  <c r="AN513" i="1"/>
  <c r="AM513" i="1"/>
  <c r="AL513" i="1"/>
  <c r="AD513" i="1"/>
  <c r="AI513" i="1"/>
  <c r="AH513" i="1"/>
  <c r="AE513" i="1"/>
  <c r="AW512" i="1"/>
  <c r="AV512" i="1"/>
  <c r="AT512" i="1"/>
  <c r="AU512" i="1"/>
  <c r="AS512" i="1"/>
  <c r="AR512" i="1"/>
  <c r="AQ512" i="1"/>
  <c r="AP512" i="1"/>
  <c r="AO512" i="1"/>
  <c r="AN512" i="1"/>
  <c r="AM512" i="1"/>
  <c r="AL512" i="1"/>
  <c r="AD512" i="1"/>
  <c r="AI512" i="1"/>
  <c r="AH512" i="1"/>
  <c r="AE512" i="1"/>
  <c r="AW511" i="1"/>
  <c r="AV511" i="1"/>
  <c r="AT511" i="1"/>
  <c r="AU511" i="1"/>
  <c r="AS511" i="1"/>
  <c r="AR511" i="1"/>
  <c r="AQ511" i="1"/>
  <c r="AP511" i="1"/>
  <c r="AO511" i="1"/>
  <c r="AN511" i="1"/>
  <c r="AM511" i="1"/>
  <c r="AL511" i="1"/>
  <c r="AD511" i="1"/>
  <c r="AI511" i="1"/>
  <c r="AH511" i="1"/>
  <c r="AE511" i="1"/>
  <c r="AW510" i="1"/>
  <c r="AV510" i="1"/>
  <c r="AT510" i="1"/>
  <c r="AU510" i="1"/>
  <c r="AS510" i="1"/>
  <c r="AR510" i="1"/>
  <c r="AQ510" i="1"/>
  <c r="AP510" i="1"/>
  <c r="AO510" i="1"/>
  <c r="AN510" i="1"/>
  <c r="AM510" i="1"/>
  <c r="AL510" i="1"/>
  <c r="AD510" i="1"/>
  <c r="AI510" i="1"/>
  <c r="AH510" i="1"/>
  <c r="AE510" i="1"/>
  <c r="AW509" i="1"/>
  <c r="AV509" i="1"/>
  <c r="AT509" i="1"/>
  <c r="AU509" i="1"/>
  <c r="AS509" i="1"/>
  <c r="AR509" i="1"/>
  <c r="AQ509" i="1"/>
  <c r="AP509" i="1"/>
  <c r="AO509" i="1"/>
  <c r="AN509" i="1"/>
  <c r="AM509" i="1"/>
  <c r="AL509" i="1"/>
  <c r="AD509" i="1"/>
  <c r="AI509" i="1"/>
  <c r="AH509" i="1"/>
  <c r="AE509" i="1"/>
  <c r="AW508" i="1"/>
  <c r="AV508" i="1"/>
  <c r="AT508" i="1"/>
  <c r="AU508" i="1"/>
  <c r="AS508" i="1"/>
  <c r="AR508" i="1"/>
  <c r="AQ508" i="1"/>
  <c r="AP508" i="1"/>
  <c r="AO508" i="1"/>
  <c r="AN508" i="1"/>
  <c r="AM508" i="1"/>
  <c r="AL508" i="1"/>
  <c r="AD508" i="1"/>
  <c r="AI508" i="1"/>
  <c r="AH508" i="1"/>
  <c r="AE508" i="1"/>
  <c r="AW507" i="1"/>
  <c r="AV507" i="1"/>
  <c r="AT507" i="1"/>
  <c r="AU507" i="1"/>
  <c r="AS507" i="1"/>
  <c r="AR507" i="1"/>
  <c r="AQ507" i="1"/>
  <c r="AP507" i="1"/>
  <c r="AO507" i="1"/>
  <c r="AN507" i="1"/>
  <c r="AM507" i="1"/>
  <c r="AL507" i="1"/>
  <c r="AD507" i="1"/>
  <c r="AI507" i="1"/>
  <c r="AH507" i="1"/>
  <c r="AE507" i="1"/>
  <c r="AW506" i="1"/>
  <c r="AV506" i="1"/>
  <c r="AT506" i="1"/>
  <c r="AU506" i="1"/>
  <c r="AS506" i="1"/>
  <c r="AR506" i="1"/>
  <c r="AQ506" i="1"/>
  <c r="AP506" i="1"/>
  <c r="AO506" i="1"/>
  <c r="AN506" i="1"/>
  <c r="AM506" i="1"/>
  <c r="AL506" i="1"/>
  <c r="AD506" i="1"/>
  <c r="AI506" i="1"/>
  <c r="AH506" i="1"/>
  <c r="AE506" i="1"/>
  <c r="AW505" i="1"/>
  <c r="AV505" i="1"/>
  <c r="AT505" i="1"/>
  <c r="AU505" i="1"/>
  <c r="AS505" i="1"/>
  <c r="AR505" i="1"/>
  <c r="AQ505" i="1"/>
  <c r="AP505" i="1"/>
  <c r="AO505" i="1"/>
  <c r="AN505" i="1"/>
  <c r="AM505" i="1"/>
  <c r="AL505" i="1"/>
  <c r="AE505" i="1"/>
  <c r="AK505" i="1"/>
  <c r="AD505" i="1"/>
  <c r="AJ505" i="1"/>
  <c r="AI505" i="1"/>
  <c r="AH505" i="1"/>
  <c r="AG505" i="1"/>
  <c r="AF505" i="1"/>
  <c r="AW504" i="1"/>
  <c r="AD504" i="1"/>
  <c r="AV504" i="1"/>
  <c r="AT504" i="1"/>
  <c r="AU504" i="1"/>
  <c r="AS504" i="1"/>
  <c r="AR504" i="1"/>
  <c r="AQ504" i="1"/>
  <c r="AP504" i="1"/>
  <c r="AO504" i="1"/>
  <c r="AN504" i="1"/>
  <c r="AM504" i="1"/>
  <c r="AL504" i="1"/>
  <c r="AI504" i="1"/>
  <c r="AH504" i="1"/>
  <c r="AE504" i="1"/>
  <c r="AW503" i="1"/>
  <c r="AV503" i="1"/>
  <c r="AT503" i="1"/>
  <c r="AU503" i="1"/>
  <c r="AS503" i="1"/>
  <c r="AR503" i="1"/>
  <c r="AQ503" i="1"/>
  <c r="AP503" i="1"/>
  <c r="AO503" i="1"/>
  <c r="AN503" i="1"/>
  <c r="AM503" i="1"/>
  <c r="AL503" i="1"/>
  <c r="AD503" i="1"/>
  <c r="AI503" i="1"/>
  <c r="AH503" i="1"/>
  <c r="AE503" i="1"/>
  <c r="AW502" i="1"/>
  <c r="AV502" i="1"/>
  <c r="AT502" i="1"/>
  <c r="AU502" i="1"/>
  <c r="AS502" i="1"/>
  <c r="AR502" i="1"/>
  <c r="AQ502" i="1"/>
  <c r="AP502" i="1"/>
  <c r="AO502" i="1"/>
  <c r="AN502" i="1"/>
  <c r="AM502" i="1"/>
  <c r="AL502" i="1"/>
  <c r="AD502" i="1"/>
  <c r="AI502" i="1"/>
  <c r="AH502" i="1"/>
  <c r="AE502" i="1"/>
  <c r="AW501" i="1"/>
  <c r="AV501" i="1"/>
  <c r="AT501" i="1"/>
  <c r="AU501" i="1"/>
  <c r="AS501" i="1"/>
  <c r="AR501" i="1"/>
  <c r="AQ501" i="1"/>
  <c r="AP501" i="1"/>
  <c r="AO501" i="1"/>
  <c r="AN501" i="1"/>
  <c r="AM501" i="1"/>
  <c r="AL501" i="1"/>
  <c r="AD501" i="1"/>
  <c r="AI501" i="1"/>
  <c r="AH501" i="1"/>
  <c r="AE501" i="1"/>
  <c r="AW500" i="1"/>
  <c r="AV500" i="1"/>
  <c r="AT500" i="1"/>
  <c r="AU500" i="1"/>
  <c r="AS500" i="1"/>
  <c r="AR500" i="1"/>
  <c r="AQ500" i="1"/>
  <c r="AP500" i="1"/>
  <c r="AO500" i="1"/>
  <c r="AN500" i="1"/>
  <c r="AM500" i="1"/>
  <c r="AL500" i="1"/>
  <c r="AD500" i="1"/>
  <c r="AI500" i="1"/>
  <c r="AH500" i="1"/>
  <c r="AE500" i="1"/>
  <c r="AW499" i="1"/>
  <c r="AV499" i="1"/>
  <c r="AT499" i="1"/>
  <c r="AU499" i="1"/>
  <c r="AS499" i="1"/>
  <c r="AR499" i="1"/>
  <c r="AQ499" i="1"/>
  <c r="AP499" i="1"/>
  <c r="AO499" i="1"/>
  <c r="AN499" i="1"/>
  <c r="AM499" i="1"/>
  <c r="AL499" i="1"/>
  <c r="AD499" i="1"/>
  <c r="AI499" i="1"/>
  <c r="AH499" i="1"/>
  <c r="AE499" i="1"/>
  <c r="AW498" i="1"/>
  <c r="AV498" i="1"/>
  <c r="AT498" i="1"/>
  <c r="AU498" i="1"/>
  <c r="AS498" i="1"/>
  <c r="AR498" i="1"/>
  <c r="AQ498" i="1"/>
  <c r="AP498" i="1"/>
  <c r="AO498" i="1"/>
  <c r="AN498" i="1"/>
  <c r="AM498" i="1"/>
  <c r="AL498" i="1"/>
  <c r="AD498" i="1"/>
  <c r="AI498" i="1"/>
  <c r="AH498" i="1"/>
  <c r="AE498" i="1"/>
  <c r="AW497" i="1"/>
  <c r="AV497" i="1"/>
  <c r="AT497" i="1"/>
  <c r="AU497" i="1"/>
  <c r="AS497" i="1"/>
  <c r="AR497" i="1"/>
  <c r="AQ497" i="1"/>
  <c r="AP497" i="1"/>
  <c r="AO497" i="1"/>
  <c r="AN497" i="1"/>
  <c r="AM497" i="1"/>
  <c r="AL497" i="1"/>
  <c r="AD497" i="1"/>
  <c r="AI497" i="1"/>
  <c r="AH497" i="1"/>
  <c r="AE497" i="1"/>
  <c r="AW496" i="1"/>
  <c r="AV496" i="1"/>
  <c r="AT496" i="1"/>
  <c r="AU496" i="1"/>
  <c r="AS496" i="1"/>
  <c r="AR496" i="1"/>
  <c r="AQ496" i="1"/>
  <c r="AP496" i="1"/>
  <c r="AO496" i="1"/>
  <c r="AN496" i="1"/>
  <c r="AM496" i="1"/>
  <c r="AL496" i="1"/>
  <c r="AD496" i="1"/>
  <c r="AI496" i="1"/>
  <c r="AH496" i="1"/>
  <c r="AE496" i="1"/>
  <c r="AW495" i="1"/>
  <c r="AV495" i="1"/>
  <c r="AT495" i="1"/>
  <c r="AU495" i="1"/>
  <c r="AS495" i="1"/>
  <c r="AR495" i="1"/>
  <c r="AQ495" i="1"/>
  <c r="AP495" i="1"/>
  <c r="AO495" i="1"/>
  <c r="AN495" i="1"/>
  <c r="AM495" i="1"/>
  <c r="AL495" i="1"/>
  <c r="AD495" i="1"/>
  <c r="AI495" i="1"/>
  <c r="AH495" i="1"/>
  <c r="AE495" i="1"/>
  <c r="AW494" i="1"/>
  <c r="AV494" i="1"/>
  <c r="AT494" i="1"/>
  <c r="AU494" i="1"/>
  <c r="AS494" i="1"/>
  <c r="AR494" i="1"/>
  <c r="AQ494" i="1"/>
  <c r="AP494" i="1"/>
  <c r="AO494" i="1"/>
  <c r="AN494" i="1"/>
  <c r="AM494" i="1"/>
  <c r="AL494" i="1"/>
  <c r="AD494" i="1"/>
  <c r="AI494" i="1"/>
  <c r="AH494" i="1"/>
  <c r="AE494" i="1"/>
  <c r="AW493" i="1"/>
  <c r="AV493" i="1"/>
  <c r="AT493" i="1"/>
  <c r="AU493" i="1"/>
  <c r="AS493" i="1"/>
  <c r="AR493" i="1"/>
  <c r="AQ493" i="1"/>
  <c r="AP493" i="1"/>
  <c r="AO493" i="1"/>
  <c r="AN493" i="1"/>
  <c r="AM493" i="1"/>
  <c r="AL493" i="1"/>
  <c r="AD493" i="1"/>
  <c r="AI493" i="1"/>
  <c r="AH493" i="1"/>
  <c r="AE493" i="1"/>
  <c r="AW492" i="1"/>
  <c r="AV492" i="1"/>
  <c r="AT492" i="1"/>
  <c r="AU492" i="1"/>
  <c r="AS492" i="1"/>
  <c r="AR492" i="1"/>
  <c r="AQ492" i="1"/>
  <c r="AP492" i="1"/>
  <c r="AO492" i="1"/>
  <c r="AN492" i="1"/>
  <c r="AM492" i="1"/>
  <c r="AL492" i="1"/>
  <c r="AD492" i="1"/>
  <c r="AI492" i="1"/>
  <c r="AH492" i="1"/>
  <c r="AE492" i="1"/>
  <c r="AW491" i="1"/>
  <c r="AV491" i="1"/>
  <c r="AT491" i="1"/>
  <c r="AU491" i="1"/>
  <c r="AS491" i="1"/>
  <c r="AR491" i="1"/>
  <c r="AQ491" i="1"/>
  <c r="AP491" i="1"/>
  <c r="AO491" i="1"/>
  <c r="AN491" i="1"/>
  <c r="AM491" i="1"/>
  <c r="AL491" i="1"/>
  <c r="AD491" i="1"/>
  <c r="AI491" i="1"/>
  <c r="AH491" i="1"/>
  <c r="AE491" i="1"/>
  <c r="AW490" i="1"/>
  <c r="AV490" i="1"/>
  <c r="AT490" i="1"/>
  <c r="AU490" i="1"/>
  <c r="AS490" i="1"/>
  <c r="AR490" i="1"/>
  <c r="AQ490" i="1"/>
  <c r="AP490" i="1"/>
  <c r="AO490" i="1"/>
  <c r="AN490" i="1"/>
  <c r="AM490" i="1"/>
  <c r="AL490" i="1"/>
  <c r="AD490" i="1"/>
  <c r="AI490" i="1"/>
  <c r="AH490" i="1"/>
  <c r="AE490" i="1"/>
  <c r="AW489" i="1"/>
  <c r="AV489" i="1"/>
  <c r="AT489" i="1"/>
  <c r="AU489" i="1"/>
  <c r="AS489" i="1"/>
  <c r="AR489" i="1"/>
  <c r="AQ489" i="1"/>
  <c r="AP489" i="1"/>
  <c r="AO489" i="1"/>
  <c r="AN489" i="1"/>
  <c r="AM489" i="1"/>
  <c r="AL489" i="1"/>
  <c r="AE489" i="1"/>
  <c r="AK489" i="1"/>
  <c r="AD489" i="1"/>
  <c r="AJ489" i="1"/>
  <c r="AI489" i="1"/>
  <c r="AH489" i="1"/>
  <c r="AG489" i="1"/>
  <c r="AF489" i="1"/>
  <c r="AW488" i="1"/>
  <c r="AV488" i="1"/>
  <c r="AT488" i="1"/>
  <c r="AU488" i="1"/>
  <c r="AS488" i="1"/>
  <c r="AR488" i="1"/>
  <c r="AQ488" i="1"/>
  <c r="AP488" i="1"/>
  <c r="AO488" i="1"/>
  <c r="AN488" i="1"/>
  <c r="AM488" i="1"/>
  <c r="AL488" i="1"/>
  <c r="AD488" i="1"/>
  <c r="AI488" i="1"/>
  <c r="AH488" i="1"/>
  <c r="AE488" i="1"/>
  <c r="AW487" i="1"/>
  <c r="AV487" i="1"/>
  <c r="AT487" i="1"/>
  <c r="AU487" i="1"/>
  <c r="AS487" i="1"/>
  <c r="AR487" i="1"/>
  <c r="AQ487" i="1"/>
  <c r="AP487" i="1"/>
  <c r="AO487" i="1"/>
  <c r="AN487" i="1"/>
  <c r="AM487" i="1"/>
  <c r="AL487" i="1"/>
  <c r="AD487" i="1"/>
  <c r="AI487" i="1"/>
  <c r="AH487" i="1"/>
  <c r="AE487" i="1"/>
  <c r="AW486" i="1"/>
  <c r="AV486" i="1"/>
  <c r="AT486" i="1"/>
  <c r="AU486" i="1"/>
  <c r="AS486" i="1"/>
  <c r="AR486" i="1"/>
  <c r="AQ486" i="1"/>
  <c r="AP486" i="1"/>
  <c r="AO486" i="1"/>
  <c r="AN486" i="1"/>
  <c r="AM486" i="1"/>
  <c r="AL486" i="1"/>
  <c r="AD486" i="1"/>
  <c r="AI486" i="1"/>
  <c r="AH486" i="1"/>
  <c r="AE486" i="1"/>
  <c r="AW485" i="1"/>
  <c r="AV485" i="1"/>
  <c r="AT485" i="1"/>
  <c r="AU485" i="1"/>
  <c r="AS485" i="1"/>
  <c r="AR485" i="1"/>
  <c r="AQ485" i="1"/>
  <c r="AP485" i="1"/>
  <c r="AO485" i="1"/>
  <c r="AN485" i="1"/>
  <c r="AM485" i="1"/>
  <c r="AL485" i="1"/>
  <c r="AE485" i="1"/>
  <c r="AK485" i="1"/>
  <c r="AD485" i="1"/>
  <c r="AJ485" i="1"/>
  <c r="AI485" i="1"/>
  <c r="AH485" i="1"/>
  <c r="AG485" i="1"/>
  <c r="AF485" i="1"/>
  <c r="AW484" i="1"/>
  <c r="AV484" i="1"/>
  <c r="AT484" i="1"/>
  <c r="AU484" i="1"/>
  <c r="AS484" i="1"/>
  <c r="AR484" i="1"/>
  <c r="AQ484" i="1"/>
  <c r="AP484" i="1"/>
  <c r="AO484" i="1"/>
  <c r="AN484" i="1"/>
  <c r="AM484" i="1"/>
  <c r="AL484" i="1"/>
  <c r="AD484" i="1"/>
  <c r="AI484" i="1"/>
  <c r="AH484" i="1"/>
  <c r="AE484" i="1"/>
  <c r="AW483" i="1"/>
  <c r="AV483" i="1"/>
  <c r="AT483" i="1"/>
  <c r="AU483" i="1"/>
  <c r="AS483" i="1"/>
  <c r="AR483" i="1"/>
  <c r="AQ483" i="1"/>
  <c r="AP483" i="1"/>
  <c r="AO483" i="1"/>
  <c r="AN483" i="1"/>
  <c r="AM483" i="1"/>
  <c r="AL483" i="1"/>
  <c r="AD483" i="1"/>
  <c r="AI483" i="1"/>
  <c r="AH483" i="1"/>
  <c r="AE483" i="1"/>
  <c r="AW482" i="1"/>
  <c r="AV482" i="1"/>
  <c r="AT482" i="1"/>
  <c r="AU482" i="1"/>
  <c r="AS482" i="1"/>
  <c r="AR482" i="1"/>
  <c r="AQ482" i="1"/>
  <c r="AP482" i="1"/>
  <c r="AO482" i="1"/>
  <c r="AN482" i="1"/>
  <c r="AM482" i="1"/>
  <c r="AL482" i="1"/>
  <c r="AD482" i="1"/>
  <c r="AI482" i="1"/>
  <c r="AH482" i="1"/>
  <c r="AE482" i="1"/>
  <c r="AW481" i="1"/>
  <c r="AD481" i="1"/>
  <c r="AV481" i="1"/>
  <c r="AT481" i="1"/>
  <c r="AU481" i="1"/>
  <c r="AS481" i="1"/>
  <c r="AR481" i="1"/>
  <c r="AQ481" i="1"/>
  <c r="AP481" i="1"/>
  <c r="AO481" i="1"/>
  <c r="AN481" i="1"/>
  <c r="AM481" i="1"/>
  <c r="AL481" i="1"/>
  <c r="AI481" i="1"/>
  <c r="AH481" i="1"/>
  <c r="AE481" i="1"/>
  <c r="AW480" i="1"/>
  <c r="AV480" i="1"/>
  <c r="AT480" i="1"/>
  <c r="AU480" i="1"/>
  <c r="AS480" i="1"/>
  <c r="AR480" i="1"/>
  <c r="AQ480" i="1"/>
  <c r="AP480" i="1"/>
  <c r="AO480" i="1"/>
  <c r="AN480" i="1"/>
  <c r="AM480" i="1"/>
  <c r="AL480" i="1"/>
  <c r="AD480" i="1"/>
  <c r="AI480" i="1"/>
  <c r="AH480" i="1"/>
  <c r="AE480" i="1"/>
  <c r="AW479" i="1"/>
  <c r="AV479" i="1"/>
  <c r="AT479" i="1"/>
  <c r="AU479" i="1"/>
  <c r="AS479" i="1"/>
  <c r="AR479" i="1"/>
  <c r="AQ479" i="1"/>
  <c r="AP479" i="1"/>
  <c r="AO479" i="1"/>
  <c r="AN479" i="1"/>
  <c r="AM479" i="1"/>
  <c r="AL479" i="1"/>
  <c r="AD479" i="1"/>
  <c r="AI479" i="1"/>
  <c r="AH479" i="1"/>
  <c r="AE479" i="1"/>
  <c r="AW478" i="1"/>
  <c r="AV478" i="1"/>
  <c r="AT478" i="1"/>
  <c r="AU478" i="1"/>
  <c r="AS478" i="1"/>
  <c r="AR478" i="1"/>
  <c r="AQ478" i="1"/>
  <c r="AP478" i="1"/>
  <c r="AO478" i="1"/>
  <c r="AN478" i="1"/>
  <c r="AM478" i="1"/>
  <c r="AL478" i="1"/>
  <c r="AD478" i="1"/>
  <c r="AI478" i="1"/>
  <c r="AH478" i="1"/>
  <c r="AE478" i="1"/>
  <c r="AW477" i="1"/>
  <c r="AV477" i="1"/>
  <c r="AT477" i="1"/>
  <c r="AU477" i="1"/>
  <c r="AS477" i="1"/>
  <c r="AR477" i="1"/>
  <c r="AQ477" i="1"/>
  <c r="AP477" i="1"/>
  <c r="AO477" i="1"/>
  <c r="AN477" i="1"/>
  <c r="AM477" i="1"/>
  <c r="AL477" i="1"/>
  <c r="AD477" i="1"/>
  <c r="AI477" i="1"/>
  <c r="AH477" i="1"/>
  <c r="AE477" i="1"/>
  <c r="AW476" i="1"/>
  <c r="AV476" i="1"/>
  <c r="AT476" i="1"/>
  <c r="AU476" i="1"/>
  <c r="AS476" i="1"/>
  <c r="AR476" i="1"/>
  <c r="AQ476" i="1"/>
  <c r="AP476" i="1"/>
  <c r="AO476" i="1"/>
  <c r="AN476" i="1"/>
  <c r="AM476" i="1"/>
  <c r="AL476" i="1"/>
  <c r="AD476" i="1"/>
  <c r="AI476" i="1"/>
  <c r="AH476" i="1"/>
  <c r="AE476" i="1"/>
  <c r="AW475" i="1"/>
  <c r="AV475" i="1"/>
  <c r="AT475" i="1"/>
  <c r="AU475" i="1"/>
  <c r="AS475" i="1"/>
  <c r="AR475" i="1"/>
  <c r="AQ475" i="1"/>
  <c r="AP475" i="1"/>
  <c r="AO475" i="1"/>
  <c r="AN475" i="1"/>
  <c r="AM475" i="1"/>
  <c r="AL475" i="1"/>
  <c r="AD475" i="1"/>
  <c r="AI475" i="1"/>
  <c r="AH475" i="1"/>
  <c r="AE475" i="1"/>
  <c r="AW474" i="1"/>
  <c r="AV474" i="1"/>
  <c r="AT474" i="1"/>
  <c r="AU474" i="1"/>
  <c r="AS474" i="1"/>
  <c r="AR474" i="1"/>
  <c r="AQ474" i="1"/>
  <c r="AP474" i="1"/>
  <c r="AO474" i="1"/>
  <c r="AN474" i="1"/>
  <c r="AM474" i="1"/>
  <c r="AL474" i="1"/>
  <c r="AD474" i="1"/>
  <c r="AI474" i="1"/>
  <c r="AH474" i="1"/>
  <c r="AE474" i="1"/>
  <c r="AW473" i="1"/>
  <c r="AV473" i="1"/>
  <c r="AT473" i="1"/>
  <c r="AU473" i="1"/>
  <c r="AS473" i="1"/>
  <c r="AR473" i="1"/>
  <c r="AQ473" i="1"/>
  <c r="AP473" i="1"/>
  <c r="AO473" i="1"/>
  <c r="AN473" i="1"/>
  <c r="AM473" i="1"/>
  <c r="AL473" i="1"/>
  <c r="AD473" i="1"/>
  <c r="AI473" i="1"/>
  <c r="AH473" i="1"/>
  <c r="AE473" i="1"/>
  <c r="AW472" i="1"/>
  <c r="AV472" i="1"/>
  <c r="AT472" i="1"/>
  <c r="AU472" i="1"/>
  <c r="AS472" i="1"/>
  <c r="AR472" i="1"/>
  <c r="AQ472" i="1"/>
  <c r="AP472" i="1"/>
  <c r="AO472" i="1"/>
  <c r="AN472" i="1"/>
  <c r="AM472" i="1"/>
  <c r="AL472" i="1"/>
  <c r="AD472" i="1"/>
  <c r="AI472" i="1"/>
  <c r="AH472" i="1"/>
  <c r="AE472" i="1"/>
  <c r="AW471" i="1"/>
  <c r="AV471" i="1"/>
  <c r="AT471" i="1"/>
  <c r="AU471" i="1"/>
  <c r="AS471" i="1"/>
  <c r="AR471" i="1"/>
  <c r="AQ471" i="1"/>
  <c r="AP471" i="1"/>
  <c r="AO471" i="1"/>
  <c r="AN471" i="1"/>
  <c r="AM471" i="1"/>
  <c r="AL471" i="1"/>
  <c r="AD471" i="1"/>
  <c r="AI471" i="1"/>
  <c r="AH471" i="1"/>
  <c r="AE471" i="1"/>
  <c r="AW470" i="1"/>
  <c r="AV470" i="1"/>
  <c r="AT470" i="1"/>
  <c r="AU470" i="1"/>
  <c r="AS470" i="1"/>
  <c r="AR470" i="1"/>
  <c r="AQ470" i="1"/>
  <c r="AP470" i="1"/>
  <c r="AO470" i="1"/>
  <c r="AN470" i="1"/>
  <c r="AM470" i="1"/>
  <c r="AL470" i="1"/>
  <c r="AD470" i="1"/>
  <c r="AI470" i="1"/>
  <c r="AH470" i="1"/>
  <c r="AE470" i="1"/>
  <c r="AW469" i="1"/>
  <c r="AV469" i="1"/>
  <c r="AT469" i="1"/>
  <c r="AU469" i="1"/>
  <c r="AS469" i="1"/>
  <c r="AR469" i="1"/>
  <c r="AQ469" i="1"/>
  <c r="AP469" i="1"/>
  <c r="AO469" i="1"/>
  <c r="AN469" i="1"/>
  <c r="AM469" i="1"/>
  <c r="AL469" i="1"/>
  <c r="AD469" i="1"/>
  <c r="AI469" i="1"/>
  <c r="AH469" i="1"/>
  <c r="AE469" i="1"/>
  <c r="AW468" i="1"/>
  <c r="AV468" i="1"/>
  <c r="AT468" i="1"/>
  <c r="AU468" i="1"/>
  <c r="AS468" i="1"/>
  <c r="AR468" i="1"/>
  <c r="AQ468" i="1"/>
  <c r="AP468" i="1"/>
  <c r="AO468" i="1"/>
  <c r="AN468" i="1"/>
  <c r="AM468" i="1"/>
  <c r="AL468" i="1"/>
  <c r="AD468" i="1"/>
  <c r="AI468" i="1"/>
  <c r="AH468" i="1"/>
  <c r="AE468" i="1"/>
  <c r="AW467" i="1"/>
  <c r="AV467" i="1"/>
  <c r="AT467" i="1"/>
  <c r="AU467" i="1"/>
  <c r="AS467" i="1"/>
  <c r="AR467" i="1"/>
  <c r="AQ467" i="1"/>
  <c r="AP467" i="1"/>
  <c r="AO467" i="1"/>
  <c r="AN467" i="1"/>
  <c r="AM467" i="1"/>
  <c r="AL467" i="1"/>
  <c r="AD467" i="1"/>
  <c r="AI467" i="1"/>
  <c r="AH467" i="1"/>
  <c r="AE467" i="1"/>
  <c r="AW466" i="1"/>
  <c r="AV466" i="1"/>
  <c r="AT466" i="1"/>
  <c r="AU466" i="1"/>
  <c r="AS466" i="1"/>
  <c r="AR466" i="1"/>
  <c r="AQ466" i="1"/>
  <c r="AP466" i="1"/>
  <c r="AO466" i="1"/>
  <c r="AN466" i="1"/>
  <c r="AM466" i="1"/>
  <c r="AL466" i="1"/>
  <c r="AD466" i="1"/>
  <c r="AI466" i="1"/>
  <c r="AH466" i="1"/>
  <c r="AE466" i="1"/>
  <c r="AW465" i="1"/>
  <c r="AV465" i="1"/>
  <c r="AT465" i="1"/>
  <c r="AU465" i="1"/>
  <c r="AS465" i="1"/>
  <c r="AR465" i="1"/>
  <c r="AQ465" i="1"/>
  <c r="AP465" i="1"/>
  <c r="AO465" i="1"/>
  <c r="AN465" i="1"/>
  <c r="AM465" i="1"/>
  <c r="AL465" i="1"/>
  <c r="AD465" i="1"/>
  <c r="AI465" i="1"/>
  <c r="AH465" i="1"/>
  <c r="AE465" i="1"/>
  <c r="AW464" i="1"/>
  <c r="AV464" i="1"/>
  <c r="AT464" i="1"/>
  <c r="AU464" i="1"/>
  <c r="AS464" i="1"/>
  <c r="AR464" i="1"/>
  <c r="AQ464" i="1"/>
  <c r="AP464" i="1"/>
  <c r="AO464" i="1"/>
  <c r="AN464" i="1"/>
  <c r="AM464" i="1"/>
  <c r="AL464" i="1"/>
  <c r="AD464" i="1"/>
  <c r="AI464" i="1"/>
  <c r="AH464" i="1"/>
  <c r="AE464" i="1"/>
  <c r="AW463" i="1"/>
  <c r="AV463" i="1"/>
  <c r="AT463" i="1"/>
  <c r="AU463" i="1"/>
  <c r="AS463" i="1"/>
  <c r="AR463" i="1"/>
  <c r="AQ463" i="1"/>
  <c r="AP463" i="1"/>
  <c r="AO463" i="1"/>
  <c r="AN463" i="1"/>
  <c r="AM463" i="1"/>
  <c r="AL463" i="1"/>
  <c r="AD463" i="1"/>
  <c r="AI463" i="1"/>
  <c r="AH463" i="1"/>
  <c r="AE463" i="1"/>
  <c r="AW462" i="1"/>
  <c r="AV462" i="1"/>
  <c r="AT462" i="1"/>
  <c r="AU462" i="1"/>
  <c r="AS462" i="1"/>
  <c r="AR462" i="1"/>
  <c r="AQ462" i="1"/>
  <c r="AP462" i="1"/>
  <c r="AO462" i="1"/>
  <c r="AN462" i="1"/>
  <c r="AM462" i="1"/>
  <c r="AL462" i="1"/>
  <c r="AD462" i="1"/>
  <c r="AI462" i="1"/>
  <c r="AH462" i="1"/>
  <c r="AE462" i="1"/>
  <c r="AW461" i="1"/>
  <c r="AV461" i="1"/>
  <c r="AT461" i="1"/>
  <c r="AU461" i="1"/>
  <c r="AS461" i="1"/>
  <c r="AR461" i="1"/>
  <c r="AQ461" i="1"/>
  <c r="AP461" i="1"/>
  <c r="AO461" i="1"/>
  <c r="AN461" i="1"/>
  <c r="AM461" i="1"/>
  <c r="AL461" i="1"/>
  <c r="AD461" i="1"/>
  <c r="AI461" i="1"/>
  <c r="AH461" i="1"/>
  <c r="AE461" i="1"/>
  <c r="AW460" i="1"/>
  <c r="AV460" i="1"/>
  <c r="AT460" i="1"/>
  <c r="AU460" i="1"/>
  <c r="AS460" i="1"/>
  <c r="AR460" i="1"/>
  <c r="AQ460" i="1"/>
  <c r="AP460" i="1"/>
  <c r="AO460" i="1"/>
  <c r="AN460" i="1"/>
  <c r="AM460" i="1"/>
  <c r="AL460" i="1"/>
  <c r="AD460" i="1"/>
  <c r="AI460" i="1"/>
  <c r="AH460" i="1"/>
  <c r="AE460" i="1"/>
  <c r="AW459" i="1"/>
  <c r="AD459" i="1"/>
  <c r="AV459" i="1"/>
  <c r="AT459" i="1"/>
  <c r="AU459" i="1"/>
  <c r="AS459" i="1"/>
  <c r="AR459" i="1"/>
  <c r="AQ459" i="1"/>
  <c r="AP459" i="1"/>
  <c r="AO459" i="1"/>
  <c r="AN459" i="1"/>
  <c r="AM459" i="1"/>
  <c r="AL459" i="1"/>
  <c r="AI459" i="1"/>
  <c r="AH459" i="1"/>
  <c r="AE459" i="1"/>
  <c r="AW458" i="1"/>
  <c r="AD458" i="1"/>
  <c r="AV458" i="1"/>
  <c r="AT458" i="1"/>
  <c r="AU458" i="1"/>
  <c r="AS458" i="1"/>
  <c r="AR458" i="1"/>
  <c r="AQ458" i="1"/>
  <c r="AP458" i="1"/>
  <c r="AO458" i="1"/>
  <c r="AN458" i="1"/>
  <c r="AM458" i="1"/>
  <c r="AL458" i="1"/>
  <c r="AI458" i="1"/>
  <c r="AH458" i="1"/>
  <c r="AE458" i="1"/>
  <c r="AW457" i="1"/>
  <c r="AD457" i="1"/>
  <c r="AV457" i="1"/>
  <c r="AT457" i="1"/>
  <c r="AU457" i="1"/>
  <c r="AS457" i="1"/>
  <c r="AR457" i="1"/>
  <c r="AQ457" i="1"/>
  <c r="AP457" i="1"/>
  <c r="AO457" i="1"/>
  <c r="AN457" i="1"/>
  <c r="AM457" i="1"/>
  <c r="AL457" i="1"/>
  <c r="AI457" i="1"/>
  <c r="AH457" i="1"/>
  <c r="AE457" i="1"/>
  <c r="AW456" i="1"/>
  <c r="AD456" i="1"/>
  <c r="AV456" i="1"/>
  <c r="AT456" i="1"/>
  <c r="AU456" i="1"/>
  <c r="AS456" i="1"/>
  <c r="AR456" i="1"/>
  <c r="AQ456" i="1"/>
  <c r="AP456" i="1"/>
  <c r="AO456" i="1"/>
  <c r="AN456" i="1"/>
  <c r="AM456" i="1"/>
  <c r="AL456" i="1"/>
  <c r="AI456" i="1"/>
  <c r="AH456" i="1"/>
  <c r="AE456" i="1"/>
  <c r="AW455" i="1"/>
  <c r="AD455" i="1"/>
  <c r="AV455" i="1"/>
  <c r="AT455" i="1"/>
  <c r="AU455" i="1"/>
  <c r="AS455" i="1"/>
  <c r="AR455" i="1"/>
  <c r="AQ455" i="1"/>
  <c r="AP455" i="1"/>
  <c r="AO455" i="1"/>
  <c r="AN455" i="1"/>
  <c r="AM455" i="1"/>
  <c r="AL455" i="1"/>
  <c r="AI455" i="1"/>
  <c r="AH455" i="1"/>
  <c r="AE455" i="1"/>
  <c r="AW454" i="1"/>
  <c r="AD454" i="1"/>
  <c r="AV454" i="1"/>
  <c r="AT454" i="1"/>
  <c r="AU454" i="1"/>
  <c r="AS454" i="1"/>
  <c r="AR454" i="1"/>
  <c r="AQ454" i="1"/>
  <c r="AP454" i="1"/>
  <c r="AO454" i="1"/>
  <c r="AN454" i="1"/>
  <c r="AM454" i="1"/>
  <c r="AL454" i="1"/>
  <c r="AI454" i="1"/>
  <c r="AH454" i="1"/>
  <c r="AE454" i="1"/>
  <c r="AW453" i="1"/>
  <c r="AV453" i="1"/>
  <c r="AT453" i="1"/>
  <c r="AU453" i="1"/>
  <c r="AS453" i="1"/>
  <c r="AR453" i="1"/>
  <c r="AQ453" i="1"/>
  <c r="AP453" i="1"/>
  <c r="AO453" i="1"/>
  <c r="AN453" i="1"/>
  <c r="AM453" i="1"/>
  <c r="AL453" i="1"/>
  <c r="AD453" i="1"/>
  <c r="AI453" i="1"/>
  <c r="AH453" i="1"/>
  <c r="AE453" i="1"/>
  <c r="AW452" i="1"/>
  <c r="AV452" i="1"/>
  <c r="AT452" i="1"/>
  <c r="AU452" i="1"/>
  <c r="AS452" i="1"/>
  <c r="AR452" i="1"/>
  <c r="AQ452" i="1"/>
  <c r="AP452" i="1"/>
  <c r="AO452" i="1"/>
  <c r="AN452" i="1"/>
  <c r="AM452" i="1"/>
  <c r="AL452" i="1"/>
  <c r="AD452" i="1"/>
  <c r="AI452" i="1"/>
  <c r="AH452" i="1"/>
  <c r="AE452" i="1"/>
  <c r="AW451" i="1"/>
  <c r="AV451" i="1"/>
  <c r="AT451" i="1"/>
  <c r="AU451" i="1"/>
  <c r="AS451" i="1"/>
  <c r="AR451" i="1"/>
  <c r="AQ451" i="1"/>
  <c r="AP451" i="1"/>
  <c r="AO451" i="1"/>
  <c r="AN451" i="1"/>
  <c r="AM451" i="1"/>
  <c r="AL451" i="1"/>
  <c r="AD451" i="1"/>
  <c r="AI451" i="1"/>
  <c r="AH451" i="1"/>
  <c r="AE451" i="1"/>
  <c r="AW450" i="1"/>
  <c r="AV450" i="1"/>
  <c r="AT450" i="1"/>
  <c r="AU450" i="1"/>
  <c r="AS450" i="1"/>
  <c r="AR450" i="1"/>
  <c r="AQ450" i="1"/>
  <c r="AP450" i="1"/>
  <c r="AO450" i="1"/>
  <c r="AN450" i="1"/>
  <c r="AM450" i="1"/>
  <c r="AL450" i="1"/>
  <c r="AD450" i="1"/>
  <c r="AI450" i="1"/>
  <c r="AH450" i="1"/>
  <c r="AE450" i="1"/>
  <c r="AW449" i="1"/>
  <c r="AV449" i="1"/>
  <c r="AT449" i="1"/>
  <c r="AU449" i="1"/>
  <c r="AS449" i="1"/>
  <c r="AR449" i="1"/>
  <c r="AQ449" i="1"/>
  <c r="AP449" i="1"/>
  <c r="AO449" i="1"/>
  <c r="AN449" i="1"/>
  <c r="AM449" i="1"/>
  <c r="AL449" i="1"/>
  <c r="AD449" i="1"/>
  <c r="AI449" i="1"/>
  <c r="AH449" i="1"/>
  <c r="AE449" i="1"/>
  <c r="AW448" i="1"/>
  <c r="AV448" i="1"/>
  <c r="AT448" i="1"/>
  <c r="AU448" i="1"/>
  <c r="AS448" i="1"/>
  <c r="AR448" i="1"/>
  <c r="AQ448" i="1"/>
  <c r="AP448" i="1"/>
  <c r="AO448" i="1"/>
  <c r="AN448" i="1"/>
  <c r="AM448" i="1"/>
  <c r="AL448" i="1"/>
  <c r="AD448" i="1"/>
  <c r="AI448" i="1"/>
  <c r="AH448" i="1"/>
  <c r="AE448" i="1"/>
  <c r="AW447" i="1"/>
  <c r="AD447" i="1"/>
  <c r="AV447" i="1"/>
  <c r="AT447" i="1"/>
  <c r="AU447" i="1"/>
  <c r="AS447" i="1"/>
  <c r="AR447" i="1"/>
  <c r="AQ447" i="1"/>
  <c r="AP447" i="1"/>
  <c r="AO447" i="1"/>
  <c r="AN447" i="1"/>
  <c r="AM447" i="1"/>
  <c r="AL447" i="1"/>
  <c r="AI447" i="1"/>
  <c r="AH447" i="1"/>
  <c r="AE447" i="1"/>
  <c r="AW446" i="1"/>
  <c r="AV446" i="1"/>
  <c r="AT446" i="1"/>
  <c r="AU446" i="1"/>
  <c r="AS446" i="1"/>
  <c r="AR446" i="1"/>
  <c r="AQ446" i="1"/>
  <c r="AP446" i="1"/>
  <c r="AO446" i="1"/>
  <c r="AN446" i="1"/>
  <c r="AM446" i="1"/>
  <c r="AL446" i="1"/>
  <c r="AD446" i="1"/>
  <c r="AI446" i="1"/>
  <c r="AH446" i="1"/>
  <c r="AE446" i="1"/>
  <c r="AW445" i="1"/>
  <c r="AV445" i="1"/>
  <c r="AT445" i="1"/>
  <c r="AU445" i="1"/>
  <c r="AS445" i="1"/>
  <c r="AR445" i="1"/>
  <c r="AQ445" i="1"/>
  <c r="AP445" i="1"/>
  <c r="AO445" i="1"/>
  <c r="AN445" i="1"/>
  <c r="AM445" i="1"/>
  <c r="AL445" i="1"/>
  <c r="AD445" i="1"/>
  <c r="AI445" i="1"/>
  <c r="AH445" i="1"/>
  <c r="AE445" i="1"/>
  <c r="AW444" i="1"/>
  <c r="AV444" i="1"/>
  <c r="AT444" i="1"/>
  <c r="AU444" i="1"/>
  <c r="AS444" i="1"/>
  <c r="AR444" i="1"/>
  <c r="AQ444" i="1"/>
  <c r="AP444" i="1"/>
  <c r="AO444" i="1"/>
  <c r="AN444" i="1"/>
  <c r="AM444" i="1"/>
  <c r="AL444" i="1"/>
  <c r="AD444" i="1"/>
  <c r="AI444" i="1"/>
  <c r="AH444" i="1"/>
  <c r="AE444" i="1"/>
  <c r="AW443" i="1"/>
  <c r="AV443" i="1"/>
  <c r="AT443" i="1"/>
  <c r="AU443" i="1"/>
  <c r="AS443" i="1"/>
  <c r="AR443" i="1"/>
  <c r="AQ443" i="1"/>
  <c r="AP443" i="1"/>
  <c r="AO443" i="1"/>
  <c r="AN443" i="1"/>
  <c r="AM443" i="1"/>
  <c r="AL443" i="1"/>
  <c r="AD443" i="1"/>
  <c r="AI443" i="1"/>
  <c r="AH443" i="1"/>
  <c r="AE443" i="1"/>
  <c r="AW442" i="1"/>
  <c r="AV442" i="1"/>
  <c r="AT442" i="1"/>
  <c r="AU442" i="1"/>
  <c r="AS442" i="1"/>
  <c r="AR442" i="1"/>
  <c r="AQ442" i="1"/>
  <c r="AP442" i="1"/>
  <c r="AO442" i="1"/>
  <c r="AN442" i="1"/>
  <c r="AM442" i="1"/>
  <c r="AL442" i="1"/>
  <c r="AE442" i="1"/>
  <c r="AK442" i="1"/>
  <c r="AD442" i="1"/>
  <c r="AJ442" i="1"/>
  <c r="AI442" i="1"/>
  <c r="AH442" i="1"/>
  <c r="AG442" i="1"/>
  <c r="AF442" i="1"/>
  <c r="AW441" i="1"/>
  <c r="AV441" i="1"/>
  <c r="AT441" i="1"/>
  <c r="AU441" i="1"/>
  <c r="AS441" i="1"/>
  <c r="AR441" i="1"/>
  <c r="AQ441" i="1"/>
  <c r="AP441" i="1"/>
  <c r="AO441" i="1"/>
  <c r="AN441" i="1"/>
  <c r="AM441" i="1"/>
  <c r="AL441" i="1"/>
  <c r="AD441" i="1"/>
  <c r="AI441" i="1"/>
  <c r="AH441" i="1"/>
  <c r="AE441" i="1"/>
  <c r="AW440" i="1"/>
  <c r="AD440" i="1"/>
  <c r="AV440" i="1"/>
  <c r="AT440" i="1"/>
  <c r="AU440" i="1"/>
  <c r="AS440" i="1"/>
  <c r="AR440" i="1"/>
  <c r="AQ440" i="1"/>
  <c r="AP440" i="1"/>
  <c r="AO440" i="1"/>
  <c r="AN440" i="1"/>
  <c r="AM440" i="1"/>
  <c r="AL440" i="1"/>
  <c r="AI440" i="1"/>
  <c r="AH440" i="1"/>
  <c r="AE440" i="1"/>
  <c r="AW439" i="1"/>
  <c r="AV439" i="1"/>
  <c r="AT439" i="1"/>
  <c r="AU439" i="1"/>
  <c r="AS439" i="1"/>
  <c r="AR439" i="1"/>
  <c r="AQ439" i="1"/>
  <c r="AP439" i="1"/>
  <c r="AO439" i="1"/>
  <c r="AN439" i="1"/>
  <c r="AM439" i="1"/>
  <c r="AL439" i="1"/>
  <c r="AD439" i="1"/>
  <c r="AI439" i="1"/>
  <c r="AH439" i="1"/>
  <c r="AE439" i="1"/>
  <c r="AW438" i="1"/>
  <c r="AV438" i="1"/>
  <c r="AT438" i="1"/>
  <c r="AU438" i="1"/>
  <c r="AS438" i="1"/>
  <c r="AR438" i="1"/>
  <c r="AQ438" i="1"/>
  <c r="AP438" i="1"/>
  <c r="AO438" i="1"/>
  <c r="AN438" i="1"/>
  <c r="AM438" i="1"/>
  <c r="AL438" i="1"/>
  <c r="AD438" i="1"/>
  <c r="AI438" i="1"/>
  <c r="AH438" i="1"/>
  <c r="AE438" i="1"/>
  <c r="AW437" i="1"/>
  <c r="AD437" i="1"/>
  <c r="AV437" i="1"/>
  <c r="AT437" i="1"/>
  <c r="AU437" i="1"/>
  <c r="AS437" i="1"/>
  <c r="AR437" i="1"/>
  <c r="AQ437" i="1"/>
  <c r="AP437" i="1"/>
  <c r="AO437" i="1"/>
  <c r="AN437" i="1"/>
  <c r="AM437" i="1"/>
  <c r="AL437" i="1"/>
  <c r="AI437" i="1"/>
  <c r="AH437" i="1"/>
  <c r="AE437" i="1"/>
  <c r="AW436" i="1"/>
  <c r="AD436" i="1"/>
  <c r="AV436" i="1"/>
  <c r="AT436" i="1"/>
  <c r="AU436" i="1"/>
  <c r="AS436" i="1"/>
  <c r="AR436" i="1"/>
  <c r="AQ436" i="1"/>
  <c r="AP436" i="1"/>
  <c r="AO436" i="1"/>
  <c r="AN436" i="1"/>
  <c r="AM436" i="1"/>
  <c r="AL436" i="1"/>
  <c r="AI436" i="1"/>
  <c r="AH436" i="1"/>
  <c r="AE436" i="1"/>
  <c r="AW435" i="1"/>
  <c r="AV435" i="1"/>
  <c r="AT435" i="1"/>
  <c r="AU435" i="1"/>
  <c r="AS435" i="1"/>
  <c r="AR435" i="1"/>
  <c r="AQ435" i="1"/>
  <c r="AP435" i="1"/>
  <c r="AO435" i="1"/>
  <c r="AN435" i="1"/>
  <c r="AM435" i="1"/>
  <c r="AL435" i="1"/>
  <c r="AD435" i="1"/>
  <c r="AI435" i="1"/>
  <c r="AH435" i="1"/>
  <c r="AE435" i="1"/>
  <c r="AW434" i="1"/>
  <c r="AD434" i="1"/>
  <c r="AV434" i="1"/>
  <c r="AT434" i="1"/>
  <c r="AU434" i="1"/>
  <c r="AS434" i="1"/>
  <c r="AR434" i="1"/>
  <c r="AQ434" i="1"/>
  <c r="AP434" i="1"/>
  <c r="AO434" i="1"/>
  <c r="AN434" i="1"/>
  <c r="AM434" i="1"/>
  <c r="AL434" i="1"/>
  <c r="AI434" i="1"/>
  <c r="AH434" i="1"/>
  <c r="AE434" i="1"/>
  <c r="AW433" i="1"/>
  <c r="AV433" i="1"/>
  <c r="AT433" i="1"/>
  <c r="AU433" i="1"/>
  <c r="AS433" i="1"/>
  <c r="AR433" i="1"/>
  <c r="AQ433" i="1"/>
  <c r="AP433" i="1"/>
  <c r="AO433" i="1"/>
  <c r="AN433" i="1"/>
  <c r="AM433" i="1"/>
  <c r="AL433" i="1"/>
  <c r="AD433" i="1"/>
  <c r="AI433" i="1"/>
  <c r="AH433" i="1"/>
  <c r="AE433" i="1"/>
  <c r="AW432" i="1"/>
  <c r="AV432" i="1"/>
  <c r="AT432" i="1"/>
  <c r="AU432" i="1"/>
  <c r="AS432" i="1"/>
  <c r="AR432" i="1"/>
  <c r="AQ432" i="1"/>
  <c r="AP432" i="1"/>
  <c r="AO432" i="1"/>
  <c r="AN432" i="1"/>
  <c r="AM432" i="1"/>
  <c r="AL432" i="1"/>
  <c r="AD432" i="1"/>
  <c r="AI432" i="1"/>
  <c r="AH432" i="1"/>
  <c r="AE432" i="1"/>
  <c r="AW431" i="1"/>
  <c r="AV431" i="1"/>
  <c r="AT431" i="1"/>
  <c r="AU431" i="1"/>
  <c r="AS431" i="1"/>
  <c r="AR431" i="1"/>
  <c r="AQ431" i="1"/>
  <c r="AP431" i="1"/>
  <c r="AO431" i="1"/>
  <c r="AN431" i="1"/>
  <c r="AM431" i="1"/>
  <c r="AL431" i="1"/>
  <c r="AD431" i="1"/>
  <c r="AI431" i="1"/>
  <c r="AH431" i="1"/>
  <c r="AE431" i="1"/>
  <c r="AW430" i="1"/>
  <c r="AV430" i="1"/>
  <c r="AT430" i="1"/>
  <c r="AU430" i="1"/>
  <c r="AS430" i="1"/>
  <c r="AR430" i="1"/>
  <c r="AQ430" i="1"/>
  <c r="AP430" i="1"/>
  <c r="AO430" i="1"/>
  <c r="AN430" i="1"/>
  <c r="AM430" i="1"/>
  <c r="AL430" i="1"/>
  <c r="AD430" i="1"/>
  <c r="AI430" i="1"/>
  <c r="AH430" i="1"/>
  <c r="AE430" i="1"/>
  <c r="AW429" i="1"/>
  <c r="AV429" i="1"/>
  <c r="AT429" i="1"/>
  <c r="AU429" i="1"/>
  <c r="AS429" i="1"/>
  <c r="AR429" i="1"/>
  <c r="AQ429" i="1"/>
  <c r="AP429" i="1"/>
  <c r="AO429" i="1"/>
  <c r="AN429" i="1"/>
  <c r="AM429" i="1"/>
  <c r="AL429" i="1"/>
  <c r="AD429" i="1"/>
  <c r="AI429" i="1"/>
  <c r="AH429" i="1"/>
  <c r="AE429" i="1"/>
  <c r="AW428" i="1"/>
  <c r="AV428" i="1"/>
  <c r="AT428" i="1"/>
  <c r="AU428" i="1"/>
  <c r="AS428" i="1"/>
  <c r="AR428" i="1"/>
  <c r="AQ428" i="1"/>
  <c r="AP428" i="1"/>
  <c r="AO428" i="1"/>
  <c r="AN428" i="1"/>
  <c r="AM428" i="1"/>
  <c r="AL428" i="1"/>
  <c r="AD428" i="1"/>
  <c r="AI428" i="1"/>
  <c r="AH428" i="1"/>
  <c r="AE428" i="1"/>
  <c r="AW427" i="1"/>
  <c r="AV427" i="1"/>
  <c r="AT427" i="1"/>
  <c r="AU427" i="1"/>
  <c r="AS427" i="1"/>
  <c r="AR427" i="1"/>
  <c r="AQ427" i="1"/>
  <c r="AP427" i="1"/>
  <c r="AO427" i="1"/>
  <c r="AN427" i="1"/>
  <c r="AM427" i="1"/>
  <c r="AL427" i="1"/>
  <c r="AD427" i="1"/>
  <c r="AI427" i="1"/>
  <c r="AH427" i="1"/>
  <c r="AE427" i="1"/>
  <c r="AW426" i="1"/>
  <c r="AV426" i="1"/>
  <c r="AT426" i="1"/>
  <c r="AU426" i="1"/>
  <c r="AS426" i="1"/>
  <c r="AR426" i="1"/>
  <c r="AQ426" i="1"/>
  <c r="AP426" i="1"/>
  <c r="AO426" i="1"/>
  <c r="AN426" i="1"/>
  <c r="AM426" i="1"/>
  <c r="AL426" i="1"/>
  <c r="AD426" i="1"/>
  <c r="AI426" i="1"/>
  <c r="AH426" i="1"/>
  <c r="AE426" i="1"/>
  <c r="AW425" i="1"/>
  <c r="AV425" i="1"/>
  <c r="AT425" i="1"/>
  <c r="AU425" i="1"/>
  <c r="AS425" i="1"/>
  <c r="AR425" i="1"/>
  <c r="AQ425" i="1"/>
  <c r="AP425" i="1"/>
  <c r="AO425" i="1"/>
  <c r="AN425" i="1"/>
  <c r="AM425" i="1"/>
  <c r="AL425" i="1"/>
  <c r="AD425" i="1"/>
  <c r="AI425" i="1"/>
  <c r="AH425" i="1"/>
  <c r="AE425" i="1"/>
  <c r="AW424" i="1"/>
  <c r="AV424" i="1"/>
  <c r="AT424" i="1"/>
  <c r="AU424" i="1"/>
  <c r="AS424" i="1"/>
  <c r="AR424" i="1"/>
  <c r="AQ424" i="1"/>
  <c r="AP424" i="1"/>
  <c r="AO424" i="1"/>
  <c r="AN424" i="1"/>
  <c r="AM424" i="1"/>
  <c r="AL424" i="1"/>
  <c r="AD424" i="1"/>
  <c r="AI424" i="1"/>
  <c r="AH424" i="1"/>
  <c r="AE424" i="1"/>
  <c r="AW423" i="1"/>
  <c r="AD423" i="1"/>
  <c r="AV423" i="1"/>
  <c r="AT423" i="1"/>
  <c r="AU423" i="1"/>
  <c r="AS423" i="1"/>
  <c r="AR423" i="1"/>
  <c r="AQ423" i="1"/>
  <c r="AP423" i="1"/>
  <c r="AO423" i="1"/>
  <c r="AN423" i="1"/>
  <c r="AM423" i="1"/>
  <c r="AL423" i="1"/>
  <c r="AI423" i="1"/>
  <c r="AH423" i="1"/>
  <c r="AE423" i="1"/>
  <c r="AW422" i="1"/>
  <c r="AD422" i="1"/>
  <c r="AV422" i="1"/>
  <c r="AT422" i="1"/>
  <c r="AU422" i="1"/>
  <c r="AS422" i="1"/>
  <c r="AR422" i="1"/>
  <c r="AQ422" i="1"/>
  <c r="AP422" i="1"/>
  <c r="AO422" i="1"/>
  <c r="AN422" i="1"/>
  <c r="AM422" i="1"/>
  <c r="AL422" i="1"/>
  <c r="AI422" i="1"/>
  <c r="AH422" i="1"/>
  <c r="AE422" i="1"/>
  <c r="AW421" i="1"/>
  <c r="AD421" i="1"/>
  <c r="AV421" i="1"/>
  <c r="AT421" i="1"/>
  <c r="AU421" i="1"/>
  <c r="AS421" i="1"/>
  <c r="AR421" i="1"/>
  <c r="AQ421" i="1"/>
  <c r="AP421" i="1"/>
  <c r="AO421" i="1"/>
  <c r="AN421" i="1"/>
  <c r="AM421" i="1"/>
  <c r="AL421" i="1"/>
  <c r="AI421" i="1"/>
  <c r="AH421" i="1"/>
  <c r="AE421" i="1"/>
  <c r="AW420" i="1"/>
  <c r="AD420" i="1"/>
  <c r="AV420" i="1"/>
  <c r="AT420" i="1"/>
  <c r="AU420" i="1"/>
  <c r="AS420" i="1"/>
  <c r="AR420" i="1"/>
  <c r="AQ420" i="1"/>
  <c r="AP420" i="1"/>
  <c r="AO420" i="1"/>
  <c r="AN420" i="1"/>
  <c r="AM420" i="1"/>
  <c r="AL420" i="1"/>
  <c r="AI420" i="1"/>
  <c r="AH420" i="1"/>
  <c r="AE420" i="1"/>
  <c r="AW419" i="1"/>
  <c r="AD419" i="1"/>
  <c r="AV419" i="1"/>
  <c r="AT419" i="1"/>
  <c r="AU419" i="1"/>
  <c r="AS419" i="1"/>
  <c r="AR419" i="1"/>
  <c r="AQ419" i="1"/>
  <c r="AP419" i="1"/>
  <c r="AO419" i="1"/>
  <c r="AN419" i="1"/>
  <c r="AM419" i="1"/>
  <c r="AL419" i="1"/>
  <c r="AI419" i="1"/>
  <c r="AH419" i="1"/>
  <c r="AE419" i="1"/>
  <c r="AW418" i="1"/>
  <c r="AV418" i="1"/>
  <c r="AT418" i="1"/>
  <c r="AU418" i="1"/>
  <c r="AS418" i="1"/>
  <c r="AR418" i="1"/>
  <c r="AQ418" i="1"/>
  <c r="AP418" i="1"/>
  <c r="AO418" i="1"/>
  <c r="AN418" i="1"/>
  <c r="AM418" i="1"/>
  <c r="AL418" i="1"/>
  <c r="AD418" i="1"/>
  <c r="AI418" i="1"/>
  <c r="AH418" i="1"/>
  <c r="AE418" i="1"/>
  <c r="AW417" i="1"/>
  <c r="AV417" i="1"/>
  <c r="AT417" i="1"/>
  <c r="AU417" i="1"/>
  <c r="AS417" i="1"/>
  <c r="AR417" i="1"/>
  <c r="AQ417" i="1"/>
  <c r="AP417" i="1"/>
  <c r="AO417" i="1"/>
  <c r="AN417" i="1"/>
  <c r="AM417" i="1"/>
  <c r="AL417" i="1"/>
  <c r="AD417" i="1"/>
  <c r="AI417" i="1"/>
  <c r="AH417" i="1"/>
  <c r="AE417" i="1"/>
  <c r="AW416" i="1"/>
  <c r="AV416" i="1"/>
  <c r="AT416" i="1"/>
  <c r="AU416" i="1"/>
  <c r="AS416" i="1"/>
  <c r="AR416" i="1"/>
  <c r="AQ416" i="1"/>
  <c r="AP416" i="1"/>
  <c r="AO416" i="1"/>
  <c r="AN416" i="1"/>
  <c r="AM416" i="1"/>
  <c r="AL416" i="1"/>
  <c r="AD416" i="1"/>
  <c r="AI416" i="1"/>
  <c r="AH416" i="1"/>
  <c r="AE416" i="1"/>
  <c r="AW415" i="1"/>
  <c r="AV415" i="1"/>
  <c r="AT415" i="1"/>
  <c r="AU415" i="1"/>
  <c r="AS415" i="1"/>
  <c r="AR415" i="1"/>
  <c r="AQ415" i="1"/>
  <c r="AP415" i="1"/>
  <c r="AO415" i="1"/>
  <c r="AN415" i="1"/>
  <c r="AM415" i="1"/>
  <c r="AL415" i="1"/>
  <c r="AD415" i="1"/>
  <c r="AI415" i="1"/>
  <c r="AH415" i="1"/>
  <c r="AE415" i="1"/>
  <c r="AW414" i="1"/>
  <c r="AV414" i="1"/>
  <c r="AT414" i="1"/>
  <c r="AU414" i="1"/>
  <c r="AS414" i="1"/>
  <c r="AR414" i="1"/>
  <c r="AQ414" i="1"/>
  <c r="AP414" i="1"/>
  <c r="AO414" i="1"/>
  <c r="AN414" i="1"/>
  <c r="AM414" i="1"/>
  <c r="AL414" i="1"/>
  <c r="AD414" i="1"/>
  <c r="AI414" i="1"/>
  <c r="AH414" i="1"/>
  <c r="AE414" i="1"/>
  <c r="AW413" i="1"/>
  <c r="AV413" i="1"/>
  <c r="AT413" i="1"/>
  <c r="AU413" i="1"/>
  <c r="AS413" i="1"/>
  <c r="AR413" i="1"/>
  <c r="AQ413" i="1"/>
  <c r="AP413" i="1"/>
  <c r="AO413" i="1"/>
  <c r="AN413" i="1"/>
  <c r="AM413" i="1"/>
  <c r="AL413" i="1"/>
  <c r="AD413" i="1"/>
  <c r="AI413" i="1"/>
  <c r="AH413" i="1"/>
  <c r="AE413" i="1"/>
  <c r="AW412" i="1"/>
  <c r="AV412" i="1"/>
  <c r="AT412" i="1"/>
  <c r="AU412" i="1"/>
  <c r="AS412" i="1"/>
  <c r="AR412" i="1"/>
  <c r="AQ412" i="1"/>
  <c r="AP412" i="1"/>
  <c r="AO412" i="1"/>
  <c r="AN412" i="1"/>
  <c r="AM412" i="1"/>
  <c r="AL412" i="1"/>
  <c r="AD412" i="1"/>
  <c r="AI412" i="1"/>
  <c r="AH412" i="1"/>
  <c r="AE412" i="1"/>
  <c r="AW411" i="1"/>
  <c r="AV411" i="1"/>
  <c r="AT411" i="1"/>
  <c r="AU411" i="1"/>
  <c r="AS411" i="1"/>
  <c r="AR411" i="1"/>
  <c r="AQ411" i="1"/>
  <c r="AP411" i="1"/>
  <c r="AO411" i="1"/>
  <c r="AN411" i="1"/>
  <c r="AM411" i="1"/>
  <c r="AL411" i="1"/>
  <c r="AD411" i="1"/>
  <c r="AI411" i="1"/>
  <c r="AH411" i="1"/>
  <c r="AE411" i="1"/>
  <c r="AW410" i="1"/>
  <c r="AD410" i="1"/>
  <c r="AV410" i="1"/>
  <c r="AT410" i="1"/>
  <c r="AU410" i="1"/>
  <c r="AS410" i="1"/>
  <c r="AR410" i="1"/>
  <c r="AQ410" i="1"/>
  <c r="AP410" i="1"/>
  <c r="AO410" i="1"/>
  <c r="AN410" i="1"/>
  <c r="AM410" i="1"/>
  <c r="AL410" i="1"/>
  <c r="AI410" i="1"/>
  <c r="AH410" i="1"/>
  <c r="AE410" i="1"/>
  <c r="AW409" i="1"/>
  <c r="AD409" i="1"/>
  <c r="AV409" i="1"/>
  <c r="AT409" i="1"/>
  <c r="AU409" i="1"/>
  <c r="AS409" i="1"/>
  <c r="AR409" i="1"/>
  <c r="AQ409" i="1"/>
  <c r="AP409" i="1"/>
  <c r="AO409" i="1"/>
  <c r="AN409" i="1"/>
  <c r="AM409" i="1"/>
  <c r="AL409" i="1"/>
  <c r="AI409" i="1"/>
  <c r="AH409" i="1"/>
  <c r="AE409" i="1"/>
  <c r="AW408" i="1"/>
  <c r="AD408" i="1"/>
  <c r="AV408" i="1"/>
  <c r="AT408" i="1"/>
  <c r="AU408" i="1"/>
  <c r="AS408" i="1"/>
  <c r="AR408" i="1"/>
  <c r="AQ408" i="1"/>
  <c r="AP408" i="1"/>
  <c r="AO408" i="1"/>
  <c r="AN408" i="1"/>
  <c r="AM408" i="1"/>
  <c r="AL408" i="1"/>
  <c r="AI408" i="1"/>
  <c r="AH408" i="1"/>
  <c r="AE408" i="1"/>
  <c r="AW407" i="1"/>
  <c r="AD407" i="1"/>
  <c r="AV407" i="1"/>
  <c r="AT407" i="1"/>
  <c r="AU407" i="1"/>
  <c r="AS407" i="1"/>
  <c r="AR407" i="1"/>
  <c r="AQ407" i="1"/>
  <c r="AP407" i="1"/>
  <c r="AO407" i="1"/>
  <c r="AN407" i="1"/>
  <c r="AM407" i="1"/>
  <c r="AL407" i="1"/>
  <c r="AI407" i="1"/>
  <c r="AH407" i="1"/>
  <c r="AE407" i="1"/>
  <c r="AW406" i="1"/>
  <c r="AD406" i="1"/>
  <c r="AV406" i="1"/>
  <c r="AT406" i="1"/>
  <c r="AU406" i="1"/>
  <c r="AS406" i="1"/>
  <c r="AR406" i="1"/>
  <c r="AQ406" i="1"/>
  <c r="AP406" i="1"/>
  <c r="AO406" i="1"/>
  <c r="AN406" i="1"/>
  <c r="AM406" i="1"/>
  <c r="AL406" i="1"/>
  <c r="AI406" i="1"/>
  <c r="AH406" i="1"/>
  <c r="AE406" i="1"/>
  <c r="AW405" i="1"/>
  <c r="AD405" i="1"/>
  <c r="AV405" i="1"/>
  <c r="AT405" i="1"/>
  <c r="AU405" i="1"/>
  <c r="AS405" i="1"/>
  <c r="AR405" i="1"/>
  <c r="AQ405" i="1"/>
  <c r="AP405" i="1"/>
  <c r="AO405" i="1"/>
  <c r="AN405" i="1"/>
  <c r="AM405" i="1"/>
  <c r="AL405" i="1"/>
  <c r="AI405" i="1"/>
  <c r="AH405" i="1"/>
  <c r="AE405" i="1"/>
  <c r="AW404" i="1"/>
  <c r="AV404" i="1"/>
  <c r="AT404" i="1"/>
  <c r="AU404" i="1"/>
  <c r="AS404" i="1"/>
  <c r="AR404" i="1"/>
  <c r="AQ404" i="1"/>
  <c r="AP404" i="1"/>
  <c r="AO404" i="1"/>
  <c r="AN404" i="1"/>
  <c r="AM404" i="1"/>
  <c r="AL404" i="1"/>
  <c r="AD404" i="1"/>
  <c r="AI404" i="1"/>
  <c r="AH404" i="1"/>
  <c r="AE404" i="1"/>
  <c r="AW403" i="1"/>
  <c r="AV403" i="1"/>
  <c r="AT403" i="1"/>
  <c r="AU403" i="1"/>
  <c r="AS403" i="1"/>
  <c r="AR403" i="1"/>
  <c r="AQ403" i="1"/>
  <c r="AP403" i="1"/>
  <c r="AO403" i="1"/>
  <c r="AN403" i="1"/>
  <c r="AM403" i="1"/>
  <c r="AL403" i="1"/>
  <c r="AD403" i="1"/>
  <c r="AI403" i="1"/>
  <c r="AH403" i="1"/>
  <c r="AE403" i="1"/>
  <c r="AW402" i="1"/>
  <c r="AV402" i="1"/>
  <c r="AT402" i="1"/>
  <c r="AU402" i="1"/>
  <c r="AS402" i="1"/>
  <c r="AR402" i="1"/>
  <c r="AQ402" i="1"/>
  <c r="AP402" i="1"/>
  <c r="AO402" i="1"/>
  <c r="AN402" i="1"/>
  <c r="AM402" i="1"/>
  <c r="AL402" i="1"/>
  <c r="AD402" i="1"/>
  <c r="AI402" i="1"/>
  <c r="AH402" i="1"/>
  <c r="AE402" i="1"/>
  <c r="AW401" i="1"/>
  <c r="AV401" i="1"/>
  <c r="AT401" i="1"/>
  <c r="AU401" i="1"/>
  <c r="AS401" i="1"/>
  <c r="AR401" i="1"/>
  <c r="AQ401" i="1"/>
  <c r="AP401" i="1"/>
  <c r="AO401" i="1"/>
  <c r="AN401" i="1"/>
  <c r="AM401" i="1"/>
  <c r="AL401" i="1"/>
  <c r="AD401" i="1"/>
  <c r="AI401" i="1"/>
  <c r="AH401" i="1"/>
  <c r="AE401" i="1"/>
  <c r="AW400" i="1"/>
  <c r="AV400" i="1"/>
  <c r="AT400" i="1"/>
  <c r="AU400" i="1"/>
  <c r="AS400" i="1"/>
  <c r="AR400" i="1"/>
  <c r="AQ400" i="1"/>
  <c r="AP400" i="1"/>
  <c r="AO400" i="1"/>
  <c r="AN400" i="1"/>
  <c r="AM400" i="1"/>
  <c r="AL400" i="1"/>
  <c r="AD400" i="1"/>
  <c r="AI400" i="1"/>
  <c r="AH400" i="1"/>
  <c r="AE400" i="1"/>
  <c r="AW399" i="1"/>
  <c r="AV399" i="1"/>
  <c r="AT399" i="1"/>
  <c r="AU399" i="1"/>
  <c r="AS399" i="1"/>
  <c r="AR399" i="1"/>
  <c r="AQ399" i="1"/>
  <c r="AP399" i="1"/>
  <c r="AO399" i="1"/>
  <c r="AN399" i="1"/>
  <c r="AM399" i="1"/>
  <c r="AL399" i="1"/>
  <c r="AD399" i="1"/>
  <c r="AI399" i="1"/>
  <c r="AH399" i="1"/>
  <c r="AE399" i="1"/>
  <c r="AW398" i="1"/>
  <c r="AV398" i="1"/>
  <c r="AT398" i="1"/>
  <c r="AU398" i="1"/>
  <c r="AS398" i="1"/>
  <c r="AR398" i="1"/>
  <c r="AQ398" i="1"/>
  <c r="AP398" i="1"/>
  <c r="AO398" i="1"/>
  <c r="AN398" i="1"/>
  <c r="AM398" i="1"/>
  <c r="AL398" i="1"/>
  <c r="AD398" i="1"/>
  <c r="AI398" i="1"/>
  <c r="AH398" i="1"/>
  <c r="AE398" i="1"/>
  <c r="AW397" i="1"/>
  <c r="AV397" i="1"/>
  <c r="AT397" i="1"/>
  <c r="AU397" i="1"/>
  <c r="AS397" i="1"/>
  <c r="AR397" i="1"/>
  <c r="AQ397" i="1"/>
  <c r="AP397" i="1"/>
  <c r="AO397" i="1"/>
  <c r="AN397" i="1"/>
  <c r="AM397" i="1"/>
  <c r="AL397" i="1"/>
  <c r="AD397" i="1"/>
  <c r="AI397" i="1"/>
  <c r="AH397" i="1"/>
  <c r="AE397" i="1"/>
  <c r="AW396" i="1"/>
  <c r="AV396" i="1"/>
  <c r="AT396" i="1"/>
  <c r="AU396" i="1"/>
  <c r="AS396" i="1"/>
  <c r="AR396" i="1"/>
  <c r="AQ396" i="1"/>
  <c r="AP396" i="1"/>
  <c r="AO396" i="1"/>
  <c r="AN396" i="1"/>
  <c r="AM396" i="1"/>
  <c r="AL396" i="1"/>
  <c r="AD396" i="1"/>
  <c r="AI396" i="1"/>
  <c r="AH396" i="1"/>
  <c r="AE396" i="1"/>
  <c r="AW395" i="1"/>
  <c r="AV395" i="1"/>
  <c r="AT395" i="1"/>
  <c r="AU395" i="1"/>
  <c r="AS395" i="1"/>
  <c r="AR395" i="1"/>
  <c r="AQ395" i="1"/>
  <c r="AP395" i="1"/>
  <c r="AO395" i="1"/>
  <c r="AN395" i="1"/>
  <c r="AM395" i="1"/>
  <c r="AL395" i="1"/>
  <c r="AD395" i="1"/>
  <c r="AI395" i="1"/>
  <c r="AH395" i="1"/>
  <c r="AE395" i="1"/>
  <c r="AW394" i="1"/>
  <c r="AV394" i="1"/>
  <c r="AT394" i="1"/>
  <c r="AU394" i="1"/>
  <c r="AS394" i="1"/>
  <c r="AR394" i="1"/>
  <c r="AQ394" i="1"/>
  <c r="AP394" i="1"/>
  <c r="AO394" i="1"/>
  <c r="AN394" i="1"/>
  <c r="AM394" i="1"/>
  <c r="AL394" i="1"/>
  <c r="AD394" i="1"/>
  <c r="AI394" i="1"/>
  <c r="AH394" i="1"/>
  <c r="AE394" i="1"/>
  <c r="AW393" i="1"/>
  <c r="AV393" i="1"/>
  <c r="AT393" i="1"/>
  <c r="AU393" i="1"/>
  <c r="AS393" i="1"/>
  <c r="AR393" i="1"/>
  <c r="AQ393" i="1"/>
  <c r="AP393" i="1"/>
  <c r="AO393" i="1"/>
  <c r="AN393" i="1"/>
  <c r="AM393" i="1"/>
  <c r="AL393" i="1"/>
  <c r="AD393" i="1"/>
  <c r="AI393" i="1"/>
  <c r="AH393" i="1"/>
  <c r="AE393" i="1"/>
  <c r="AW392" i="1"/>
  <c r="AV392" i="1"/>
  <c r="AT392" i="1"/>
  <c r="AU392" i="1"/>
  <c r="AS392" i="1"/>
  <c r="AR392" i="1"/>
  <c r="AQ392" i="1"/>
  <c r="AP392" i="1"/>
  <c r="AO392" i="1"/>
  <c r="AN392" i="1"/>
  <c r="AM392" i="1"/>
  <c r="AL392" i="1"/>
  <c r="AD392" i="1"/>
  <c r="AI392" i="1"/>
  <c r="AH392" i="1"/>
  <c r="AE392" i="1"/>
  <c r="AW391" i="1"/>
  <c r="AV391" i="1"/>
  <c r="AT391" i="1"/>
  <c r="AU391" i="1"/>
  <c r="AS391" i="1"/>
  <c r="AR391" i="1"/>
  <c r="AQ391" i="1"/>
  <c r="AP391" i="1"/>
  <c r="AO391" i="1"/>
  <c r="AN391" i="1"/>
  <c r="AM391" i="1"/>
  <c r="AL391" i="1"/>
  <c r="AD391" i="1"/>
  <c r="AI391" i="1"/>
  <c r="AH391" i="1"/>
  <c r="AE391" i="1"/>
  <c r="AW390" i="1"/>
  <c r="AV390" i="1"/>
  <c r="AT390" i="1"/>
  <c r="AU390" i="1"/>
  <c r="AS390" i="1"/>
  <c r="AR390" i="1"/>
  <c r="AQ390" i="1"/>
  <c r="AP390" i="1"/>
  <c r="AO390" i="1"/>
  <c r="AN390" i="1"/>
  <c r="AM390" i="1"/>
  <c r="AL390" i="1"/>
  <c r="AD390" i="1"/>
  <c r="AI390" i="1"/>
  <c r="AH390" i="1"/>
  <c r="AE390" i="1"/>
  <c r="AW389" i="1"/>
  <c r="AV389" i="1"/>
  <c r="AT389" i="1"/>
  <c r="AU389" i="1"/>
  <c r="AS389" i="1"/>
  <c r="AR389" i="1"/>
  <c r="AQ389" i="1"/>
  <c r="AP389" i="1"/>
  <c r="AO389" i="1"/>
  <c r="AN389" i="1"/>
  <c r="AM389" i="1"/>
  <c r="AL389" i="1"/>
  <c r="AD389" i="1"/>
  <c r="AI389" i="1"/>
  <c r="AH389" i="1"/>
  <c r="AE389" i="1"/>
  <c r="AW388" i="1"/>
  <c r="AV388" i="1"/>
  <c r="AT388" i="1"/>
  <c r="AU388" i="1"/>
  <c r="AS388" i="1"/>
  <c r="AR388" i="1"/>
  <c r="AQ388" i="1"/>
  <c r="AP388" i="1"/>
  <c r="AO388" i="1"/>
  <c r="AN388" i="1"/>
  <c r="AM388" i="1"/>
  <c r="AL388" i="1"/>
  <c r="AD388" i="1"/>
  <c r="AI388" i="1"/>
  <c r="AH388" i="1"/>
  <c r="AE388" i="1"/>
  <c r="AW387" i="1"/>
  <c r="AV387" i="1"/>
  <c r="AT387" i="1"/>
  <c r="AU387" i="1"/>
  <c r="AS387" i="1"/>
  <c r="AR387" i="1"/>
  <c r="AQ387" i="1"/>
  <c r="AP387" i="1"/>
  <c r="AO387" i="1"/>
  <c r="AN387" i="1"/>
  <c r="AM387" i="1"/>
  <c r="AL387" i="1"/>
  <c r="AD387" i="1"/>
  <c r="AI387" i="1"/>
  <c r="AH387" i="1"/>
  <c r="AE387" i="1"/>
  <c r="AW386" i="1"/>
  <c r="AV386" i="1"/>
  <c r="AT386" i="1"/>
  <c r="AU386" i="1"/>
  <c r="AS386" i="1"/>
  <c r="AR386" i="1"/>
  <c r="AQ386" i="1"/>
  <c r="AP386" i="1"/>
  <c r="AO386" i="1"/>
  <c r="AN386" i="1"/>
  <c r="AM386" i="1"/>
  <c r="AL386" i="1"/>
  <c r="AD386" i="1"/>
  <c r="AI386" i="1"/>
  <c r="AH386" i="1"/>
  <c r="AE386" i="1"/>
  <c r="AW385" i="1"/>
  <c r="AV385" i="1"/>
  <c r="AT385" i="1"/>
  <c r="AU385" i="1"/>
  <c r="AS385" i="1"/>
  <c r="AR385" i="1"/>
  <c r="AQ385" i="1"/>
  <c r="AP385" i="1"/>
  <c r="AO385" i="1"/>
  <c r="AN385" i="1"/>
  <c r="AM385" i="1"/>
  <c r="AL385" i="1"/>
  <c r="AD385" i="1"/>
  <c r="AI385" i="1"/>
  <c r="AH385" i="1"/>
  <c r="AE385" i="1"/>
  <c r="AW384" i="1"/>
  <c r="AV384" i="1"/>
  <c r="AT384" i="1"/>
  <c r="AU384" i="1"/>
  <c r="AS384" i="1"/>
  <c r="AR384" i="1"/>
  <c r="AQ384" i="1"/>
  <c r="AP384" i="1"/>
  <c r="AO384" i="1"/>
  <c r="AN384" i="1"/>
  <c r="AM384" i="1"/>
  <c r="AL384" i="1"/>
  <c r="AD384" i="1"/>
  <c r="AI384" i="1"/>
  <c r="AH384" i="1"/>
  <c r="AE384" i="1"/>
  <c r="AW383" i="1"/>
  <c r="AV383" i="1"/>
  <c r="AT383" i="1"/>
  <c r="AU383" i="1"/>
  <c r="AS383" i="1"/>
  <c r="AR383" i="1"/>
  <c r="AQ383" i="1"/>
  <c r="AP383" i="1"/>
  <c r="AO383" i="1"/>
  <c r="AN383" i="1"/>
  <c r="AM383" i="1"/>
  <c r="AL383" i="1"/>
  <c r="AD383" i="1"/>
  <c r="AI383" i="1"/>
  <c r="AH383" i="1"/>
  <c r="AE383" i="1"/>
  <c r="AW382" i="1"/>
  <c r="AV382" i="1"/>
  <c r="AT382" i="1"/>
  <c r="AU382" i="1"/>
  <c r="AS382" i="1"/>
  <c r="AR382" i="1"/>
  <c r="AQ382" i="1"/>
  <c r="AP382" i="1"/>
  <c r="AO382" i="1"/>
  <c r="AN382" i="1"/>
  <c r="AM382" i="1"/>
  <c r="AL382" i="1"/>
  <c r="AD382" i="1"/>
  <c r="AI382" i="1"/>
  <c r="AH382" i="1"/>
  <c r="AE382" i="1"/>
  <c r="AW381" i="1"/>
  <c r="AV381" i="1"/>
  <c r="AT381" i="1"/>
  <c r="AU381" i="1"/>
  <c r="AS381" i="1"/>
  <c r="AR381" i="1"/>
  <c r="AQ381" i="1"/>
  <c r="AP381" i="1"/>
  <c r="AO381" i="1"/>
  <c r="AN381" i="1"/>
  <c r="AM381" i="1"/>
  <c r="AL381" i="1"/>
  <c r="AD381" i="1"/>
  <c r="AI381" i="1"/>
  <c r="AH381" i="1"/>
  <c r="AE381" i="1"/>
  <c r="AW380" i="1"/>
  <c r="AV380" i="1"/>
  <c r="AT380" i="1"/>
  <c r="AU380" i="1"/>
  <c r="AS380" i="1"/>
  <c r="AR380" i="1"/>
  <c r="AQ380" i="1"/>
  <c r="AP380" i="1"/>
  <c r="AO380" i="1"/>
  <c r="AN380" i="1"/>
  <c r="AM380" i="1"/>
  <c r="AL380" i="1"/>
  <c r="AD380" i="1"/>
  <c r="AI380" i="1"/>
  <c r="AH380" i="1"/>
  <c r="AE380" i="1"/>
  <c r="AW379" i="1"/>
  <c r="AD379" i="1"/>
  <c r="AV379" i="1"/>
  <c r="AT379" i="1"/>
  <c r="AU379" i="1"/>
  <c r="AS379" i="1"/>
  <c r="AR379" i="1"/>
  <c r="AQ379" i="1"/>
  <c r="AP379" i="1"/>
  <c r="AO379" i="1"/>
  <c r="AN379" i="1"/>
  <c r="AM379" i="1"/>
  <c r="AL379" i="1"/>
  <c r="AI379" i="1"/>
  <c r="AH379" i="1"/>
  <c r="AE379" i="1"/>
  <c r="AW378" i="1"/>
  <c r="AD378" i="1"/>
  <c r="AV378" i="1"/>
  <c r="AT378" i="1"/>
  <c r="AU378" i="1"/>
  <c r="AS378" i="1"/>
  <c r="AR378" i="1"/>
  <c r="AQ378" i="1"/>
  <c r="AP378" i="1"/>
  <c r="AO378" i="1"/>
  <c r="AN378" i="1"/>
  <c r="AM378" i="1"/>
  <c r="AL378" i="1"/>
  <c r="AI378" i="1"/>
  <c r="AH378" i="1"/>
  <c r="AE378" i="1"/>
  <c r="AW377" i="1"/>
  <c r="AD377" i="1"/>
  <c r="AV377" i="1"/>
  <c r="AT377" i="1"/>
  <c r="AU377" i="1"/>
  <c r="AS377" i="1"/>
  <c r="AR377" i="1"/>
  <c r="AQ377" i="1"/>
  <c r="AP377" i="1"/>
  <c r="AO377" i="1"/>
  <c r="AN377" i="1"/>
  <c r="AM377" i="1"/>
  <c r="AL377" i="1"/>
  <c r="AI377" i="1"/>
  <c r="AH377" i="1"/>
  <c r="AE377" i="1"/>
  <c r="AW376" i="1"/>
  <c r="AV376" i="1"/>
  <c r="AT376" i="1"/>
  <c r="AU376" i="1"/>
  <c r="AS376" i="1"/>
  <c r="AR376" i="1"/>
  <c r="AQ376" i="1"/>
  <c r="AP376" i="1"/>
  <c r="AO376" i="1"/>
  <c r="AN376" i="1"/>
  <c r="AM376" i="1"/>
  <c r="AL376" i="1"/>
  <c r="AD376" i="1"/>
  <c r="AI376" i="1"/>
  <c r="AH376" i="1"/>
  <c r="AE376" i="1"/>
  <c r="AW375" i="1"/>
  <c r="AV375" i="1"/>
  <c r="AT375" i="1"/>
  <c r="AU375" i="1"/>
  <c r="AS375" i="1"/>
  <c r="AR375" i="1"/>
  <c r="AQ375" i="1"/>
  <c r="AP375" i="1"/>
  <c r="AO375" i="1"/>
  <c r="AN375" i="1"/>
  <c r="AM375" i="1"/>
  <c r="AL375" i="1"/>
  <c r="AD375" i="1"/>
  <c r="AI375" i="1"/>
  <c r="AH375" i="1"/>
  <c r="AE375" i="1"/>
  <c r="AW374" i="1"/>
  <c r="AV374" i="1"/>
  <c r="AT374" i="1"/>
  <c r="AU374" i="1"/>
  <c r="AS374" i="1"/>
  <c r="AR374" i="1"/>
  <c r="AQ374" i="1"/>
  <c r="AP374" i="1"/>
  <c r="AO374" i="1"/>
  <c r="AN374" i="1"/>
  <c r="AM374" i="1"/>
  <c r="AL374" i="1"/>
  <c r="AD374" i="1"/>
  <c r="AI374" i="1"/>
  <c r="AH374" i="1"/>
  <c r="AE374" i="1"/>
  <c r="AW373" i="1"/>
  <c r="AV373" i="1"/>
  <c r="AT373" i="1"/>
  <c r="AU373" i="1"/>
  <c r="AS373" i="1"/>
  <c r="AR373" i="1"/>
  <c r="AQ373" i="1"/>
  <c r="AP373" i="1"/>
  <c r="AO373" i="1"/>
  <c r="AN373" i="1"/>
  <c r="AM373" i="1"/>
  <c r="AL373" i="1"/>
  <c r="AD373" i="1"/>
  <c r="AI373" i="1"/>
  <c r="AH373" i="1"/>
  <c r="AE373" i="1"/>
  <c r="AW372" i="1"/>
  <c r="AV372" i="1"/>
  <c r="AT372" i="1"/>
  <c r="AU372" i="1"/>
  <c r="AS372" i="1"/>
  <c r="AR372" i="1"/>
  <c r="AQ372" i="1"/>
  <c r="AP372" i="1"/>
  <c r="AO372" i="1"/>
  <c r="AN372" i="1"/>
  <c r="AM372" i="1"/>
  <c r="AL372" i="1"/>
  <c r="AD372" i="1"/>
  <c r="AI372" i="1"/>
  <c r="AH372" i="1"/>
  <c r="AE372" i="1"/>
  <c r="AW371" i="1"/>
  <c r="AV371" i="1"/>
  <c r="AT371" i="1"/>
  <c r="AU371" i="1"/>
  <c r="AS371" i="1"/>
  <c r="AR371" i="1"/>
  <c r="AQ371" i="1"/>
  <c r="AP371" i="1"/>
  <c r="AO371" i="1"/>
  <c r="AN371" i="1"/>
  <c r="AM371" i="1"/>
  <c r="AL371" i="1"/>
  <c r="AD371" i="1"/>
  <c r="AI371" i="1"/>
  <c r="AH371" i="1"/>
  <c r="AE371" i="1"/>
  <c r="AW370" i="1"/>
  <c r="AV370" i="1"/>
  <c r="AT370" i="1"/>
  <c r="AU370" i="1"/>
  <c r="AS370" i="1"/>
  <c r="AR370" i="1"/>
  <c r="AQ370" i="1"/>
  <c r="AP370" i="1"/>
  <c r="AO370" i="1"/>
  <c r="AN370" i="1"/>
  <c r="AM370" i="1"/>
  <c r="AL370" i="1"/>
  <c r="AD370" i="1"/>
  <c r="AI370" i="1"/>
  <c r="AH370" i="1"/>
  <c r="AE370" i="1"/>
  <c r="AW369" i="1"/>
  <c r="AV369" i="1"/>
  <c r="AT369" i="1"/>
  <c r="AU369" i="1"/>
  <c r="AS369" i="1"/>
  <c r="AR369" i="1"/>
  <c r="AQ369" i="1"/>
  <c r="AP369" i="1"/>
  <c r="AO369" i="1"/>
  <c r="AN369" i="1"/>
  <c r="AM369" i="1"/>
  <c r="AL369" i="1"/>
  <c r="AD369" i="1"/>
  <c r="AI369" i="1"/>
  <c r="AH369" i="1"/>
  <c r="AE369" i="1"/>
  <c r="AW368" i="1"/>
  <c r="AV368" i="1"/>
  <c r="AT368" i="1"/>
  <c r="AU368" i="1"/>
  <c r="AS368" i="1"/>
  <c r="AR368" i="1"/>
  <c r="AQ368" i="1"/>
  <c r="AP368" i="1"/>
  <c r="AO368" i="1"/>
  <c r="AN368" i="1"/>
  <c r="AM368" i="1"/>
  <c r="AL368" i="1"/>
  <c r="AD368" i="1"/>
  <c r="AI368" i="1"/>
  <c r="AH368" i="1"/>
  <c r="AE368" i="1"/>
  <c r="AW367" i="1"/>
  <c r="AV367" i="1"/>
  <c r="AT367" i="1"/>
  <c r="AU367" i="1"/>
  <c r="AS367" i="1"/>
  <c r="AR367" i="1"/>
  <c r="AQ367" i="1"/>
  <c r="AP367" i="1"/>
  <c r="AO367" i="1"/>
  <c r="AN367" i="1"/>
  <c r="AM367" i="1"/>
  <c r="AL367" i="1"/>
  <c r="AD367" i="1"/>
  <c r="AI367" i="1"/>
  <c r="AH367" i="1"/>
  <c r="AE367" i="1"/>
  <c r="AW366" i="1"/>
  <c r="AV366" i="1"/>
  <c r="AT366" i="1"/>
  <c r="AU366" i="1"/>
  <c r="AS366" i="1"/>
  <c r="AR366" i="1"/>
  <c r="AQ366" i="1"/>
  <c r="AP366" i="1"/>
  <c r="AO366" i="1"/>
  <c r="AN366" i="1"/>
  <c r="AM366" i="1"/>
  <c r="AL366" i="1"/>
  <c r="AD366" i="1"/>
  <c r="AI366" i="1"/>
  <c r="AH366" i="1"/>
  <c r="AE366" i="1"/>
  <c r="AW365" i="1"/>
  <c r="AV365" i="1"/>
  <c r="AT365" i="1"/>
  <c r="AU365" i="1"/>
  <c r="AS365" i="1"/>
  <c r="AR365" i="1"/>
  <c r="AQ365" i="1"/>
  <c r="AP365" i="1"/>
  <c r="AO365" i="1"/>
  <c r="AN365" i="1"/>
  <c r="AM365" i="1"/>
  <c r="AL365" i="1"/>
  <c r="AD365" i="1"/>
  <c r="AI365" i="1"/>
  <c r="AH365" i="1"/>
  <c r="AE365" i="1"/>
  <c r="AW364" i="1"/>
  <c r="AV364" i="1"/>
  <c r="AT364" i="1"/>
  <c r="AU364" i="1"/>
  <c r="AS364" i="1"/>
  <c r="AR364" i="1"/>
  <c r="AQ364" i="1"/>
  <c r="AP364" i="1"/>
  <c r="AO364" i="1"/>
  <c r="AN364" i="1"/>
  <c r="AM364" i="1"/>
  <c r="AL364" i="1"/>
  <c r="AD364" i="1"/>
  <c r="AI364" i="1"/>
  <c r="AH364" i="1"/>
  <c r="AE364" i="1"/>
  <c r="AW363" i="1"/>
  <c r="AV363" i="1"/>
  <c r="AT363" i="1"/>
  <c r="AU363" i="1"/>
  <c r="AS363" i="1"/>
  <c r="AR363" i="1"/>
  <c r="AQ363" i="1"/>
  <c r="AP363" i="1"/>
  <c r="AO363" i="1"/>
  <c r="AN363" i="1"/>
  <c r="AM363" i="1"/>
  <c r="AL363" i="1"/>
  <c r="AD363" i="1"/>
  <c r="AI363" i="1"/>
  <c r="AH363" i="1"/>
  <c r="AE363" i="1"/>
  <c r="AW362" i="1"/>
  <c r="AV362" i="1"/>
  <c r="AT362" i="1"/>
  <c r="AU362" i="1"/>
  <c r="AS362" i="1"/>
  <c r="AR362" i="1"/>
  <c r="AQ362" i="1"/>
  <c r="AP362" i="1"/>
  <c r="AO362" i="1"/>
  <c r="AN362" i="1"/>
  <c r="AM362" i="1"/>
  <c r="AL362" i="1"/>
  <c r="AD362" i="1"/>
  <c r="AI362" i="1"/>
  <c r="AH362" i="1"/>
  <c r="AE362" i="1"/>
  <c r="AW361" i="1"/>
  <c r="AV361" i="1"/>
  <c r="AT361" i="1"/>
  <c r="AU361" i="1"/>
  <c r="AS361" i="1"/>
  <c r="AR361" i="1"/>
  <c r="AQ361" i="1"/>
  <c r="AP361" i="1"/>
  <c r="AO361" i="1"/>
  <c r="AN361" i="1"/>
  <c r="AM361" i="1"/>
  <c r="AL361" i="1"/>
  <c r="AD361" i="1"/>
  <c r="AI361" i="1"/>
  <c r="AH361" i="1"/>
  <c r="AE361" i="1"/>
  <c r="AW360" i="1"/>
  <c r="AV360" i="1"/>
  <c r="AT360" i="1"/>
  <c r="AU360" i="1"/>
  <c r="AS360" i="1"/>
  <c r="AR360" i="1"/>
  <c r="AQ360" i="1"/>
  <c r="AP360" i="1"/>
  <c r="AO360" i="1"/>
  <c r="AN360" i="1"/>
  <c r="AM360" i="1"/>
  <c r="AL360" i="1"/>
  <c r="AD360" i="1"/>
  <c r="AI360" i="1"/>
  <c r="AH360" i="1"/>
  <c r="AE360" i="1"/>
  <c r="AW359" i="1"/>
  <c r="AV359" i="1"/>
  <c r="AT359" i="1"/>
  <c r="AU359" i="1"/>
  <c r="AS359" i="1"/>
  <c r="AR359" i="1"/>
  <c r="AQ359" i="1"/>
  <c r="AP359" i="1"/>
  <c r="AO359" i="1"/>
  <c r="AN359" i="1"/>
  <c r="AM359" i="1"/>
  <c r="AL359" i="1"/>
  <c r="AD359" i="1"/>
  <c r="AI359" i="1"/>
  <c r="AH359" i="1"/>
  <c r="AE359" i="1"/>
  <c r="AW358" i="1"/>
  <c r="AV358" i="1"/>
  <c r="AT358" i="1"/>
  <c r="AU358" i="1"/>
  <c r="AS358" i="1"/>
  <c r="AR358" i="1"/>
  <c r="AQ358" i="1"/>
  <c r="AP358" i="1"/>
  <c r="AO358" i="1"/>
  <c r="AN358" i="1"/>
  <c r="AM358" i="1"/>
  <c r="AL358" i="1"/>
  <c r="AD358" i="1"/>
  <c r="AI358" i="1"/>
  <c r="AH358" i="1"/>
  <c r="AE358" i="1"/>
  <c r="AW357" i="1"/>
  <c r="AV357" i="1"/>
  <c r="AT357" i="1"/>
  <c r="AU357" i="1"/>
  <c r="AS357" i="1"/>
  <c r="AR357" i="1"/>
  <c r="AQ357" i="1"/>
  <c r="AP357" i="1"/>
  <c r="AO357" i="1"/>
  <c r="AN357" i="1"/>
  <c r="AM357" i="1"/>
  <c r="AL357" i="1"/>
  <c r="AD357" i="1"/>
  <c r="AI357" i="1"/>
  <c r="AH357" i="1"/>
  <c r="AE357" i="1"/>
  <c r="AW356" i="1"/>
  <c r="AV356" i="1"/>
  <c r="AT356" i="1"/>
  <c r="AU356" i="1"/>
  <c r="AS356" i="1"/>
  <c r="AR356" i="1"/>
  <c r="AQ356" i="1"/>
  <c r="AP356" i="1"/>
  <c r="AO356" i="1"/>
  <c r="AN356" i="1"/>
  <c r="AM356" i="1"/>
  <c r="AL356" i="1"/>
  <c r="AD356" i="1"/>
  <c r="AI356" i="1"/>
  <c r="AH356" i="1"/>
  <c r="AE356" i="1"/>
  <c r="AW355" i="1"/>
  <c r="AD355" i="1"/>
  <c r="AV355" i="1"/>
  <c r="AT355" i="1"/>
  <c r="AU355" i="1"/>
  <c r="AS355" i="1"/>
  <c r="AR355" i="1"/>
  <c r="AQ355" i="1"/>
  <c r="AP355" i="1"/>
  <c r="AO355" i="1"/>
  <c r="AN355" i="1"/>
  <c r="AM355" i="1"/>
  <c r="AL355" i="1"/>
  <c r="AI355" i="1"/>
  <c r="AH355" i="1"/>
  <c r="AE355" i="1"/>
  <c r="AW354" i="1"/>
  <c r="AV354" i="1"/>
  <c r="AT354" i="1"/>
  <c r="AU354" i="1"/>
  <c r="AS354" i="1"/>
  <c r="AR354" i="1"/>
  <c r="AQ354" i="1"/>
  <c r="AP354" i="1"/>
  <c r="AO354" i="1"/>
  <c r="AN354" i="1"/>
  <c r="AM354" i="1"/>
  <c r="AL354" i="1"/>
  <c r="AD354" i="1"/>
  <c r="AI354" i="1"/>
  <c r="AH354" i="1"/>
  <c r="AE354" i="1"/>
  <c r="AW353" i="1"/>
  <c r="AV353" i="1"/>
  <c r="AT353" i="1"/>
  <c r="AU353" i="1"/>
  <c r="AS353" i="1"/>
  <c r="AR353" i="1"/>
  <c r="AQ353" i="1"/>
  <c r="AP353" i="1"/>
  <c r="AO353" i="1"/>
  <c r="AN353" i="1"/>
  <c r="AM353" i="1"/>
  <c r="AL353" i="1"/>
  <c r="AD353" i="1"/>
  <c r="AI353" i="1"/>
  <c r="AH353" i="1"/>
  <c r="AE353" i="1"/>
  <c r="AW352" i="1"/>
  <c r="AV352" i="1"/>
  <c r="AT352" i="1"/>
  <c r="AU352" i="1"/>
  <c r="AS352" i="1"/>
  <c r="AR352" i="1"/>
  <c r="AQ352" i="1"/>
  <c r="AP352" i="1"/>
  <c r="AO352" i="1"/>
  <c r="AN352" i="1"/>
  <c r="AM352" i="1"/>
  <c r="AL352" i="1"/>
  <c r="AD352" i="1"/>
  <c r="AI352" i="1"/>
  <c r="AH352" i="1"/>
  <c r="AE352" i="1"/>
  <c r="AW351" i="1"/>
  <c r="AV351" i="1"/>
  <c r="AT351" i="1"/>
  <c r="AU351" i="1"/>
  <c r="AS351" i="1"/>
  <c r="AR351" i="1"/>
  <c r="AQ351" i="1"/>
  <c r="AP351" i="1"/>
  <c r="AO351" i="1"/>
  <c r="AN351" i="1"/>
  <c r="AM351" i="1"/>
  <c r="AL351" i="1"/>
  <c r="AD351" i="1"/>
  <c r="AI351" i="1"/>
  <c r="AH351" i="1"/>
  <c r="AE351" i="1"/>
  <c r="AW350" i="1"/>
  <c r="AV350" i="1"/>
  <c r="AT350" i="1"/>
  <c r="AU350" i="1"/>
  <c r="AS350" i="1"/>
  <c r="AR350" i="1"/>
  <c r="AQ350" i="1"/>
  <c r="AP350" i="1"/>
  <c r="AO350" i="1"/>
  <c r="AN350" i="1"/>
  <c r="AM350" i="1"/>
  <c r="AL350" i="1"/>
  <c r="AD350" i="1"/>
  <c r="AI350" i="1"/>
  <c r="AH350" i="1"/>
  <c r="AE350" i="1"/>
  <c r="AW349" i="1"/>
  <c r="AV349" i="1"/>
  <c r="AT349" i="1"/>
  <c r="AU349" i="1"/>
  <c r="AS349" i="1"/>
  <c r="AR349" i="1"/>
  <c r="AQ349" i="1"/>
  <c r="AP349" i="1"/>
  <c r="AO349" i="1"/>
  <c r="AN349" i="1"/>
  <c r="AM349" i="1"/>
  <c r="AL349" i="1"/>
  <c r="AD349" i="1"/>
  <c r="AI349" i="1"/>
  <c r="AH349" i="1"/>
  <c r="AE349" i="1"/>
  <c r="AW348" i="1"/>
  <c r="AV348" i="1"/>
  <c r="AT348" i="1"/>
  <c r="AU348" i="1"/>
  <c r="AS348" i="1"/>
  <c r="AR348" i="1"/>
  <c r="AQ348" i="1"/>
  <c r="AP348" i="1"/>
  <c r="AO348" i="1"/>
  <c r="AN348" i="1"/>
  <c r="AM348" i="1"/>
  <c r="AL348" i="1"/>
  <c r="AD348" i="1"/>
  <c r="AI348" i="1"/>
  <c r="AH348" i="1"/>
  <c r="AE348" i="1"/>
  <c r="AW347" i="1"/>
  <c r="AV347" i="1"/>
  <c r="AT347" i="1"/>
  <c r="AU347" i="1"/>
  <c r="AS347" i="1"/>
  <c r="AR347" i="1"/>
  <c r="AQ347" i="1"/>
  <c r="AP347" i="1"/>
  <c r="AO347" i="1"/>
  <c r="AN347" i="1"/>
  <c r="AM347" i="1"/>
  <c r="AL347" i="1"/>
  <c r="AD347" i="1"/>
  <c r="AI347" i="1"/>
  <c r="AH347" i="1"/>
  <c r="AE347" i="1"/>
  <c r="AW346" i="1"/>
  <c r="AV346" i="1"/>
  <c r="AT346" i="1"/>
  <c r="AU346" i="1"/>
  <c r="AS346" i="1"/>
  <c r="AR346" i="1"/>
  <c r="AQ346" i="1"/>
  <c r="AP346" i="1"/>
  <c r="AO346" i="1"/>
  <c r="AN346" i="1"/>
  <c r="AM346" i="1"/>
  <c r="AL346" i="1"/>
  <c r="AD346" i="1"/>
  <c r="AI346" i="1"/>
  <c r="AH346" i="1"/>
  <c r="AE346" i="1"/>
  <c r="AW345" i="1"/>
  <c r="AV345" i="1"/>
  <c r="AT345" i="1"/>
  <c r="AU345" i="1"/>
  <c r="AS345" i="1"/>
  <c r="AR345" i="1"/>
  <c r="AQ345" i="1"/>
  <c r="AP345" i="1"/>
  <c r="AO345" i="1"/>
  <c r="AN345" i="1"/>
  <c r="AM345" i="1"/>
  <c r="AL345" i="1"/>
  <c r="AD345" i="1"/>
  <c r="AI345" i="1"/>
  <c r="AH345" i="1"/>
  <c r="AE345" i="1"/>
  <c r="AW344" i="1"/>
  <c r="AV344" i="1"/>
  <c r="AT344" i="1"/>
  <c r="AU344" i="1"/>
  <c r="AS344" i="1"/>
  <c r="AR344" i="1"/>
  <c r="AQ344" i="1"/>
  <c r="AP344" i="1"/>
  <c r="AO344" i="1"/>
  <c r="AN344" i="1"/>
  <c r="AM344" i="1"/>
  <c r="AL344" i="1"/>
  <c r="AD344" i="1"/>
  <c r="AI344" i="1"/>
  <c r="AH344" i="1"/>
  <c r="AE344" i="1"/>
  <c r="AW343" i="1"/>
  <c r="AV343" i="1"/>
  <c r="AT343" i="1"/>
  <c r="AU343" i="1"/>
  <c r="AS343" i="1"/>
  <c r="AR343" i="1"/>
  <c r="AQ343" i="1"/>
  <c r="AP343" i="1"/>
  <c r="AO343" i="1"/>
  <c r="AN343" i="1"/>
  <c r="AM343" i="1"/>
  <c r="AL343" i="1"/>
  <c r="AD343" i="1"/>
  <c r="AI343" i="1"/>
  <c r="AH343" i="1"/>
  <c r="AE343" i="1"/>
  <c r="AW342" i="1"/>
  <c r="AV342" i="1"/>
  <c r="AT342" i="1"/>
  <c r="AU342" i="1"/>
  <c r="AS342" i="1"/>
  <c r="AR342" i="1"/>
  <c r="AQ342" i="1"/>
  <c r="AP342" i="1"/>
  <c r="AO342" i="1"/>
  <c r="AN342" i="1"/>
  <c r="AM342" i="1"/>
  <c r="AL342" i="1"/>
  <c r="AD342" i="1"/>
  <c r="AI342" i="1"/>
  <c r="AH342" i="1"/>
  <c r="AE342" i="1"/>
  <c r="AW341" i="1"/>
  <c r="AV341" i="1"/>
  <c r="AT341" i="1"/>
  <c r="AU341" i="1"/>
  <c r="AS341" i="1"/>
  <c r="AR341" i="1"/>
  <c r="AQ341" i="1"/>
  <c r="AP341" i="1"/>
  <c r="AO341" i="1"/>
  <c r="AN341" i="1"/>
  <c r="AM341" i="1"/>
  <c r="AL341" i="1"/>
  <c r="AD341" i="1"/>
  <c r="AI341" i="1"/>
  <c r="AH341" i="1"/>
  <c r="AE341" i="1"/>
  <c r="AW340" i="1"/>
  <c r="AV340" i="1"/>
  <c r="AT340" i="1"/>
  <c r="AU340" i="1"/>
  <c r="AS340" i="1"/>
  <c r="AR340" i="1"/>
  <c r="AQ340" i="1"/>
  <c r="AP340" i="1"/>
  <c r="AO340" i="1"/>
  <c r="AN340" i="1"/>
  <c r="AM340" i="1"/>
  <c r="AL340" i="1"/>
  <c r="AD340" i="1"/>
  <c r="AI340" i="1"/>
  <c r="AH340" i="1"/>
  <c r="AE340" i="1"/>
  <c r="AW339" i="1"/>
  <c r="AV339" i="1"/>
  <c r="AT339" i="1"/>
  <c r="AU339" i="1"/>
  <c r="AS339" i="1"/>
  <c r="AR339" i="1"/>
  <c r="AQ339" i="1"/>
  <c r="AP339" i="1"/>
  <c r="AO339" i="1"/>
  <c r="AN339" i="1"/>
  <c r="AM339" i="1"/>
  <c r="AL339" i="1"/>
  <c r="AD339" i="1"/>
  <c r="AI339" i="1"/>
  <c r="AH339" i="1"/>
  <c r="AE339" i="1"/>
  <c r="AW338" i="1"/>
  <c r="AV338" i="1"/>
  <c r="AT338" i="1"/>
  <c r="AU338" i="1"/>
  <c r="AS338" i="1"/>
  <c r="AR338" i="1"/>
  <c r="AQ338" i="1"/>
  <c r="AP338" i="1"/>
  <c r="AO338" i="1"/>
  <c r="AN338" i="1"/>
  <c r="AM338" i="1"/>
  <c r="AL338" i="1"/>
  <c r="AD338" i="1"/>
  <c r="AI338" i="1"/>
  <c r="AH338" i="1"/>
  <c r="AE338" i="1"/>
  <c r="AW337" i="1"/>
  <c r="AV337" i="1"/>
  <c r="AT337" i="1"/>
  <c r="AU337" i="1"/>
  <c r="AS337" i="1"/>
  <c r="AR337" i="1"/>
  <c r="AQ337" i="1"/>
  <c r="AP337" i="1"/>
  <c r="AO337" i="1"/>
  <c r="AN337" i="1"/>
  <c r="AM337" i="1"/>
  <c r="AL337" i="1"/>
  <c r="AD337" i="1"/>
  <c r="AI337" i="1"/>
  <c r="AH337" i="1"/>
  <c r="AE337" i="1"/>
  <c r="AW336" i="1"/>
  <c r="AV336" i="1"/>
  <c r="AT336" i="1"/>
  <c r="AU336" i="1"/>
  <c r="AS336" i="1"/>
  <c r="AR336" i="1"/>
  <c r="AQ336" i="1"/>
  <c r="AP336" i="1"/>
  <c r="AO336" i="1"/>
  <c r="AN336" i="1"/>
  <c r="AM336" i="1"/>
  <c r="AL336" i="1"/>
  <c r="AD336" i="1"/>
  <c r="AI336" i="1"/>
  <c r="AH336" i="1"/>
  <c r="AE336" i="1"/>
  <c r="AW335" i="1"/>
  <c r="AV335" i="1"/>
  <c r="AT335" i="1"/>
  <c r="AU335" i="1"/>
  <c r="AS335" i="1"/>
  <c r="AR335" i="1"/>
  <c r="AQ335" i="1"/>
  <c r="AP335" i="1"/>
  <c r="AO335" i="1"/>
  <c r="AN335" i="1"/>
  <c r="AM335" i="1"/>
  <c r="AL335" i="1"/>
  <c r="AD335" i="1"/>
  <c r="AI335" i="1"/>
  <c r="AH335" i="1"/>
  <c r="AE335" i="1"/>
  <c r="AW334" i="1"/>
  <c r="AV334" i="1"/>
  <c r="AT334" i="1"/>
  <c r="AU334" i="1"/>
  <c r="AS334" i="1"/>
  <c r="AR334" i="1"/>
  <c r="AQ334" i="1"/>
  <c r="AP334" i="1"/>
  <c r="AO334" i="1"/>
  <c r="AN334" i="1"/>
  <c r="AM334" i="1"/>
  <c r="AL334" i="1"/>
  <c r="AD334" i="1"/>
  <c r="AI334" i="1"/>
  <c r="AH334" i="1"/>
  <c r="AE334" i="1"/>
  <c r="AW333" i="1"/>
  <c r="AV333" i="1"/>
  <c r="AT333" i="1"/>
  <c r="AU333" i="1"/>
  <c r="AS333" i="1"/>
  <c r="AR333" i="1"/>
  <c r="AQ333" i="1"/>
  <c r="AP333" i="1"/>
  <c r="AO333" i="1"/>
  <c r="AN333" i="1"/>
  <c r="AM333" i="1"/>
  <c r="AL333" i="1"/>
  <c r="AD333" i="1"/>
  <c r="AI333" i="1"/>
  <c r="AH333" i="1"/>
  <c r="AE333" i="1"/>
  <c r="AW332" i="1"/>
  <c r="AV332" i="1"/>
  <c r="AT332" i="1"/>
  <c r="AU332" i="1"/>
  <c r="AS332" i="1"/>
  <c r="AR332" i="1"/>
  <c r="AQ332" i="1"/>
  <c r="AP332" i="1"/>
  <c r="AO332" i="1"/>
  <c r="AN332" i="1"/>
  <c r="AM332" i="1"/>
  <c r="AL332" i="1"/>
  <c r="AD332" i="1"/>
  <c r="AI332" i="1"/>
  <c r="AH332" i="1"/>
  <c r="AE332" i="1"/>
  <c r="AW331" i="1"/>
  <c r="AD331" i="1"/>
  <c r="AV331" i="1"/>
  <c r="AT331" i="1"/>
  <c r="AU331" i="1"/>
  <c r="AS331" i="1"/>
  <c r="AR331" i="1"/>
  <c r="AQ331" i="1"/>
  <c r="AP331" i="1"/>
  <c r="AO331" i="1"/>
  <c r="AN331" i="1"/>
  <c r="AM331" i="1"/>
  <c r="AL331" i="1"/>
  <c r="AI331" i="1"/>
  <c r="AH331" i="1"/>
  <c r="AE331" i="1"/>
  <c r="AW330" i="1"/>
  <c r="AD330" i="1"/>
  <c r="AV330" i="1"/>
  <c r="AT330" i="1"/>
  <c r="AU330" i="1"/>
  <c r="AS330" i="1"/>
  <c r="AR330" i="1"/>
  <c r="AQ330" i="1"/>
  <c r="AP330" i="1"/>
  <c r="AO330" i="1"/>
  <c r="AN330" i="1"/>
  <c r="AM330" i="1"/>
  <c r="AL330" i="1"/>
  <c r="AI330" i="1"/>
  <c r="AH330" i="1"/>
  <c r="AE330" i="1"/>
  <c r="AW329" i="1"/>
  <c r="AV329" i="1"/>
  <c r="AT329" i="1"/>
  <c r="AU329" i="1"/>
  <c r="AS329" i="1"/>
  <c r="AR329" i="1"/>
  <c r="AQ329" i="1"/>
  <c r="AP329" i="1"/>
  <c r="AO329" i="1"/>
  <c r="AN329" i="1"/>
  <c r="AM329" i="1"/>
  <c r="AL329" i="1"/>
  <c r="AD329" i="1"/>
  <c r="AI329" i="1"/>
  <c r="AH329" i="1"/>
  <c r="AE329" i="1"/>
  <c r="AW328" i="1"/>
  <c r="AV328" i="1"/>
  <c r="AT328" i="1"/>
  <c r="AU328" i="1"/>
  <c r="AS328" i="1"/>
  <c r="AR328" i="1"/>
  <c r="AQ328" i="1"/>
  <c r="AP328" i="1"/>
  <c r="AO328" i="1"/>
  <c r="AN328" i="1"/>
  <c r="AM328" i="1"/>
  <c r="AL328" i="1"/>
  <c r="AD328" i="1"/>
  <c r="AI328" i="1"/>
  <c r="AH328" i="1"/>
  <c r="AE328" i="1"/>
  <c r="AW327" i="1"/>
  <c r="AV327" i="1"/>
  <c r="AT327" i="1"/>
  <c r="AU327" i="1"/>
  <c r="AS327" i="1"/>
  <c r="AR327" i="1"/>
  <c r="AQ327" i="1"/>
  <c r="AP327" i="1"/>
  <c r="AO327" i="1"/>
  <c r="AN327" i="1"/>
  <c r="AM327" i="1"/>
  <c r="AL327" i="1"/>
  <c r="AD327" i="1"/>
  <c r="AI327" i="1"/>
  <c r="AH327" i="1"/>
  <c r="AE327" i="1"/>
  <c r="AW326" i="1"/>
  <c r="AV326" i="1"/>
  <c r="AT326" i="1"/>
  <c r="AU326" i="1"/>
  <c r="AS326" i="1"/>
  <c r="AR326" i="1"/>
  <c r="AQ326" i="1"/>
  <c r="AP326" i="1"/>
  <c r="AO326" i="1"/>
  <c r="AN326" i="1"/>
  <c r="AM326" i="1"/>
  <c r="AL326" i="1"/>
  <c r="AD326" i="1"/>
  <c r="AI326" i="1"/>
  <c r="AH326" i="1"/>
  <c r="AE326" i="1"/>
  <c r="AW325" i="1"/>
  <c r="AV325" i="1"/>
  <c r="AT325" i="1"/>
  <c r="AU325" i="1"/>
  <c r="AS325" i="1"/>
  <c r="AR325" i="1"/>
  <c r="AQ325" i="1"/>
  <c r="AP325" i="1"/>
  <c r="AO325" i="1"/>
  <c r="AN325" i="1"/>
  <c r="AM325" i="1"/>
  <c r="AL325" i="1"/>
  <c r="AD325" i="1"/>
  <c r="AI325" i="1"/>
  <c r="AH325" i="1"/>
  <c r="AE325" i="1"/>
  <c r="AW324" i="1"/>
  <c r="AV324" i="1"/>
  <c r="AT324" i="1"/>
  <c r="AU324" i="1"/>
  <c r="AS324" i="1"/>
  <c r="AR324" i="1"/>
  <c r="AQ324" i="1"/>
  <c r="AP324" i="1"/>
  <c r="AO324" i="1"/>
  <c r="AN324" i="1"/>
  <c r="AM324" i="1"/>
  <c r="AL324" i="1"/>
  <c r="AD324" i="1"/>
  <c r="AI324" i="1"/>
  <c r="AH324" i="1"/>
  <c r="AE324" i="1"/>
  <c r="AW323" i="1"/>
  <c r="AV323" i="1"/>
  <c r="AT323" i="1"/>
  <c r="AU323" i="1"/>
  <c r="AS323" i="1"/>
  <c r="AR323" i="1"/>
  <c r="AQ323" i="1"/>
  <c r="AP323" i="1"/>
  <c r="AO323" i="1"/>
  <c r="AN323" i="1"/>
  <c r="AM323" i="1"/>
  <c r="AL323" i="1"/>
  <c r="AD323" i="1"/>
  <c r="AI323" i="1"/>
  <c r="AH323" i="1"/>
  <c r="AE323" i="1"/>
  <c r="AW322" i="1"/>
  <c r="AD322" i="1"/>
  <c r="AV322" i="1"/>
  <c r="AT322" i="1"/>
  <c r="AU322" i="1"/>
  <c r="AS322" i="1"/>
  <c r="AR322" i="1"/>
  <c r="AQ322" i="1"/>
  <c r="AP322" i="1"/>
  <c r="AO322" i="1"/>
  <c r="AN322" i="1"/>
  <c r="AM322" i="1"/>
  <c r="AL322" i="1"/>
  <c r="AI322" i="1"/>
  <c r="AH322" i="1"/>
  <c r="AE322" i="1"/>
  <c r="AW321" i="1"/>
  <c r="AV321" i="1"/>
  <c r="AT321" i="1"/>
  <c r="AU321" i="1"/>
  <c r="AS321" i="1"/>
  <c r="AR321" i="1"/>
  <c r="AQ321" i="1"/>
  <c r="AP321" i="1"/>
  <c r="AO321" i="1"/>
  <c r="AN321" i="1"/>
  <c r="AM321" i="1"/>
  <c r="AL321" i="1"/>
  <c r="AD321" i="1"/>
  <c r="AI321" i="1"/>
  <c r="AH321" i="1"/>
  <c r="AE321" i="1"/>
  <c r="AW320" i="1"/>
  <c r="AV320" i="1"/>
  <c r="AT320" i="1"/>
  <c r="AU320" i="1"/>
  <c r="AS320" i="1"/>
  <c r="AR320" i="1"/>
  <c r="AQ320" i="1"/>
  <c r="AP320" i="1"/>
  <c r="AO320" i="1"/>
  <c r="AN320" i="1"/>
  <c r="AM320" i="1"/>
  <c r="AL320" i="1"/>
  <c r="AD320" i="1"/>
  <c r="AI320" i="1"/>
  <c r="AH320" i="1"/>
  <c r="AE320" i="1"/>
  <c r="AW319" i="1"/>
  <c r="AV319" i="1"/>
  <c r="AT319" i="1"/>
  <c r="AU319" i="1"/>
  <c r="AS319" i="1"/>
  <c r="AR319" i="1"/>
  <c r="AQ319" i="1"/>
  <c r="AP319" i="1"/>
  <c r="AO319" i="1"/>
  <c r="AN319" i="1"/>
  <c r="AM319" i="1"/>
  <c r="AL319" i="1"/>
  <c r="AD319" i="1"/>
  <c r="AI319" i="1"/>
  <c r="AH319" i="1"/>
  <c r="AE319" i="1"/>
  <c r="AW318" i="1"/>
  <c r="AV318" i="1"/>
  <c r="AT318" i="1"/>
  <c r="AU318" i="1"/>
  <c r="AS318" i="1"/>
  <c r="AR318" i="1"/>
  <c r="AQ318" i="1"/>
  <c r="AP318" i="1"/>
  <c r="AO318" i="1"/>
  <c r="AN318" i="1"/>
  <c r="AM318" i="1"/>
  <c r="AL318" i="1"/>
  <c r="AD318" i="1"/>
  <c r="AI318" i="1"/>
  <c r="AH318" i="1"/>
  <c r="AE318" i="1"/>
  <c r="AW317" i="1"/>
  <c r="AV317" i="1"/>
  <c r="AT317" i="1"/>
  <c r="AU317" i="1"/>
  <c r="AS317" i="1"/>
  <c r="AR317" i="1"/>
  <c r="AQ317" i="1"/>
  <c r="AP317" i="1"/>
  <c r="AO317" i="1"/>
  <c r="AN317" i="1"/>
  <c r="AM317" i="1"/>
  <c r="AL317" i="1"/>
  <c r="AD317" i="1"/>
  <c r="AI317" i="1"/>
  <c r="AH317" i="1"/>
  <c r="AE317" i="1"/>
  <c r="AW316" i="1"/>
  <c r="AV316" i="1"/>
  <c r="AT316" i="1"/>
  <c r="AU316" i="1"/>
  <c r="AS316" i="1"/>
  <c r="AR316" i="1"/>
  <c r="AQ316" i="1"/>
  <c r="AP316" i="1"/>
  <c r="AO316" i="1"/>
  <c r="AN316" i="1"/>
  <c r="AM316" i="1"/>
  <c r="AL316" i="1"/>
  <c r="AD316" i="1"/>
  <c r="AI316" i="1"/>
  <c r="AH316" i="1"/>
  <c r="AE316" i="1"/>
  <c r="AW315" i="1"/>
  <c r="AV315" i="1"/>
  <c r="AT315" i="1"/>
  <c r="AU315" i="1"/>
  <c r="AS315" i="1"/>
  <c r="AR315" i="1"/>
  <c r="AQ315" i="1"/>
  <c r="AP315" i="1"/>
  <c r="AO315" i="1"/>
  <c r="AN315" i="1"/>
  <c r="AM315" i="1"/>
  <c r="AL315" i="1"/>
  <c r="AD315" i="1"/>
  <c r="AI315" i="1"/>
  <c r="AH315" i="1"/>
  <c r="AE315" i="1"/>
  <c r="AW314" i="1"/>
  <c r="AV314" i="1"/>
  <c r="AT314" i="1"/>
  <c r="AU314" i="1"/>
  <c r="AS314" i="1"/>
  <c r="AR314" i="1"/>
  <c r="AQ314" i="1"/>
  <c r="AP314" i="1"/>
  <c r="AO314" i="1"/>
  <c r="AN314" i="1"/>
  <c r="AM314" i="1"/>
  <c r="AL314" i="1"/>
  <c r="AD314" i="1"/>
  <c r="AI314" i="1"/>
  <c r="AH314" i="1"/>
  <c r="AE314" i="1"/>
  <c r="AW313" i="1"/>
  <c r="AV313" i="1"/>
  <c r="AT313" i="1"/>
  <c r="AU313" i="1"/>
  <c r="AS313" i="1"/>
  <c r="AR313" i="1"/>
  <c r="AQ313" i="1"/>
  <c r="AP313" i="1"/>
  <c r="AO313" i="1"/>
  <c r="AN313" i="1"/>
  <c r="AM313" i="1"/>
  <c r="AL313" i="1"/>
  <c r="AD313" i="1"/>
  <c r="AI313" i="1"/>
  <c r="AH313" i="1"/>
  <c r="AE313" i="1"/>
  <c r="AW312" i="1"/>
  <c r="AV312" i="1"/>
  <c r="AT312" i="1"/>
  <c r="AU312" i="1"/>
  <c r="AS312" i="1"/>
  <c r="AR312" i="1"/>
  <c r="AQ312" i="1"/>
  <c r="AP312" i="1"/>
  <c r="AO312" i="1"/>
  <c r="AN312" i="1"/>
  <c r="AM312" i="1"/>
  <c r="AL312" i="1"/>
  <c r="AD312" i="1"/>
  <c r="AI312" i="1"/>
  <c r="AH312" i="1"/>
  <c r="AE312" i="1"/>
  <c r="AW311" i="1"/>
  <c r="AD311" i="1"/>
  <c r="AV311" i="1"/>
  <c r="AT311" i="1"/>
  <c r="AU311" i="1"/>
  <c r="AS311" i="1"/>
  <c r="AR311" i="1"/>
  <c r="AQ311" i="1"/>
  <c r="AP311" i="1"/>
  <c r="AO311" i="1"/>
  <c r="AN311" i="1"/>
  <c r="AM311" i="1"/>
  <c r="AL311" i="1"/>
  <c r="AI311" i="1"/>
  <c r="AH311" i="1"/>
  <c r="AE311" i="1"/>
  <c r="AW310" i="1"/>
  <c r="AV310" i="1"/>
  <c r="AT310" i="1"/>
  <c r="AU310" i="1"/>
  <c r="AS310" i="1"/>
  <c r="AR310" i="1"/>
  <c r="AQ310" i="1"/>
  <c r="AP310" i="1"/>
  <c r="AO310" i="1"/>
  <c r="AN310" i="1"/>
  <c r="AM310" i="1"/>
  <c r="AL310" i="1"/>
  <c r="AD310" i="1"/>
  <c r="AI310" i="1"/>
  <c r="AH310" i="1"/>
  <c r="AE310" i="1"/>
  <c r="AW309" i="1"/>
  <c r="AV309" i="1"/>
  <c r="AT309" i="1"/>
  <c r="AU309" i="1"/>
  <c r="AS309" i="1"/>
  <c r="AR309" i="1"/>
  <c r="AQ309" i="1"/>
  <c r="AP309" i="1"/>
  <c r="AO309" i="1"/>
  <c r="AN309" i="1"/>
  <c r="AM309" i="1"/>
  <c r="AL309" i="1"/>
  <c r="AD309" i="1"/>
  <c r="AI309" i="1"/>
  <c r="AH309" i="1"/>
  <c r="AE309" i="1"/>
  <c r="AW308" i="1"/>
  <c r="AV308" i="1"/>
  <c r="AT308" i="1"/>
  <c r="AU308" i="1"/>
  <c r="AS308" i="1"/>
  <c r="AR308" i="1"/>
  <c r="AQ308" i="1"/>
  <c r="AP308" i="1"/>
  <c r="AO308" i="1"/>
  <c r="AN308" i="1"/>
  <c r="AM308" i="1"/>
  <c r="AL308" i="1"/>
  <c r="AD308" i="1"/>
  <c r="AI308" i="1"/>
  <c r="AH308" i="1"/>
  <c r="AE308" i="1"/>
  <c r="AW307" i="1"/>
  <c r="AV307" i="1"/>
  <c r="AT307" i="1"/>
  <c r="AU307" i="1"/>
  <c r="AS307" i="1"/>
  <c r="AR307" i="1"/>
  <c r="AQ307" i="1"/>
  <c r="AP307" i="1"/>
  <c r="AO307" i="1"/>
  <c r="AN307" i="1"/>
  <c r="AM307" i="1"/>
  <c r="AL307" i="1"/>
  <c r="AD307" i="1"/>
  <c r="AI307" i="1"/>
  <c r="AH307" i="1"/>
  <c r="AE307" i="1"/>
  <c r="AW306" i="1"/>
  <c r="AV306" i="1"/>
  <c r="AT306" i="1"/>
  <c r="AU306" i="1"/>
  <c r="AS306" i="1"/>
  <c r="AR306" i="1"/>
  <c r="AQ306" i="1"/>
  <c r="AP306" i="1"/>
  <c r="AO306" i="1"/>
  <c r="AN306" i="1"/>
  <c r="AM306" i="1"/>
  <c r="AL306" i="1"/>
  <c r="AD306" i="1"/>
  <c r="AI306" i="1"/>
  <c r="AH306" i="1"/>
  <c r="AE306" i="1"/>
  <c r="AW305" i="1"/>
  <c r="AV305" i="1"/>
  <c r="AT305" i="1"/>
  <c r="AU305" i="1"/>
  <c r="AS305" i="1"/>
  <c r="AR305" i="1"/>
  <c r="AQ305" i="1"/>
  <c r="AP305" i="1"/>
  <c r="AO305" i="1"/>
  <c r="AN305" i="1"/>
  <c r="AM305" i="1"/>
  <c r="AL305" i="1"/>
  <c r="AD305" i="1"/>
  <c r="AI305" i="1"/>
  <c r="AH305" i="1"/>
  <c r="AE305" i="1"/>
  <c r="AW304" i="1"/>
  <c r="AV304" i="1"/>
  <c r="AT304" i="1"/>
  <c r="AU304" i="1"/>
  <c r="AS304" i="1"/>
  <c r="AR304" i="1"/>
  <c r="AQ304" i="1"/>
  <c r="AP304" i="1"/>
  <c r="AO304" i="1"/>
  <c r="AN304" i="1"/>
  <c r="AM304" i="1"/>
  <c r="AL304" i="1"/>
  <c r="AD304" i="1"/>
  <c r="AI304" i="1"/>
  <c r="AH304" i="1"/>
  <c r="AE304" i="1"/>
  <c r="AW303" i="1"/>
  <c r="AD303" i="1"/>
  <c r="AV303" i="1"/>
  <c r="AT303" i="1"/>
  <c r="AU303" i="1"/>
  <c r="AS303" i="1"/>
  <c r="AR303" i="1"/>
  <c r="AQ303" i="1"/>
  <c r="AP303" i="1"/>
  <c r="AO303" i="1"/>
  <c r="AN303" i="1"/>
  <c r="AM303" i="1"/>
  <c r="AL303" i="1"/>
  <c r="AI303" i="1"/>
  <c r="AH303" i="1"/>
  <c r="AE303" i="1"/>
  <c r="AW302" i="1"/>
  <c r="AV302" i="1"/>
  <c r="AT302" i="1"/>
  <c r="AU302" i="1"/>
  <c r="AS302" i="1"/>
  <c r="AR302" i="1"/>
  <c r="AQ302" i="1"/>
  <c r="AP302" i="1"/>
  <c r="AO302" i="1"/>
  <c r="AN302" i="1"/>
  <c r="AM302" i="1"/>
  <c r="AL302" i="1"/>
  <c r="AD302" i="1"/>
  <c r="AI302" i="1"/>
  <c r="AH302" i="1"/>
  <c r="AE302" i="1"/>
  <c r="AW301" i="1"/>
  <c r="AV301" i="1"/>
  <c r="AT301" i="1"/>
  <c r="AU301" i="1"/>
  <c r="AS301" i="1"/>
  <c r="AR301" i="1"/>
  <c r="AQ301" i="1"/>
  <c r="AP301" i="1"/>
  <c r="AO301" i="1"/>
  <c r="AN301" i="1"/>
  <c r="AM301" i="1"/>
  <c r="AL301" i="1"/>
  <c r="AD301" i="1"/>
  <c r="AI301" i="1"/>
  <c r="AH301" i="1"/>
  <c r="AE301" i="1"/>
  <c r="AW300" i="1"/>
  <c r="AV300" i="1"/>
  <c r="AT300" i="1"/>
  <c r="AU300" i="1"/>
  <c r="AS300" i="1"/>
  <c r="AR300" i="1"/>
  <c r="AQ300" i="1"/>
  <c r="AP300" i="1"/>
  <c r="AO300" i="1"/>
  <c r="AN300" i="1"/>
  <c r="AM300" i="1"/>
  <c r="AL300" i="1"/>
  <c r="AD300" i="1"/>
  <c r="AI300" i="1"/>
  <c r="AH300" i="1"/>
  <c r="AE300" i="1"/>
  <c r="AW299" i="1"/>
  <c r="AV299" i="1"/>
  <c r="AT299" i="1"/>
  <c r="AU299" i="1"/>
  <c r="AS299" i="1"/>
  <c r="AR299" i="1"/>
  <c r="AQ299" i="1"/>
  <c r="AP299" i="1"/>
  <c r="AO299" i="1"/>
  <c r="AN299" i="1"/>
  <c r="AM299" i="1"/>
  <c r="AL299" i="1"/>
  <c r="AD299" i="1"/>
  <c r="AI299" i="1"/>
  <c r="AH299" i="1"/>
  <c r="AE299" i="1"/>
  <c r="AW298" i="1"/>
  <c r="AV298" i="1"/>
  <c r="AT298" i="1"/>
  <c r="AU298" i="1"/>
  <c r="AS298" i="1"/>
  <c r="AR298" i="1"/>
  <c r="AQ298" i="1"/>
  <c r="AP298" i="1"/>
  <c r="AO298" i="1"/>
  <c r="AN298" i="1"/>
  <c r="AM298" i="1"/>
  <c r="AL298" i="1"/>
  <c r="AD298" i="1"/>
  <c r="AI298" i="1"/>
  <c r="AH298" i="1"/>
  <c r="AE298" i="1"/>
  <c r="AW297" i="1"/>
  <c r="AV297" i="1"/>
  <c r="AT297" i="1"/>
  <c r="AU297" i="1"/>
  <c r="AS297" i="1"/>
  <c r="AR297" i="1"/>
  <c r="AQ297" i="1"/>
  <c r="AP297" i="1"/>
  <c r="AO297" i="1"/>
  <c r="AN297" i="1"/>
  <c r="AM297" i="1"/>
  <c r="AL297" i="1"/>
  <c r="AD297" i="1"/>
  <c r="AI297" i="1"/>
  <c r="AH297" i="1"/>
  <c r="AE297" i="1"/>
  <c r="AW296" i="1"/>
  <c r="AV296" i="1"/>
  <c r="AT296" i="1"/>
  <c r="AU296" i="1"/>
  <c r="AS296" i="1"/>
  <c r="AR296" i="1"/>
  <c r="AQ296" i="1"/>
  <c r="AP296" i="1"/>
  <c r="AO296" i="1"/>
  <c r="AN296" i="1"/>
  <c r="AM296" i="1"/>
  <c r="AL296" i="1"/>
  <c r="AD296" i="1"/>
  <c r="AI296" i="1"/>
  <c r="AH296" i="1"/>
  <c r="AE296" i="1"/>
  <c r="AW295" i="1"/>
  <c r="AV295" i="1"/>
  <c r="AT295" i="1"/>
  <c r="AU295" i="1"/>
  <c r="AS295" i="1"/>
  <c r="AR295" i="1"/>
  <c r="AQ295" i="1"/>
  <c r="AP295" i="1"/>
  <c r="AO295" i="1"/>
  <c r="AN295" i="1"/>
  <c r="AM295" i="1"/>
  <c r="AL295" i="1"/>
  <c r="AD295" i="1"/>
  <c r="AI295" i="1"/>
  <c r="AH295" i="1"/>
  <c r="AE295" i="1"/>
  <c r="AW294" i="1"/>
  <c r="AD294" i="1"/>
  <c r="AV294" i="1"/>
  <c r="AT294" i="1"/>
  <c r="AU294" i="1"/>
  <c r="AS294" i="1"/>
  <c r="AR294" i="1"/>
  <c r="AQ294" i="1"/>
  <c r="AP294" i="1"/>
  <c r="AO294" i="1"/>
  <c r="AN294" i="1"/>
  <c r="AM294" i="1"/>
  <c r="AL294" i="1"/>
  <c r="AI294" i="1"/>
  <c r="AH294" i="1"/>
  <c r="AE294" i="1"/>
  <c r="AW293" i="1"/>
  <c r="AD293" i="1"/>
  <c r="AV293" i="1"/>
  <c r="AT293" i="1"/>
  <c r="AU293" i="1"/>
  <c r="AS293" i="1"/>
  <c r="AR293" i="1"/>
  <c r="AQ293" i="1"/>
  <c r="AP293" i="1"/>
  <c r="AO293" i="1"/>
  <c r="AN293" i="1"/>
  <c r="AM293" i="1"/>
  <c r="AL293" i="1"/>
  <c r="AI293" i="1"/>
  <c r="AH293" i="1"/>
  <c r="AE293" i="1"/>
  <c r="AW292" i="1"/>
  <c r="AD292" i="1"/>
  <c r="AV292" i="1"/>
  <c r="AT292" i="1"/>
  <c r="AU292" i="1"/>
  <c r="AS292" i="1"/>
  <c r="AR292" i="1"/>
  <c r="AQ292" i="1"/>
  <c r="AP292" i="1"/>
  <c r="AO292" i="1"/>
  <c r="AN292" i="1"/>
  <c r="AM292" i="1"/>
  <c r="AL292" i="1"/>
  <c r="AI292" i="1"/>
  <c r="AH292" i="1"/>
  <c r="AE292" i="1"/>
  <c r="AW291" i="1"/>
  <c r="AD291" i="1"/>
  <c r="AV291" i="1"/>
  <c r="AT291" i="1"/>
  <c r="AU291" i="1"/>
  <c r="AS291" i="1"/>
  <c r="AR291" i="1"/>
  <c r="AQ291" i="1"/>
  <c r="AP291" i="1"/>
  <c r="AO291" i="1"/>
  <c r="AN291" i="1"/>
  <c r="AM291" i="1"/>
  <c r="AL291" i="1"/>
  <c r="AI291" i="1"/>
  <c r="AH291" i="1"/>
  <c r="AE291" i="1"/>
  <c r="AW290" i="1"/>
  <c r="AD290" i="1"/>
  <c r="AV290" i="1"/>
  <c r="AT290" i="1"/>
  <c r="AU290" i="1"/>
  <c r="AS290" i="1"/>
  <c r="AR290" i="1"/>
  <c r="AQ290" i="1"/>
  <c r="AP290" i="1"/>
  <c r="AO290" i="1"/>
  <c r="AN290" i="1"/>
  <c r="AM290" i="1"/>
  <c r="AL290" i="1"/>
  <c r="AI290" i="1"/>
  <c r="AH290" i="1"/>
  <c r="AE290" i="1"/>
  <c r="AW289" i="1"/>
  <c r="AD289" i="1"/>
  <c r="AV289" i="1"/>
  <c r="AT289" i="1"/>
  <c r="AU289" i="1"/>
  <c r="AS289" i="1"/>
  <c r="AR289" i="1"/>
  <c r="AQ289" i="1"/>
  <c r="AP289" i="1"/>
  <c r="AO289" i="1"/>
  <c r="AN289" i="1"/>
  <c r="AM289" i="1"/>
  <c r="AL289" i="1"/>
  <c r="AI289" i="1"/>
  <c r="AH289" i="1"/>
  <c r="AE289" i="1"/>
  <c r="AW288" i="1"/>
  <c r="AV288" i="1"/>
  <c r="AT288" i="1"/>
  <c r="AU288" i="1"/>
  <c r="AS288" i="1"/>
  <c r="AR288" i="1"/>
  <c r="AQ288" i="1"/>
  <c r="AP288" i="1"/>
  <c r="AO288" i="1"/>
  <c r="AN288" i="1"/>
  <c r="AM288" i="1"/>
  <c r="AL288" i="1"/>
  <c r="AD288" i="1"/>
  <c r="AI288" i="1"/>
  <c r="AH288" i="1"/>
  <c r="AE288" i="1"/>
  <c r="AW287" i="1"/>
  <c r="AV287" i="1"/>
  <c r="AT287" i="1"/>
  <c r="AU287" i="1"/>
  <c r="AS287" i="1"/>
  <c r="AR287" i="1"/>
  <c r="AQ287" i="1"/>
  <c r="AP287" i="1"/>
  <c r="AO287" i="1"/>
  <c r="AN287" i="1"/>
  <c r="AM287" i="1"/>
  <c r="AL287" i="1"/>
  <c r="AD287" i="1"/>
  <c r="AI287" i="1"/>
  <c r="AH287" i="1"/>
  <c r="AE287" i="1"/>
  <c r="AW286" i="1"/>
  <c r="AV286" i="1"/>
  <c r="AT286" i="1"/>
  <c r="AU286" i="1"/>
  <c r="AS286" i="1"/>
  <c r="AR286" i="1"/>
  <c r="AQ286" i="1"/>
  <c r="AP286" i="1"/>
  <c r="AO286" i="1"/>
  <c r="AN286" i="1"/>
  <c r="AM286" i="1"/>
  <c r="AL286" i="1"/>
  <c r="AD286" i="1"/>
  <c r="AI286" i="1"/>
  <c r="AH286" i="1"/>
  <c r="AE286" i="1"/>
  <c r="AW285" i="1"/>
  <c r="AV285" i="1"/>
  <c r="AT285" i="1"/>
  <c r="AU285" i="1"/>
  <c r="AS285" i="1"/>
  <c r="AR285" i="1"/>
  <c r="AQ285" i="1"/>
  <c r="AP285" i="1"/>
  <c r="AO285" i="1"/>
  <c r="AN285" i="1"/>
  <c r="AM285" i="1"/>
  <c r="AL285" i="1"/>
  <c r="AD285" i="1"/>
  <c r="AI285" i="1"/>
  <c r="AH285" i="1"/>
  <c r="AE285" i="1"/>
  <c r="AW284" i="1"/>
  <c r="AV284" i="1"/>
  <c r="AT284" i="1"/>
  <c r="AU284" i="1"/>
  <c r="AS284" i="1"/>
  <c r="AR284" i="1"/>
  <c r="AQ284" i="1"/>
  <c r="AP284" i="1"/>
  <c r="AO284" i="1"/>
  <c r="AN284" i="1"/>
  <c r="AM284" i="1"/>
  <c r="AL284" i="1"/>
  <c r="AD284" i="1"/>
  <c r="AI284" i="1"/>
  <c r="AH284" i="1"/>
  <c r="AE284" i="1"/>
  <c r="AW283" i="1"/>
  <c r="AV283" i="1"/>
  <c r="AT283" i="1"/>
  <c r="AU283" i="1"/>
  <c r="AS283" i="1"/>
  <c r="AR283" i="1"/>
  <c r="AQ283" i="1"/>
  <c r="AP283" i="1"/>
  <c r="AO283" i="1"/>
  <c r="AN283" i="1"/>
  <c r="AM283" i="1"/>
  <c r="AL283" i="1"/>
  <c r="AD283" i="1"/>
  <c r="AI283" i="1"/>
  <c r="AH283" i="1"/>
  <c r="AE283" i="1"/>
  <c r="AW282" i="1"/>
  <c r="AV282" i="1"/>
  <c r="AT282" i="1"/>
  <c r="AU282" i="1"/>
  <c r="AS282" i="1"/>
  <c r="AR282" i="1"/>
  <c r="AQ282" i="1"/>
  <c r="AP282" i="1"/>
  <c r="AO282" i="1"/>
  <c r="AN282" i="1"/>
  <c r="AM282" i="1"/>
  <c r="AL282" i="1"/>
  <c r="AD282" i="1"/>
  <c r="AI282" i="1"/>
  <c r="AH282" i="1"/>
  <c r="AE282" i="1"/>
  <c r="AW281" i="1"/>
  <c r="AV281" i="1"/>
  <c r="AT281" i="1"/>
  <c r="AU281" i="1"/>
  <c r="AS281" i="1"/>
  <c r="AR281" i="1"/>
  <c r="AQ281" i="1"/>
  <c r="AP281" i="1"/>
  <c r="AO281" i="1"/>
  <c r="AN281" i="1"/>
  <c r="AM281" i="1"/>
  <c r="AL281" i="1"/>
  <c r="AD281" i="1"/>
  <c r="AI281" i="1"/>
  <c r="AH281" i="1"/>
  <c r="AE281" i="1"/>
  <c r="AW280" i="1"/>
  <c r="AV280" i="1"/>
  <c r="AT280" i="1"/>
  <c r="AU280" i="1"/>
  <c r="AS280" i="1"/>
  <c r="AR280" i="1"/>
  <c r="AQ280" i="1"/>
  <c r="AP280" i="1"/>
  <c r="AO280" i="1"/>
  <c r="AN280" i="1"/>
  <c r="AM280" i="1"/>
  <c r="AL280" i="1"/>
  <c r="AD280" i="1"/>
  <c r="AI280" i="1"/>
  <c r="AH280" i="1"/>
  <c r="AE280" i="1"/>
  <c r="AW279" i="1"/>
  <c r="AV279" i="1"/>
  <c r="AT279" i="1"/>
  <c r="AU279" i="1"/>
  <c r="AS279" i="1"/>
  <c r="AR279" i="1"/>
  <c r="AQ279" i="1"/>
  <c r="AP279" i="1"/>
  <c r="AO279" i="1"/>
  <c r="AN279" i="1"/>
  <c r="AM279" i="1"/>
  <c r="AL279" i="1"/>
  <c r="AD279" i="1"/>
  <c r="AI279" i="1"/>
  <c r="AH279" i="1"/>
  <c r="AE279" i="1"/>
  <c r="AW278" i="1"/>
  <c r="AV278" i="1"/>
  <c r="AT278" i="1"/>
  <c r="AU278" i="1"/>
  <c r="AS278" i="1"/>
  <c r="AR278" i="1"/>
  <c r="AQ278" i="1"/>
  <c r="AP278" i="1"/>
  <c r="AO278" i="1"/>
  <c r="AN278" i="1"/>
  <c r="AM278" i="1"/>
  <c r="AL278" i="1"/>
  <c r="AE278" i="1"/>
  <c r="AK278" i="1"/>
  <c r="AD278" i="1"/>
  <c r="AJ278" i="1"/>
  <c r="AI278" i="1"/>
  <c r="AH278" i="1"/>
  <c r="AG278" i="1"/>
  <c r="AF278" i="1"/>
  <c r="AW277" i="1"/>
  <c r="AV277" i="1"/>
  <c r="AT277" i="1"/>
  <c r="AU277" i="1"/>
  <c r="AS277" i="1"/>
  <c r="AR277" i="1"/>
  <c r="AQ277" i="1"/>
  <c r="AP277" i="1"/>
  <c r="AO277" i="1"/>
  <c r="AN277" i="1"/>
  <c r="AM277" i="1"/>
  <c r="AL277" i="1"/>
  <c r="AD277" i="1"/>
  <c r="AI277" i="1"/>
  <c r="AH277" i="1"/>
  <c r="AE277" i="1"/>
  <c r="AW276" i="1"/>
  <c r="AV276" i="1"/>
  <c r="AT276" i="1"/>
  <c r="AU276" i="1"/>
  <c r="AS276" i="1"/>
  <c r="AR276" i="1"/>
  <c r="AQ276" i="1"/>
  <c r="AP276" i="1"/>
  <c r="AO276" i="1"/>
  <c r="AN276" i="1"/>
  <c r="AM276" i="1"/>
  <c r="AL276" i="1"/>
  <c r="AD276" i="1"/>
  <c r="AI276" i="1"/>
  <c r="AH276" i="1"/>
  <c r="AE276" i="1"/>
  <c r="AW275" i="1"/>
  <c r="AV275" i="1"/>
  <c r="AT275" i="1"/>
  <c r="AU275" i="1"/>
  <c r="AS275" i="1"/>
  <c r="AR275" i="1"/>
  <c r="AQ275" i="1"/>
  <c r="AP275" i="1"/>
  <c r="AO275" i="1"/>
  <c r="AN275" i="1"/>
  <c r="AM275" i="1"/>
  <c r="AL275" i="1"/>
  <c r="AD275" i="1"/>
  <c r="AI275" i="1"/>
  <c r="AH275" i="1"/>
  <c r="AE275" i="1"/>
  <c r="AW274" i="1"/>
  <c r="AV274" i="1"/>
  <c r="AT274" i="1"/>
  <c r="AU274" i="1"/>
  <c r="AS274" i="1"/>
  <c r="AR274" i="1"/>
  <c r="AQ274" i="1"/>
  <c r="AP274" i="1"/>
  <c r="AO274" i="1"/>
  <c r="AN274" i="1"/>
  <c r="AM274" i="1"/>
  <c r="AL274" i="1"/>
  <c r="AD274" i="1"/>
  <c r="AI274" i="1"/>
  <c r="AH274" i="1"/>
  <c r="AE274" i="1"/>
  <c r="AW273" i="1"/>
  <c r="AV273" i="1"/>
  <c r="AT273" i="1"/>
  <c r="AU273" i="1"/>
  <c r="AS273" i="1"/>
  <c r="AR273" i="1"/>
  <c r="AQ273" i="1"/>
  <c r="AP273" i="1"/>
  <c r="AO273" i="1"/>
  <c r="AN273" i="1"/>
  <c r="AM273" i="1"/>
  <c r="AL273" i="1"/>
  <c r="AD273" i="1"/>
  <c r="AI273" i="1"/>
  <c r="AH273" i="1"/>
  <c r="AE273" i="1"/>
  <c r="AW272" i="1"/>
  <c r="AV272" i="1"/>
  <c r="AT272" i="1"/>
  <c r="AU272" i="1"/>
  <c r="AS272" i="1"/>
  <c r="AR272" i="1"/>
  <c r="AQ272" i="1"/>
  <c r="AP272" i="1"/>
  <c r="AO272" i="1"/>
  <c r="AN272" i="1"/>
  <c r="AM272" i="1"/>
  <c r="AL272" i="1"/>
  <c r="AD272" i="1"/>
  <c r="AI272" i="1"/>
  <c r="AH272" i="1"/>
  <c r="AE272" i="1"/>
  <c r="AW271" i="1"/>
  <c r="AV271" i="1"/>
  <c r="AT271" i="1"/>
  <c r="AU271" i="1"/>
  <c r="AS271" i="1"/>
  <c r="AR271" i="1"/>
  <c r="AQ271" i="1"/>
  <c r="AP271" i="1"/>
  <c r="AO271" i="1"/>
  <c r="AN271" i="1"/>
  <c r="AM271" i="1"/>
  <c r="AL271" i="1"/>
  <c r="AD271" i="1"/>
  <c r="AI271" i="1"/>
  <c r="AH271" i="1"/>
  <c r="AE271" i="1"/>
  <c r="AW270" i="1"/>
  <c r="AV270" i="1"/>
  <c r="AT270" i="1"/>
  <c r="AU270" i="1"/>
  <c r="AS270" i="1"/>
  <c r="AR270" i="1"/>
  <c r="AQ270" i="1"/>
  <c r="AP270" i="1"/>
  <c r="AO270" i="1"/>
  <c r="AN270" i="1"/>
  <c r="AM270" i="1"/>
  <c r="AL270" i="1"/>
  <c r="AD270" i="1"/>
  <c r="AI270" i="1"/>
  <c r="AH270" i="1"/>
  <c r="AE270" i="1"/>
  <c r="AW269" i="1"/>
  <c r="AV269" i="1"/>
  <c r="AT269" i="1"/>
  <c r="AU269" i="1"/>
  <c r="AS269" i="1"/>
  <c r="AR269" i="1"/>
  <c r="AQ269" i="1"/>
  <c r="AP269" i="1"/>
  <c r="AO269" i="1"/>
  <c r="AN269" i="1"/>
  <c r="AM269" i="1"/>
  <c r="AL269" i="1"/>
  <c r="AD269" i="1"/>
  <c r="AI269" i="1"/>
  <c r="AH269" i="1"/>
  <c r="AE269" i="1"/>
  <c r="AW268" i="1"/>
  <c r="AV268" i="1"/>
  <c r="AT268" i="1"/>
  <c r="AU268" i="1"/>
  <c r="AS268" i="1"/>
  <c r="AR268" i="1"/>
  <c r="AQ268" i="1"/>
  <c r="AP268" i="1"/>
  <c r="AO268" i="1"/>
  <c r="AN268" i="1"/>
  <c r="AM268" i="1"/>
  <c r="AL268" i="1"/>
  <c r="AD268" i="1"/>
  <c r="AI268" i="1"/>
  <c r="AH268" i="1"/>
  <c r="AE268" i="1"/>
  <c r="AW267" i="1"/>
  <c r="AV267" i="1"/>
  <c r="AT267" i="1"/>
  <c r="AU267" i="1"/>
  <c r="AS267" i="1"/>
  <c r="AR267" i="1"/>
  <c r="AQ267" i="1"/>
  <c r="AP267" i="1"/>
  <c r="AO267" i="1"/>
  <c r="AN267" i="1"/>
  <c r="AM267" i="1"/>
  <c r="AL267" i="1"/>
  <c r="AD267" i="1"/>
  <c r="AI267" i="1"/>
  <c r="AH267" i="1"/>
  <c r="AE267" i="1"/>
  <c r="AW266" i="1"/>
  <c r="AV266" i="1"/>
  <c r="AT266" i="1"/>
  <c r="AU266" i="1"/>
  <c r="AS266" i="1"/>
  <c r="AR266" i="1"/>
  <c r="AQ266" i="1"/>
  <c r="AP266" i="1"/>
  <c r="AO266" i="1"/>
  <c r="AN266" i="1"/>
  <c r="AM266" i="1"/>
  <c r="AL266" i="1"/>
  <c r="AE266" i="1"/>
  <c r="AK266" i="1"/>
  <c r="AD266" i="1"/>
  <c r="AJ266" i="1"/>
  <c r="AI266" i="1"/>
  <c r="AH266" i="1"/>
  <c r="AG266" i="1"/>
  <c r="AF266" i="1"/>
  <c r="AW265" i="1"/>
  <c r="AV265" i="1"/>
  <c r="AT265" i="1"/>
  <c r="AU265" i="1"/>
  <c r="AS265" i="1"/>
  <c r="AR265" i="1"/>
  <c r="AQ265" i="1"/>
  <c r="AP265" i="1"/>
  <c r="AO265" i="1"/>
  <c r="AN265" i="1"/>
  <c r="AM265" i="1"/>
  <c r="AL265" i="1"/>
  <c r="AD265" i="1"/>
  <c r="AI265" i="1"/>
  <c r="AH265" i="1"/>
  <c r="AE265" i="1"/>
  <c r="AW264" i="1"/>
  <c r="AV264" i="1"/>
  <c r="AT264" i="1"/>
  <c r="AU264" i="1"/>
  <c r="AS264" i="1"/>
  <c r="AR264" i="1"/>
  <c r="AQ264" i="1"/>
  <c r="AP264" i="1"/>
  <c r="AO264" i="1"/>
  <c r="AN264" i="1"/>
  <c r="AM264" i="1"/>
  <c r="AL264" i="1"/>
  <c r="AD264" i="1"/>
  <c r="AI264" i="1"/>
  <c r="AH264" i="1"/>
  <c r="AE264" i="1"/>
  <c r="AW263" i="1"/>
  <c r="AV263" i="1"/>
  <c r="AT263" i="1"/>
  <c r="AU263" i="1"/>
  <c r="AS263" i="1"/>
  <c r="AR263" i="1"/>
  <c r="AQ263" i="1"/>
  <c r="AP263" i="1"/>
  <c r="AO263" i="1"/>
  <c r="AN263" i="1"/>
  <c r="AM263" i="1"/>
  <c r="AL263" i="1"/>
  <c r="AD263" i="1"/>
  <c r="AI263" i="1"/>
  <c r="AH263" i="1"/>
  <c r="AE263" i="1"/>
  <c r="AW262" i="1"/>
  <c r="AV262" i="1"/>
  <c r="AT262" i="1"/>
  <c r="AU262" i="1"/>
  <c r="AS262" i="1"/>
  <c r="AR262" i="1"/>
  <c r="AQ262" i="1"/>
  <c r="AP262" i="1"/>
  <c r="AO262" i="1"/>
  <c r="AN262" i="1"/>
  <c r="AM262" i="1"/>
  <c r="AL262" i="1"/>
  <c r="AD262" i="1"/>
  <c r="AI262" i="1"/>
  <c r="AH262" i="1"/>
  <c r="AE262" i="1"/>
  <c r="AW261" i="1"/>
  <c r="AV261" i="1"/>
  <c r="AT261" i="1"/>
  <c r="AU261" i="1"/>
  <c r="AS261" i="1"/>
  <c r="AR261" i="1"/>
  <c r="AQ261" i="1"/>
  <c r="AP261" i="1"/>
  <c r="AO261" i="1"/>
  <c r="AN261" i="1"/>
  <c r="AM261" i="1"/>
  <c r="AL261" i="1"/>
  <c r="AD261" i="1"/>
  <c r="AI261" i="1"/>
  <c r="AH261" i="1"/>
  <c r="AE261" i="1"/>
  <c r="AW260" i="1"/>
  <c r="AV260" i="1"/>
  <c r="AT260" i="1"/>
  <c r="AU260" i="1"/>
  <c r="AS260" i="1"/>
  <c r="AR260" i="1"/>
  <c r="AQ260" i="1"/>
  <c r="AP260" i="1"/>
  <c r="AO260" i="1"/>
  <c r="AN260" i="1"/>
  <c r="AM260" i="1"/>
  <c r="AL260" i="1"/>
  <c r="AD260" i="1"/>
  <c r="AI260" i="1"/>
  <c r="AH260" i="1"/>
  <c r="AE260" i="1"/>
  <c r="AW259" i="1"/>
  <c r="AV259" i="1"/>
  <c r="AT259" i="1"/>
  <c r="AU259" i="1"/>
  <c r="AS259" i="1"/>
  <c r="AR259" i="1"/>
  <c r="AQ259" i="1"/>
  <c r="AP259" i="1"/>
  <c r="AO259" i="1"/>
  <c r="AN259" i="1"/>
  <c r="AM259" i="1"/>
  <c r="AL259" i="1"/>
  <c r="AD259" i="1"/>
  <c r="AI259" i="1"/>
  <c r="AH259" i="1"/>
  <c r="AE259" i="1"/>
  <c r="AW258" i="1"/>
  <c r="AV258" i="1"/>
  <c r="AT258" i="1"/>
  <c r="AU258" i="1"/>
  <c r="AS258" i="1"/>
  <c r="AR258" i="1"/>
  <c r="AQ258" i="1"/>
  <c r="AP258" i="1"/>
  <c r="AO258" i="1"/>
  <c r="AN258" i="1"/>
  <c r="AM258" i="1"/>
  <c r="AL258" i="1"/>
  <c r="AD258" i="1"/>
  <c r="AI258" i="1"/>
  <c r="AH258" i="1"/>
  <c r="AE258" i="1"/>
  <c r="AW257" i="1"/>
  <c r="AV257" i="1"/>
  <c r="AT257" i="1"/>
  <c r="AU257" i="1"/>
  <c r="AS257" i="1"/>
  <c r="AR257" i="1"/>
  <c r="AQ257" i="1"/>
  <c r="AP257" i="1"/>
  <c r="AO257" i="1"/>
  <c r="AN257" i="1"/>
  <c r="AM257" i="1"/>
  <c r="AL257" i="1"/>
  <c r="AD257" i="1"/>
  <c r="AI257" i="1"/>
  <c r="AH257" i="1"/>
  <c r="AE257" i="1"/>
  <c r="AW256" i="1"/>
  <c r="AV256" i="1"/>
  <c r="AT256" i="1"/>
  <c r="AU256" i="1"/>
  <c r="AS256" i="1"/>
  <c r="AR256" i="1"/>
  <c r="AQ256" i="1"/>
  <c r="AP256" i="1"/>
  <c r="AO256" i="1"/>
  <c r="AN256" i="1"/>
  <c r="AM256" i="1"/>
  <c r="AL256" i="1"/>
  <c r="AD256" i="1"/>
  <c r="AI256" i="1"/>
  <c r="AH256" i="1"/>
  <c r="AE256" i="1"/>
  <c r="AW255" i="1"/>
  <c r="AV255" i="1"/>
  <c r="AT255" i="1"/>
  <c r="AU255" i="1"/>
  <c r="AS255" i="1"/>
  <c r="AR255" i="1"/>
  <c r="AQ255" i="1"/>
  <c r="AP255" i="1"/>
  <c r="AO255" i="1"/>
  <c r="AN255" i="1"/>
  <c r="AM255" i="1"/>
  <c r="AL255" i="1"/>
  <c r="AD255" i="1"/>
  <c r="AI255" i="1"/>
  <c r="AH255" i="1"/>
  <c r="AE255" i="1"/>
  <c r="AW254" i="1"/>
  <c r="AV254" i="1"/>
  <c r="AT254" i="1"/>
  <c r="AU254" i="1"/>
  <c r="AS254" i="1"/>
  <c r="AR254" i="1"/>
  <c r="AQ254" i="1"/>
  <c r="AP254" i="1"/>
  <c r="AO254" i="1"/>
  <c r="AN254" i="1"/>
  <c r="AM254" i="1"/>
  <c r="AL254" i="1"/>
  <c r="AD254" i="1"/>
  <c r="AI254" i="1"/>
  <c r="AH254" i="1"/>
  <c r="AE254" i="1"/>
  <c r="AW253" i="1"/>
  <c r="AD253" i="1"/>
  <c r="AV253" i="1"/>
  <c r="AT253" i="1"/>
  <c r="AU253" i="1"/>
  <c r="AS253" i="1"/>
  <c r="AR253" i="1"/>
  <c r="AQ253" i="1"/>
  <c r="AP253" i="1"/>
  <c r="AO253" i="1"/>
  <c r="AN253" i="1"/>
  <c r="AM253" i="1"/>
  <c r="AL253" i="1"/>
  <c r="AI253" i="1"/>
  <c r="AH253" i="1"/>
  <c r="AE253" i="1"/>
  <c r="AW252" i="1"/>
  <c r="AD252" i="1"/>
  <c r="AV252" i="1"/>
  <c r="AT252" i="1"/>
  <c r="AU252" i="1"/>
  <c r="AS252" i="1"/>
  <c r="AR252" i="1"/>
  <c r="AQ252" i="1"/>
  <c r="AP252" i="1"/>
  <c r="AO252" i="1"/>
  <c r="AN252" i="1"/>
  <c r="AM252" i="1"/>
  <c r="AL252" i="1"/>
  <c r="AI252" i="1"/>
  <c r="AH252" i="1"/>
  <c r="AE252" i="1"/>
  <c r="AW251" i="1"/>
  <c r="AV251" i="1"/>
  <c r="AT251" i="1"/>
  <c r="AU251" i="1"/>
  <c r="AS251" i="1"/>
  <c r="AR251" i="1"/>
  <c r="AQ251" i="1"/>
  <c r="AP251" i="1"/>
  <c r="AO251" i="1"/>
  <c r="AN251" i="1"/>
  <c r="AM251" i="1"/>
  <c r="AL251" i="1"/>
  <c r="AD251" i="1"/>
  <c r="AI251" i="1"/>
  <c r="AH251" i="1"/>
  <c r="AE251" i="1"/>
  <c r="AW250" i="1"/>
  <c r="AV250" i="1"/>
  <c r="AT250" i="1"/>
  <c r="AU250" i="1"/>
  <c r="AS250" i="1"/>
  <c r="AR250" i="1"/>
  <c r="AQ250" i="1"/>
  <c r="AP250" i="1"/>
  <c r="AO250" i="1"/>
  <c r="AN250" i="1"/>
  <c r="AM250" i="1"/>
  <c r="AL250" i="1"/>
  <c r="AD250" i="1"/>
  <c r="AI250" i="1"/>
  <c r="AH250" i="1"/>
  <c r="AE250" i="1"/>
  <c r="AW249" i="1"/>
  <c r="AV249" i="1"/>
  <c r="AT249" i="1"/>
  <c r="AU249" i="1"/>
  <c r="AS249" i="1"/>
  <c r="AR249" i="1"/>
  <c r="AQ249" i="1"/>
  <c r="AP249" i="1"/>
  <c r="AO249" i="1"/>
  <c r="AN249" i="1"/>
  <c r="AM249" i="1"/>
  <c r="AL249" i="1"/>
  <c r="AD249" i="1"/>
  <c r="AI249" i="1"/>
  <c r="AH249" i="1"/>
  <c r="AE249" i="1"/>
  <c r="AW248" i="1"/>
  <c r="AV248" i="1"/>
  <c r="AT248" i="1"/>
  <c r="AU248" i="1"/>
  <c r="AS248" i="1"/>
  <c r="AR248" i="1"/>
  <c r="AQ248" i="1"/>
  <c r="AP248" i="1"/>
  <c r="AO248" i="1"/>
  <c r="AN248" i="1"/>
  <c r="AM248" i="1"/>
  <c r="AL248" i="1"/>
  <c r="AD248" i="1"/>
  <c r="AI248" i="1"/>
  <c r="AH248" i="1"/>
  <c r="AE248" i="1"/>
  <c r="AW247" i="1"/>
  <c r="AV247" i="1"/>
  <c r="AT247" i="1"/>
  <c r="AU247" i="1"/>
  <c r="AS247" i="1"/>
  <c r="AR247" i="1"/>
  <c r="AQ247" i="1"/>
  <c r="AP247" i="1"/>
  <c r="AO247" i="1"/>
  <c r="AN247" i="1"/>
  <c r="AM247" i="1"/>
  <c r="AL247" i="1"/>
  <c r="AD247" i="1"/>
  <c r="AI247" i="1"/>
  <c r="AH247" i="1"/>
  <c r="AE247" i="1"/>
  <c r="AW246" i="1"/>
  <c r="AV246" i="1"/>
  <c r="AT246" i="1"/>
  <c r="AU246" i="1"/>
  <c r="AS246" i="1"/>
  <c r="AR246" i="1"/>
  <c r="AQ246" i="1"/>
  <c r="AP246" i="1"/>
  <c r="AO246" i="1"/>
  <c r="AN246" i="1"/>
  <c r="AM246" i="1"/>
  <c r="AL246" i="1"/>
  <c r="AD246" i="1"/>
  <c r="AI246" i="1"/>
  <c r="AH246" i="1"/>
  <c r="AE246" i="1"/>
  <c r="AW245" i="1"/>
  <c r="AV245" i="1"/>
  <c r="AT245" i="1"/>
  <c r="AU245" i="1"/>
  <c r="AS245" i="1"/>
  <c r="AR245" i="1"/>
  <c r="AQ245" i="1"/>
  <c r="AP245" i="1"/>
  <c r="AO245" i="1"/>
  <c r="AN245" i="1"/>
  <c r="AM245" i="1"/>
  <c r="AL245" i="1"/>
  <c r="AD245" i="1"/>
  <c r="AI245" i="1"/>
  <c r="AH245" i="1"/>
  <c r="AE245" i="1"/>
  <c r="AW244" i="1"/>
  <c r="AV244" i="1"/>
  <c r="AT244" i="1"/>
  <c r="AU244" i="1"/>
  <c r="AS244" i="1"/>
  <c r="AR244" i="1"/>
  <c r="AQ244" i="1"/>
  <c r="AP244" i="1"/>
  <c r="AO244" i="1"/>
  <c r="AN244" i="1"/>
  <c r="AM244" i="1"/>
  <c r="AL244" i="1"/>
  <c r="AD244" i="1"/>
  <c r="AI244" i="1"/>
  <c r="AH244" i="1"/>
  <c r="AE244" i="1"/>
  <c r="AW243" i="1"/>
  <c r="AV243" i="1"/>
  <c r="AT243" i="1"/>
  <c r="AU243" i="1"/>
  <c r="AS243" i="1"/>
  <c r="AR243" i="1"/>
  <c r="AQ243" i="1"/>
  <c r="AP243" i="1"/>
  <c r="AO243" i="1"/>
  <c r="AN243" i="1"/>
  <c r="AM243" i="1"/>
  <c r="AL243" i="1"/>
  <c r="AD243" i="1"/>
  <c r="AI243" i="1"/>
  <c r="AH243" i="1"/>
  <c r="AE243" i="1"/>
  <c r="AW242" i="1"/>
  <c r="AV242" i="1"/>
  <c r="AT242" i="1"/>
  <c r="AU242" i="1"/>
  <c r="AS242" i="1"/>
  <c r="AR242" i="1"/>
  <c r="AQ242" i="1"/>
  <c r="AP242" i="1"/>
  <c r="AO242" i="1"/>
  <c r="AN242" i="1"/>
  <c r="AM242" i="1"/>
  <c r="AL242" i="1"/>
  <c r="AD242" i="1"/>
  <c r="AI242" i="1"/>
  <c r="AH242" i="1"/>
  <c r="AE242" i="1"/>
  <c r="AW241" i="1"/>
  <c r="AV241" i="1"/>
  <c r="AT241" i="1"/>
  <c r="AU241" i="1"/>
  <c r="AS241" i="1"/>
  <c r="AR241" i="1"/>
  <c r="AQ241" i="1"/>
  <c r="AP241" i="1"/>
  <c r="AO241" i="1"/>
  <c r="AN241" i="1"/>
  <c r="AM241" i="1"/>
  <c r="AL241" i="1"/>
  <c r="AD241" i="1"/>
  <c r="AI241" i="1"/>
  <c r="AH241" i="1"/>
  <c r="AE241" i="1"/>
  <c r="AW240" i="1"/>
  <c r="AV240" i="1"/>
  <c r="AT240" i="1"/>
  <c r="AU240" i="1"/>
  <c r="AS240" i="1"/>
  <c r="AR240" i="1"/>
  <c r="AQ240" i="1"/>
  <c r="AP240" i="1"/>
  <c r="AO240" i="1"/>
  <c r="AN240" i="1"/>
  <c r="AM240" i="1"/>
  <c r="AL240" i="1"/>
  <c r="AD240" i="1"/>
  <c r="AI240" i="1"/>
  <c r="AH240" i="1"/>
  <c r="AE240" i="1"/>
  <c r="AW239" i="1"/>
  <c r="AV239" i="1"/>
  <c r="AT239" i="1"/>
  <c r="AU239" i="1"/>
  <c r="AS239" i="1"/>
  <c r="AR239" i="1"/>
  <c r="AQ239" i="1"/>
  <c r="AP239" i="1"/>
  <c r="AO239" i="1"/>
  <c r="AN239" i="1"/>
  <c r="AM239" i="1"/>
  <c r="AL239" i="1"/>
  <c r="AD239" i="1"/>
  <c r="AI239" i="1"/>
  <c r="AH239" i="1"/>
  <c r="AE239" i="1"/>
  <c r="AW238" i="1"/>
  <c r="AV238" i="1"/>
  <c r="AT238" i="1"/>
  <c r="AU238" i="1"/>
  <c r="AS238" i="1"/>
  <c r="AR238" i="1"/>
  <c r="AQ238" i="1"/>
  <c r="AP238" i="1"/>
  <c r="AO238" i="1"/>
  <c r="AN238" i="1"/>
  <c r="AM238" i="1"/>
  <c r="AL238" i="1"/>
  <c r="AD238" i="1"/>
  <c r="AI238" i="1"/>
  <c r="AH238" i="1"/>
  <c r="AE238" i="1"/>
  <c r="AW237" i="1"/>
  <c r="AV237" i="1"/>
  <c r="AT237" i="1"/>
  <c r="AU237" i="1"/>
  <c r="AS237" i="1"/>
  <c r="AR237" i="1"/>
  <c r="AQ237" i="1"/>
  <c r="AP237" i="1"/>
  <c r="AO237" i="1"/>
  <c r="AN237" i="1"/>
  <c r="AM237" i="1"/>
  <c r="AL237" i="1"/>
  <c r="AD237" i="1"/>
  <c r="AI237" i="1"/>
  <c r="AH237" i="1"/>
  <c r="AE237" i="1"/>
  <c r="AW236" i="1"/>
  <c r="AV236" i="1"/>
  <c r="AT236" i="1"/>
  <c r="AU236" i="1"/>
  <c r="AS236" i="1"/>
  <c r="AR236" i="1"/>
  <c r="AQ236" i="1"/>
  <c r="AP236" i="1"/>
  <c r="AO236" i="1"/>
  <c r="AN236" i="1"/>
  <c r="AM236" i="1"/>
  <c r="AL236" i="1"/>
  <c r="AD236" i="1"/>
  <c r="AI236" i="1"/>
  <c r="AH236" i="1"/>
  <c r="AE236" i="1"/>
  <c r="AW235" i="1"/>
  <c r="AV235" i="1"/>
  <c r="AT235" i="1"/>
  <c r="AU235" i="1"/>
  <c r="AS235" i="1"/>
  <c r="AR235" i="1"/>
  <c r="AQ235" i="1"/>
  <c r="AP235" i="1"/>
  <c r="AO235" i="1"/>
  <c r="AN235" i="1"/>
  <c r="AM235" i="1"/>
  <c r="AL235" i="1"/>
  <c r="AD235" i="1"/>
  <c r="AI235" i="1"/>
  <c r="AH235" i="1"/>
  <c r="AE235" i="1"/>
  <c r="AW234" i="1"/>
  <c r="AV234" i="1"/>
  <c r="AT234" i="1"/>
  <c r="AU234" i="1"/>
  <c r="AS234" i="1"/>
  <c r="AR234" i="1"/>
  <c r="AQ234" i="1"/>
  <c r="AP234" i="1"/>
  <c r="AO234" i="1"/>
  <c r="AN234" i="1"/>
  <c r="AM234" i="1"/>
  <c r="AL234" i="1"/>
  <c r="AD234" i="1"/>
  <c r="AI234" i="1"/>
  <c r="AH234" i="1"/>
  <c r="AE234" i="1"/>
  <c r="AW233" i="1"/>
  <c r="AV233" i="1"/>
  <c r="AT233" i="1"/>
  <c r="AU233" i="1"/>
  <c r="AS233" i="1"/>
  <c r="AR233" i="1"/>
  <c r="AQ233" i="1"/>
  <c r="AP233" i="1"/>
  <c r="AO233" i="1"/>
  <c r="AN233" i="1"/>
  <c r="AM233" i="1"/>
  <c r="AL233" i="1"/>
  <c r="AD233" i="1"/>
  <c r="AI233" i="1"/>
  <c r="AH233" i="1"/>
  <c r="AE233" i="1"/>
  <c r="AW232" i="1"/>
  <c r="AV232" i="1"/>
  <c r="AT232" i="1"/>
  <c r="AU232" i="1"/>
  <c r="AS232" i="1"/>
  <c r="AR232" i="1"/>
  <c r="AQ232" i="1"/>
  <c r="AP232" i="1"/>
  <c r="AO232" i="1"/>
  <c r="AN232" i="1"/>
  <c r="AM232" i="1"/>
  <c r="AL232" i="1"/>
  <c r="AD232" i="1"/>
  <c r="AI232" i="1"/>
  <c r="AH232" i="1"/>
  <c r="AE232" i="1"/>
  <c r="AW231" i="1"/>
  <c r="AV231" i="1"/>
  <c r="AT231" i="1"/>
  <c r="AU231" i="1"/>
  <c r="AS231" i="1"/>
  <c r="AR231" i="1"/>
  <c r="AQ231" i="1"/>
  <c r="AP231" i="1"/>
  <c r="AO231" i="1"/>
  <c r="AN231" i="1"/>
  <c r="AM231" i="1"/>
  <c r="AL231" i="1"/>
  <c r="AD231" i="1"/>
  <c r="AI231" i="1"/>
  <c r="AH231" i="1"/>
  <c r="AE231" i="1"/>
  <c r="AW230" i="1"/>
  <c r="AD230" i="1"/>
  <c r="AV230" i="1"/>
  <c r="AT230" i="1"/>
  <c r="AU230" i="1"/>
  <c r="AS230" i="1"/>
  <c r="AR230" i="1"/>
  <c r="AQ230" i="1"/>
  <c r="AP230" i="1"/>
  <c r="AO230" i="1"/>
  <c r="AN230" i="1"/>
  <c r="AM230" i="1"/>
  <c r="AL230" i="1"/>
  <c r="AI230" i="1"/>
  <c r="AH230" i="1"/>
  <c r="AE230" i="1"/>
  <c r="AW229" i="1"/>
  <c r="AD229" i="1"/>
  <c r="AV229" i="1"/>
  <c r="AT229" i="1"/>
  <c r="AU229" i="1"/>
  <c r="AS229" i="1"/>
  <c r="AR229" i="1"/>
  <c r="AQ229" i="1"/>
  <c r="AP229" i="1"/>
  <c r="AO229" i="1"/>
  <c r="AN229" i="1"/>
  <c r="AM229" i="1"/>
  <c r="AL229" i="1"/>
  <c r="AI229" i="1"/>
  <c r="AH229" i="1"/>
  <c r="AE229" i="1"/>
  <c r="AW228" i="1"/>
  <c r="AD228" i="1"/>
  <c r="AV228" i="1"/>
  <c r="AT228" i="1"/>
  <c r="AU228" i="1"/>
  <c r="AS228" i="1"/>
  <c r="AR228" i="1"/>
  <c r="AQ228" i="1"/>
  <c r="AP228" i="1"/>
  <c r="AO228" i="1"/>
  <c r="AN228" i="1"/>
  <c r="AM228" i="1"/>
  <c r="AL228" i="1"/>
  <c r="AI228" i="1"/>
  <c r="AH228" i="1"/>
  <c r="AE228" i="1"/>
  <c r="AW227" i="1"/>
  <c r="AD227" i="1"/>
  <c r="AV227" i="1"/>
  <c r="AT227" i="1"/>
  <c r="AU227" i="1"/>
  <c r="AS227" i="1"/>
  <c r="AR227" i="1"/>
  <c r="AQ227" i="1"/>
  <c r="AP227" i="1"/>
  <c r="AO227" i="1"/>
  <c r="AN227" i="1"/>
  <c r="AM227" i="1"/>
  <c r="AL227" i="1"/>
  <c r="AI227" i="1"/>
  <c r="AH227" i="1"/>
  <c r="AE227" i="1"/>
  <c r="AW226" i="1"/>
  <c r="AV226" i="1"/>
  <c r="AT226" i="1"/>
  <c r="AU226" i="1"/>
  <c r="AS226" i="1"/>
  <c r="AR226" i="1"/>
  <c r="AQ226" i="1"/>
  <c r="AP226" i="1"/>
  <c r="AO226" i="1"/>
  <c r="AN226" i="1"/>
  <c r="AM226" i="1"/>
  <c r="AL226" i="1"/>
  <c r="AD226" i="1"/>
  <c r="AI226" i="1"/>
  <c r="AH226" i="1"/>
  <c r="AE226" i="1"/>
  <c r="AW225" i="1"/>
  <c r="AV225" i="1"/>
  <c r="AT225" i="1"/>
  <c r="AU225" i="1"/>
  <c r="AS225" i="1"/>
  <c r="AR225" i="1"/>
  <c r="AQ225" i="1"/>
  <c r="AP225" i="1"/>
  <c r="AO225" i="1"/>
  <c r="AN225" i="1"/>
  <c r="AM225" i="1"/>
  <c r="AL225" i="1"/>
  <c r="AD225" i="1"/>
  <c r="AI225" i="1"/>
  <c r="AH225" i="1"/>
  <c r="AE225" i="1"/>
  <c r="AW224" i="1"/>
  <c r="AV224" i="1"/>
  <c r="AT224" i="1"/>
  <c r="AU224" i="1"/>
  <c r="AS224" i="1"/>
  <c r="AR224" i="1"/>
  <c r="AQ224" i="1"/>
  <c r="AP224" i="1"/>
  <c r="AO224" i="1"/>
  <c r="AN224" i="1"/>
  <c r="AM224" i="1"/>
  <c r="AL224" i="1"/>
  <c r="AD224" i="1"/>
  <c r="AI224" i="1"/>
  <c r="AH224" i="1"/>
  <c r="AE224" i="1"/>
  <c r="AW223" i="1"/>
  <c r="AV223" i="1"/>
  <c r="AT223" i="1"/>
  <c r="AU223" i="1"/>
  <c r="AS223" i="1"/>
  <c r="AR223" i="1"/>
  <c r="AQ223" i="1"/>
  <c r="AP223" i="1"/>
  <c r="AO223" i="1"/>
  <c r="AN223" i="1"/>
  <c r="AM223" i="1"/>
  <c r="AL223" i="1"/>
  <c r="AD223" i="1"/>
  <c r="AI223" i="1"/>
  <c r="AH223" i="1"/>
  <c r="AE223" i="1"/>
  <c r="AW222" i="1"/>
  <c r="AD222" i="1"/>
  <c r="AV222" i="1"/>
  <c r="AT222" i="1"/>
  <c r="AU222" i="1"/>
  <c r="AS222" i="1"/>
  <c r="AR222" i="1"/>
  <c r="AQ222" i="1"/>
  <c r="AP222" i="1"/>
  <c r="AO222" i="1"/>
  <c r="AN222" i="1"/>
  <c r="AM222" i="1"/>
  <c r="AL222" i="1"/>
  <c r="AI222" i="1"/>
  <c r="AH222" i="1"/>
  <c r="AE222" i="1"/>
  <c r="AW221" i="1"/>
  <c r="AV221" i="1"/>
  <c r="AT221" i="1"/>
  <c r="AU221" i="1"/>
  <c r="AS221" i="1"/>
  <c r="AR221" i="1"/>
  <c r="AQ221" i="1"/>
  <c r="AP221" i="1"/>
  <c r="AO221" i="1"/>
  <c r="AN221" i="1"/>
  <c r="AM221" i="1"/>
  <c r="AL221" i="1"/>
  <c r="AD221" i="1"/>
  <c r="AI221" i="1"/>
  <c r="AH221" i="1"/>
  <c r="AE221" i="1"/>
  <c r="AW220" i="1"/>
  <c r="AV220" i="1"/>
  <c r="AT220" i="1"/>
  <c r="AU220" i="1"/>
  <c r="AS220" i="1"/>
  <c r="AR220" i="1"/>
  <c r="AQ220" i="1"/>
  <c r="AP220" i="1"/>
  <c r="AO220" i="1"/>
  <c r="AN220" i="1"/>
  <c r="AM220" i="1"/>
  <c r="AL220" i="1"/>
  <c r="AK220" i="1"/>
  <c r="AJ220" i="1"/>
  <c r="AD220" i="1"/>
  <c r="AI220" i="1"/>
  <c r="AH220" i="1"/>
  <c r="AE220" i="1"/>
  <c r="AG220" i="1"/>
  <c r="AF220" i="1"/>
  <c r="AW219" i="1"/>
  <c r="AV219" i="1"/>
  <c r="AT219" i="1"/>
  <c r="AU219" i="1"/>
  <c r="AS219" i="1"/>
  <c r="AR219" i="1"/>
  <c r="AQ219" i="1"/>
  <c r="AP219" i="1"/>
  <c r="AO219" i="1"/>
  <c r="AN219" i="1"/>
  <c r="AM219" i="1"/>
  <c r="AL219" i="1"/>
  <c r="AK219" i="1"/>
  <c r="AJ219" i="1"/>
  <c r="AD219" i="1"/>
  <c r="AI219" i="1"/>
  <c r="AH219" i="1"/>
  <c r="AE219" i="1"/>
  <c r="AG219" i="1"/>
  <c r="AF219" i="1"/>
  <c r="AW218" i="1"/>
  <c r="AV218" i="1"/>
  <c r="AT218" i="1"/>
  <c r="AU218" i="1"/>
  <c r="AS218" i="1"/>
  <c r="AR218" i="1"/>
  <c r="AQ218" i="1"/>
  <c r="AP218" i="1"/>
  <c r="AO218" i="1"/>
  <c r="AN218" i="1"/>
  <c r="AM218" i="1"/>
  <c r="AL218" i="1"/>
  <c r="AD218" i="1"/>
  <c r="AI218" i="1"/>
  <c r="AH218" i="1"/>
  <c r="AE218" i="1"/>
  <c r="AW217" i="1"/>
  <c r="AD217" i="1"/>
  <c r="AV217" i="1"/>
  <c r="AT217" i="1"/>
  <c r="AU217" i="1"/>
  <c r="AS217" i="1"/>
  <c r="AR217" i="1"/>
  <c r="AQ217" i="1"/>
  <c r="AP217" i="1"/>
  <c r="AO217" i="1"/>
  <c r="AN217" i="1"/>
  <c r="AM217" i="1"/>
  <c r="AL217" i="1"/>
  <c r="AI217" i="1"/>
  <c r="AH217" i="1"/>
  <c r="AE217" i="1"/>
  <c r="AW216" i="1"/>
  <c r="AD216" i="1"/>
  <c r="AV216" i="1"/>
  <c r="AT216" i="1"/>
  <c r="AU216" i="1"/>
  <c r="AS216" i="1"/>
  <c r="AR216" i="1"/>
  <c r="AQ216" i="1"/>
  <c r="AP216" i="1"/>
  <c r="AO216" i="1"/>
  <c r="AN216" i="1"/>
  <c r="AM216" i="1"/>
  <c r="AL216" i="1"/>
  <c r="AI216" i="1"/>
  <c r="AH216" i="1"/>
  <c r="AE216" i="1"/>
  <c r="AW215" i="1"/>
  <c r="AD215" i="1"/>
  <c r="AV215" i="1"/>
  <c r="AT215" i="1"/>
  <c r="AU215" i="1"/>
  <c r="AS215" i="1"/>
  <c r="AR215" i="1"/>
  <c r="AQ215" i="1"/>
  <c r="AP215" i="1"/>
  <c r="AO215" i="1"/>
  <c r="AN215" i="1"/>
  <c r="AM215" i="1"/>
  <c r="AL215" i="1"/>
  <c r="AI215" i="1"/>
  <c r="AH215" i="1"/>
  <c r="AE215" i="1"/>
  <c r="AW214" i="1"/>
  <c r="AD214" i="1"/>
  <c r="AV214" i="1"/>
  <c r="AT214" i="1"/>
  <c r="AU214" i="1"/>
  <c r="AS214" i="1"/>
  <c r="AR214" i="1"/>
  <c r="AQ214" i="1"/>
  <c r="AP214" i="1"/>
  <c r="AO214" i="1"/>
  <c r="AN214" i="1"/>
  <c r="AM214" i="1"/>
  <c r="AL214" i="1"/>
  <c r="AI214" i="1"/>
  <c r="AH214" i="1"/>
  <c r="AE214" i="1"/>
  <c r="AW213" i="1"/>
  <c r="AD213" i="1"/>
  <c r="AV213" i="1"/>
  <c r="AT213" i="1"/>
  <c r="AU213" i="1"/>
  <c r="AS213" i="1"/>
  <c r="AR213" i="1"/>
  <c r="AQ213" i="1"/>
  <c r="AP213" i="1"/>
  <c r="AO213" i="1"/>
  <c r="AN213" i="1"/>
  <c r="AM213" i="1"/>
  <c r="AL213" i="1"/>
  <c r="AI213" i="1"/>
  <c r="AH213" i="1"/>
  <c r="AE213" i="1"/>
  <c r="AW212" i="1"/>
  <c r="AD212" i="1"/>
  <c r="AV212" i="1"/>
  <c r="AT212" i="1"/>
  <c r="AU212" i="1"/>
  <c r="AS212" i="1"/>
  <c r="AR212" i="1"/>
  <c r="AQ212" i="1"/>
  <c r="AP212" i="1"/>
  <c r="AO212" i="1"/>
  <c r="AN212" i="1"/>
  <c r="AM212" i="1"/>
  <c r="AL212" i="1"/>
  <c r="AI212" i="1"/>
  <c r="AH212" i="1"/>
  <c r="AE212" i="1"/>
  <c r="AW211" i="1"/>
  <c r="AD211" i="1"/>
  <c r="AV211" i="1"/>
  <c r="AT211" i="1"/>
  <c r="AU211" i="1"/>
  <c r="AS211" i="1"/>
  <c r="AR211" i="1"/>
  <c r="AQ211" i="1"/>
  <c r="AP211" i="1"/>
  <c r="AO211" i="1"/>
  <c r="AN211" i="1"/>
  <c r="AM211" i="1"/>
  <c r="AL211" i="1"/>
  <c r="AI211" i="1"/>
  <c r="AH211" i="1"/>
  <c r="AE211" i="1"/>
  <c r="AW210" i="1"/>
  <c r="AD210" i="1"/>
  <c r="AV210" i="1"/>
  <c r="AT210" i="1"/>
  <c r="AU210" i="1"/>
  <c r="AS210" i="1"/>
  <c r="AR210" i="1"/>
  <c r="AQ210" i="1"/>
  <c r="AP210" i="1"/>
  <c r="AO210" i="1"/>
  <c r="AN210" i="1"/>
  <c r="AM210" i="1"/>
  <c r="AL210" i="1"/>
  <c r="AI210" i="1"/>
  <c r="AH210" i="1"/>
  <c r="AE210" i="1"/>
  <c r="AW209" i="1"/>
  <c r="AD209" i="1"/>
  <c r="AV209" i="1"/>
  <c r="AT209" i="1"/>
  <c r="AU209" i="1"/>
  <c r="AS209" i="1"/>
  <c r="AR209" i="1"/>
  <c r="AQ209" i="1"/>
  <c r="AP209" i="1"/>
  <c r="AO209" i="1"/>
  <c r="AN209" i="1"/>
  <c r="AM209" i="1"/>
  <c r="AL209" i="1"/>
  <c r="AI209" i="1"/>
  <c r="AH209" i="1"/>
  <c r="AE209" i="1"/>
  <c r="AW208" i="1"/>
  <c r="AD208" i="1"/>
  <c r="AV208" i="1"/>
  <c r="AT208" i="1"/>
  <c r="AU208" i="1"/>
  <c r="AS208" i="1"/>
  <c r="AR208" i="1"/>
  <c r="AQ208" i="1"/>
  <c r="AP208" i="1"/>
  <c r="AO208" i="1"/>
  <c r="AN208" i="1"/>
  <c r="AM208" i="1"/>
  <c r="AL208" i="1"/>
  <c r="AI208" i="1"/>
  <c r="AH208" i="1"/>
  <c r="AE208" i="1"/>
  <c r="AW207" i="1"/>
  <c r="AD207" i="1"/>
  <c r="AV207" i="1"/>
  <c r="AT207" i="1"/>
  <c r="AU207" i="1"/>
  <c r="AS207" i="1"/>
  <c r="AR207" i="1"/>
  <c r="AQ207" i="1"/>
  <c r="AP207" i="1"/>
  <c r="AO207" i="1"/>
  <c r="AN207" i="1"/>
  <c r="AM207" i="1"/>
  <c r="AL207" i="1"/>
  <c r="AI207" i="1"/>
  <c r="AH207" i="1"/>
  <c r="AE207" i="1"/>
  <c r="AW206" i="1"/>
  <c r="AD206" i="1"/>
  <c r="AV206" i="1"/>
  <c r="AT206" i="1"/>
  <c r="AU206" i="1"/>
  <c r="AS206" i="1"/>
  <c r="AR206" i="1"/>
  <c r="AQ206" i="1"/>
  <c r="AP206" i="1"/>
  <c r="AO206" i="1"/>
  <c r="AN206" i="1"/>
  <c r="AM206" i="1"/>
  <c r="AL206" i="1"/>
  <c r="AI206" i="1"/>
  <c r="AH206" i="1"/>
  <c r="AE206" i="1"/>
  <c r="AW205" i="1"/>
  <c r="AD205" i="1"/>
  <c r="AV205" i="1"/>
  <c r="AT205" i="1"/>
  <c r="AU205" i="1"/>
  <c r="AS205" i="1"/>
  <c r="AR205" i="1"/>
  <c r="AQ205" i="1"/>
  <c r="AP205" i="1"/>
  <c r="AO205" i="1"/>
  <c r="AN205" i="1"/>
  <c r="AM205" i="1"/>
  <c r="AL205" i="1"/>
  <c r="AI205" i="1"/>
  <c r="AH205" i="1"/>
  <c r="AE205" i="1"/>
  <c r="AW204" i="1"/>
  <c r="AD204" i="1"/>
  <c r="AV204" i="1"/>
  <c r="AT204" i="1"/>
  <c r="AU204" i="1"/>
  <c r="AS204" i="1"/>
  <c r="AR204" i="1"/>
  <c r="AQ204" i="1"/>
  <c r="AP204" i="1"/>
  <c r="AO204" i="1"/>
  <c r="AN204" i="1"/>
  <c r="AM204" i="1"/>
  <c r="AL204" i="1"/>
  <c r="AI204" i="1"/>
  <c r="AH204" i="1"/>
  <c r="AE204" i="1"/>
  <c r="AW203" i="1"/>
  <c r="AV203" i="1"/>
  <c r="AT203" i="1"/>
  <c r="AU203" i="1"/>
  <c r="AS203" i="1"/>
  <c r="AR203" i="1"/>
  <c r="AQ203" i="1"/>
  <c r="AP203" i="1"/>
  <c r="AO203" i="1"/>
  <c r="AN203" i="1"/>
  <c r="AM203" i="1"/>
  <c r="AL203" i="1"/>
  <c r="AD203" i="1"/>
  <c r="AI203" i="1"/>
  <c r="AH203" i="1"/>
  <c r="AE203" i="1"/>
  <c r="AW202" i="1"/>
  <c r="AV202" i="1"/>
  <c r="AT202" i="1"/>
  <c r="AU202" i="1"/>
  <c r="AS202" i="1"/>
  <c r="AR202" i="1"/>
  <c r="AQ202" i="1"/>
  <c r="AP202" i="1"/>
  <c r="AO202" i="1"/>
  <c r="AN202" i="1"/>
  <c r="AM202" i="1"/>
  <c r="AL202" i="1"/>
  <c r="AD202" i="1"/>
  <c r="AI202" i="1"/>
  <c r="AH202" i="1"/>
  <c r="AE202" i="1"/>
  <c r="AW201" i="1"/>
  <c r="AV201" i="1"/>
  <c r="AT201" i="1"/>
  <c r="AU201" i="1"/>
  <c r="AS201" i="1"/>
  <c r="AR201" i="1"/>
  <c r="AQ201" i="1"/>
  <c r="AP201" i="1"/>
  <c r="AO201" i="1"/>
  <c r="AN201" i="1"/>
  <c r="AM201" i="1"/>
  <c r="AL201" i="1"/>
  <c r="AD201" i="1"/>
  <c r="AI201" i="1"/>
  <c r="AH201" i="1"/>
  <c r="AE201" i="1"/>
  <c r="AW200" i="1"/>
  <c r="AV200" i="1"/>
  <c r="AT200" i="1"/>
  <c r="AU200" i="1"/>
  <c r="AS200" i="1"/>
  <c r="AR200" i="1"/>
  <c r="AQ200" i="1"/>
  <c r="AP200" i="1"/>
  <c r="AO200" i="1"/>
  <c r="AN200" i="1"/>
  <c r="AM200" i="1"/>
  <c r="AL200" i="1"/>
  <c r="AD200" i="1"/>
  <c r="AI200" i="1"/>
  <c r="AH200" i="1"/>
  <c r="AE200" i="1"/>
  <c r="AW199" i="1"/>
  <c r="AV199" i="1"/>
  <c r="AT199" i="1"/>
  <c r="AU199" i="1"/>
  <c r="AS199" i="1"/>
  <c r="AR199" i="1"/>
  <c r="AQ199" i="1"/>
  <c r="AP199" i="1"/>
  <c r="AO199" i="1"/>
  <c r="AN199" i="1"/>
  <c r="AM199" i="1"/>
  <c r="AL199" i="1"/>
  <c r="AD199" i="1"/>
  <c r="AI199" i="1"/>
  <c r="AH199" i="1"/>
  <c r="AE199" i="1"/>
  <c r="AW198" i="1"/>
  <c r="AV198" i="1"/>
  <c r="AT198" i="1"/>
  <c r="AU198" i="1"/>
  <c r="AS198" i="1"/>
  <c r="AR198" i="1"/>
  <c r="AQ198" i="1"/>
  <c r="AP198" i="1"/>
  <c r="AO198" i="1"/>
  <c r="AN198" i="1"/>
  <c r="AM198" i="1"/>
  <c r="AL198" i="1"/>
  <c r="AD198" i="1"/>
  <c r="AI198" i="1"/>
  <c r="AH198" i="1"/>
  <c r="AE198" i="1"/>
  <c r="AW197" i="1"/>
  <c r="AV197" i="1"/>
  <c r="AT197" i="1"/>
  <c r="AU197" i="1"/>
  <c r="AS197" i="1"/>
  <c r="AR197" i="1"/>
  <c r="AQ197" i="1"/>
  <c r="AP197" i="1"/>
  <c r="AO197" i="1"/>
  <c r="AN197" i="1"/>
  <c r="AM197" i="1"/>
  <c r="AL197" i="1"/>
  <c r="AD197" i="1"/>
  <c r="AI197" i="1"/>
  <c r="AH197" i="1"/>
  <c r="AE197" i="1"/>
  <c r="AW196" i="1"/>
  <c r="AV196" i="1"/>
  <c r="AT196" i="1"/>
  <c r="AU196" i="1"/>
  <c r="AS196" i="1"/>
  <c r="AR196" i="1"/>
  <c r="AQ196" i="1"/>
  <c r="AP196" i="1"/>
  <c r="AO196" i="1"/>
  <c r="AN196" i="1"/>
  <c r="AM196" i="1"/>
  <c r="AL196" i="1"/>
  <c r="AD196" i="1"/>
  <c r="AI196" i="1"/>
  <c r="AH196" i="1"/>
  <c r="AE196" i="1"/>
  <c r="AW195" i="1"/>
  <c r="AV195" i="1"/>
  <c r="AT195" i="1"/>
  <c r="AU195" i="1"/>
  <c r="AS195" i="1"/>
  <c r="AR195" i="1"/>
  <c r="AQ195" i="1"/>
  <c r="AP195" i="1"/>
  <c r="AO195" i="1"/>
  <c r="AN195" i="1"/>
  <c r="AM195" i="1"/>
  <c r="AL195" i="1"/>
  <c r="AD195" i="1"/>
  <c r="AI195" i="1"/>
  <c r="AH195" i="1"/>
  <c r="AE195" i="1"/>
  <c r="AW194" i="1"/>
  <c r="AV194" i="1"/>
  <c r="AT194" i="1"/>
  <c r="AU194" i="1"/>
  <c r="AS194" i="1"/>
  <c r="AR194" i="1"/>
  <c r="AQ194" i="1"/>
  <c r="AP194" i="1"/>
  <c r="AO194" i="1"/>
  <c r="AN194" i="1"/>
  <c r="AM194" i="1"/>
  <c r="AL194" i="1"/>
  <c r="AD194" i="1"/>
  <c r="AI194" i="1"/>
  <c r="AH194" i="1"/>
  <c r="AE194" i="1"/>
  <c r="AW193" i="1"/>
  <c r="AV193" i="1"/>
  <c r="AT193" i="1"/>
  <c r="AU193" i="1"/>
  <c r="AS193" i="1"/>
  <c r="AR193" i="1"/>
  <c r="AQ193" i="1"/>
  <c r="AP193" i="1"/>
  <c r="AO193" i="1"/>
  <c r="AN193" i="1"/>
  <c r="AM193" i="1"/>
  <c r="AL193" i="1"/>
  <c r="AD193" i="1"/>
  <c r="AI193" i="1"/>
  <c r="AH193" i="1"/>
  <c r="AE193" i="1"/>
  <c r="AW192" i="1"/>
  <c r="AV192" i="1"/>
  <c r="AT192" i="1"/>
  <c r="AU192" i="1"/>
  <c r="AS192" i="1"/>
  <c r="AR192" i="1"/>
  <c r="AQ192" i="1"/>
  <c r="AP192" i="1"/>
  <c r="AO192" i="1"/>
  <c r="AN192" i="1"/>
  <c r="AM192" i="1"/>
  <c r="AL192" i="1"/>
  <c r="AD192" i="1"/>
  <c r="AI192" i="1"/>
  <c r="AH192" i="1"/>
  <c r="AE192" i="1"/>
  <c r="AW191" i="1"/>
  <c r="AV191" i="1"/>
  <c r="AT191" i="1"/>
  <c r="AU191" i="1"/>
  <c r="AS191" i="1"/>
  <c r="AR191" i="1"/>
  <c r="AQ191" i="1"/>
  <c r="AP191" i="1"/>
  <c r="AO191" i="1"/>
  <c r="AN191" i="1"/>
  <c r="AM191" i="1"/>
  <c r="AL191" i="1"/>
  <c r="AD191" i="1"/>
  <c r="AI191" i="1"/>
  <c r="AH191" i="1"/>
  <c r="AE191" i="1"/>
  <c r="AW190" i="1"/>
  <c r="AD190" i="1"/>
  <c r="AV190" i="1"/>
  <c r="AT190" i="1"/>
  <c r="AU190" i="1"/>
  <c r="AS190" i="1"/>
  <c r="AR190" i="1"/>
  <c r="AQ190" i="1"/>
  <c r="AP190" i="1"/>
  <c r="AO190" i="1"/>
  <c r="AN190" i="1"/>
  <c r="AM190" i="1"/>
  <c r="AL190" i="1"/>
  <c r="AI190" i="1"/>
  <c r="AH190" i="1"/>
  <c r="AE190" i="1"/>
  <c r="AW189" i="1"/>
  <c r="AD189" i="1"/>
  <c r="AV189" i="1"/>
  <c r="AT189" i="1"/>
  <c r="AU189" i="1"/>
  <c r="AS189" i="1"/>
  <c r="AR189" i="1"/>
  <c r="AQ189" i="1"/>
  <c r="AP189" i="1"/>
  <c r="AO189" i="1"/>
  <c r="AN189" i="1"/>
  <c r="AM189" i="1"/>
  <c r="AL189" i="1"/>
  <c r="AI189" i="1"/>
  <c r="AH189" i="1"/>
  <c r="AE189" i="1"/>
  <c r="AW188" i="1"/>
  <c r="AV188" i="1"/>
  <c r="AT188" i="1"/>
  <c r="AU188" i="1"/>
  <c r="AS188" i="1"/>
  <c r="AR188" i="1"/>
  <c r="AQ188" i="1"/>
  <c r="AP188" i="1"/>
  <c r="AO188" i="1"/>
  <c r="AN188" i="1"/>
  <c r="AM188" i="1"/>
  <c r="AL188" i="1"/>
  <c r="AD188" i="1"/>
  <c r="AI188" i="1"/>
  <c r="AH188" i="1"/>
  <c r="AE188" i="1"/>
  <c r="AW187" i="1"/>
  <c r="AV187" i="1"/>
  <c r="AT187" i="1"/>
  <c r="AU187" i="1"/>
  <c r="AS187" i="1"/>
  <c r="AR187" i="1"/>
  <c r="AQ187" i="1"/>
  <c r="AP187" i="1"/>
  <c r="AO187" i="1"/>
  <c r="AN187" i="1"/>
  <c r="AM187" i="1"/>
  <c r="AL187" i="1"/>
  <c r="AK187" i="1"/>
  <c r="AJ187" i="1"/>
  <c r="AD187" i="1"/>
  <c r="AI187" i="1"/>
  <c r="AH187" i="1"/>
  <c r="AE187" i="1"/>
  <c r="AG187" i="1"/>
  <c r="AF187" i="1"/>
  <c r="AW186" i="1"/>
  <c r="AV186" i="1"/>
  <c r="AT186" i="1"/>
  <c r="AU186" i="1"/>
  <c r="AS186" i="1"/>
  <c r="AR186" i="1"/>
  <c r="AQ186" i="1"/>
  <c r="AP186" i="1"/>
  <c r="AO186" i="1"/>
  <c r="AN186" i="1"/>
  <c r="AM186" i="1"/>
  <c r="AL186" i="1"/>
  <c r="AK186" i="1"/>
  <c r="AJ186" i="1"/>
  <c r="AD186" i="1"/>
  <c r="AI186" i="1"/>
  <c r="AH186" i="1"/>
  <c r="AE186" i="1"/>
  <c r="AG186" i="1"/>
  <c r="AF186" i="1"/>
  <c r="AW185" i="1"/>
  <c r="AV185" i="1"/>
  <c r="AT185" i="1"/>
  <c r="AU185" i="1"/>
  <c r="AS185" i="1"/>
  <c r="AR185" i="1"/>
  <c r="AQ185" i="1"/>
  <c r="AP185" i="1"/>
  <c r="AO185" i="1"/>
  <c r="AN185" i="1"/>
  <c r="AM185" i="1"/>
  <c r="AL185" i="1"/>
  <c r="AK185" i="1"/>
  <c r="AJ185" i="1"/>
  <c r="AD185" i="1"/>
  <c r="AI185" i="1"/>
  <c r="AH185" i="1"/>
  <c r="AE185" i="1"/>
  <c r="AG185" i="1"/>
  <c r="AF185" i="1"/>
  <c r="AW184" i="1"/>
  <c r="AV184" i="1"/>
  <c r="AT184" i="1"/>
  <c r="AU184" i="1"/>
  <c r="AS184" i="1"/>
  <c r="AR184" i="1"/>
  <c r="AQ184" i="1"/>
  <c r="AP184" i="1"/>
  <c r="AO184" i="1"/>
  <c r="AN184" i="1"/>
  <c r="AM184" i="1"/>
  <c r="AL184" i="1"/>
  <c r="AK184" i="1"/>
  <c r="AJ184" i="1"/>
  <c r="AD184" i="1"/>
  <c r="AI184" i="1"/>
  <c r="AH184" i="1"/>
  <c r="AE184" i="1"/>
  <c r="AG184" i="1"/>
  <c r="AF184" i="1"/>
  <c r="AW183" i="1"/>
  <c r="AV183" i="1"/>
  <c r="AT183" i="1"/>
  <c r="AU183" i="1"/>
  <c r="AS183" i="1"/>
  <c r="AR183" i="1"/>
  <c r="AQ183" i="1"/>
  <c r="AP183" i="1"/>
  <c r="AO183" i="1"/>
  <c r="AN183" i="1"/>
  <c r="AM183" i="1"/>
  <c r="AL183" i="1"/>
  <c r="AK183" i="1"/>
  <c r="AJ183" i="1"/>
  <c r="AD183" i="1"/>
  <c r="AI183" i="1"/>
  <c r="AH183" i="1"/>
  <c r="AE183" i="1"/>
  <c r="AG183" i="1"/>
  <c r="AF183" i="1"/>
  <c r="AW182" i="1"/>
  <c r="AV182" i="1"/>
  <c r="AT182" i="1"/>
  <c r="AU182" i="1"/>
  <c r="AS182" i="1"/>
  <c r="AR182" i="1"/>
  <c r="AQ182" i="1"/>
  <c r="AP182" i="1"/>
  <c r="AO182" i="1"/>
  <c r="AN182" i="1"/>
  <c r="AM182" i="1"/>
  <c r="AL182" i="1"/>
  <c r="AK182" i="1"/>
  <c r="AJ182" i="1"/>
  <c r="AD182" i="1"/>
  <c r="AI182" i="1"/>
  <c r="AH182" i="1"/>
  <c r="AE182" i="1"/>
  <c r="AG182" i="1"/>
  <c r="AF182" i="1"/>
  <c r="AW181" i="1"/>
  <c r="AV181" i="1"/>
  <c r="AT181" i="1"/>
  <c r="AU181" i="1"/>
  <c r="AS181" i="1"/>
  <c r="AR181" i="1"/>
  <c r="AQ181" i="1"/>
  <c r="AP181" i="1"/>
  <c r="AO181" i="1"/>
  <c r="AN181" i="1"/>
  <c r="AM181" i="1"/>
  <c r="AL181" i="1"/>
  <c r="AK181" i="1"/>
  <c r="AJ181" i="1"/>
  <c r="AD181" i="1"/>
  <c r="AI181" i="1"/>
  <c r="AH181" i="1"/>
  <c r="AE181" i="1"/>
  <c r="AG181" i="1"/>
  <c r="AF181" i="1"/>
  <c r="AW180" i="1"/>
  <c r="AV180" i="1"/>
  <c r="AT180" i="1"/>
  <c r="AU180" i="1"/>
  <c r="AS180" i="1"/>
  <c r="AR180" i="1"/>
  <c r="AQ180" i="1"/>
  <c r="AP180" i="1"/>
  <c r="AO180" i="1"/>
  <c r="AN180" i="1"/>
  <c r="AM180" i="1"/>
  <c r="AL180" i="1"/>
  <c r="AK180" i="1"/>
  <c r="AJ180" i="1"/>
  <c r="AD180" i="1"/>
  <c r="AI180" i="1"/>
  <c r="AH180" i="1"/>
  <c r="AE180" i="1"/>
  <c r="AG180" i="1"/>
  <c r="AF180" i="1"/>
  <c r="AW179" i="1"/>
  <c r="AD179" i="1"/>
  <c r="AV179" i="1"/>
  <c r="AT179" i="1"/>
  <c r="AU179" i="1"/>
  <c r="AS179" i="1"/>
  <c r="AR179" i="1"/>
  <c r="AQ179" i="1"/>
  <c r="AP179" i="1"/>
  <c r="AO179" i="1"/>
  <c r="AN179" i="1"/>
  <c r="AM179" i="1"/>
  <c r="AL179" i="1"/>
  <c r="AK179" i="1"/>
  <c r="AJ179" i="1"/>
  <c r="AI179" i="1"/>
  <c r="AH179" i="1"/>
  <c r="AE179" i="1"/>
  <c r="AG179" i="1"/>
  <c r="AF179" i="1"/>
  <c r="AW178" i="1"/>
  <c r="AV178" i="1"/>
  <c r="AT178" i="1"/>
  <c r="AU178" i="1"/>
  <c r="AS178" i="1"/>
  <c r="AR178" i="1"/>
  <c r="AQ178" i="1"/>
  <c r="AP178" i="1"/>
  <c r="AO178" i="1"/>
  <c r="AN178" i="1"/>
  <c r="AM178" i="1"/>
  <c r="AL178" i="1"/>
  <c r="AD178" i="1"/>
  <c r="AI178" i="1"/>
  <c r="AH178" i="1"/>
  <c r="AE178" i="1"/>
  <c r="AW177" i="1"/>
  <c r="AV177" i="1"/>
  <c r="AT177" i="1"/>
  <c r="AU177" i="1"/>
  <c r="AS177" i="1"/>
  <c r="AR177" i="1"/>
  <c r="AQ177" i="1"/>
  <c r="AP177" i="1"/>
  <c r="AO177" i="1"/>
  <c r="AN177" i="1"/>
  <c r="AM177" i="1"/>
  <c r="AL177" i="1"/>
  <c r="AD177" i="1"/>
  <c r="AI177" i="1"/>
  <c r="AH177" i="1"/>
  <c r="AE177" i="1"/>
  <c r="AW176" i="1"/>
  <c r="AV176" i="1"/>
  <c r="AT176" i="1"/>
  <c r="AU176" i="1"/>
  <c r="AS176" i="1"/>
  <c r="AR176" i="1"/>
  <c r="AQ176" i="1"/>
  <c r="AP176" i="1"/>
  <c r="AO176" i="1"/>
  <c r="AN176" i="1"/>
  <c r="AM176" i="1"/>
  <c r="AL176" i="1"/>
  <c r="AD176" i="1"/>
  <c r="AI176" i="1"/>
  <c r="AH176" i="1"/>
  <c r="AE176" i="1"/>
  <c r="AW175" i="1"/>
  <c r="AV175" i="1"/>
  <c r="AT175" i="1"/>
  <c r="AU175" i="1"/>
  <c r="AS175" i="1"/>
  <c r="AR175" i="1"/>
  <c r="AQ175" i="1"/>
  <c r="AP175" i="1"/>
  <c r="AO175" i="1"/>
  <c r="AN175" i="1"/>
  <c r="AM175" i="1"/>
  <c r="AL175" i="1"/>
  <c r="AD175" i="1"/>
  <c r="AI175" i="1"/>
  <c r="AH175" i="1"/>
  <c r="AE175" i="1"/>
  <c r="AW174" i="1"/>
  <c r="AV174" i="1"/>
  <c r="AT174" i="1"/>
  <c r="AU174" i="1"/>
  <c r="AS174" i="1"/>
  <c r="AR174" i="1"/>
  <c r="AQ174" i="1"/>
  <c r="AP174" i="1"/>
  <c r="AO174" i="1"/>
  <c r="AN174" i="1"/>
  <c r="AM174" i="1"/>
  <c r="AL174" i="1"/>
  <c r="AK174" i="1"/>
  <c r="AJ174" i="1"/>
  <c r="AD174" i="1"/>
  <c r="AI174" i="1"/>
  <c r="AH174" i="1"/>
  <c r="AE174" i="1"/>
  <c r="AG174" i="1"/>
  <c r="AF174" i="1"/>
  <c r="AW173" i="1"/>
  <c r="AV173" i="1"/>
  <c r="AT173" i="1"/>
  <c r="AU173" i="1"/>
  <c r="AS173" i="1"/>
  <c r="AR173" i="1"/>
  <c r="AQ173" i="1"/>
  <c r="AP173" i="1"/>
  <c r="AO173" i="1"/>
  <c r="AN173" i="1"/>
  <c r="AM173" i="1"/>
  <c r="AL173" i="1"/>
  <c r="AD173" i="1"/>
  <c r="AI173" i="1"/>
  <c r="AH173" i="1"/>
  <c r="AE173" i="1"/>
  <c r="AW172" i="1"/>
  <c r="AV172" i="1"/>
  <c r="AT172" i="1"/>
  <c r="AU172" i="1"/>
  <c r="AS172" i="1"/>
  <c r="AR172" i="1"/>
  <c r="AQ172" i="1"/>
  <c r="AP172" i="1"/>
  <c r="AO172" i="1"/>
  <c r="AN172" i="1"/>
  <c r="AM172" i="1"/>
  <c r="AL172" i="1"/>
  <c r="AD172" i="1"/>
  <c r="AI172" i="1"/>
  <c r="AH172" i="1"/>
  <c r="AE172" i="1"/>
  <c r="AW171" i="1"/>
  <c r="AV171" i="1"/>
  <c r="AT171" i="1"/>
  <c r="AU171" i="1"/>
  <c r="AS171" i="1"/>
  <c r="AR171" i="1"/>
  <c r="AQ171" i="1"/>
  <c r="AP171" i="1"/>
  <c r="AO171" i="1"/>
  <c r="AN171" i="1"/>
  <c r="AM171" i="1"/>
  <c r="AL171" i="1"/>
  <c r="AD171" i="1"/>
  <c r="AI171" i="1"/>
  <c r="AH171" i="1"/>
  <c r="AE171" i="1"/>
  <c r="AW170" i="1"/>
  <c r="AV170" i="1"/>
  <c r="AT170" i="1"/>
  <c r="AU170" i="1"/>
  <c r="AS170" i="1"/>
  <c r="AR170" i="1"/>
  <c r="AQ170" i="1"/>
  <c r="AP170" i="1"/>
  <c r="AO170" i="1"/>
  <c r="AN170" i="1"/>
  <c r="AM170" i="1"/>
  <c r="AL170" i="1"/>
  <c r="AD170" i="1"/>
  <c r="AI170" i="1"/>
  <c r="AH170" i="1"/>
  <c r="AE170" i="1"/>
  <c r="AW169" i="1"/>
  <c r="AV169" i="1"/>
  <c r="AT169" i="1"/>
  <c r="AU169" i="1"/>
  <c r="AS169" i="1"/>
  <c r="AR169" i="1"/>
  <c r="AQ169" i="1"/>
  <c r="AP169" i="1"/>
  <c r="AO169" i="1"/>
  <c r="AN169" i="1"/>
  <c r="AM169" i="1"/>
  <c r="AL169" i="1"/>
  <c r="AK169" i="1"/>
  <c r="AJ169" i="1"/>
  <c r="AD169" i="1"/>
  <c r="AI169" i="1"/>
  <c r="AH169" i="1"/>
  <c r="AE169" i="1"/>
  <c r="AG169" i="1"/>
  <c r="AF169" i="1"/>
  <c r="AW168" i="1"/>
  <c r="AV168" i="1"/>
  <c r="AT168" i="1"/>
  <c r="AU168" i="1"/>
  <c r="AS168" i="1"/>
  <c r="AR168" i="1"/>
  <c r="AQ168" i="1"/>
  <c r="AP168" i="1"/>
  <c r="AO168" i="1"/>
  <c r="AN168" i="1"/>
  <c r="AM168" i="1"/>
  <c r="AL168" i="1"/>
  <c r="AD168" i="1"/>
  <c r="AI168" i="1"/>
  <c r="AH168" i="1"/>
  <c r="AE168" i="1"/>
  <c r="AW167" i="1"/>
  <c r="AV167" i="1"/>
  <c r="AT167" i="1"/>
  <c r="AU167" i="1"/>
  <c r="AS167" i="1"/>
  <c r="AR167" i="1"/>
  <c r="AQ167" i="1"/>
  <c r="AP167" i="1"/>
  <c r="AO167" i="1"/>
  <c r="AN167" i="1"/>
  <c r="AM167" i="1"/>
  <c r="AL167" i="1"/>
  <c r="AD167" i="1"/>
  <c r="AI167" i="1"/>
  <c r="AH167" i="1"/>
  <c r="AE167" i="1"/>
  <c r="AW166" i="1"/>
  <c r="AV166" i="1"/>
  <c r="AT166" i="1"/>
  <c r="AU166" i="1"/>
  <c r="AS166" i="1"/>
  <c r="AR166" i="1"/>
  <c r="AQ166" i="1"/>
  <c r="AP166" i="1"/>
  <c r="AO166" i="1"/>
  <c r="AN166" i="1"/>
  <c r="AM166" i="1"/>
  <c r="AL166" i="1"/>
  <c r="AD166" i="1"/>
  <c r="AI166" i="1"/>
  <c r="AH166" i="1"/>
  <c r="AE166" i="1"/>
  <c r="AW165" i="1"/>
  <c r="AV165" i="1"/>
  <c r="AT165" i="1"/>
  <c r="AU165" i="1"/>
  <c r="AS165" i="1"/>
  <c r="AR165" i="1"/>
  <c r="AQ165" i="1"/>
  <c r="AP165" i="1"/>
  <c r="AO165" i="1"/>
  <c r="AN165" i="1"/>
  <c r="AM165" i="1"/>
  <c r="AL165" i="1"/>
  <c r="AD165" i="1"/>
  <c r="AI165" i="1"/>
  <c r="AH165" i="1"/>
  <c r="AE165" i="1"/>
  <c r="AW164" i="1"/>
  <c r="AV164" i="1"/>
  <c r="AT164" i="1"/>
  <c r="AU164" i="1"/>
  <c r="AS164" i="1"/>
  <c r="AR164" i="1"/>
  <c r="AQ164" i="1"/>
  <c r="AP164" i="1"/>
  <c r="AO164" i="1"/>
  <c r="AN164" i="1"/>
  <c r="AM164" i="1"/>
  <c r="AL164" i="1"/>
  <c r="AD164" i="1"/>
  <c r="AI164" i="1"/>
  <c r="AH164" i="1"/>
  <c r="AE164" i="1"/>
  <c r="AW163" i="1"/>
  <c r="AV163" i="1"/>
  <c r="AT163" i="1"/>
  <c r="AU163" i="1"/>
  <c r="AS163" i="1"/>
  <c r="AR163" i="1"/>
  <c r="AQ163" i="1"/>
  <c r="AP163" i="1"/>
  <c r="AO163" i="1"/>
  <c r="AN163" i="1"/>
  <c r="AM163" i="1"/>
  <c r="AL163" i="1"/>
  <c r="AD163" i="1"/>
  <c r="AI163" i="1"/>
  <c r="AH163" i="1"/>
  <c r="AE163" i="1"/>
  <c r="AW162" i="1"/>
  <c r="AV162" i="1"/>
  <c r="AT162" i="1"/>
  <c r="AU162" i="1"/>
  <c r="AS162" i="1"/>
  <c r="AR162" i="1"/>
  <c r="AQ162" i="1"/>
  <c r="AP162" i="1"/>
  <c r="AO162" i="1"/>
  <c r="AN162" i="1"/>
  <c r="AM162" i="1"/>
  <c r="AL162" i="1"/>
  <c r="AD162" i="1"/>
  <c r="AI162" i="1"/>
  <c r="AH162" i="1"/>
  <c r="AE162" i="1"/>
  <c r="AW161" i="1"/>
  <c r="AV161" i="1"/>
  <c r="AT161" i="1"/>
  <c r="AU161" i="1"/>
  <c r="AS161" i="1"/>
  <c r="AR161" i="1"/>
  <c r="AQ161" i="1"/>
  <c r="AP161" i="1"/>
  <c r="AO161" i="1"/>
  <c r="AN161" i="1"/>
  <c r="AM161" i="1"/>
  <c r="AL161" i="1"/>
  <c r="AD161" i="1"/>
  <c r="AI161" i="1"/>
  <c r="AH161" i="1"/>
  <c r="AE161" i="1"/>
  <c r="AW160" i="1"/>
  <c r="AV160" i="1"/>
  <c r="AT160" i="1"/>
  <c r="AU160" i="1"/>
  <c r="AS160" i="1"/>
  <c r="AR160" i="1"/>
  <c r="AQ160" i="1"/>
  <c r="AP160" i="1"/>
  <c r="AO160" i="1"/>
  <c r="AN160" i="1"/>
  <c r="AM160" i="1"/>
  <c r="AL160" i="1"/>
  <c r="AD160" i="1"/>
  <c r="AI160" i="1"/>
  <c r="AH160" i="1"/>
  <c r="AE160" i="1"/>
  <c r="AW159" i="1"/>
  <c r="AV159" i="1"/>
  <c r="AT159" i="1"/>
  <c r="AU159" i="1"/>
  <c r="AS159" i="1"/>
  <c r="AR159" i="1"/>
  <c r="AQ159" i="1"/>
  <c r="AP159" i="1"/>
  <c r="AO159" i="1"/>
  <c r="AN159" i="1"/>
  <c r="AM159" i="1"/>
  <c r="AL159" i="1"/>
  <c r="AD159" i="1"/>
  <c r="AI159" i="1"/>
  <c r="AH159" i="1"/>
  <c r="AE159" i="1"/>
  <c r="AW158" i="1"/>
  <c r="AV158" i="1"/>
  <c r="AT158" i="1"/>
  <c r="AU158" i="1"/>
  <c r="AS158" i="1"/>
  <c r="AR158" i="1"/>
  <c r="AQ158" i="1"/>
  <c r="AP158" i="1"/>
  <c r="AO158" i="1"/>
  <c r="AN158" i="1"/>
  <c r="AM158" i="1"/>
  <c r="AL158" i="1"/>
  <c r="AD158" i="1"/>
  <c r="AI158" i="1"/>
  <c r="AH158" i="1"/>
  <c r="AE158" i="1"/>
  <c r="AW157" i="1"/>
  <c r="AV157" i="1"/>
  <c r="AT157" i="1"/>
  <c r="AU157" i="1"/>
  <c r="AS157" i="1"/>
  <c r="AR157" i="1"/>
  <c r="AQ157" i="1"/>
  <c r="AP157" i="1"/>
  <c r="AO157" i="1"/>
  <c r="AN157" i="1"/>
  <c r="AM157" i="1"/>
  <c r="AL157" i="1"/>
  <c r="AE157" i="1"/>
  <c r="AK157" i="1"/>
  <c r="AD157" i="1"/>
  <c r="AJ157" i="1"/>
  <c r="AI157" i="1"/>
  <c r="AH157" i="1"/>
  <c r="AG157" i="1"/>
  <c r="AF157" i="1"/>
  <c r="AW156" i="1"/>
  <c r="AV156" i="1"/>
  <c r="AT156" i="1"/>
  <c r="AU156" i="1"/>
  <c r="AS156" i="1"/>
  <c r="AR156" i="1"/>
  <c r="AQ156" i="1"/>
  <c r="AP156" i="1"/>
  <c r="AO156" i="1"/>
  <c r="AN156" i="1"/>
  <c r="AM156" i="1"/>
  <c r="AL156" i="1"/>
  <c r="AE156" i="1"/>
  <c r="AK156" i="1"/>
  <c r="AD156" i="1"/>
  <c r="AJ156" i="1"/>
  <c r="AI156" i="1"/>
  <c r="AH156" i="1"/>
  <c r="AG156" i="1"/>
  <c r="AF156" i="1"/>
  <c r="AW155" i="1"/>
  <c r="AV155" i="1"/>
  <c r="AT155" i="1"/>
  <c r="AU155" i="1"/>
  <c r="AS155" i="1"/>
  <c r="AR155" i="1"/>
  <c r="AQ155" i="1"/>
  <c r="AP155" i="1"/>
  <c r="AO155" i="1"/>
  <c r="AN155" i="1"/>
  <c r="AM155" i="1"/>
  <c r="AL155" i="1"/>
  <c r="AE155" i="1"/>
  <c r="AK155" i="1"/>
  <c r="AD155" i="1"/>
  <c r="AJ155" i="1"/>
  <c r="AI155" i="1"/>
  <c r="AH155" i="1"/>
  <c r="AG155" i="1"/>
  <c r="AF155" i="1"/>
  <c r="AW154" i="1"/>
  <c r="AV154" i="1"/>
  <c r="AT154" i="1"/>
  <c r="AU154" i="1"/>
  <c r="AS154" i="1"/>
  <c r="AR154" i="1"/>
  <c r="AQ154" i="1"/>
  <c r="AP154" i="1"/>
  <c r="AO154" i="1"/>
  <c r="AN154" i="1"/>
  <c r="AM154" i="1"/>
  <c r="AL154" i="1"/>
  <c r="AD154" i="1"/>
  <c r="AI154" i="1"/>
  <c r="AH154" i="1"/>
  <c r="AE154" i="1"/>
  <c r="AW153" i="1"/>
  <c r="AV153" i="1"/>
  <c r="AT153" i="1"/>
  <c r="AU153" i="1"/>
  <c r="AS153" i="1"/>
  <c r="AR153" i="1"/>
  <c r="AQ153" i="1"/>
  <c r="AP153" i="1"/>
  <c r="AO153" i="1"/>
  <c r="AN153" i="1"/>
  <c r="AM153" i="1"/>
  <c r="AL153" i="1"/>
  <c r="AD153" i="1"/>
  <c r="AI153" i="1"/>
  <c r="AH153" i="1"/>
  <c r="AE153" i="1"/>
  <c r="AW152" i="1"/>
  <c r="AV152" i="1"/>
  <c r="AT152" i="1"/>
  <c r="AU152" i="1"/>
  <c r="AS152" i="1"/>
  <c r="AR152" i="1"/>
  <c r="AQ152" i="1"/>
  <c r="AP152" i="1"/>
  <c r="AO152" i="1"/>
  <c r="AN152" i="1"/>
  <c r="AM152" i="1"/>
  <c r="AL152" i="1"/>
  <c r="AD152" i="1"/>
  <c r="AI152" i="1"/>
  <c r="AH152" i="1"/>
  <c r="AE152" i="1"/>
  <c r="AW151" i="1"/>
  <c r="AV151" i="1"/>
  <c r="AT151" i="1"/>
  <c r="AU151" i="1"/>
  <c r="AS151" i="1"/>
  <c r="AR151" i="1"/>
  <c r="AQ151" i="1"/>
  <c r="AP151" i="1"/>
  <c r="AO151" i="1"/>
  <c r="AN151" i="1"/>
  <c r="AM151" i="1"/>
  <c r="AL151" i="1"/>
  <c r="AD151" i="1"/>
  <c r="AI151" i="1"/>
  <c r="AH151" i="1"/>
  <c r="AE151" i="1"/>
  <c r="AW150" i="1"/>
  <c r="AV150" i="1"/>
  <c r="AT150" i="1"/>
  <c r="AU150" i="1"/>
  <c r="AS150" i="1"/>
  <c r="AR150" i="1"/>
  <c r="AQ150" i="1"/>
  <c r="AP150" i="1"/>
  <c r="AO150" i="1"/>
  <c r="AN150" i="1"/>
  <c r="AM150" i="1"/>
  <c r="AL150" i="1"/>
  <c r="AD150" i="1"/>
  <c r="AI150" i="1"/>
  <c r="AH150" i="1"/>
  <c r="AE150" i="1"/>
  <c r="AW149" i="1"/>
  <c r="AV149" i="1"/>
  <c r="AT149" i="1"/>
  <c r="AU149" i="1"/>
  <c r="AS149" i="1"/>
  <c r="AR149" i="1"/>
  <c r="AQ149" i="1"/>
  <c r="AP149" i="1"/>
  <c r="AO149" i="1"/>
  <c r="AN149" i="1"/>
  <c r="AM149" i="1"/>
  <c r="AL149" i="1"/>
  <c r="AD149" i="1"/>
  <c r="AI149" i="1"/>
  <c r="AH149" i="1"/>
  <c r="AE149" i="1"/>
  <c r="AW148" i="1"/>
  <c r="AV148" i="1"/>
  <c r="AT148" i="1"/>
  <c r="AU148" i="1"/>
  <c r="AS148" i="1"/>
  <c r="AR148" i="1"/>
  <c r="AQ148" i="1"/>
  <c r="AP148" i="1"/>
  <c r="AO148" i="1"/>
  <c r="AN148" i="1"/>
  <c r="AM148" i="1"/>
  <c r="AL148" i="1"/>
  <c r="AD148" i="1"/>
  <c r="AI148" i="1"/>
  <c r="AH148" i="1"/>
  <c r="AE148" i="1"/>
  <c r="AW147" i="1"/>
  <c r="AV147" i="1"/>
  <c r="AT147" i="1"/>
  <c r="AU147" i="1"/>
  <c r="AS147" i="1"/>
  <c r="AR147" i="1"/>
  <c r="AQ147" i="1"/>
  <c r="AP147" i="1"/>
  <c r="AO147" i="1"/>
  <c r="AN147" i="1"/>
  <c r="AM147" i="1"/>
  <c r="AL147" i="1"/>
  <c r="AD147" i="1"/>
  <c r="AI147" i="1"/>
  <c r="AH147" i="1"/>
  <c r="AE147" i="1"/>
  <c r="AW146" i="1"/>
  <c r="AV146" i="1"/>
  <c r="AT146" i="1"/>
  <c r="AU146" i="1"/>
  <c r="AS146" i="1"/>
  <c r="AR146" i="1"/>
  <c r="AQ146" i="1"/>
  <c r="AP146" i="1"/>
  <c r="AO146" i="1"/>
  <c r="AN146" i="1"/>
  <c r="AM146" i="1"/>
  <c r="AL146" i="1"/>
  <c r="AD146" i="1"/>
  <c r="AI146" i="1"/>
  <c r="AH146" i="1"/>
  <c r="AE146" i="1"/>
  <c r="AW145" i="1"/>
  <c r="AV145" i="1"/>
  <c r="AT145" i="1"/>
  <c r="AU145" i="1"/>
  <c r="AS145" i="1"/>
  <c r="AR145" i="1"/>
  <c r="AQ145" i="1"/>
  <c r="AP145" i="1"/>
  <c r="AO145" i="1"/>
  <c r="AN145" i="1"/>
  <c r="AM145" i="1"/>
  <c r="AL145" i="1"/>
  <c r="AD145" i="1"/>
  <c r="AI145" i="1"/>
  <c r="AH145" i="1"/>
  <c r="AE145" i="1"/>
  <c r="AW144" i="1"/>
  <c r="AV144" i="1"/>
  <c r="AT144" i="1"/>
  <c r="AU144" i="1"/>
  <c r="AS144" i="1"/>
  <c r="AR144" i="1"/>
  <c r="AQ144" i="1"/>
  <c r="AP144" i="1"/>
  <c r="AO144" i="1"/>
  <c r="AN144" i="1"/>
  <c r="AM144" i="1"/>
  <c r="AL144" i="1"/>
  <c r="AD144" i="1"/>
  <c r="AI144" i="1"/>
  <c r="AH144" i="1"/>
  <c r="AE144" i="1"/>
  <c r="AW143" i="1"/>
  <c r="AV143" i="1"/>
  <c r="AT143" i="1"/>
  <c r="AU143" i="1"/>
  <c r="AS143" i="1"/>
  <c r="AR143" i="1"/>
  <c r="AQ143" i="1"/>
  <c r="AP143" i="1"/>
  <c r="AO143" i="1"/>
  <c r="AN143" i="1"/>
  <c r="AM143" i="1"/>
  <c r="AL143" i="1"/>
  <c r="AE143" i="1"/>
  <c r="AK143" i="1"/>
  <c r="AD143" i="1"/>
  <c r="AJ143" i="1"/>
  <c r="AI143" i="1"/>
  <c r="AH143" i="1"/>
  <c r="AG143" i="1"/>
  <c r="AF143" i="1"/>
  <c r="AW142" i="1"/>
  <c r="AV142" i="1"/>
  <c r="AT142" i="1"/>
  <c r="AU142" i="1"/>
  <c r="AS142" i="1"/>
  <c r="AR142" i="1"/>
  <c r="AQ142" i="1"/>
  <c r="AP142" i="1"/>
  <c r="AO142" i="1"/>
  <c r="AN142" i="1"/>
  <c r="AM142" i="1"/>
  <c r="AL142" i="1"/>
  <c r="AE142" i="1"/>
  <c r="AK142" i="1"/>
  <c r="AD142" i="1"/>
  <c r="AJ142" i="1"/>
  <c r="AI142" i="1"/>
  <c r="AH142" i="1"/>
  <c r="AG142" i="1"/>
  <c r="AF142" i="1"/>
  <c r="AW141" i="1"/>
  <c r="AV141" i="1"/>
  <c r="AT141" i="1"/>
  <c r="AU141" i="1"/>
  <c r="AS141" i="1"/>
  <c r="AR141" i="1"/>
  <c r="AQ141" i="1"/>
  <c r="AP141" i="1"/>
  <c r="AO141" i="1"/>
  <c r="AN141" i="1"/>
  <c r="AM141" i="1"/>
  <c r="AL141" i="1"/>
  <c r="AD141" i="1"/>
  <c r="AI141" i="1"/>
  <c r="AH141" i="1"/>
  <c r="AE141" i="1"/>
  <c r="AW140" i="1"/>
  <c r="AV140" i="1"/>
  <c r="AT140" i="1"/>
  <c r="AU140" i="1"/>
  <c r="AS140" i="1"/>
  <c r="AR140" i="1"/>
  <c r="AQ140" i="1"/>
  <c r="AP140" i="1"/>
  <c r="AO140" i="1"/>
  <c r="AN140" i="1"/>
  <c r="AM140" i="1"/>
  <c r="AL140" i="1"/>
  <c r="AK140" i="1"/>
  <c r="AJ140" i="1"/>
  <c r="AD140" i="1"/>
  <c r="AI140" i="1"/>
  <c r="AH140" i="1"/>
  <c r="AE140" i="1"/>
  <c r="AG140" i="1"/>
  <c r="AF140" i="1"/>
  <c r="AW139" i="1"/>
  <c r="AV139" i="1"/>
  <c r="AT139" i="1"/>
  <c r="AU139" i="1"/>
  <c r="AS139" i="1"/>
  <c r="AR139" i="1"/>
  <c r="AQ139" i="1"/>
  <c r="AP139" i="1"/>
  <c r="AO139" i="1"/>
  <c r="AN139" i="1"/>
  <c r="AM139" i="1"/>
  <c r="AL139" i="1"/>
  <c r="AE139" i="1"/>
  <c r="AK139" i="1"/>
  <c r="AD139" i="1"/>
  <c r="AJ139" i="1"/>
  <c r="AI139" i="1"/>
  <c r="AH139" i="1"/>
  <c r="AG139" i="1"/>
  <c r="AF139" i="1"/>
  <c r="AW138" i="1"/>
  <c r="AV138" i="1"/>
  <c r="AT138" i="1"/>
  <c r="AU138" i="1"/>
  <c r="AS138" i="1"/>
  <c r="AR138" i="1"/>
  <c r="AQ138" i="1"/>
  <c r="AP138" i="1"/>
  <c r="AO138" i="1"/>
  <c r="AN138" i="1"/>
  <c r="AM138" i="1"/>
  <c r="AL138" i="1"/>
  <c r="AD138" i="1"/>
  <c r="AI138" i="1"/>
  <c r="AH138" i="1"/>
  <c r="AE138" i="1"/>
  <c r="AW137" i="1"/>
  <c r="AV137" i="1"/>
  <c r="AT137" i="1"/>
  <c r="AU137" i="1"/>
  <c r="AS137" i="1"/>
  <c r="AR137" i="1"/>
  <c r="AQ137" i="1"/>
  <c r="AP137" i="1"/>
  <c r="AO137" i="1"/>
  <c r="AN137" i="1"/>
  <c r="AM137" i="1"/>
  <c r="AL137" i="1"/>
  <c r="AD137" i="1"/>
  <c r="AI137" i="1"/>
  <c r="AH137" i="1"/>
  <c r="AE137" i="1"/>
  <c r="AW136" i="1"/>
  <c r="AV136" i="1"/>
  <c r="AT136" i="1"/>
  <c r="AU136" i="1"/>
  <c r="AS136" i="1"/>
  <c r="AR136" i="1"/>
  <c r="AQ136" i="1"/>
  <c r="AP136" i="1"/>
  <c r="AO136" i="1"/>
  <c r="AN136" i="1"/>
  <c r="AM136" i="1"/>
  <c r="AL136" i="1"/>
  <c r="AD136" i="1"/>
  <c r="AI136" i="1"/>
  <c r="AH136" i="1"/>
  <c r="AE136" i="1"/>
  <c r="AW135" i="1"/>
  <c r="AV135" i="1"/>
  <c r="AT135" i="1"/>
  <c r="AU135" i="1"/>
  <c r="AS135" i="1"/>
  <c r="AR135" i="1"/>
  <c r="AQ135" i="1"/>
  <c r="AP135" i="1"/>
  <c r="AO135" i="1"/>
  <c r="AN135" i="1"/>
  <c r="AM135" i="1"/>
  <c r="AL135" i="1"/>
  <c r="AD135" i="1"/>
  <c r="AI135" i="1"/>
  <c r="AH135" i="1"/>
  <c r="AE135" i="1"/>
  <c r="AW134" i="1"/>
  <c r="AV134" i="1"/>
  <c r="AT134" i="1"/>
  <c r="AU134" i="1"/>
  <c r="AS134" i="1"/>
  <c r="AR134" i="1"/>
  <c r="AQ134" i="1"/>
  <c r="AP134" i="1"/>
  <c r="AO134" i="1"/>
  <c r="AN134" i="1"/>
  <c r="AM134" i="1"/>
  <c r="AL134" i="1"/>
  <c r="AD134" i="1"/>
  <c r="AI134" i="1"/>
  <c r="AH134" i="1"/>
  <c r="AE134" i="1"/>
  <c r="AW133" i="1"/>
  <c r="AV133" i="1"/>
  <c r="AT133" i="1"/>
  <c r="AU133" i="1"/>
  <c r="AS133" i="1"/>
  <c r="AR133" i="1"/>
  <c r="AQ133" i="1"/>
  <c r="AP133" i="1"/>
  <c r="AO133" i="1"/>
  <c r="AN133" i="1"/>
  <c r="AM133" i="1"/>
  <c r="AL133" i="1"/>
  <c r="AK133" i="1"/>
  <c r="AJ133" i="1"/>
  <c r="AD133" i="1"/>
  <c r="AI133" i="1"/>
  <c r="AH133" i="1"/>
  <c r="AE133" i="1"/>
  <c r="AG133" i="1"/>
  <c r="AF133" i="1"/>
  <c r="AW132" i="1"/>
  <c r="AV132" i="1"/>
  <c r="AT132" i="1"/>
  <c r="AU132" i="1"/>
  <c r="AS132" i="1"/>
  <c r="AR132" i="1"/>
  <c r="AQ132" i="1"/>
  <c r="AP132" i="1"/>
  <c r="AO132" i="1"/>
  <c r="AN132" i="1"/>
  <c r="AM132" i="1"/>
  <c r="AL132" i="1"/>
  <c r="AK132" i="1"/>
  <c r="AJ132" i="1"/>
  <c r="AD132" i="1"/>
  <c r="AI132" i="1"/>
  <c r="AH132" i="1"/>
  <c r="AE132" i="1"/>
  <c r="AG132" i="1"/>
  <c r="AF132" i="1"/>
  <c r="AW131" i="1"/>
  <c r="AV131" i="1"/>
  <c r="AT131" i="1"/>
  <c r="AU131" i="1"/>
  <c r="AS131" i="1"/>
  <c r="AR131" i="1"/>
  <c r="AQ131" i="1"/>
  <c r="AP131" i="1"/>
  <c r="AO131" i="1"/>
  <c r="AN131" i="1"/>
  <c r="AM131" i="1"/>
  <c r="AL131" i="1"/>
  <c r="AK131" i="1"/>
  <c r="AJ131" i="1"/>
  <c r="AD131" i="1"/>
  <c r="AI131" i="1"/>
  <c r="AH131" i="1"/>
  <c r="AE131" i="1"/>
  <c r="AG131" i="1"/>
  <c r="AF131" i="1"/>
  <c r="AW130" i="1"/>
  <c r="AV130" i="1"/>
  <c r="AT130" i="1"/>
  <c r="AU130" i="1"/>
  <c r="AS130" i="1"/>
  <c r="AR130" i="1"/>
  <c r="AQ130" i="1"/>
  <c r="AP130" i="1"/>
  <c r="AO130" i="1"/>
  <c r="AN130" i="1"/>
  <c r="AM130" i="1"/>
  <c r="AL130" i="1"/>
  <c r="AK130" i="1"/>
  <c r="AJ130" i="1"/>
  <c r="AD130" i="1"/>
  <c r="AI130" i="1"/>
  <c r="AH130" i="1"/>
  <c r="AE130" i="1"/>
  <c r="AG130" i="1"/>
  <c r="AF130" i="1"/>
  <c r="AW129" i="1"/>
  <c r="AV129" i="1"/>
  <c r="AT129" i="1"/>
  <c r="AU129" i="1"/>
  <c r="AS129" i="1"/>
  <c r="AR129" i="1"/>
  <c r="AQ129" i="1"/>
  <c r="AP129" i="1"/>
  <c r="AO129" i="1"/>
  <c r="AN129" i="1"/>
  <c r="AM129" i="1"/>
  <c r="AL129" i="1"/>
  <c r="AD129" i="1"/>
  <c r="AI129" i="1"/>
  <c r="AH129" i="1"/>
  <c r="AE129" i="1"/>
  <c r="AW128" i="1"/>
  <c r="AV128" i="1"/>
  <c r="AT128" i="1"/>
  <c r="AU128" i="1"/>
  <c r="AS128" i="1"/>
  <c r="AR128" i="1"/>
  <c r="AQ128" i="1"/>
  <c r="AP128" i="1"/>
  <c r="AO128" i="1"/>
  <c r="AN128" i="1"/>
  <c r="AM128" i="1"/>
  <c r="AL128" i="1"/>
  <c r="AD128" i="1"/>
  <c r="AI128" i="1"/>
  <c r="AH128" i="1"/>
  <c r="AE128" i="1"/>
  <c r="AW127" i="1"/>
  <c r="AV127" i="1"/>
  <c r="AT127" i="1"/>
  <c r="AU127" i="1"/>
  <c r="AS127" i="1"/>
  <c r="AR127" i="1"/>
  <c r="AQ127" i="1"/>
  <c r="AP127" i="1"/>
  <c r="AO127" i="1"/>
  <c r="AN127" i="1"/>
  <c r="AM127" i="1"/>
  <c r="AL127" i="1"/>
  <c r="AD127" i="1"/>
  <c r="AI127" i="1"/>
  <c r="AH127" i="1"/>
  <c r="AE127" i="1"/>
  <c r="AW126" i="1"/>
  <c r="AV126" i="1"/>
  <c r="AT126" i="1"/>
  <c r="AU126" i="1"/>
  <c r="AS126" i="1"/>
  <c r="AR126" i="1"/>
  <c r="AQ126" i="1"/>
  <c r="AP126" i="1"/>
  <c r="AO126" i="1"/>
  <c r="AN126" i="1"/>
  <c r="AM126" i="1"/>
  <c r="AL126" i="1"/>
  <c r="AD126" i="1"/>
  <c r="AI126" i="1"/>
  <c r="AH126" i="1"/>
  <c r="AE126" i="1"/>
  <c r="AW125" i="1"/>
  <c r="AV125" i="1"/>
  <c r="AT125" i="1"/>
  <c r="AU125" i="1"/>
  <c r="AS125" i="1"/>
  <c r="AR125" i="1"/>
  <c r="AQ125" i="1"/>
  <c r="AP125" i="1"/>
  <c r="AO125" i="1"/>
  <c r="AN125" i="1"/>
  <c r="AM125" i="1"/>
  <c r="AL125" i="1"/>
  <c r="AD125" i="1"/>
  <c r="AI125" i="1"/>
  <c r="AH125" i="1"/>
  <c r="AE125" i="1"/>
  <c r="AW124" i="1"/>
  <c r="AV124" i="1"/>
  <c r="AT124" i="1"/>
  <c r="AU124" i="1"/>
  <c r="AS124" i="1"/>
  <c r="AR124" i="1"/>
  <c r="AQ124" i="1"/>
  <c r="AP124" i="1"/>
  <c r="AO124" i="1"/>
  <c r="AN124" i="1"/>
  <c r="AM124" i="1"/>
  <c r="AL124" i="1"/>
  <c r="AD124" i="1"/>
  <c r="AI124" i="1"/>
  <c r="AH124" i="1"/>
  <c r="AE124" i="1"/>
  <c r="AW123" i="1"/>
  <c r="AV123" i="1"/>
  <c r="AT123" i="1"/>
  <c r="AU123" i="1"/>
  <c r="AS123" i="1"/>
  <c r="AR123" i="1"/>
  <c r="AQ123" i="1"/>
  <c r="AP123" i="1"/>
  <c r="AO123" i="1"/>
  <c r="AN123" i="1"/>
  <c r="AM123" i="1"/>
  <c r="AL123" i="1"/>
  <c r="AD123" i="1"/>
  <c r="AI123" i="1"/>
  <c r="AH123" i="1"/>
  <c r="AE123" i="1"/>
  <c r="AW122" i="1"/>
  <c r="AV122" i="1"/>
  <c r="AT122" i="1"/>
  <c r="AU122" i="1"/>
  <c r="AS122" i="1"/>
  <c r="AR122" i="1"/>
  <c r="AQ122" i="1"/>
  <c r="AP122" i="1"/>
  <c r="AO122" i="1"/>
  <c r="AN122" i="1"/>
  <c r="AM122" i="1"/>
  <c r="AL122" i="1"/>
  <c r="AD122" i="1"/>
  <c r="AI122" i="1"/>
  <c r="AH122" i="1"/>
  <c r="AE122" i="1"/>
  <c r="AW121" i="1"/>
  <c r="AV121" i="1"/>
  <c r="AT121" i="1"/>
  <c r="AU121" i="1"/>
  <c r="AS121" i="1"/>
  <c r="AR121" i="1"/>
  <c r="AQ121" i="1"/>
  <c r="AP121" i="1"/>
  <c r="AO121" i="1"/>
  <c r="AN121" i="1"/>
  <c r="AM121" i="1"/>
  <c r="AL121" i="1"/>
  <c r="AD121" i="1"/>
  <c r="AI121" i="1"/>
  <c r="AH121" i="1"/>
  <c r="AE121" i="1"/>
  <c r="AW120" i="1"/>
  <c r="AV120" i="1"/>
  <c r="AT120" i="1"/>
  <c r="AU120" i="1"/>
  <c r="AS120" i="1"/>
  <c r="AR120" i="1"/>
  <c r="AQ120" i="1"/>
  <c r="AP120" i="1"/>
  <c r="AO120" i="1"/>
  <c r="AN120" i="1"/>
  <c r="AM120" i="1"/>
  <c r="AL120" i="1"/>
  <c r="AD120" i="1"/>
  <c r="AI120" i="1"/>
  <c r="AH120" i="1"/>
  <c r="AE120" i="1"/>
  <c r="AW119" i="1"/>
  <c r="AV119" i="1"/>
  <c r="AT119" i="1"/>
  <c r="AU119" i="1"/>
  <c r="AS119" i="1"/>
  <c r="AR119" i="1"/>
  <c r="AQ119" i="1"/>
  <c r="AP119" i="1"/>
  <c r="AO119" i="1"/>
  <c r="AN119" i="1"/>
  <c r="AM119" i="1"/>
  <c r="AL119" i="1"/>
  <c r="AE119" i="1"/>
  <c r="AK119" i="1"/>
  <c r="AD119" i="1"/>
  <c r="AJ119" i="1"/>
  <c r="AI119" i="1"/>
  <c r="AH119" i="1"/>
  <c r="AG119" i="1"/>
  <c r="AF119" i="1"/>
  <c r="AW118" i="1"/>
  <c r="AV118" i="1"/>
  <c r="AT118" i="1"/>
  <c r="AU118" i="1"/>
  <c r="AS118" i="1"/>
  <c r="AR118" i="1"/>
  <c r="AQ118" i="1"/>
  <c r="AP118" i="1"/>
  <c r="AO118" i="1"/>
  <c r="AN118" i="1"/>
  <c r="AM118" i="1"/>
  <c r="AL118" i="1"/>
  <c r="AD118" i="1"/>
  <c r="AI118" i="1"/>
  <c r="AH118" i="1"/>
  <c r="AE118" i="1"/>
  <c r="AW117" i="1"/>
  <c r="AV117" i="1"/>
  <c r="AT117" i="1"/>
  <c r="AU117" i="1"/>
  <c r="AS117" i="1"/>
  <c r="AR117" i="1"/>
  <c r="AQ117" i="1"/>
  <c r="AP117" i="1"/>
  <c r="AO117" i="1"/>
  <c r="AN117" i="1"/>
  <c r="AM117" i="1"/>
  <c r="AL117" i="1"/>
  <c r="AD117" i="1"/>
  <c r="AI117" i="1"/>
  <c r="AH117" i="1"/>
  <c r="AE117" i="1"/>
  <c r="AW116" i="1"/>
  <c r="AV116" i="1"/>
  <c r="AT116" i="1"/>
  <c r="AU116" i="1"/>
  <c r="AS116" i="1"/>
  <c r="AR116" i="1"/>
  <c r="AQ116" i="1"/>
  <c r="AP116" i="1"/>
  <c r="AO116" i="1"/>
  <c r="AN116" i="1"/>
  <c r="AM116" i="1"/>
  <c r="AL116" i="1"/>
  <c r="AD116" i="1"/>
  <c r="AI116" i="1"/>
  <c r="AH116" i="1"/>
  <c r="AE116" i="1"/>
  <c r="AW115" i="1"/>
  <c r="AV115" i="1"/>
  <c r="AT115" i="1"/>
  <c r="AU115" i="1"/>
  <c r="AS115" i="1"/>
  <c r="AR115" i="1"/>
  <c r="AQ115" i="1"/>
  <c r="AP115" i="1"/>
  <c r="AO115" i="1"/>
  <c r="AN115" i="1"/>
  <c r="AM115" i="1"/>
  <c r="AL115" i="1"/>
  <c r="AK115" i="1"/>
  <c r="AJ115" i="1"/>
  <c r="AD115" i="1"/>
  <c r="AI115" i="1"/>
  <c r="AH115" i="1"/>
  <c r="AE115" i="1"/>
  <c r="AG115" i="1"/>
  <c r="AF115" i="1"/>
  <c r="AW114" i="1"/>
  <c r="AV114" i="1"/>
  <c r="AT114" i="1"/>
  <c r="AU114" i="1"/>
  <c r="AS114" i="1"/>
  <c r="AR114" i="1"/>
  <c r="AQ114" i="1"/>
  <c r="AP114" i="1"/>
  <c r="AO114" i="1"/>
  <c r="AN114" i="1"/>
  <c r="AM114" i="1"/>
  <c r="AL114" i="1"/>
  <c r="AD114" i="1"/>
  <c r="AI114" i="1"/>
  <c r="AH114" i="1"/>
  <c r="AE114" i="1"/>
  <c r="AW113" i="1"/>
  <c r="AV113" i="1"/>
  <c r="AT113" i="1"/>
  <c r="AU113" i="1"/>
  <c r="AS113" i="1"/>
  <c r="AR113" i="1"/>
  <c r="AQ113" i="1"/>
  <c r="AP113" i="1"/>
  <c r="AO113" i="1"/>
  <c r="AN113" i="1"/>
  <c r="AM113" i="1"/>
  <c r="AL113" i="1"/>
  <c r="AD113" i="1"/>
  <c r="AI113" i="1"/>
  <c r="AH113" i="1"/>
  <c r="AE113" i="1"/>
  <c r="AW112" i="1"/>
  <c r="AV112" i="1"/>
  <c r="AT112" i="1"/>
  <c r="AU112" i="1"/>
  <c r="AS112" i="1"/>
  <c r="AR112" i="1"/>
  <c r="AQ112" i="1"/>
  <c r="AP112" i="1"/>
  <c r="AO112" i="1"/>
  <c r="AN112" i="1"/>
  <c r="AM112" i="1"/>
  <c r="AL112" i="1"/>
  <c r="AD112" i="1"/>
  <c r="AI112" i="1"/>
  <c r="AH112" i="1"/>
  <c r="AE112" i="1"/>
  <c r="AW111" i="1"/>
  <c r="AV111" i="1"/>
  <c r="AT111" i="1"/>
  <c r="AU111" i="1"/>
  <c r="AS111" i="1"/>
  <c r="AR111" i="1"/>
  <c r="AQ111" i="1"/>
  <c r="AP111" i="1"/>
  <c r="AO111" i="1"/>
  <c r="AN111" i="1"/>
  <c r="AM111" i="1"/>
  <c r="AL111" i="1"/>
  <c r="AD111" i="1"/>
  <c r="AI111" i="1"/>
  <c r="AH111" i="1"/>
  <c r="AE111" i="1"/>
  <c r="AW110" i="1"/>
  <c r="AV110" i="1"/>
  <c r="AT110" i="1"/>
  <c r="AU110" i="1"/>
  <c r="AS110" i="1"/>
  <c r="AR110" i="1"/>
  <c r="AQ110" i="1"/>
  <c r="AP110" i="1"/>
  <c r="AO110" i="1"/>
  <c r="AN110" i="1"/>
  <c r="AM110" i="1"/>
  <c r="AL110" i="1"/>
  <c r="AD110" i="1"/>
  <c r="AI110" i="1"/>
  <c r="AH110" i="1"/>
  <c r="AE110" i="1"/>
  <c r="AW109" i="1"/>
  <c r="AV109" i="1"/>
  <c r="AT109" i="1"/>
  <c r="AU109" i="1"/>
  <c r="AS109" i="1"/>
  <c r="AR109" i="1"/>
  <c r="AQ109" i="1"/>
  <c r="AP109" i="1"/>
  <c r="AO109" i="1"/>
  <c r="AN109" i="1"/>
  <c r="AM109" i="1"/>
  <c r="AL109" i="1"/>
  <c r="AD109" i="1"/>
  <c r="AI109" i="1"/>
  <c r="AH109" i="1"/>
  <c r="AE109" i="1"/>
  <c r="AW108" i="1"/>
  <c r="AV108" i="1"/>
  <c r="AT108" i="1"/>
  <c r="AU108" i="1"/>
  <c r="AS108" i="1"/>
  <c r="AR108" i="1"/>
  <c r="AQ108" i="1"/>
  <c r="AP108" i="1"/>
  <c r="AO108" i="1"/>
  <c r="AN108" i="1"/>
  <c r="AM108" i="1"/>
  <c r="AL108" i="1"/>
  <c r="AD108" i="1"/>
  <c r="AI108" i="1"/>
  <c r="AH108" i="1"/>
  <c r="AE108" i="1"/>
  <c r="AW107" i="1"/>
  <c r="AV107" i="1"/>
  <c r="AT107" i="1"/>
  <c r="AU107" i="1"/>
  <c r="AS107" i="1"/>
  <c r="AR107" i="1"/>
  <c r="AQ107" i="1"/>
  <c r="AP107" i="1"/>
  <c r="AO107" i="1"/>
  <c r="AN107" i="1"/>
  <c r="AM107" i="1"/>
  <c r="AL107" i="1"/>
  <c r="AD107" i="1"/>
  <c r="AI107" i="1"/>
  <c r="AH107" i="1"/>
  <c r="AE107" i="1"/>
  <c r="AW106" i="1"/>
  <c r="AV106" i="1"/>
  <c r="AT106" i="1"/>
  <c r="AU106" i="1"/>
  <c r="AS106" i="1"/>
  <c r="AR106" i="1"/>
  <c r="AQ106" i="1"/>
  <c r="AP106" i="1"/>
  <c r="AO106" i="1"/>
  <c r="AN106" i="1"/>
  <c r="AM106" i="1"/>
  <c r="AL106" i="1"/>
  <c r="AD106" i="1"/>
  <c r="AI106" i="1"/>
  <c r="AH106" i="1"/>
  <c r="AE106" i="1"/>
  <c r="AW105" i="1"/>
  <c r="AV105" i="1"/>
  <c r="AT105" i="1"/>
  <c r="AU105" i="1"/>
  <c r="AS105" i="1"/>
  <c r="AR105" i="1"/>
  <c r="AQ105" i="1"/>
  <c r="AP105" i="1"/>
  <c r="AO105" i="1"/>
  <c r="AN105" i="1"/>
  <c r="AM105" i="1"/>
  <c r="AL105" i="1"/>
  <c r="AD105" i="1"/>
  <c r="AI105" i="1"/>
  <c r="AH105" i="1"/>
  <c r="AE105" i="1"/>
  <c r="AW104" i="1"/>
  <c r="AV104" i="1"/>
  <c r="AT104" i="1"/>
  <c r="AU104" i="1"/>
  <c r="AS104" i="1"/>
  <c r="AR104" i="1"/>
  <c r="AQ104" i="1"/>
  <c r="AP104" i="1"/>
  <c r="AO104" i="1"/>
  <c r="AN104" i="1"/>
  <c r="AM104" i="1"/>
  <c r="AL104" i="1"/>
  <c r="AD104" i="1"/>
  <c r="AI104" i="1"/>
  <c r="AH104" i="1"/>
  <c r="AE104" i="1"/>
  <c r="AW103" i="1"/>
  <c r="AV103" i="1"/>
  <c r="AT103" i="1"/>
  <c r="AU103" i="1"/>
  <c r="AS103" i="1"/>
  <c r="AR103" i="1"/>
  <c r="AQ103" i="1"/>
  <c r="AP103" i="1"/>
  <c r="AO103" i="1"/>
  <c r="AN103" i="1"/>
  <c r="AM103" i="1"/>
  <c r="AL103" i="1"/>
  <c r="AD103" i="1"/>
  <c r="AI103" i="1"/>
  <c r="AH103" i="1"/>
  <c r="AE103" i="1"/>
  <c r="AW102" i="1"/>
  <c r="AV102" i="1"/>
  <c r="AT102" i="1"/>
  <c r="AU102" i="1"/>
  <c r="AS102" i="1"/>
  <c r="AR102" i="1"/>
  <c r="AQ102" i="1"/>
  <c r="AP102" i="1"/>
  <c r="AO102" i="1"/>
  <c r="AN102" i="1"/>
  <c r="AM102" i="1"/>
  <c r="AL102" i="1"/>
  <c r="AD102" i="1"/>
  <c r="AI102" i="1"/>
  <c r="AH102" i="1"/>
  <c r="AE102" i="1"/>
  <c r="AW101" i="1"/>
  <c r="AV101" i="1"/>
  <c r="AT101" i="1"/>
  <c r="AU101" i="1"/>
  <c r="AS101" i="1"/>
  <c r="AR101" i="1"/>
  <c r="AQ101" i="1"/>
  <c r="AP101" i="1"/>
  <c r="AO101" i="1"/>
  <c r="AN101" i="1"/>
  <c r="AM101" i="1"/>
  <c r="AL101" i="1"/>
  <c r="AD101" i="1"/>
  <c r="AI101" i="1"/>
  <c r="AH101" i="1"/>
  <c r="AE101" i="1"/>
  <c r="AW100" i="1"/>
  <c r="AV100" i="1"/>
  <c r="AT100" i="1"/>
  <c r="AU100" i="1"/>
  <c r="AS100" i="1"/>
  <c r="AR100" i="1"/>
  <c r="AQ100" i="1"/>
  <c r="AP100" i="1"/>
  <c r="AO100" i="1"/>
  <c r="AN100" i="1"/>
  <c r="AM100" i="1"/>
  <c r="AL100" i="1"/>
  <c r="AD100" i="1"/>
  <c r="AI100" i="1"/>
  <c r="AH100" i="1"/>
  <c r="AE100" i="1"/>
  <c r="AW99" i="1"/>
  <c r="AV99" i="1"/>
  <c r="AT99" i="1"/>
  <c r="AU99" i="1"/>
  <c r="AS99" i="1"/>
  <c r="AR99" i="1"/>
  <c r="AQ99" i="1"/>
  <c r="AP99" i="1"/>
  <c r="AO99" i="1"/>
  <c r="AN99" i="1"/>
  <c r="AM99" i="1"/>
  <c r="AL99" i="1"/>
  <c r="AD99" i="1"/>
  <c r="AI99" i="1"/>
  <c r="AH99" i="1"/>
  <c r="AE99" i="1"/>
  <c r="AW98" i="1"/>
  <c r="AV98" i="1"/>
  <c r="AT98" i="1"/>
  <c r="AU98" i="1"/>
  <c r="AS98" i="1"/>
  <c r="AR98" i="1"/>
  <c r="AQ98" i="1"/>
  <c r="AP98" i="1"/>
  <c r="AO98" i="1"/>
  <c r="AN98" i="1"/>
  <c r="AM98" i="1"/>
  <c r="AL98" i="1"/>
  <c r="AD98" i="1"/>
  <c r="AI98" i="1"/>
  <c r="AH98" i="1"/>
  <c r="AE98" i="1"/>
  <c r="AW97" i="1"/>
  <c r="AV97" i="1"/>
  <c r="AT97" i="1"/>
  <c r="AU97" i="1"/>
  <c r="AS97" i="1"/>
  <c r="AR97" i="1"/>
  <c r="AQ97" i="1"/>
  <c r="AP97" i="1"/>
  <c r="AO97" i="1"/>
  <c r="AN97" i="1"/>
  <c r="AM97" i="1"/>
  <c r="AL97" i="1"/>
  <c r="AD97" i="1"/>
  <c r="AI97" i="1"/>
  <c r="AH97" i="1"/>
  <c r="AE97" i="1"/>
  <c r="AW96" i="1"/>
  <c r="AV96" i="1"/>
  <c r="AT96" i="1"/>
  <c r="AU96" i="1"/>
  <c r="AS96" i="1"/>
  <c r="AR96" i="1"/>
  <c r="AQ96" i="1"/>
  <c r="AP96" i="1"/>
  <c r="AO96" i="1"/>
  <c r="AN96" i="1"/>
  <c r="AM96" i="1"/>
  <c r="AL96" i="1"/>
  <c r="AD96" i="1"/>
  <c r="AI96" i="1"/>
  <c r="AH96" i="1"/>
  <c r="AE96" i="1"/>
  <c r="AW95" i="1"/>
  <c r="AV95" i="1"/>
  <c r="AT95" i="1"/>
  <c r="AU95" i="1"/>
  <c r="AS95" i="1"/>
  <c r="AR95" i="1"/>
  <c r="AQ95" i="1"/>
  <c r="AP95" i="1"/>
  <c r="AO95" i="1"/>
  <c r="AN95" i="1"/>
  <c r="AM95" i="1"/>
  <c r="AL95" i="1"/>
  <c r="AD95" i="1"/>
  <c r="AI95" i="1"/>
  <c r="AH95" i="1"/>
  <c r="AE95" i="1"/>
  <c r="AW94" i="1"/>
  <c r="AV94" i="1"/>
  <c r="AT94" i="1"/>
  <c r="AU94" i="1"/>
  <c r="AS94" i="1"/>
  <c r="AR94" i="1"/>
  <c r="AQ94" i="1"/>
  <c r="AP94" i="1"/>
  <c r="AO94" i="1"/>
  <c r="AN94" i="1"/>
  <c r="AM94" i="1"/>
  <c r="AL94" i="1"/>
  <c r="AK94" i="1"/>
  <c r="AJ94" i="1"/>
  <c r="AD94" i="1"/>
  <c r="AI94" i="1"/>
  <c r="AH94" i="1"/>
  <c r="AE94" i="1"/>
  <c r="AG94" i="1"/>
  <c r="AF94" i="1"/>
  <c r="AW93" i="1"/>
  <c r="AV93" i="1"/>
  <c r="AT93" i="1"/>
  <c r="AU93" i="1"/>
  <c r="AS93" i="1"/>
  <c r="AR93" i="1"/>
  <c r="AQ93" i="1"/>
  <c r="AP93" i="1"/>
  <c r="AO93" i="1"/>
  <c r="AN93" i="1"/>
  <c r="AM93" i="1"/>
  <c r="AL93" i="1"/>
  <c r="AD93" i="1"/>
  <c r="AI93" i="1"/>
  <c r="AH93" i="1"/>
  <c r="AE93" i="1"/>
  <c r="AW92" i="1"/>
  <c r="AV92" i="1"/>
  <c r="AT92" i="1"/>
  <c r="AU92" i="1"/>
  <c r="AS92" i="1"/>
  <c r="AR92" i="1"/>
  <c r="AQ92" i="1"/>
  <c r="AP92" i="1"/>
  <c r="AO92" i="1"/>
  <c r="AN92" i="1"/>
  <c r="AM92" i="1"/>
  <c r="AL92" i="1"/>
  <c r="AD92" i="1"/>
  <c r="AI92" i="1"/>
  <c r="AH92" i="1"/>
  <c r="AE92" i="1"/>
  <c r="AW91" i="1"/>
  <c r="AV91" i="1"/>
  <c r="AT91" i="1"/>
  <c r="AU91" i="1"/>
  <c r="AS91" i="1"/>
  <c r="AR91" i="1"/>
  <c r="AQ91" i="1"/>
  <c r="AP91" i="1"/>
  <c r="AO91" i="1"/>
  <c r="AN91" i="1"/>
  <c r="AM91" i="1"/>
  <c r="AL91" i="1"/>
  <c r="AK91" i="1"/>
  <c r="AJ91" i="1"/>
  <c r="AD91" i="1"/>
  <c r="AI91" i="1"/>
  <c r="AH91" i="1"/>
  <c r="AE91" i="1"/>
  <c r="AG91" i="1"/>
  <c r="AF91" i="1"/>
  <c r="AW90" i="1"/>
  <c r="AV90" i="1"/>
  <c r="AT90" i="1"/>
  <c r="AU90" i="1"/>
  <c r="AS90" i="1"/>
  <c r="AR90" i="1"/>
  <c r="AQ90" i="1"/>
  <c r="AP90" i="1"/>
  <c r="AO90" i="1"/>
  <c r="AN90" i="1"/>
  <c r="AM90" i="1"/>
  <c r="AL90" i="1"/>
  <c r="AD90" i="1"/>
  <c r="AI90" i="1"/>
  <c r="AH90" i="1"/>
  <c r="AE90" i="1"/>
  <c r="AW89" i="1"/>
  <c r="AV89" i="1"/>
  <c r="AT89" i="1"/>
  <c r="AU89" i="1"/>
  <c r="AS89" i="1"/>
  <c r="AR89" i="1"/>
  <c r="AQ89" i="1"/>
  <c r="AP89" i="1"/>
  <c r="AO89" i="1"/>
  <c r="AN89" i="1"/>
  <c r="AM89" i="1"/>
  <c r="AL89" i="1"/>
  <c r="AD89" i="1"/>
  <c r="AI89" i="1"/>
  <c r="AH89" i="1"/>
  <c r="AE89" i="1"/>
  <c r="AW88" i="1"/>
  <c r="AV88" i="1"/>
  <c r="AT88" i="1"/>
  <c r="AU88" i="1"/>
  <c r="AS88" i="1"/>
  <c r="AR88" i="1"/>
  <c r="AQ88" i="1"/>
  <c r="AP88" i="1"/>
  <c r="AO88" i="1"/>
  <c r="AN88" i="1"/>
  <c r="AM88" i="1"/>
  <c r="AL88" i="1"/>
  <c r="AD88" i="1"/>
  <c r="AI88" i="1"/>
  <c r="AH88" i="1"/>
  <c r="AE88" i="1"/>
  <c r="AW87" i="1"/>
  <c r="AV87" i="1"/>
  <c r="AT87" i="1"/>
  <c r="AU87" i="1"/>
  <c r="AS87" i="1"/>
  <c r="AR87" i="1"/>
  <c r="AQ87" i="1"/>
  <c r="AP87" i="1"/>
  <c r="AO87" i="1"/>
  <c r="AN87" i="1"/>
  <c r="AM87" i="1"/>
  <c r="AL87" i="1"/>
  <c r="AD87" i="1"/>
  <c r="AI87" i="1"/>
  <c r="AH87" i="1"/>
  <c r="AE87" i="1"/>
  <c r="AW86" i="1"/>
  <c r="AV86" i="1"/>
  <c r="AT86" i="1"/>
  <c r="AU86" i="1"/>
  <c r="AS86" i="1"/>
  <c r="AR86" i="1"/>
  <c r="AQ86" i="1"/>
  <c r="AP86" i="1"/>
  <c r="AO86" i="1"/>
  <c r="AN86" i="1"/>
  <c r="AM86" i="1"/>
  <c r="AL86" i="1"/>
  <c r="AD86" i="1"/>
  <c r="AI86" i="1"/>
  <c r="AH86" i="1"/>
  <c r="AE86" i="1"/>
  <c r="AW85" i="1"/>
  <c r="AD85" i="1"/>
  <c r="AV85" i="1"/>
  <c r="AT85" i="1"/>
  <c r="AU85" i="1"/>
  <c r="AS85" i="1"/>
  <c r="AR85" i="1"/>
  <c r="AQ85" i="1"/>
  <c r="AP85" i="1"/>
  <c r="AO85" i="1"/>
  <c r="AN85" i="1"/>
  <c r="AM85" i="1"/>
  <c r="AL85" i="1"/>
  <c r="AI85" i="1"/>
  <c r="AH85" i="1"/>
  <c r="AE85" i="1"/>
  <c r="AW84" i="1"/>
  <c r="AD84" i="1"/>
  <c r="AV84" i="1"/>
  <c r="AT84" i="1"/>
  <c r="AU84" i="1"/>
  <c r="AS84" i="1"/>
  <c r="AR84" i="1"/>
  <c r="AQ84" i="1"/>
  <c r="AP84" i="1"/>
  <c r="AO84" i="1"/>
  <c r="AN84" i="1"/>
  <c r="AM84" i="1"/>
  <c r="AL84" i="1"/>
  <c r="AI84" i="1"/>
  <c r="AH84" i="1"/>
  <c r="AE84" i="1"/>
  <c r="AW83" i="1"/>
  <c r="AD83" i="1"/>
  <c r="AV83" i="1"/>
  <c r="AT83" i="1"/>
  <c r="AU83" i="1"/>
  <c r="AS83" i="1"/>
  <c r="AR83" i="1"/>
  <c r="AQ83" i="1"/>
  <c r="AP83" i="1"/>
  <c r="AO83" i="1"/>
  <c r="AN83" i="1"/>
  <c r="AM83" i="1"/>
  <c r="AL83" i="1"/>
  <c r="AI83" i="1"/>
  <c r="AH83" i="1"/>
  <c r="AE83" i="1"/>
  <c r="AW82" i="1"/>
  <c r="AD82" i="1"/>
  <c r="AV82" i="1"/>
  <c r="AT82" i="1"/>
  <c r="AU82" i="1"/>
  <c r="AS82" i="1"/>
  <c r="AR82" i="1"/>
  <c r="AQ82" i="1"/>
  <c r="AP82" i="1"/>
  <c r="AO82" i="1"/>
  <c r="AN82" i="1"/>
  <c r="AM82" i="1"/>
  <c r="AL82" i="1"/>
  <c r="AI82" i="1"/>
  <c r="AH82" i="1"/>
  <c r="AE82" i="1"/>
  <c r="AW81" i="1"/>
  <c r="AV81" i="1"/>
  <c r="AT81" i="1"/>
  <c r="AU81" i="1"/>
  <c r="AS81" i="1"/>
  <c r="AR81" i="1"/>
  <c r="AQ81" i="1"/>
  <c r="AP81" i="1"/>
  <c r="AO81" i="1"/>
  <c r="AN81" i="1"/>
  <c r="AM81" i="1"/>
  <c r="AL81" i="1"/>
  <c r="AD81" i="1"/>
  <c r="AI81" i="1"/>
  <c r="AH81" i="1"/>
  <c r="AE81" i="1"/>
  <c r="AW80" i="1"/>
  <c r="AV80" i="1"/>
  <c r="AT80" i="1"/>
  <c r="AU80" i="1"/>
  <c r="AS80" i="1"/>
  <c r="AR80" i="1"/>
  <c r="AQ80" i="1"/>
  <c r="AP80" i="1"/>
  <c r="AO80" i="1"/>
  <c r="AN80" i="1"/>
  <c r="AM80" i="1"/>
  <c r="AL80" i="1"/>
  <c r="AD80" i="1"/>
  <c r="AI80" i="1"/>
  <c r="AH80" i="1"/>
  <c r="AE80" i="1"/>
  <c r="AW79" i="1"/>
  <c r="AV79" i="1"/>
  <c r="AT79" i="1"/>
  <c r="AU79" i="1"/>
  <c r="AS79" i="1"/>
  <c r="AR79" i="1"/>
  <c r="AQ79" i="1"/>
  <c r="AP79" i="1"/>
  <c r="AO79" i="1"/>
  <c r="AN79" i="1"/>
  <c r="AM79" i="1"/>
  <c r="AL79" i="1"/>
  <c r="AD79" i="1"/>
  <c r="AI79" i="1"/>
  <c r="AH79" i="1"/>
  <c r="AE79" i="1"/>
  <c r="AW78" i="1"/>
  <c r="AV78" i="1"/>
  <c r="AT78" i="1"/>
  <c r="AU78" i="1"/>
  <c r="AS78" i="1"/>
  <c r="AR78" i="1"/>
  <c r="AQ78" i="1"/>
  <c r="AP78" i="1"/>
  <c r="AO78" i="1"/>
  <c r="AN78" i="1"/>
  <c r="AM78" i="1"/>
  <c r="AL78" i="1"/>
  <c r="AD78" i="1"/>
  <c r="AI78" i="1"/>
  <c r="AH78" i="1"/>
  <c r="AE78" i="1"/>
  <c r="AW77" i="1"/>
  <c r="AV77" i="1"/>
  <c r="AT77" i="1"/>
  <c r="AU77" i="1"/>
  <c r="AS77" i="1"/>
  <c r="AR77" i="1"/>
  <c r="AQ77" i="1"/>
  <c r="AP77" i="1"/>
  <c r="AO77" i="1"/>
  <c r="AN77" i="1"/>
  <c r="AM77" i="1"/>
  <c r="AL77" i="1"/>
  <c r="AD77" i="1"/>
  <c r="AI77" i="1"/>
  <c r="AH77" i="1"/>
  <c r="AE77" i="1"/>
  <c r="AW76" i="1"/>
  <c r="AV76" i="1"/>
  <c r="AT76" i="1"/>
  <c r="AU76" i="1"/>
  <c r="AS76" i="1"/>
  <c r="AR76" i="1"/>
  <c r="AQ76" i="1"/>
  <c r="AP76" i="1"/>
  <c r="AO76" i="1"/>
  <c r="AN76" i="1"/>
  <c r="AM76" i="1"/>
  <c r="AL76" i="1"/>
  <c r="AK76" i="1"/>
  <c r="AJ76" i="1"/>
  <c r="AD76" i="1"/>
  <c r="AI76" i="1"/>
  <c r="AH76" i="1"/>
  <c r="AE76" i="1"/>
  <c r="AG76" i="1"/>
  <c r="AF76" i="1"/>
  <c r="AW75" i="1"/>
  <c r="AD75" i="1"/>
  <c r="AV75" i="1"/>
  <c r="AT75" i="1"/>
  <c r="AU75" i="1"/>
  <c r="AS75" i="1"/>
  <c r="AR75" i="1"/>
  <c r="AQ75" i="1"/>
  <c r="AP75" i="1"/>
  <c r="AO75" i="1"/>
  <c r="AN75" i="1"/>
  <c r="AM75" i="1"/>
  <c r="AL75" i="1"/>
  <c r="AI75" i="1"/>
  <c r="AH75" i="1"/>
  <c r="AE75" i="1"/>
  <c r="AW74" i="1"/>
  <c r="AD74" i="1"/>
  <c r="AV74" i="1"/>
  <c r="AT74" i="1"/>
  <c r="AU74" i="1"/>
  <c r="AS74" i="1"/>
  <c r="AR74" i="1"/>
  <c r="AQ74" i="1"/>
  <c r="AP74" i="1"/>
  <c r="AO74" i="1"/>
  <c r="AN74" i="1"/>
  <c r="AM74" i="1"/>
  <c r="AL74" i="1"/>
  <c r="AI74" i="1"/>
  <c r="AH74" i="1"/>
  <c r="AE74" i="1"/>
  <c r="AW73" i="1"/>
  <c r="AD73" i="1"/>
  <c r="AV73" i="1"/>
  <c r="AT73" i="1"/>
  <c r="AU73" i="1"/>
  <c r="AS73" i="1"/>
  <c r="AR73" i="1"/>
  <c r="AQ73" i="1"/>
  <c r="AP73" i="1"/>
  <c r="AO73" i="1"/>
  <c r="AN73" i="1"/>
  <c r="AM73" i="1"/>
  <c r="AL73" i="1"/>
  <c r="AI73" i="1"/>
  <c r="AH73" i="1"/>
  <c r="AE73" i="1"/>
  <c r="AW72" i="1"/>
  <c r="AD72" i="1"/>
  <c r="AV72" i="1"/>
  <c r="AT72" i="1"/>
  <c r="AU72" i="1"/>
  <c r="AS72" i="1"/>
  <c r="AR72" i="1"/>
  <c r="AQ72" i="1"/>
  <c r="AP72" i="1"/>
  <c r="AO72" i="1"/>
  <c r="AN72" i="1"/>
  <c r="AM72" i="1"/>
  <c r="AL72" i="1"/>
  <c r="AI72" i="1"/>
  <c r="AH72" i="1"/>
  <c r="AE72" i="1"/>
  <c r="AW71" i="1"/>
  <c r="AV71" i="1"/>
  <c r="AT71" i="1"/>
  <c r="AU71" i="1"/>
  <c r="AS71" i="1"/>
  <c r="AR71" i="1"/>
  <c r="AQ71" i="1"/>
  <c r="AP71" i="1"/>
  <c r="AO71" i="1"/>
  <c r="AN71" i="1"/>
  <c r="AM71" i="1"/>
  <c r="AL71" i="1"/>
  <c r="AK71" i="1"/>
  <c r="AJ71" i="1"/>
  <c r="AD71" i="1"/>
  <c r="AI71" i="1"/>
  <c r="AH71" i="1"/>
  <c r="AE71" i="1"/>
  <c r="AG71" i="1"/>
  <c r="AF71" i="1"/>
  <c r="AW70" i="1"/>
  <c r="AD70" i="1"/>
  <c r="AV70" i="1"/>
  <c r="AT70" i="1"/>
  <c r="AU70" i="1"/>
  <c r="AS70" i="1"/>
  <c r="AR70" i="1"/>
  <c r="AQ70" i="1"/>
  <c r="AP70" i="1"/>
  <c r="AO70" i="1"/>
  <c r="AN70" i="1"/>
  <c r="AM70" i="1"/>
  <c r="AL70" i="1"/>
  <c r="AI70" i="1"/>
  <c r="AH70" i="1"/>
  <c r="AE70" i="1"/>
  <c r="AW69" i="1"/>
  <c r="AD69" i="1"/>
  <c r="AV69" i="1"/>
  <c r="AT69" i="1"/>
  <c r="AU69" i="1"/>
  <c r="AS69" i="1"/>
  <c r="AR69" i="1"/>
  <c r="AQ69" i="1"/>
  <c r="AP69" i="1"/>
  <c r="AO69" i="1"/>
  <c r="AN69" i="1"/>
  <c r="AM69" i="1"/>
  <c r="AL69" i="1"/>
  <c r="AI69" i="1"/>
  <c r="AH69" i="1"/>
  <c r="AE69" i="1"/>
  <c r="AW68" i="1"/>
  <c r="AV68" i="1"/>
  <c r="AT68" i="1"/>
  <c r="AU68" i="1"/>
  <c r="AS68" i="1"/>
  <c r="AR68" i="1"/>
  <c r="AQ68" i="1"/>
  <c r="AP68" i="1"/>
  <c r="AO68" i="1"/>
  <c r="AN68" i="1"/>
  <c r="AM68" i="1"/>
  <c r="AL68" i="1"/>
  <c r="AD68" i="1"/>
  <c r="AI68" i="1"/>
  <c r="AH68" i="1"/>
  <c r="AE68" i="1"/>
  <c r="AW67" i="1"/>
  <c r="AV67" i="1"/>
  <c r="AT67" i="1"/>
  <c r="AU67" i="1"/>
  <c r="AS67" i="1"/>
  <c r="AR67" i="1"/>
  <c r="AQ67" i="1"/>
  <c r="AP67" i="1"/>
  <c r="AO67" i="1"/>
  <c r="AN67" i="1"/>
  <c r="AM67" i="1"/>
  <c r="AL67" i="1"/>
  <c r="AK67" i="1"/>
  <c r="AJ67" i="1"/>
  <c r="AD67" i="1"/>
  <c r="AI67" i="1"/>
  <c r="AH67" i="1"/>
  <c r="AE67" i="1"/>
  <c r="AG67" i="1"/>
  <c r="AF67" i="1"/>
  <c r="AW66" i="1"/>
  <c r="AD66" i="1"/>
  <c r="AV66" i="1"/>
  <c r="AT66" i="1"/>
  <c r="AU66" i="1"/>
  <c r="AS66" i="1"/>
  <c r="AR66" i="1"/>
  <c r="AQ66" i="1"/>
  <c r="AP66" i="1"/>
  <c r="AO66" i="1"/>
  <c r="AN66" i="1"/>
  <c r="AM66" i="1"/>
  <c r="AL66" i="1"/>
  <c r="AI66" i="1"/>
  <c r="AH66" i="1"/>
  <c r="AE66" i="1"/>
  <c r="AW65" i="1"/>
  <c r="AD65" i="1"/>
  <c r="AV65" i="1"/>
  <c r="AT65" i="1"/>
  <c r="AU65" i="1"/>
  <c r="AS65" i="1"/>
  <c r="AR65" i="1"/>
  <c r="AQ65" i="1"/>
  <c r="AP65" i="1"/>
  <c r="AO65" i="1"/>
  <c r="AN65" i="1"/>
  <c r="AM65" i="1"/>
  <c r="AL65" i="1"/>
  <c r="AI65" i="1"/>
  <c r="AH65" i="1"/>
  <c r="AE65" i="1"/>
  <c r="AW64" i="1"/>
  <c r="AD64" i="1"/>
  <c r="AV64" i="1"/>
  <c r="AT64" i="1"/>
  <c r="AU64" i="1"/>
  <c r="AS64" i="1"/>
  <c r="AR64" i="1"/>
  <c r="AQ64" i="1"/>
  <c r="AP64" i="1"/>
  <c r="AO64" i="1"/>
  <c r="AN64" i="1"/>
  <c r="AM64" i="1"/>
  <c r="AL64" i="1"/>
  <c r="AI64" i="1"/>
  <c r="AH64" i="1"/>
  <c r="AE64" i="1"/>
  <c r="AW63" i="1"/>
  <c r="AD63" i="1"/>
  <c r="AV63" i="1"/>
  <c r="AT63" i="1"/>
  <c r="AU63" i="1"/>
  <c r="AS63" i="1"/>
  <c r="AR63" i="1"/>
  <c r="AQ63" i="1"/>
  <c r="AP63" i="1"/>
  <c r="AO63" i="1"/>
  <c r="AN63" i="1"/>
  <c r="AM63" i="1"/>
  <c r="AL63" i="1"/>
  <c r="AI63" i="1"/>
  <c r="AH63" i="1"/>
  <c r="AE63" i="1"/>
  <c r="AW62" i="1"/>
  <c r="AD62" i="1"/>
  <c r="AV62" i="1"/>
  <c r="AT62" i="1"/>
  <c r="AU62" i="1"/>
  <c r="AS62" i="1"/>
  <c r="AR62" i="1"/>
  <c r="AQ62" i="1"/>
  <c r="AP62" i="1"/>
  <c r="AO62" i="1"/>
  <c r="AN62" i="1"/>
  <c r="AM62" i="1"/>
  <c r="AL62" i="1"/>
  <c r="AI62" i="1"/>
  <c r="AH62" i="1"/>
  <c r="AE62" i="1"/>
  <c r="AW61" i="1"/>
  <c r="AV61" i="1"/>
  <c r="AT61" i="1"/>
  <c r="AU61" i="1"/>
  <c r="AS61" i="1"/>
  <c r="AR61" i="1"/>
  <c r="AQ61" i="1"/>
  <c r="AP61" i="1"/>
  <c r="AO61" i="1"/>
  <c r="AN61" i="1"/>
  <c r="AM61" i="1"/>
  <c r="AL61" i="1"/>
  <c r="AK61" i="1"/>
  <c r="AJ61" i="1"/>
  <c r="AD61" i="1"/>
  <c r="AI61" i="1"/>
  <c r="AH61" i="1"/>
  <c r="AE61" i="1"/>
  <c r="AG61" i="1"/>
  <c r="AF61" i="1"/>
  <c r="AW60" i="1"/>
  <c r="AV60" i="1"/>
  <c r="AT60" i="1"/>
  <c r="AU60" i="1"/>
  <c r="AS60" i="1"/>
  <c r="AR60" i="1"/>
  <c r="AQ60" i="1"/>
  <c r="AP60" i="1"/>
  <c r="AO60" i="1"/>
  <c r="AN60" i="1"/>
  <c r="AM60" i="1"/>
  <c r="AL60" i="1"/>
  <c r="AK60" i="1"/>
  <c r="AJ60" i="1"/>
  <c r="AD60" i="1"/>
  <c r="AI60" i="1"/>
  <c r="AH60" i="1"/>
  <c r="AE60" i="1"/>
  <c r="AG60" i="1"/>
  <c r="AF60" i="1"/>
  <c r="AW59" i="1"/>
  <c r="AV59" i="1"/>
  <c r="AT59" i="1"/>
  <c r="AU59" i="1"/>
  <c r="AS59" i="1"/>
  <c r="AR59" i="1"/>
  <c r="AQ59" i="1"/>
  <c r="AP59" i="1"/>
  <c r="AO59" i="1"/>
  <c r="AN59" i="1"/>
  <c r="AM59" i="1"/>
  <c r="AL59" i="1"/>
  <c r="AD59" i="1"/>
  <c r="AI59" i="1"/>
  <c r="AH59" i="1"/>
  <c r="AE59" i="1"/>
  <c r="AW58" i="1"/>
  <c r="AV58" i="1"/>
  <c r="AT58" i="1"/>
  <c r="AU58" i="1"/>
  <c r="AS58" i="1"/>
  <c r="AR58" i="1"/>
  <c r="AQ58" i="1"/>
  <c r="AP58" i="1"/>
  <c r="AO58" i="1"/>
  <c r="AN58" i="1"/>
  <c r="AM58" i="1"/>
  <c r="AL58" i="1"/>
  <c r="AD58" i="1"/>
  <c r="AI58" i="1"/>
  <c r="AH58" i="1"/>
  <c r="AE58" i="1"/>
  <c r="AW57" i="1"/>
  <c r="AV57" i="1"/>
  <c r="AT57" i="1"/>
  <c r="AU57" i="1"/>
  <c r="AS57" i="1"/>
  <c r="AR57" i="1"/>
  <c r="AQ57" i="1"/>
  <c r="AP57" i="1"/>
  <c r="AO57" i="1"/>
  <c r="AN57" i="1"/>
  <c r="AM57" i="1"/>
  <c r="AL57" i="1"/>
  <c r="AD57" i="1"/>
  <c r="AI57" i="1"/>
  <c r="AH57" i="1"/>
  <c r="AE57" i="1"/>
  <c r="AW56" i="1"/>
  <c r="AV56" i="1"/>
  <c r="AT56" i="1"/>
  <c r="AU56" i="1"/>
  <c r="AS56" i="1"/>
  <c r="AR56" i="1"/>
  <c r="AQ56" i="1"/>
  <c r="AP56" i="1"/>
  <c r="AO56" i="1"/>
  <c r="AN56" i="1"/>
  <c r="AM56" i="1"/>
  <c r="AL56" i="1"/>
  <c r="AD56" i="1"/>
  <c r="AI56" i="1"/>
  <c r="AH56" i="1"/>
  <c r="AE56" i="1"/>
  <c r="AW55" i="1"/>
  <c r="AD55" i="1"/>
  <c r="AV55" i="1"/>
  <c r="AT55" i="1"/>
  <c r="AU55" i="1"/>
  <c r="AS55" i="1"/>
  <c r="AR55" i="1"/>
  <c r="AQ55" i="1"/>
  <c r="AP55" i="1"/>
  <c r="AO55" i="1"/>
  <c r="AN55" i="1"/>
  <c r="AM55" i="1"/>
  <c r="AL55" i="1"/>
  <c r="AI55" i="1"/>
  <c r="AH55" i="1"/>
  <c r="AE55" i="1"/>
  <c r="AW54" i="1"/>
  <c r="AD54" i="1"/>
  <c r="AV54" i="1"/>
  <c r="AT54" i="1"/>
  <c r="AU54" i="1"/>
  <c r="AS54" i="1"/>
  <c r="AR54" i="1"/>
  <c r="AQ54" i="1"/>
  <c r="AP54" i="1"/>
  <c r="AO54" i="1"/>
  <c r="AN54" i="1"/>
  <c r="AM54" i="1"/>
  <c r="AL54" i="1"/>
  <c r="AI54" i="1"/>
  <c r="AH54" i="1"/>
  <c r="AE54" i="1"/>
  <c r="AW53" i="1"/>
  <c r="AD53" i="1"/>
  <c r="AV53" i="1"/>
  <c r="AT53" i="1"/>
  <c r="AU53" i="1"/>
  <c r="AS53" i="1"/>
  <c r="AR53" i="1"/>
  <c r="AQ53" i="1"/>
  <c r="AP53" i="1"/>
  <c r="AO53" i="1"/>
  <c r="AN53" i="1"/>
  <c r="AM53" i="1"/>
  <c r="AL53" i="1"/>
  <c r="AI53" i="1"/>
  <c r="AH53" i="1"/>
  <c r="AE53" i="1"/>
  <c r="AW52" i="1"/>
  <c r="AV52" i="1"/>
  <c r="AT52" i="1"/>
  <c r="AU52" i="1"/>
  <c r="AS52" i="1"/>
  <c r="AR52" i="1"/>
  <c r="AQ52" i="1"/>
  <c r="AP52" i="1"/>
  <c r="AO52" i="1"/>
  <c r="AN52" i="1"/>
  <c r="AM52" i="1"/>
  <c r="AL52" i="1"/>
  <c r="AD52" i="1"/>
  <c r="AI52" i="1"/>
  <c r="AH52" i="1"/>
  <c r="AE52" i="1"/>
  <c r="AW51" i="1"/>
  <c r="AV51" i="1"/>
  <c r="AT51" i="1"/>
  <c r="AU51" i="1"/>
  <c r="AS51" i="1"/>
  <c r="AR51" i="1"/>
  <c r="AQ51" i="1"/>
  <c r="AP51" i="1"/>
  <c r="AO51" i="1"/>
  <c r="AN51" i="1"/>
  <c r="AM51" i="1"/>
  <c r="AL51" i="1"/>
  <c r="AE51" i="1"/>
  <c r="AK51" i="1"/>
  <c r="AD51" i="1"/>
  <c r="AJ51" i="1"/>
  <c r="AI51" i="1"/>
  <c r="AH51" i="1"/>
  <c r="AG51" i="1"/>
  <c r="AF51" i="1"/>
  <c r="AW50" i="1"/>
  <c r="AV50" i="1"/>
  <c r="AT50" i="1"/>
  <c r="AU50" i="1"/>
  <c r="AS50" i="1"/>
  <c r="AR50" i="1"/>
  <c r="AQ50" i="1"/>
  <c r="AP50" i="1"/>
  <c r="AO50" i="1"/>
  <c r="AN50" i="1"/>
  <c r="AM50" i="1"/>
  <c r="AL50" i="1"/>
  <c r="AD50" i="1"/>
  <c r="AI50" i="1"/>
  <c r="AH50" i="1"/>
  <c r="AE50" i="1"/>
  <c r="AW49" i="1"/>
  <c r="AV49" i="1"/>
  <c r="AT49" i="1"/>
  <c r="AU49" i="1"/>
  <c r="AS49" i="1"/>
  <c r="AR49" i="1"/>
  <c r="AQ49" i="1"/>
  <c r="AP49" i="1"/>
  <c r="AO49" i="1"/>
  <c r="AN49" i="1"/>
  <c r="AM49" i="1"/>
  <c r="AL49" i="1"/>
  <c r="AD49" i="1"/>
  <c r="AI49" i="1"/>
  <c r="AH49" i="1"/>
  <c r="AE49" i="1"/>
  <c r="AW48" i="1"/>
  <c r="AV48" i="1"/>
  <c r="AT48" i="1"/>
  <c r="AU48" i="1"/>
  <c r="AS48" i="1"/>
  <c r="AR48" i="1"/>
  <c r="AQ48" i="1"/>
  <c r="AP48" i="1"/>
  <c r="AO48" i="1"/>
  <c r="AN48" i="1"/>
  <c r="AM48" i="1"/>
  <c r="AL48" i="1"/>
  <c r="AD48" i="1"/>
  <c r="AI48" i="1"/>
  <c r="AH48" i="1"/>
  <c r="AE48" i="1"/>
  <c r="AW47" i="1"/>
  <c r="AV47" i="1"/>
  <c r="AT47" i="1"/>
  <c r="AU47" i="1"/>
  <c r="AS47" i="1"/>
  <c r="AR47" i="1"/>
  <c r="AQ47" i="1"/>
  <c r="AP47" i="1"/>
  <c r="AO47" i="1"/>
  <c r="AN47" i="1"/>
  <c r="AM47" i="1"/>
  <c r="AL47" i="1"/>
  <c r="AD47" i="1"/>
  <c r="AI47" i="1"/>
  <c r="AH47" i="1"/>
  <c r="AE47" i="1"/>
  <c r="AW46" i="1"/>
  <c r="AV46" i="1"/>
  <c r="AT46" i="1"/>
  <c r="AU46" i="1"/>
  <c r="AS46" i="1"/>
  <c r="AR46" i="1"/>
  <c r="AQ46" i="1"/>
  <c r="AP46" i="1"/>
  <c r="AO46" i="1"/>
  <c r="AN46" i="1"/>
  <c r="AM46" i="1"/>
  <c r="AL46" i="1"/>
  <c r="AD46" i="1"/>
  <c r="AI46" i="1"/>
  <c r="AH46" i="1"/>
  <c r="AE46" i="1"/>
  <c r="AW45" i="1"/>
  <c r="AV45" i="1"/>
  <c r="AT45" i="1"/>
  <c r="AU45" i="1"/>
  <c r="AS45" i="1"/>
  <c r="AR45" i="1"/>
  <c r="AQ45" i="1"/>
  <c r="AP45" i="1"/>
  <c r="AO45" i="1"/>
  <c r="AN45" i="1"/>
  <c r="AM45" i="1"/>
  <c r="AL45" i="1"/>
  <c r="AD45" i="1"/>
  <c r="AI45" i="1"/>
  <c r="AH45" i="1"/>
  <c r="AE45" i="1"/>
  <c r="AW44" i="1"/>
  <c r="AV44" i="1"/>
  <c r="AT44" i="1"/>
  <c r="AU44" i="1"/>
  <c r="AS44" i="1"/>
  <c r="AR44" i="1"/>
  <c r="AQ44" i="1"/>
  <c r="AP44" i="1"/>
  <c r="AO44" i="1"/>
  <c r="AN44" i="1"/>
  <c r="AM44" i="1"/>
  <c r="AL44" i="1"/>
  <c r="AD44" i="1"/>
  <c r="AI44" i="1"/>
  <c r="AH44" i="1"/>
  <c r="AE44" i="1"/>
  <c r="AW43" i="1"/>
  <c r="AV43" i="1"/>
  <c r="AT43" i="1"/>
  <c r="AU43" i="1"/>
  <c r="AS43" i="1"/>
  <c r="AR43" i="1"/>
  <c r="AQ43" i="1"/>
  <c r="AP43" i="1"/>
  <c r="AO43" i="1"/>
  <c r="AN43" i="1"/>
  <c r="AM43" i="1"/>
  <c r="AL43" i="1"/>
  <c r="AD43" i="1"/>
  <c r="AI43" i="1"/>
  <c r="AH43" i="1"/>
  <c r="AE43" i="1"/>
  <c r="AW42" i="1"/>
  <c r="AV42" i="1"/>
  <c r="AT42" i="1"/>
  <c r="AU42" i="1"/>
  <c r="AS42" i="1"/>
  <c r="AR42" i="1"/>
  <c r="AQ42" i="1"/>
  <c r="AP42" i="1"/>
  <c r="AO42" i="1"/>
  <c r="AN42" i="1"/>
  <c r="AM42" i="1"/>
  <c r="AL42" i="1"/>
  <c r="AD42" i="1"/>
  <c r="AI42" i="1"/>
  <c r="AH42" i="1"/>
  <c r="AE42" i="1"/>
  <c r="AW41" i="1"/>
  <c r="AV41" i="1"/>
  <c r="AT41" i="1"/>
  <c r="AU41" i="1"/>
  <c r="AS41" i="1"/>
  <c r="AR41" i="1"/>
  <c r="AQ41" i="1"/>
  <c r="AP41" i="1"/>
  <c r="AO41" i="1"/>
  <c r="AN41" i="1"/>
  <c r="AM41" i="1"/>
  <c r="AL41" i="1"/>
  <c r="AD41" i="1"/>
  <c r="AI41" i="1"/>
  <c r="AH41" i="1"/>
  <c r="AE41" i="1"/>
  <c r="AW40" i="1"/>
  <c r="AV40" i="1"/>
  <c r="AT40" i="1"/>
  <c r="AU40" i="1"/>
  <c r="AS40" i="1"/>
  <c r="AR40" i="1"/>
  <c r="AQ40" i="1"/>
  <c r="AP40" i="1"/>
  <c r="AO40" i="1"/>
  <c r="AN40" i="1"/>
  <c r="AM40" i="1"/>
  <c r="AL40" i="1"/>
  <c r="AD40" i="1"/>
  <c r="AI40" i="1"/>
  <c r="AH40" i="1"/>
  <c r="AE40" i="1"/>
  <c r="AW39" i="1"/>
  <c r="AD39" i="1"/>
  <c r="AV39" i="1"/>
  <c r="AT39" i="1"/>
  <c r="AU39" i="1"/>
  <c r="AS39" i="1"/>
  <c r="AR39" i="1"/>
  <c r="AQ39" i="1"/>
  <c r="AP39" i="1"/>
  <c r="AO39" i="1"/>
  <c r="AN39" i="1"/>
  <c r="AM39" i="1"/>
  <c r="AL39" i="1"/>
  <c r="AI39" i="1"/>
  <c r="AH39" i="1"/>
  <c r="AE39" i="1"/>
  <c r="AW38" i="1"/>
  <c r="AD38" i="1"/>
  <c r="AV38" i="1"/>
  <c r="AT38" i="1"/>
  <c r="AU38" i="1"/>
  <c r="AS38" i="1"/>
  <c r="AR38" i="1"/>
  <c r="AQ38" i="1"/>
  <c r="AP38" i="1"/>
  <c r="AO38" i="1"/>
  <c r="AN38" i="1"/>
  <c r="AM38" i="1"/>
  <c r="AL38" i="1"/>
  <c r="AI38" i="1"/>
  <c r="AH38" i="1"/>
  <c r="AE38" i="1"/>
  <c r="AW37" i="1"/>
  <c r="AD37" i="1"/>
  <c r="AV37" i="1"/>
  <c r="AT37" i="1"/>
  <c r="AU37" i="1"/>
  <c r="AS37" i="1"/>
  <c r="AR37" i="1"/>
  <c r="AQ37" i="1"/>
  <c r="AP37" i="1"/>
  <c r="AO37" i="1"/>
  <c r="AN37" i="1"/>
  <c r="AM37" i="1"/>
  <c r="AL37" i="1"/>
  <c r="AI37" i="1"/>
  <c r="AH37" i="1"/>
  <c r="AE37" i="1"/>
  <c r="AW36" i="1"/>
  <c r="AD36" i="1"/>
  <c r="AV36" i="1"/>
  <c r="AT36" i="1"/>
  <c r="AU36" i="1"/>
  <c r="AS36" i="1"/>
  <c r="AR36" i="1"/>
  <c r="AQ36" i="1"/>
  <c r="AP36" i="1"/>
  <c r="AO36" i="1"/>
  <c r="AN36" i="1"/>
  <c r="AM36" i="1"/>
  <c r="AL36" i="1"/>
  <c r="AI36" i="1"/>
  <c r="AH36" i="1"/>
  <c r="AE36" i="1"/>
  <c r="AW35" i="1"/>
  <c r="AD35" i="1"/>
  <c r="AV35" i="1"/>
  <c r="AT35" i="1"/>
  <c r="AU35" i="1"/>
  <c r="AS35" i="1"/>
  <c r="AR35" i="1"/>
  <c r="AQ35" i="1"/>
  <c r="AP35" i="1"/>
  <c r="AO35" i="1"/>
  <c r="AN35" i="1"/>
  <c r="AM35" i="1"/>
  <c r="AL35" i="1"/>
  <c r="AI35" i="1"/>
  <c r="AH35" i="1"/>
  <c r="AE35" i="1"/>
  <c r="AW34" i="1"/>
  <c r="AD34" i="1"/>
  <c r="AV34" i="1"/>
  <c r="AT34" i="1"/>
  <c r="AU34" i="1"/>
  <c r="AS34" i="1"/>
  <c r="AR34" i="1"/>
  <c r="AQ34" i="1"/>
  <c r="AP34" i="1"/>
  <c r="AO34" i="1"/>
  <c r="AN34" i="1"/>
  <c r="AM34" i="1"/>
  <c r="AL34" i="1"/>
  <c r="AI34" i="1"/>
  <c r="AH34" i="1"/>
  <c r="AE34" i="1"/>
  <c r="AW33" i="1"/>
  <c r="AD33" i="1"/>
  <c r="AV33" i="1"/>
  <c r="AT33" i="1"/>
  <c r="AU33" i="1"/>
  <c r="AS33" i="1"/>
  <c r="AR33" i="1"/>
  <c r="AQ33" i="1"/>
  <c r="AP33" i="1"/>
  <c r="AO33" i="1"/>
  <c r="AN33" i="1"/>
  <c r="AM33" i="1"/>
  <c r="AL33" i="1"/>
  <c r="AI33" i="1"/>
  <c r="AH33" i="1"/>
  <c r="AE33" i="1"/>
  <c r="AW32" i="1"/>
  <c r="AD32" i="1"/>
  <c r="AV32" i="1"/>
  <c r="AT32" i="1"/>
  <c r="AU32" i="1"/>
  <c r="AS32" i="1"/>
  <c r="AR32" i="1"/>
  <c r="AQ32" i="1"/>
  <c r="AP32" i="1"/>
  <c r="AO32" i="1"/>
  <c r="AN32" i="1"/>
  <c r="AM32" i="1"/>
  <c r="AL32" i="1"/>
  <c r="AI32" i="1"/>
  <c r="AH32" i="1"/>
  <c r="AE32" i="1"/>
  <c r="AW31" i="1"/>
  <c r="AV31" i="1"/>
  <c r="AT31" i="1"/>
  <c r="AU31" i="1"/>
  <c r="AS31" i="1"/>
  <c r="AR31" i="1"/>
  <c r="AQ31" i="1"/>
  <c r="AP31" i="1"/>
  <c r="AO31" i="1"/>
  <c r="AN31" i="1"/>
  <c r="AM31" i="1"/>
  <c r="AL31" i="1"/>
  <c r="AD31" i="1"/>
  <c r="AI31" i="1"/>
  <c r="AH31" i="1"/>
  <c r="AE31" i="1"/>
  <c r="AW30" i="1"/>
  <c r="AV30" i="1"/>
  <c r="AT30" i="1"/>
  <c r="AU30" i="1"/>
  <c r="AS30" i="1"/>
  <c r="AR30" i="1"/>
  <c r="AQ30" i="1"/>
  <c r="AP30" i="1"/>
  <c r="AO30" i="1"/>
  <c r="AN30" i="1"/>
  <c r="AM30" i="1"/>
  <c r="AL30" i="1"/>
  <c r="AD30" i="1"/>
  <c r="AI30" i="1"/>
  <c r="AH30" i="1"/>
  <c r="AE30" i="1"/>
  <c r="AW29" i="1"/>
  <c r="AV29" i="1"/>
  <c r="AT29" i="1"/>
  <c r="AU29" i="1"/>
  <c r="AS29" i="1"/>
  <c r="AR29" i="1"/>
  <c r="AQ29" i="1"/>
  <c r="AP29" i="1"/>
  <c r="AO29" i="1"/>
  <c r="AN29" i="1"/>
  <c r="AM29" i="1"/>
  <c r="AL29" i="1"/>
  <c r="AD29" i="1"/>
  <c r="AI29" i="1"/>
  <c r="AH29" i="1"/>
  <c r="AE29" i="1"/>
  <c r="AW28" i="1"/>
  <c r="AV28" i="1"/>
  <c r="AT28" i="1"/>
  <c r="AU28" i="1"/>
  <c r="AS28" i="1"/>
  <c r="AR28" i="1"/>
  <c r="AQ28" i="1"/>
  <c r="AP28" i="1"/>
  <c r="AO28" i="1"/>
  <c r="AN28" i="1"/>
  <c r="AM28" i="1"/>
  <c r="AL28" i="1"/>
  <c r="AD28" i="1"/>
  <c r="AI28" i="1"/>
  <c r="AH28" i="1"/>
  <c r="AE28" i="1"/>
  <c r="AW27" i="1"/>
  <c r="AV27" i="1"/>
  <c r="AT27" i="1"/>
  <c r="AU27" i="1"/>
  <c r="AS27" i="1"/>
  <c r="AR27" i="1"/>
  <c r="AQ27" i="1"/>
  <c r="AP27" i="1"/>
  <c r="AO27" i="1"/>
  <c r="AN27" i="1"/>
  <c r="AM27" i="1"/>
  <c r="AL27" i="1"/>
  <c r="AD27" i="1"/>
  <c r="AI27" i="1"/>
  <c r="AH27" i="1"/>
  <c r="AE27" i="1"/>
  <c r="AW26" i="1"/>
  <c r="AD26" i="1"/>
  <c r="AV26" i="1"/>
  <c r="AT26" i="1"/>
  <c r="AU26" i="1"/>
  <c r="AS26" i="1"/>
  <c r="AR26" i="1"/>
  <c r="AQ26" i="1"/>
  <c r="AP26" i="1"/>
  <c r="AO26" i="1"/>
  <c r="AN26" i="1"/>
  <c r="AM26" i="1"/>
  <c r="AL26" i="1"/>
  <c r="AI26" i="1"/>
  <c r="AH26" i="1"/>
  <c r="AE26" i="1"/>
  <c r="AW25" i="1"/>
  <c r="AD25" i="1"/>
  <c r="AV25" i="1"/>
  <c r="AT25" i="1"/>
  <c r="AU25" i="1"/>
  <c r="AS25" i="1"/>
  <c r="AR25" i="1"/>
  <c r="AQ25" i="1"/>
  <c r="AP25" i="1"/>
  <c r="AO25" i="1"/>
  <c r="AN25" i="1"/>
  <c r="AM25" i="1"/>
  <c r="AL25" i="1"/>
  <c r="AI25" i="1"/>
  <c r="AH25" i="1"/>
  <c r="AE25" i="1"/>
  <c r="AW24" i="1"/>
  <c r="AD24" i="1"/>
  <c r="AV24" i="1"/>
  <c r="AT24" i="1"/>
  <c r="AU24" i="1"/>
  <c r="AS24" i="1"/>
  <c r="AR24" i="1"/>
  <c r="AQ24" i="1"/>
  <c r="AP24" i="1"/>
  <c r="AO24" i="1"/>
  <c r="AN24" i="1"/>
  <c r="AM24" i="1"/>
  <c r="AL24" i="1"/>
  <c r="AI24" i="1"/>
  <c r="AH24" i="1"/>
  <c r="AE24" i="1"/>
  <c r="AW23" i="1"/>
  <c r="AV23" i="1"/>
  <c r="AT23" i="1"/>
  <c r="AU23" i="1"/>
  <c r="AS23" i="1"/>
  <c r="AR23" i="1"/>
  <c r="AQ23" i="1"/>
  <c r="AP23" i="1"/>
  <c r="AO23" i="1"/>
  <c r="AN23" i="1"/>
  <c r="AM23" i="1"/>
  <c r="AL23" i="1"/>
  <c r="AK23" i="1"/>
  <c r="AJ23" i="1"/>
  <c r="AD23" i="1"/>
  <c r="AI23" i="1"/>
  <c r="AH23" i="1"/>
  <c r="AE23" i="1"/>
  <c r="AG23" i="1"/>
  <c r="AF23" i="1"/>
  <c r="AW22" i="1"/>
  <c r="AV22" i="1"/>
  <c r="AT22" i="1"/>
  <c r="AU22" i="1"/>
  <c r="AS22" i="1"/>
  <c r="AR22" i="1"/>
  <c r="AQ22" i="1"/>
  <c r="AP22" i="1"/>
  <c r="AO22" i="1"/>
  <c r="AN22" i="1"/>
  <c r="AM22" i="1"/>
  <c r="AL22" i="1"/>
  <c r="AK22" i="1"/>
  <c r="AJ22" i="1"/>
  <c r="AD22" i="1"/>
  <c r="AI22" i="1"/>
  <c r="AH22" i="1"/>
  <c r="AE22" i="1"/>
  <c r="AG22" i="1"/>
  <c r="AF22" i="1"/>
  <c r="AW21" i="1"/>
  <c r="AV21" i="1"/>
  <c r="AT21" i="1"/>
  <c r="AU21" i="1"/>
  <c r="AS21" i="1"/>
  <c r="AR21" i="1"/>
  <c r="AQ21" i="1"/>
  <c r="AP21" i="1"/>
  <c r="AO21" i="1"/>
  <c r="AN21" i="1"/>
  <c r="AM21" i="1"/>
  <c r="AL21" i="1"/>
  <c r="AD21" i="1"/>
  <c r="AI21" i="1"/>
  <c r="AH21" i="1"/>
  <c r="AE21" i="1"/>
  <c r="AW20" i="1"/>
  <c r="AV20" i="1"/>
  <c r="AT20" i="1"/>
  <c r="AU20" i="1"/>
  <c r="AS20" i="1"/>
  <c r="AR20" i="1"/>
  <c r="AQ20" i="1"/>
  <c r="AP20" i="1"/>
  <c r="AO20" i="1"/>
  <c r="AN20" i="1"/>
  <c r="AM20" i="1"/>
  <c r="AL20" i="1"/>
  <c r="AK20" i="1"/>
  <c r="AJ20" i="1"/>
  <c r="AD20" i="1"/>
  <c r="AI20" i="1"/>
  <c r="AH20" i="1"/>
  <c r="AE20" i="1"/>
  <c r="AG20" i="1"/>
  <c r="AF20" i="1"/>
  <c r="AW19" i="1"/>
  <c r="AV19" i="1"/>
  <c r="AT19" i="1"/>
  <c r="AU19" i="1"/>
  <c r="AS19" i="1"/>
  <c r="AR19" i="1"/>
  <c r="AQ19" i="1"/>
  <c r="AP19" i="1"/>
  <c r="AO19" i="1"/>
  <c r="AN19" i="1"/>
  <c r="AM19" i="1"/>
  <c r="AL19" i="1"/>
  <c r="AK19" i="1"/>
  <c r="AJ19" i="1"/>
  <c r="AD19" i="1"/>
  <c r="AI19" i="1"/>
  <c r="AH19" i="1"/>
  <c r="AE19" i="1"/>
  <c r="AG19" i="1"/>
  <c r="AF19" i="1"/>
  <c r="AW18" i="1"/>
  <c r="AV18" i="1"/>
  <c r="AT18" i="1"/>
  <c r="AU18" i="1"/>
  <c r="AS18" i="1"/>
  <c r="AR18" i="1"/>
  <c r="AQ18" i="1"/>
  <c r="AP18" i="1"/>
  <c r="AO18" i="1"/>
  <c r="AN18" i="1"/>
  <c r="AM18" i="1"/>
  <c r="AL18" i="1"/>
  <c r="AK18" i="1"/>
  <c r="AJ18" i="1"/>
  <c r="AD18" i="1"/>
  <c r="AI18" i="1"/>
  <c r="AH18" i="1"/>
  <c r="AE18" i="1"/>
  <c r="AG18" i="1"/>
  <c r="AF18" i="1"/>
  <c r="AW17" i="1"/>
  <c r="AV17" i="1"/>
  <c r="AT17" i="1"/>
  <c r="AU17" i="1"/>
  <c r="AS17" i="1"/>
  <c r="AR17" i="1"/>
  <c r="AQ17" i="1"/>
  <c r="AP17" i="1"/>
  <c r="AO17" i="1"/>
  <c r="AN17" i="1"/>
  <c r="AM17" i="1"/>
  <c r="AL17" i="1"/>
  <c r="AK17" i="1"/>
  <c r="AJ17" i="1"/>
  <c r="AD17" i="1"/>
  <c r="AI17" i="1"/>
  <c r="AH17" i="1"/>
  <c r="AE17" i="1"/>
  <c r="AG17" i="1"/>
  <c r="AF17" i="1"/>
  <c r="AW16" i="1"/>
  <c r="AV16" i="1"/>
  <c r="AT16" i="1"/>
  <c r="AU16" i="1"/>
  <c r="AS16" i="1"/>
  <c r="AR16" i="1"/>
  <c r="AQ16" i="1"/>
  <c r="AP16" i="1"/>
  <c r="AO16" i="1"/>
  <c r="AN16" i="1"/>
  <c r="AM16" i="1"/>
  <c r="AL16" i="1"/>
  <c r="AK16" i="1"/>
  <c r="AJ16" i="1"/>
  <c r="AD16" i="1"/>
  <c r="AI16" i="1"/>
  <c r="AH16" i="1"/>
  <c r="AE16" i="1"/>
  <c r="AG16" i="1"/>
  <c r="AF16" i="1"/>
  <c r="AW15" i="1"/>
  <c r="AV15" i="1"/>
  <c r="AT15" i="1"/>
  <c r="AU15" i="1"/>
  <c r="AS15" i="1"/>
  <c r="AR15" i="1"/>
  <c r="AQ15" i="1"/>
  <c r="AP15" i="1"/>
  <c r="AO15" i="1"/>
  <c r="AN15" i="1"/>
  <c r="AM15" i="1"/>
  <c r="AL15" i="1"/>
  <c r="AK15" i="1"/>
  <c r="AJ15" i="1"/>
  <c r="AD15" i="1"/>
  <c r="AI15" i="1"/>
  <c r="AH15" i="1"/>
  <c r="AE15" i="1"/>
  <c r="AG15" i="1"/>
  <c r="AF15" i="1"/>
  <c r="AW14" i="1"/>
  <c r="AV14" i="1"/>
  <c r="AT14" i="1"/>
  <c r="AU14" i="1"/>
  <c r="AS14" i="1"/>
  <c r="AR14" i="1"/>
  <c r="AQ14" i="1"/>
  <c r="AP14" i="1"/>
  <c r="AO14" i="1"/>
  <c r="AN14" i="1"/>
  <c r="AM14" i="1"/>
  <c r="AL14" i="1"/>
  <c r="AK14" i="1"/>
  <c r="AJ14" i="1"/>
  <c r="AD14" i="1"/>
  <c r="AI14" i="1"/>
  <c r="AH14" i="1"/>
  <c r="AE14" i="1"/>
  <c r="AG14" i="1"/>
  <c r="AF14" i="1"/>
  <c r="AW13" i="1"/>
  <c r="AV13" i="1"/>
  <c r="AT13" i="1"/>
  <c r="AU13" i="1"/>
  <c r="AS13" i="1"/>
  <c r="AR13" i="1"/>
  <c r="AQ13" i="1"/>
  <c r="AP13" i="1"/>
  <c r="AO13" i="1"/>
  <c r="AN13" i="1"/>
  <c r="AM13" i="1"/>
  <c r="AL13" i="1"/>
  <c r="AK13" i="1"/>
  <c r="AJ13" i="1"/>
  <c r="AD13" i="1"/>
  <c r="AI13" i="1"/>
  <c r="AH13" i="1"/>
  <c r="AE13" i="1"/>
  <c r="AG13" i="1"/>
  <c r="AF13" i="1"/>
  <c r="AW12" i="1"/>
  <c r="AV12" i="1"/>
  <c r="AT12" i="1"/>
  <c r="AU12" i="1"/>
  <c r="AS12" i="1"/>
  <c r="AR12" i="1"/>
  <c r="AQ12" i="1"/>
  <c r="AP12" i="1"/>
  <c r="AO12" i="1"/>
  <c r="AN12" i="1"/>
  <c r="AM12" i="1"/>
  <c r="AL12" i="1"/>
  <c r="AK12" i="1"/>
  <c r="AJ12" i="1"/>
  <c r="AD12" i="1"/>
  <c r="AI12" i="1"/>
  <c r="AH12" i="1"/>
  <c r="AE12" i="1"/>
  <c r="AG12" i="1"/>
  <c r="AF12" i="1"/>
  <c r="AW11" i="1"/>
  <c r="AV11" i="1"/>
  <c r="AT11" i="1"/>
  <c r="AU11" i="1"/>
  <c r="AS11" i="1"/>
  <c r="AR11" i="1"/>
  <c r="AQ11" i="1"/>
  <c r="AP11" i="1"/>
  <c r="AO11" i="1"/>
  <c r="AN11" i="1"/>
  <c r="AM11" i="1"/>
  <c r="AL11" i="1"/>
  <c r="AD11" i="1"/>
  <c r="AI11" i="1"/>
  <c r="AH11" i="1"/>
  <c r="AE11" i="1"/>
  <c r="AW10" i="1"/>
  <c r="AV10" i="1"/>
  <c r="AT10" i="1"/>
  <c r="AU10" i="1"/>
  <c r="AS10" i="1"/>
  <c r="AR10" i="1"/>
  <c r="AQ10" i="1"/>
  <c r="AP10" i="1"/>
  <c r="AO10" i="1"/>
  <c r="AN10" i="1"/>
  <c r="AM10" i="1"/>
  <c r="AL10" i="1"/>
  <c r="AK10" i="1"/>
  <c r="AJ10" i="1"/>
  <c r="AD10" i="1"/>
  <c r="AI10" i="1"/>
  <c r="AH10" i="1"/>
  <c r="AE10" i="1"/>
  <c r="AG10" i="1"/>
  <c r="AF10" i="1"/>
  <c r="AW9" i="1"/>
  <c r="AV9" i="1"/>
  <c r="AT9" i="1"/>
  <c r="AU9" i="1"/>
  <c r="AS9" i="1"/>
  <c r="AR9" i="1"/>
  <c r="AQ9" i="1"/>
  <c r="AP9" i="1"/>
  <c r="AO9" i="1"/>
  <c r="AN9" i="1"/>
  <c r="AM9" i="1"/>
  <c r="AL9" i="1"/>
  <c r="AE9" i="1"/>
  <c r="AK9" i="1"/>
  <c r="AD9" i="1"/>
  <c r="AJ9" i="1"/>
  <c r="AI9" i="1"/>
  <c r="AH9" i="1"/>
  <c r="AG9" i="1"/>
  <c r="AF9" i="1"/>
  <c r="AW8" i="1"/>
  <c r="AD8" i="1"/>
  <c r="AV8" i="1"/>
  <c r="AT8" i="1"/>
  <c r="AU8" i="1"/>
  <c r="AS8" i="1"/>
  <c r="AR8" i="1"/>
  <c r="AQ8" i="1"/>
  <c r="AP8" i="1"/>
  <c r="AO8" i="1"/>
  <c r="AN8" i="1"/>
  <c r="AM8" i="1"/>
  <c r="AL8" i="1"/>
  <c r="AI8" i="1"/>
  <c r="AH8" i="1"/>
  <c r="AE8" i="1"/>
  <c r="AW7" i="1"/>
  <c r="AV7" i="1"/>
  <c r="AT7" i="1"/>
  <c r="AU7" i="1"/>
  <c r="AS7" i="1"/>
  <c r="AR7" i="1"/>
  <c r="AQ7" i="1"/>
  <c r="AP7" i="1"/>
  <c r="AO7" i="1"/>
  <c r="AN7" i="1"/>
  <c r="AM7" i="1"/>
  <c r="AL7" i="1"/>
  <c r="AK7" i="1"/>
  <c r="AJ7" i="1"/>
  <c r="AD7" i="1"/>
  <c r="AI7" i="1"/>
  <c r="AH7" i="1"/>
  <c r="AE7" i="1"/>
  <c r="AG7" i="1"/>
  <c r="AF7" i="1"/>
  <c r="AW6" i="1"/>
  <c r="AD6" i="1"/>
  <c r="AV6" i="1"/>
  <c r="AT6" i="1"/>
  <c r="AU6" i="1"/>
  <c r="AS6" i="1"/>
  <c r="AR6" i="1"/>
  <c r="AQ6" i="1"/>
  <c r="AP6" i="1"/>
  <c r="AO6" i="1"/>
  <c r="AN6" i="1"/>
  <c r="AM6" i="1"/>
  <c r="AL6" i="1"/>
  <c r="AI6" i="1"/>
  <c r="AH6" i="1"/>
  <c r="AE6" i="1"/>
  <c r="AW5" i="1"/>
  <c r="AD5" i="1"/>
  <c r="AV5" i="1"/>
  <c r="AT5" i="1"/>
  <c r="AU5" i="1"/>
  <c r="AS5" i="1"/>
  <c r="AR5" i="1"/>
  <c r="AQ5" i="1"/>
  <c r="AP5" i="1"/>
  <c r="AO5" i="1"/>
  <c r="AN5" i="1"/>
  <c r="AM5" i="1"/>
  <c r="AL5" i="1"/>
  <c r="AI5" i="1"/>
  <c r="AH5" i="1"/>
  <c r="AE5" i="1"/>
  <c r="AW4" i="1"/>
  <c r="AV4" i="1"/>
  <c r="AT4" i="1"/>
  <c r="AU4" i="1"/>
  <c r="AS4" i="1"/>
  <c r="AR4" i="1"/>
  <c r="AQ4" i="1"/>
  <c r="AP4" i="1"/>
  <c r="AO4" i="1"/>
  <c r="AN4" i="1"/>
  <c r="AM4" i="1"/>
  <c r="AL4" i="1"/>
  <c r="AK4" i="1"/>
  <c r="AJ4" i="1"/>
  <c r="AD4" i="1"/>
  <c r="AI4" i="1"/>
  <c r="AH4" i="1"/>
  <c r="AE4" i="1"/>
  <c r="AG4" i="1"/>
  <c r="AF4" i="1"/>
  <c r="AW3" i="1"/>
  <c r="AD3" i="1"/>
  <c r="AV3" i="1"/>
  <c r="AT3" i="1"/>
  <c r="AU3" i="1"/>
  <c r="AS3" i="1"/>
  <c r="AR3" i="1"/>
  <c r="AQ3" i="1"/>
  <c r="AP3" i="1"/>
  <c r="AO3" i="1"/>
  <c r="AN3" i="1"/>
  <c r="AM3" i="1"/>
  <c r="AL3" i="1"/>
  <c r="AK3" i="1"/>
  <c r="AJ3" i="1"/>
  <c r="AI3" i="1"/>
  <c r="AH3" i="1"/>
  <c r="AE3" i="1"/>
  <c r="AG3" i="1"/>
  <c r="AF3" i="1"/>
  <c r="AW2" i="1"/>
  <c r="AV2" i="1"/>
  <c r="AT2" i="1"/>
  <c r="AU2" i="1"/>
  <c r="AS2" i="1"/>
  <c r="AR2" i="1"/>
  <c r="AQ2" i="1"/>
  <c r="AP2" i="1"/>
  <c r="AO2" i="1"/>
  <c r="AN2" i="1"/>
  <c r="AM2" i="1"/>
  <c r="AL2" i="1"/>
  <c r="AK2" i="1"/>
  <c r="AJ2" i="1"/>
  <c r="AD2" i="1"/>
  <c r="AI2" i="1"/>
  <c r="AH2" i="1"/>
  <c r="AE2" i="1"/>
  <c r="AG2" i="1"/>
  <c r="AF2" i="1"/>
</calcChain>
</file>

<file path=xl/connections.xml><?xml version="1.0" encoding="utf-8"?>
<connections xmlns="http://schemas.openxmlformats.org/spreadsheetml/2006/main">
  <connection id="1" name="jira all_issues" type="1" refreshedVersion="6" savePassword="1" deleted="1" saveData="1">
    <dbPr connection="" command=""/>
  </connection>
</connection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(* #,##0.00_);_(* \(#,##0.00\);_(* &quot;-&quot;??_);_(@_)"/>
    <numFmt numFmtId="165" formatCode="#,##0.0"/>
    <numFmt numFmtId="166" formatCode="0.0"/>
    <numFmt numFmtId="167" formatCode="_(* #,##0.0_);_(* \(#,##0.0\);_(* &quot;-&quot;??_);_(@_)"/>
    <numFmt numFmtId="168" formatCode="mm/dd/yy;@"/>
    <numFmt numFmtId="169" formatCode="0.0%"/>
    <numFmt numFmtId="170" formatCode="[$-F800]dddd\,\ mmmm\ dd\,\ yyyy"/>
    <numFmt numFmtId="171" formatCode="_(* #,##0.000_);_(* \(#,##0.000\);_(* &quot;-&quot;??_);_(@_)"/>
    <numFmt numFmtId="172" formatCode="[$-409]d\-mmm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theme="8" tint="-0.499984740745262"/>
      </patternFill>
    </fill>
  </fills>
  <borders count="16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8" tint="-0.499984740745262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3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/>
    <xf numFmtId="0" fontId="1" fillId="0" borderId="1" xfId="0" applyFont="1" applyBorder="1" applyAlignment="1">
      <alignment horizontal="center"/>
    </xf>
    <xf numFmtId="0" fontId="2" fillId="0" borderId="0" xfId="0" applyFont="1"/>
    <xf numFmtId="0" fontId="0" fillId="0" borderId="0" xfId="0" applyAlignment="1">
      <alignment horizontal="center" vertical="center"/>
    </xf>
    <xf numFmtId="10" fontId="0" fillId="0" borderId="0" xfId="0" applyNumberFormat="1"/>
    <xf numFmtId="0" fontId="0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2" borderId="10" xfId="0" applyFont="1" applyFill="1" applyBorder="1"/>
    <xf numFmtId="9" fontId="7" fillId="2" borderId="10" xfId="0" applyNumberFormat="1" applyFont="1" applyFill="1" applyBorder="1" applyAlignment="1">
      <alignment horizontal="center"/>
    </xf>
    <xf numFmtId="14" fontId="0" fillId="0" borderId="0" xfId="0" applyNumberFormat="1"/>
    <xf numFmtId="9" fontId="0" fillId="0" borderId="0" xfId="0" applyNumberFormat="1"/>
    <xf numFmtId="0" fontId="8" fillId="0" borderId="0" xfId="0" applyFont="1" applyBorder="1" applyAlignment="1">
      <alignment wrapText="1"/>
    </xf>
    <xf numFmtId="0" fontId="0" fillId="0" borderId="0" xfId="0" applyBorder="1"/>
    <xf numFmtId="0" fontId="8" fillId="0" borderId="11" xfId="0" applyFont="1" applyBorder="1" applyAlignment="1">
      <alignment wrapText="1"/>
    </xf>
    <xf numFmtId="0" fontId="8" fillId="0" borderId="12" xfId="0" applyFont="1" applyBorder="1" applyAlignment="1">
      <alignment wrapText="1"/>
    </xf>
    <xf numFmtId="14" fontId="8" fillId="0" borderId="0" xfId="0" applyNumberFormat="1" applyFont="1" applyBorder="1" applyAlignment="1">
      <alignment wrapText="1"/>
    </xf>
    <xf numFmtId="14" fontId="0" fillId="0" borderId="0" xfId="0" applyNumberFormat="1" applyBorder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applyFont="1"/>
    <xf numFmtId="9" fontId="0" fillId="0" borderId="0" xfId="1" applyFont="1"/>
    <xf numFmtId="165" fontId="0" fillId="0" borderId="0" xfId="0" applyNumberFormat="1"/>
    <xf numFmtId="0" fontId="9" fillId="0" borderId="1" xfId="0" applyFont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167" fontId="0" fillId="0" borderId="0" xfId="2" applyNumberFormat="1" applyFont="1"/>
    <xf numFmtId="167" fontId="0" fillId="0" borderId="0" xfId="0" applyNumberFormat="1"/>
    <xf numFmtId="164" fontId="0" fillId="0" borderId="0" xfId="2" applyNumberFormat="1" applyFont="1"/>
    <xf numFmtId="0" fontId="10" fillId="0" borderId="0" xfId="0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 textRotation="90"/>
    </xf>
    <xf numFmtId="0" fontId="0" fillId="0" borderId="0" xfId="0" applyAlignment="1">
      <alignment horizontal="center"/>
    </xf>
    <xf numFmtId="164" fontId="1" fillId="0" borderId="1" xfId="2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pivotButton="1" applyAlignment="1">
      <alignment horizontal="center"/>
    </xf>
    <xf numFmtId="0" fontId="0" fillId="0" borderId="0" xfId="0" applyNumberFormat="1" applyAlignment="1">
      <alignment horizontal="center"/>
    </xf>
    <xf numFmtId="9" fontId="0" fillId="0" borderId="0" xfId="0" applyNumberFormat="1" applyBorder="1"/>
    <xf numFmtId="9" fontId="0" fillId="0" borderId="3" xfId="0" applyNumberFormat="1" applyBorder="1"/>
    <xf numFmtId="9" fontId="0" fillId="0" borderId="5" xfId="0" applyNumberFormat="1" applyBorder="1"/>
    <xf numFmtId="9" fontId="0" fillId="0" borderId="6" xfId="0" applyNumberFormat="1" applyBorder="1"/>
    <xf numFmtId="0" fontId="0" fillId="0" borderId="0" xfId="0" applyNumberFormat="1" applyFont="1" applyAlignment="1">
      <alignment horizontal="center" vertical="center" wrapText="1"/>
    </xf>
    <xf numFmtId="0" fontId="0" fillId="0" borderId="0" xfId="0" pivotButton="1" applyAlignment="1">
      <alignment horizontal="center" vertical="center" wrapText="1"/>
    </xf>
    <xf numFmtId="167" fontId="0" fillId="0" borderId="2" xfId="0" applyNumberFormat="1" applyBorder="1"/>
    <xf numFmtId="167" fontId="0" fillId="0" borderId="0" xfId="0" applyNumberFormat="1" applyBorder="1"/>
    <xf numFmtId="167" fontId="0" fillId="0" borderId="3" xfId="0" applyNumberFormat="1" applyBorder="1"/>
    <xf numFmtId="167" fontId="0" fillId="0" borderId="4" xfId="0" applyNumberFormat="1" applyBorder="1"/>
    <xf numFmtId="167" fontId="0" fillId="0" borderId="5" xfId="0" applyNumberFormat="1" applyBorder="1"/>
    <xf numFmtId="167" fontId="0" fillId="0" borderId="6" xfId="0" applyNumberFormat="1" applyBorder="1"/>
    <xf numFmtId="1" fontId="0" fillId="0" borderId="2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0" fontId="0" fillId="0" borderId="6" xfId="0" applyNumberFormat="1" applyBorder="1" applyAlignment="1">
      <alignment horizontal="center"/>
    </xf>
    <xf numFmtId="169" fontId="0" fillId="0" borderId="0" xfId="0" applyNumberFormat="1"/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textRotation="90"/>
    </xf>
    <xf numFmtId="14" fontId="0" fillId="0" borderId="0" xfId="0" applyNumberFormat="1" applyAlignment="1">
      <alignment horizontal="center" vertical="center"/>
    </xf>
    <xf numFmtId="167" fontId="0" fillId="0" borderId="0" xfId="0" applyNumberFormat="1" applyFont="1"/>
    <xf numFmtId="170" fontId="0" fillId="0" borderId="0" xfId="0" applyNumberFormat="1"/>
    <xf numFmtId="0" fontId="2" fillId="0" borderId="0" xfId="0" applyFont="1" applyBorder="1"/>
    <xf numFmtId="9" fontId="2" fillId="0" borderId="0" xfId="0" applyNumberFormat="1" applyFont="1" applyBorder="1"/>
    <xf numFmtId="170" fontId="0" fillId="0" borderId="0" xfId="0" applyNumberFormat="1" applyFont="1" applyFill="1" applyBorder="1"/>
    <xf numFmtId="0" fontId="0" fillId="0" borderId="0" xfId="0" applyFont="1" applyBorder="1"/>
    <xf numFmtId="3" fontId="0" fillId="0" borderId="0" xfId="0" applyNumberFormat="1" applyBorder="1"/>
    <xf numFmtId="166" fontId="0" fillId="0" borderId="0" xfId="0" applyNumberFormat="1" applyBorder="1"/>
    <xf numFmtId="2" fontId="0" fillId="0" borderId="0" xfId="0" applyNumberFormat="1" applyBorder="1"/>
    <xf numFmtId="0" fontId="0" fillId="0" borderId="0" xfId="0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 textRotation="90"/>
    </xf>
    <xf numFmtId="0" fontId="10" fillId="0" borderId="0" xfId="0" applyFont="1" applyAlignment="1"/>
    <xf numFmtId="0" fontId="0" fillId="0" borderId="0" xfId="0" applyAlignment="1"/>
    <xf numFmtId="0" fontId="2" fillId="0" borderId="0" xfId="0" applyFont="1" applyBorder="1" applyAlignment="1">
      <alignment horizontal="center" vertical="center"/>
    </xf>
    <xf numFmtId="167" fontId="2" fillId="0" borderId="0" xfId="2" applyNumberFormat="1" applyFont="1" applyBorder="1" applyAlignment="1">
      <alignment horizontal="center" vertical="center"/>
    </xf>
    <xf numFmtId="168" fontId="2" fillId="0" borderId="0" xfId="0" applyNumberFormat="1" applyFont="1" applyBorder="1" applyAlignment="1">
      <alignment horizontal="center" vertical="center"/>
    </xf>
    <xf numFmtId="168" fontId="2" fillId="0" borderId="0" xfId="0" applyNumberFormat="1" applyFont="1" applyFill="1" applyBorder="1" applyAlignment="1">
      <alignment horizontal="center" vertical="center"/>
    </xf>
    <xf numFmtId="167" fontId="2" fillId="0" borderId="0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left" textRotation="90"/>
    </xf>
    <xf numFmtId="0" fontId="0" fillId="0" borderId="0" xfId="0" applyAlignment="1">
      <alignment textRotation="90"/>
    </xf>
    <xf numFmtId="171" fontId="2" fillId="0" borderId="0" xfId="2" applyNumberFormat="1" applyFont="1" applyFill="1" applyBorder="1" applyAlignment="1">
      <alignment horizontal="center" vertical="center"/>
    </xf>
    <xf numFmtId="167" fontId="0" fillId="0" borderId="0" xfId="2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71" fontId="0" fillId="0" borderId="0" xfId="2" applyNumberFormat="1" applyFont="1" applyBorder="1" applyAlignment="1">
      <alignment horizontal="center"/>
    </xf>
    <xf numFmtId="0" fontId="8" fillId="0" borderId="11" xfId="0" applyFont="1" applyBorder="1" applyAlignment="1">
      <alignment horizontal="center" wrapText="1"/>
    </xf>
    <xf numFmtId="172" fontId="0" fillId="0" borderId="0" xfId="0" pivotButton="1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 wrapText="1"/>
    </xf>
    <xf numFmtId="172" fontId="10" fillId="0" borderId="0" xfId="0" applyNumberFormat="1" applyFont="1" applyAlignment="1">
      <alignment horizontal="center" vertical="center" wrapText="1"/>
    </xf>
    <xf numFmtId="0" fontId="0" fillId="0" borderId="0" xfId="0" pivotButton="1" applyAlignment="1"/>
    <xf numFmtId="9" fontId="0" fillId="0" borderId="0" xfId="1" applyFont="1" applyAlignment="1"/>
    <xf numFmtId="164" fontId="0" fillId="0" borderId="0" xfId="2" applyNumberFormat="1" applyFont="1" applyAlignment="1"/>
    <xf numFmtId="0" fontId="0" fillId="0" borderId="0" xfId="0" applyAlignment="1">
      <alignment wrapText="1"/>
    </xf>
    <xf numFmtId="9" fontId="0" fillId="0" borderId="0" xfId="0" applyNumberFormat="1" applyAlignment="1"/>
    <xf numFmtId="9" fontId="0" fillId="0" borderId="0" xfId="1" applyFont="1" applyAlignment="1">
      <alignment wrapText="1"/>
    </xf>
    <xf numFmtId="164" fontId="0" fillId="0" borderId="0" xfId="2" applyNumberFormat="1" applyFont="1" applyAlignment="1">
      <alignment wrapText="1"/>
    </xf>
    <xf numFmtId="10" fontId="0" fillId="0" borderId="0" xfId="0" applyNumberFormat="1" applyAlignment="1"/>
    <xf numFmtId="0" fontId="0" fillId="0" borderId="0" xfId="0" applyNumberFormat="1" applyAlignment="1">
      <alignment wrapText="1"/>
    </xf>
    <xf numFmtId="164" fontId="0" fillId="0" borderId="0" xfId="0" applyNumberFormat="1" applyFont="1" applyAlignment="1">
      <alignment wrapText="1"/>
    </xf>
    <xf numFmtId="164" fontId="0" fillId="0" borderId="0" xfId="0" applyNumberFormat="1" applyFont="1" applyAlignment="1"/>
    <xf numFmtId="170" fontId="10" fillId="0" borderId="0" xfId="0" applyNumberFormat="1" applyFont="1" applyAlignment="1">
      <alignment horizontal="left"/>
    </xf>
    <xf numFmtId="170" fontId="10" fillId="0" borderId="0" xfId="0" applyNumberFormat="1" applyFont="1" applyBorder="1" applyAlignment="1">
      <alignment horizontal="left"/>
    </xf>
    <xf numFmtId="0" fontId="10" fillId="0" borderId="0" xfId="0" applyFont="1" applyBorder="1" applyAlignment="1">
      <alignment wrapText="1"/>
    </xf>
    <xf numFmtId="14" fontId="10" fillId="0" borderId="0" xfId="0" applyNumberFormat="1" applyFont="1"/>
    <xf numFmtId="170" fontId="0" fillId="0" borderId="0" xfId="0" applyNumberFormat="1" applyFont="1" applyAlignment="1">
      <alignment horizontal="left" vertic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9" fontId="0" fillId="0" borderId="0" xfId="1" applyNumberFormat="1" applyFont="1" applyAlignment="1">
      <alignment wrapText="1"/>
    </xf>
    <xf numFmtId="2" fontId="1" fillId="0" borderId="11" xfId="1" applyNumberFormat="1" applyFont="1" applyBorder="1" applyAlignment="1">
      <alignment horizontal="center"/>
    </xf>
    <xf numFmtId="2" fontId="0" fillId="0" borderId="0" xfId="1" applyNumberFormat="1" applyFont="1"/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0" fontId="0" fillId="0" borderId="0" xfId="0" applyAlignment="1">
      <alignment horizont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0" fontId="2" fillId="0" borderId="0" xfId="1" applyNumberFormat="1" applyFont="1"/>
  </cellXfs>
  <cellStyles count="3">
    <cellStyle name="Comma" xfId="2" builtinId="3"/>
    <cellStyle name="Normal" xfId="0" builtinId="0"/>
    <cellStyle name="Percent" xfId="1" builtinId="5"/>
  </cellStyles>
  <dxfs count="142">
    <dxf>
      <font>
        <color theme="0"/>
      </font>
      <fill>
        <patternFill>
          <fgColor indexed="64"/>
          <bgColor rgb="FF002060"/>
        </patternFill>
      </fill>
    </dxf>
    <dxf>
      <font>
        <color theme="0"/>
      </font>
      <fill>
        <patternFill>
          <fgColor indexed="64"/>
          <bgColor rgb="FF00206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numFmt numFmtId="13" formatCode="0%"/>
      <alignment horizontal="general" vertical="bottom" textRotation="0" wrapText="0" indent="0" justifyLastLine="0" shrinkToFit="0" readingOrder="0"/>
    </dxf>
    <dxf>
      <alignment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.00_);_(* \(#,##0.00\);_(* &quot;-&quot;??_);_(@_)"/>
      <alignment horizontal="general" vertical="bottom" textRotation="0" wrapText="0" indent="0" justifyLastLine="0" shrinkToFit="0" readingOrder="0"/>
    </dxf>
    <dxf>
      <numFmt numFmtId="164" formatCode="_(* #,##0.00_);_(* \(#,##0.00\);_(* &quot;-&quot;??_);_(@_)"/>
      <alignment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.00_);_(* \(#,##0.00\);_(* &quot;-&quot;??_);_(@_)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.00_);_(* \(#,##0.00\);_(* &quot;-&quot;??_);_(@_)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13" formatCode="0%"/>
      <alignment horizontal="general" vertical="bottom" textRotation="0" wrapText="1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3" formatCode="0%"/>
      <alignment vertical="bottom" textRotation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vertical="bottom" textRotation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vertical="bottom" textRotation="0" indent="0" justifyLastLine="0" shrinkToFit="0" readingOrder="0"/>
    </dxf>
    <dxf>
      <alignment vertical="bottom" textRotation="0" indent="0" justifyLastLine="0" shrinkToFit="0" readingOrder="0"/>
    </dxf>
    <dxf>
      <alignment vertical="bottom" textRotation="0" indent="0" justifyLastLine="0" shrinkToFit="0" readingOrder="0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5" formatCode="#,##0.0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numFmt numFmtId="172" formatCode="[$-409]d\-mmm;@"/>
    </dxf>
    <dxf>
      <numFmt numFmtId="172" formatCode="[$-409]d\-mmm;@"/>
    </dxf>
    <dxf>
      <numFmt numFmtId="172" formatCode="[$-409]d\-mmm;@"/>
    </dxf>
    <dxf>
      <alignment textRotation="0"/>
    </dxf>
    <dxf>
      <alignment textRotation="0"/>
    </dxf>
    <dxf>
      <alignment textRotation="90"/>
    </dxf>
    <dxf>
      <alignment textRotation="90"/>
    </dxf>
    <dxf>
      <alignment vertical="bottom"/>
    </dxf>
    <dxf>
      <alignment vertical="bottom"/>
    </dxf>
    <dxf>
      <alignment horizontal="general"/>
    </dxf>
    <dxf>
      <alignment horizontal="general"/>
    </dxf>
    <dxf>
      <alignment vertical="center"/>
    </dxf>
    <dxf>
      <alignment horizontal="center"/>
    </dxf>
    <dxf>
      <alignment vertical="bottom"/>
    </dxf>
    <dxf>
      <alignment vertical="center"/>
    </dxf>
    <dxf>
      <alignment horizontal="general"/>
    </dxf>
    <dxf>
      <alignment horizontal="center"/>
    </dxf>
    <dxf>
      <font>
        <sz val="9"/>
      </font>
    </dxf>
    <dxf>
      <font>
        <sz val="10"/>
      </font>
    </dxf>
    <dxf>
      <numFmt numFmtId="170" formatCode="[$-F800]dddd\,\ mmmm\ dd\,\ yyyy"/>
    </dxf>
    <dxf>
      <numFmt numFmtId="170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alignment horizontal="center" vertical="center" textRotation="0" wrapText="1" indent="0" justifyLastLine="0" shrinkToFit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[$-F800]dddd\,\ mmmm\ dd\,\ yyyy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[$-F800]dddd\,\ mmmm\ dd\,\ yyyy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70" formatCode="[$-F800]dddd\,\ mmmm\ dd\,\ yyyy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alignment vertical="center" wrapText="1" readingOrder="0"/>
    </dxf>
    <dxf>
      <numFmt numFmtId="1" formatCode="0"/>
    </dxf>
    <dxf>
      <numFmt numFmtId="166" formatCode="0.0"/>
    </dxf>
    <dxf>
      <numFmt numFmtId="165" formatCode="#,##0.0"/>
    </dxf>
    <dxf>
      <numFmt numFmtId="4" formatCode="#,##0.00"/>
    </dxf>
    <dxf>
      <alignment vertical="center" wrapText="1"/>
    </dxf>
    <dxf>
      <border>
        <top style="thin">
          <color indexed="64"/>
        </top>
        <bottom style="thin">
          <color indexed="64"/>
        </bottom>
      </border>
    </dxf>
    <dxf>
      <alignment vertical="center" wrapText="1" readingOrder="0"/>
    </dxf>
    <dxf>
      <numFmt numFmtId="169" formatCode="0.0%"/>
    </dxf>
    <dxf>
      <alignment horizontal="center"/>
    </dxf>
    <dxf>
      <numFmt numFmtId="167" formatCode="_(* #,##0.0_);_(* \(#,##0.0\);_(* &quot;-&quot;??_);_(@_)"/>
    </dxf>
    <dxf>
      <numFmt numFmtId="167" formatCode="_(* #,##0.0_);_(* \(#,##0.0\);_(* &quot;-&quot;??_);_(@_)"/>
    </dxf>
    <dxf>
      <numFmt numFmtId="167" formatCode="_(* #,##0.0_);_(* \(#,##0.0\);_(* &quot;-&quot;??_);_(@_)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vertical="center" wrapText="1"/>
    </dxf>
    <dxf>
      <alignment vertical="center"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41"/>
      <tableStyleElement type="headerRow" dxfId="1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0</xdr:row>
          <xdr:rowOff>123825</xdr:rowOff>
        </xdr:from>
        <xdr:to>
          <xdr:col>4</xdr:col>
          <xdr:colOff>466725</xdr:colOff>
          <xdr:row>2</xdr:row>
          <xdr:rowOff>9525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7760E379-EB6C-4A5F-AFE9-663F865115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2</xdr:row>
          <xdr:rowOff>28575</xdr:rowOff>
        </xdr:from>
        <xdr:to>
          <xdr:col>4</xdr:col>
          <xdr:colOff>123825</xdr:colOff>
          <xdr:row>3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2</xdr:row>
          <xdr:rowOff>9525</xdr:rowOff>
        </xdr:from>
        <xdr:to>
          <xdr:col>3</xdr:col>
          <xdr:colOff>504825</xdr:colOff>
          <xdr:row>3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2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Gantt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0</xdr:row>
          <xdr:rowOff>142875</xdr:rowOff>
        </xdr:from>
        <xdr:to>
          <xdr:col>3</xdr:col>
          <xdr:colOff>333375</xdr:colOff>
          <xdr:row>1</xdr:row>
          <xdr:rowOff>152400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3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Gantt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celo Walter" refreshedDate="42909.371748379628" createdVersion="4" refreshedVersion="6" minRefreshableVersion="3" recordCount="2884">
  <cacheSource type="worksheet">
    <worksheetSource ref="A1:AW1048576" sheet="From Jira"/>
  </cacheSource>
  <cacheFields count="50">
    <cacheField name="project" numFmtId="0">
      <sharedItems containsBlank="1" count="18">
        <s v="PROJECT - GS SDLC"/>
        <s v="PROJECT - Google LMS"/>
        <s v="PROJECT - Cemex Web"/>
        <s v="PROJECT - Bemis CP"/>
        <m/>
        <s v="PROJECT - Malaguti" u="1"/>
        <s v="PROJECT - AonHewitt" u="1"/>
        <s v="PROJECT - Queiroz Galvão SIGEX" u="1"/>
        <s v="PROJECT - Tibco Software" u="1"/>
        <s v="PROJECT - Dannon" u="1"/>
        <s v="PROJECT - BOSCH - Migration" u="1"/>
        <s v="PROJECT - ELCART CMS" u="1"/>
        <s v="PROJECT - Qwipper" u="1"/>
        <s v="PROJECT - SIM International" u="1"/>
        <s v="PROJECT - Banco General Panama" u="1"/>
        <s v="PROJECT - Bank of America" u="1"/>
        <s v="PROJECT - HPI DaaS" u="1"/>
        <s v="PROJECT - SABESP - Portal Corporativo" u="1"/>
      </sharedItems>
    </cacheField>
    <cacheField name="demand_type" numFmtId="0">
      <sharedItems containsBlank="1"/>
    </cacheField>
    <cacheField name="demand_status" numFmtId="0">
      <sharedItems containsBlank="1"/>
    </cacheField>
    <cacheField name="demand_num" numFmtId="0">
      <sharedItems containsBlank="1"/>
    </cacheField>
    <cacheField name="DEMAND_SUMMARY" numFmtId="0">
      <sharedItems containsBlank="1"/>
    </cacheField>
    <cacheField name="demand_description" numFmtId="0">
      <sharedItems containsBlank="1" count="178">
        <s v="00053 - Tools - Dashboard"/>
        <m/>
        <s v="00015 - JIRA Customizations/Automations"/>
        <s v="00052 - Tools - CI Server"/>
        <s v="00054 - Tools - Indicators"/>
        <s v="00087 - SDLC Process"/>
        <s v="00001 - Objective Taskboard"/>
        <s v="00004 - Google LMS Integration"/>
        <s v="00001 - Enhanced Group Functionality (Site)"/>
        <s v="00003 - OpenID Connect SSO Support "/>
        <s v="00002 - User Activity Tracking"/>
        <s v="00005 - System Architecture"/>
        <s v="00069 - UI &amp; Theme"/>
        <s v="00633 - Sustainability - Overview"/>
        <s v="00006 - Theme"/>
        <s v="00016 - Stories"/>
        <s v="00055 - Products + Service"/>
        <s v="00054 - About Us"/>
        <s v="00265 - Suppliers Section"/>
        <s v="00017 - Investors"/>
        <s v="00008 - Homepage"/>
        <s v="00056 - Sustainability"/>
        <s v="00531 - System Architecture"/>
        <s v="00519 - Buyer - Portal Foundations"/>
        <s v="00501 - IBB Integration"/>
        <s v="00444 - CSR - Customer and User Profile"/>
        <s v="00420 - Buyer - Shipment Management"/>
        <s v="00533 - Bemis CP Theme"/>
        <s v="00540 - Buyer - Dashboard"/>
        <s v="00539 - Buyer - Inventory Management"/>
        <s v="00523 - CSR - Portal Foundations"/>
        <s v="00443 - Buyer views Customer and User Profiles"/>
        <s v="00538 - Buyer - Reports"/>
        <s v="00366 - Buyer - Order Management"/>
        <s v="00510 - Buyer - Release Management"/>
        <s v="M | 00113 - Cancel task test"/>
        <s v="M | 00110 - Demand without assignee GSSDLC"/>
        <s v="M | 00056 - Tools - Worklogger"/>
        <s v="M | 00630 - Need Credentials for the Following Users"/>
        <s v="M | 00065 - Roles Configuration"/>
        <s v="M | 03231 - Demand without assignee BEMISCP"/>
        <s v="M | 00691 - Liferay Workspace Maintenance and Improvements"/>
        <s v="M | 00541 - CSR - Dashboard"/>
        <s v=" 00151 - Management Team" u="1"/>
        <s v=" 00029 - Stock ticker portlet" u="1"/>
        <s v="00630 - Need Credentials for the Following Users" u="1"/>
        <s v=" | 00065 - Roles Configuration" u="1"/>
        <s v=" | 00005 - System Architecture" u="1"/>
        <s v=" | 00531 - System Architecture" u="1"/>
        <s v=" | 00523 - CSR - Portal Foundations" u="1"/>
        <s v=" 00002 - User Activity Tracking" u="1"/>
        <s v=" 00054 - About Us" u="1"/>
        <s v="01657 - Enhancement - Buyer Portal Foundations" u="1"/>
        <s v=" | 00016 - Stories" u="1"/>
        <s v=" | 00053 - Tools - Dashboard" u="1"/>
        <s v=" | 00540 - Buyer - Dashboard" u="1"/>
        <s v=" | 00001 - Enhanced Group Functionality (Site)" u="1"/>
        <s v=" | 00017 - Investors" u="1"/>
        <s v=" | 01439 - Enhanced Portal Foundation Settings" u="1"/>
        <s v=" 00003 - OpenID Connect SSO Support " u="1"/>
        <s v=" | 00055 - Products + Service" u="1"/>
        <s v=" 00006 - Theme" u="1"/>
        <s v=" 01439 - Enhanced Portal Foundation Settings" u="1"/>
        <s v=" 00540 - Buyer - Dashboard" u="1"/>
        <s v="00055 - Tools - Sonar" u="1"/>
        <s v=" 00001 - Enhanced Group Functionality" u="1"/>
        <s v=" | 00056 - Sustainability" u="1"/>
        <s v=" | 00633 - Sustainability" u="1"/>
        <s v=" 00173 - Corporate Governance" u="1"/>
        <s v=" | 00004 - Google LMS Integration" u="1"/>
        <s v=" | 00054 - Tools - Indicators" u="1"/>
        <s v=" 00420 - Buyer - Shipment Management" u="1"/>
        <s v=" | 00006 - Theme" u="1"/>
        <s v=" 00538 - Buyer - Reports" u="1"/>
        <s v="01527 - Updates for all Report " u="1"/>
        <s v="00057 - Tools - Sizing" u="1"/>
        <s v=" 00533 - Bemis CP Theme" u="1"/>
        <s v=" | 00003 - OpenID Connect SSO Support " u="1"/>
        <s v=" | 01437 - Enhancement - Buyer Shipment Management" u="1"/>
        <s v=" 00444 - CSR - Customer and User Profile" u="1"/>
        <s v=" 00001 - Enhanced Group Functionality (Site)" u="1"/>
        <s v=" 00032 - Content Workflow" u="1"/>
        <s v=" | 00538 - Buyer - Reports" u="1"/>
        <s v=" 00058 - Tools - Github" u="1"/>
        <s v="00104 - User Management" u="1"/>
        <s v=" 00171 - Debt Information" u="1"/>
        <s v=" 00443 - Buyer views Customer and User Profiles" u="1"/>
        <s v=" 00142 - Ethics and compliance page" u="1"/>
        <s v=" | 00366 - Buyer - Order Management" u="1"/>
        <s v=" | 00052 - Tools - CI Server" u="1"/>
        <s v=" | 00420 - Buyer - Shipment Management" u="1"/>
        <s v=" | 00630 - Need Credentials for the Following Users" u="1"/>
        <s v=" 00001 - Objective Taskboard" u="1"/>
        <s v="00029 - Stock ticker portlet" u="1"/>
        <s v=" 00519 - Buyer - Portal Foundations" u="1"/>
        <s v=" | 00029 - Stock ticker portlet" u="1"/>
        <s v=" | 01652 - Enhancement - Customer Data Sync" u="1"/>
        <s v=" | 00691 - Liferay Workspace Maintenance and Improvements" u="1"/>
        <s v=" 00056 - Sustainability" u="1"/>
        <s v=" | 00057 - Tools - Sizing" u="1"/>
        <s v=" 00523 - CSR - Portal Foundations" u="1"/>
        <s v="01439 - Enhanced Portal Foundation Settings" u="1"/>
        <s v=" 00055 - Tools - Sonar" u="1"/>
        <s v=" 00055 - Products + Service" u="1"/>
        <s v=" 00691 - Liferay Workspace Maintenance and Improvements" u="1"/>
        <s v=" 00531 - System Architecture" u="1"/>
        <s v=" 01652 - Enhancement - Customer Data Sync" u="1"/>
        <s v=" 01438 - Enhancement - Buyer Inventory Management " u="1"/>
        <s v=" | 01438 - Enhancement - Buyer Inventory Management " u="1"/>
        <s v="00058 - Tools - Github" u="1"/>
        <s v=" | 00533 - Bemis CP Theme" u="1"/>
        <s v=" 00016 - Stories" u="1"/>
        <s v=" 00055 - Products" u="1"/>
        <s v=" 00054 - Tools - Indicators" u="1"/>
        <s v=" | 00265 - Suppliers Section" u="1"/>
        <s v=" 00207 - Press Releases Page" u="1"/>
        <s v=" | 00002 - User Activity Tracking" u="1"/>
        <s v=" | 00519 - Buyer - Portal Foundations" u="1"/>
        <s v=" 00065 - Roles Configuration" u="1"/>
        <s v=" 02870 - Off-boarding Tasks" u="1"/>
        <s v=" | 00510 - Buyer - Release Management" u="1"/>
        <s v=" | 00069 - UI &amp; Theme" u="1"/>
        <s v=" | 00001 - Objective Taskboard" u="1"/>
        <s v="01429 - Enhancement - Buyer Order Management" u="1"/>
        <s v=" 00501 - IBB Integration" u="1"/>
        <s v="00092 - Content Management" u="1"/>
        <s v=" | 02870 - Off-boarding Tasks" u="1"/>
        <s v=" | 01527 - Updates for all Report " u="1"/>
        <s v=" | 00539 - Buyer - Inventory Management" u="1"/>
        <s v=" 01570 - Enhancement - Buyer Reports" u="1"/>
        <s v=" 01429 - Enhancement - Buyer Order Management" u="1"/>
        <s v=" 00053 - Tools - Dashboard" u="1"/>
        <s v=" | 00501 - IBB Integration" u="1"/>
        <s v="02870 - Off-boarding Tasks" u="1"/>
        <s v="01652 - Enhancement - Customer Data Sync" u="1"/>
        <s v=" 00541 - CSR - Dashboard" u="1"/>
        <s v=" 00149 - Company profile page" u="1"/>
        <s v=" 00004 - Google LMS Integration" u="1"/>
        <s v=" | 00444 - CSR - Customer and User Profile" u="1"/>
        <s v=" 01437 - Enhancement - Buyer Shipment Management" u="1"/>
        <s v=" 00210 - Stock Information page" u="1"/>
        <s v=" 00510 - Buyer - Release Management" u="1"/>
        <s v=" | 01657 - Enhancement - Buyer Portal Foundations" u="1"/>
        <s v=" 00139 - Global sites" u="1"/>
        <s v=" 01657 - Enhancement - Buyer Portal Foundations" u="1"/>
        <s v=" 00054 - Our Story" u="1"/>
        <s v="00541 - CSR - Dashboard" u="1"/>
        <s v=" 00366 - Buyer - Order Management" u="1"/>
        <s v=" 00065 - Permissions" u="1"/>
        <s v=" | 00541 - CSR - Dashboard" u="1"/>
        <s v="01570 - Enhancement - Buyer Reports" u="1"/>
        <s v=" | 00008 - Homepage" u="1"/>
        <s v=" 00015 - JIRA Customizations/Automations" u="1"/>
        <s v=" | 00443 - Buyer views Customer and User Profiles" u="1"/>
        <s v=" | 00054 - About Us" u="1"/>
        <s v=" 00183 - Key Company Data" u="1"/>
        <s v=" 00017 - Investor Center" u="1"/>
        <s v=" 00017 - Investors" u="1"/>
        <s v=" 00057 - Tools - Sizing" u="1"/>
        <s v="00691 - Liferay Workspace Maintenance and Improvements" u="1"/>
        <s v=" 00016 - Media Center" u="1"/>
        <s v=" | 00015 - JIRA Customizations/Automations" u="1"/>
        <s v=" | 00055 - Tools - Sonar" u="1"/>
        <s v=" 01527 - Updates for all Report " u="1"/>
        <s v="01437 - Enhancement - Buyer Shipment Management" u="1"/>
        <s v="00056 - Tools - Worklogger" u="1"/>
        <s v=" | 00056 - Tools - Worklogger" u="1"/>
        <s v="01438 - Enhancement - Buyer Inventory Management " u="1"/>
        <s v=" 00539 - Buyer - Inventory Management" u="1"/>
        <s v=" 00056 - Tools - Worklogger" u="1"/>
        <s v="00065 - Roles Configuration" u="1"/>
        <s v=" | 01429 - Enhancement - Buyer Order Management" u="1"/>
        <s v=" 00265 - Suppliers Section" u="1"/>
        <s v=" 00008 - Homepage" u="1"/>
        <s v=" 00054 - Our History" u="1"/>
        <s v=" | 00058 - Tools - Github" u="1"/>
        <s v=" 00005 - System Architecture" u="1"/>
        <s v=" | 01570 - Enhancement - Buyer Reports" u="1"/>
      </sharedItems>
    </cacheField>
    <cacheField name="TASK_TYPE" numFmtId="0">
      <sharedItems containsBlank="1"/>
    </cacheField>
    <cacheField name="TASK_STATUS" numFmtId="0">
      <sharedItems containsBlank="1"/>
    </cacheField>
    <cacheField name="TASK_NUM" numFmtId="0">
      <sharedItems containsBlank="1"/>
    </cacheField>
    <cacheField name="TASK_SUMMARY" numFmtId="0">
      <sharedItems containsBlank="1"/>
    </cacheField>
    <cacheField name="TASK_DESCRIPTION" numFmtId="0">
      <sharedItems containsBlank="1"/>
    </cacheField>
    <cacheField name="TASK_FULL_DESCRIPTION" numFmtId="0">
      <sharedItems containsBlank="1" count="2658">
        <s v="Feature | 00076 - Dashboard - New indicators"/>
        <s v="Bug | 00156 - Test to Done"/>
        <s v="Bug | 00127 - Bugs can be moved to Done anytime"/>
        <s v="Feature | 00090 - Jira Workflow updates"/>
        <s v="Feature | 00107 - Feature without assignee GSSDLC"/>
        <s v="Feature | 00059 - One Click Deploy"/>
        <s v="Feature | 00099 - MySQL Jira Database Replica"/>
        <s v="Feature | 00088 - SDLC Documentation"/>
        <s v="Bug | 00075 - Chrome users cannot access taskboard using HTTPS"/>
        <s v="Feature | 00060 - Wip validator service REST"/>
        <s v="Bug | 00044 - Some bugs about teams"/>
        <s v="Bug | 00039 - Update subtask when parent update some fields"/>
        <s v="Feature | 00016 - Required Fields"/>
        <s v="Feature | 00017 - Workflows Customizations"/>
        <s v="Feature | 00011 - All Projects Configuration"/>
        <s v="Bug | 00007 - Hierarchical Class of Service (performance)"/>
        <s v="Feature | 00002 - Multi-criteria search"/>
        <s v="Feature | 00159 - Feature without assignee GOOGLE"/>
        <s v="Feature | 00023 - Add SCORM support"/>
        <s v="Bug | 00138 - The legacy id should match the siteId created from mocked data"/>
        <s v="Bug | 00144 - Missing learning record events"/>
        <s v="Feature | 00099 - Add sorting capability to Site REST API"/>
        <s v="Feature | 00022 - Add support for OpenID Connect Single Sign-on"/>
        <s v="Feature | 00056 - Implement Celsus sync job to index Liferay Sites"/>
        <s v="Bug | 00087 - Should only send learning records when log in as a learner "/>
        <s v="Feature | 00007 - Add expiration date"/>
        <s v="Feature | 00033 - Enhanced Group REST Service"/>
        <s v="Bug | 00086 - Have too many errors for the developer license limit "/>
        <s v="Feature | 00016 - Capture learning events"/>
        <s v="Feature | 00014 - Capture user info"/>
        <s v="Task | 00020 - Create Google Local Environment"/>
        <s v="Feature | 00025 - Notify Google LMS of User activity"/>
        <s v="Feature | 00006 - Add version"/>
        <s v="Feature | 00010 - Add status: draft, published, archived, invisible "/>
        <s v="Task | 00034 - Setup Dev Infrasctructure"/>
        <s v="Feature | 00070 - Create Theme"/>
        <s v="Feature | 00664 - Feature without assignee CEMEXWEB"/>
        <s v="Task | 00662 - Block Googlebot from doing a search "/>
        <s v="Bug | 00647 - Page visual layout broken after interactions"/>
        <s v="Feature | 00649 - Sustainability &gt; Overview"/>
        <s v="Task | 00637 - Apply and verify fix for CEMEX-13"/>
        <s v="Task | 00644 - Allow HTTP between qa-staging and qa-live to test remote staging"/>
        <s v="Bug | 00635 - Emails from production server are not being received"/>
        <s v="Task | 00597 - Use script to discover which web contents need to be fixed for ghost image issue"/>
        <s v="Task | 00632 - Build new QA environment."/>
        <s v="Task | 00566 - Configure workspace build to use NPM cache outside of the workspace"/>
        <s v="Task | 00549 - Make sure cemex.com redirects to www.cemex.com"/>
        <s v="Task | 00169 - Disable public access to the QA environment"/>
        <s v="Task | 00002 - Request a DNS update from Cemex to add subdomains to point to new AWS environment"/>
        <s v="Task | 00001 - Request SSL Certificate from Cemex for new website"/>
        <s v="Task | 00567 - Add FB Pixel snippet to theme"/>
        <s v="Task | 00476 - Enable staging from QA to PROD (guest site)"/>
        <s v="Task | 00462 - Patching does not work on Windows"/>
        <s v="Task | 00003 - Setup LCS activation"/>
        <s v="Feature | 00578 - Image Animations do not match mockups for Stories"/>
        <s v="Bug | 00576 - Home page &quot;More&quot; button does not work for Internet Explorer 10 or 11"/>
        <s v="Bug | 00517 - Publish failed with the JSON formatting error"/>
        <s v="Bug | 00458 - Indexing of Web Content has errors"/>
        <s v="Bug | 00225 - In Cemex, fix where the theme gets placed in the bundle by workspace"/>
        <s v="Bug | 00541 - Stock Ticker portlet has content that is not localized"/>
        <s v="Bug | 00585 - Page Fix for Careers page"/>
        <s v="Task | 00603 - Create Earnings Webcast 1Q 17 page"/>
        <s v="Task | 00598 - Fix issue with titles not being shown for image selector"/>
        <s v="Task | 00596 - Anchor tags not working for some pages"/>
        <s v="Task | 00593 - Change country menu cut off vertically"/>
        <s v="Task | 00583 - Create microsite page for Switzerland"/>
        <s v="Task | 00584 - Make the user Jose Alberto as a site admin"/>
        <s v="Task | 00580 - Change Reports page &quot;SEC Filings&quot; section to open in a new tab"/>
        <s v="Bug | 00568 - Publishing via PROD ELB is failing"/>
        <s v="Task | 00510 - Investigate rejected SVG icons in Chrome when using CDN"/>
        <s v="Task | 00227 - Build PROD definition and execute it in us-east-1"/>
        <s v="Feature | 00416 - Adjustments throughout the portal"/>
        <s v="Feature | 00328 - Custom 404 page"/>
        <s v="Task | 00511 - Identify .lpkg files in default bundle which we don't need to speepup the initial Tomcat start"/>
        <s v="Task | 00514 - Research &amp; Apply URL Rewrite for URL containing String .aspx"/>
        <s v="Task | 00512 - Change &quot;submit for publication&quot; text to &quot;submit&quot;"/>
        <s v="Feature | 00406 - Adjust forms layouts"/>
        <s v="Feature | 00389 - Create a sign in page"/>
        <s v="Bug | 00379 - Adjust layout of stock ticker in different screen sizes"/>
        <s v="Bug | 00408 - Our History &gt; Adjust padding in map for IPhone"/>
        <s v="Bug | 00412 - Homepage &gt; Change &quot;Media and Events&quot; section"/>
        <s v="Feature | 00013 - Footer"/>
        <s v="Feature | 00407 - Search function on menu bar"/>
        <s v="Feature | 00455 - Media &gt; Overview"/>
        <s v="Task | 00461 - Investigate 413 Request Entity Too Large when uploading file &gt; 1MB"/>
        <s v="Task | 00057 - Management work"/>
        <s v="Task | 00456 - Test stronger instance types to see relation to slow Liferay startup"/>
        <s v="Feature | 00331 - Page Legal "/>
        <s v="Feature | 00397 - Careers &gt; Life at Cemex"/>
        <s v="Feature | 00401 - Careers &gt; Locations and Functions"/>
        <s v="Bug | 00405 - In overview pages the banner and image below must fill in all screen size"/>
        <s v="Feature | 00074 - Related articles"/>
        <s v="Feature | 00329 - Site map"/>
        <s v="Feature | 00236 - Global Solutions"/>
        <s v="Feature | 00161 - Format text and add links to image description"/>
        <s v="Task | 00403 - Add Basic auth for QA environment"/>
        <s v="Task | 00334 - Redirect to a friendly &quot;page not found&quot;"/>
        <s v="Task | 00316 - Install Audience Targeting on QA servers"/>
        <s v="Feature | 00377 - Our History"/>
        <s v="Feature | 00320 - Become a supplier"/>
        <s v="Feature | 00319 - Sustainable Sourcing"/>
        <s v="Feature | 00232 - Reports Page"/>
        <s v="Bug | 00306 - Break page buttons evenly, centered"/>
        <s v="Feature | 00234 - Services Page"/>
        <s v="Feature | 00136 - Choose the section of the image to show"/>
        <s v="Feature | 00118 - Include videos on the full story page"/>
        <s v="Feature | 00318 - Sourcing Approach"/>
        <s v="Feature | 00308 - Set maximum width for pages in 1300 px"/>
        <s v="Feature | 00293 - About Us &gt; Position Papers"/>
        <s v="Feature | 00280 - Careers Page"/>
        <s v="Feature | 00266 - Suppliers Overview"/>
        <s v="Feature | 00235 - Building Solutions"/>
        <s v="Feature | 00184 - Key Company Data"/>
        <s v="Bug | 00180 - White spaces above images in story pages template 2"/>
        <s v="Bug | 00179 - Internet Explorer Story List Text Missing"/>
        <s v="Bug | 00177 - Stories page without footer"/>
        <s v="Feature | 00166 - Add behavior to Homepage links"/>
        <s v="Feature | 00144 - Our history page without timeline section"/>
        <s v="Feature | 00138 - Carousel for full story pages"/>
        <s v="Bug | 00196 - Adjust company profile page"/>
        <s v="Bug | 00283 - HomePage is not adjusting to fit correctly on 1366x768"/>
        <s v="Feature | 00029 - Stock ticker portlet"/>
        <s v="Feature | 00295 - Products + Service &gt; Trading"/>
        <s v="Task | 00297 - Install fixes for PDF preview on QA env"/>
        <s v="Task | 00218 - As a user, I can see the Cemex stock price for NYSE and BMV"/>
        <s v="Bug | 00115 - Ajustments in full stories layout"/>
        <s v="Bug | 00168 - Redirect Not Allowed"/>
        <s v="Feature | 00172 - Debt Information"/>
        <s v="Feature | 00174 - Corporate Governance Page"/>
        <s v="Feature | 00211 - Stock Information page"/>
        <s v="Feature | 00230 - Products Overview"/>
        <s v="Task | 00228 - Allow patches to be source-controlled and installed into bundle by workspace"/>
        <s v="Feature | 00167 - Add behavior to concrete incubator link"/>
        <s v="Feature | 00073 - Unified boiler plate text"/>
        <s v="Feature | 00145 - Sustainability Overview"/>
        <s v="Feature | 00208 - Press Releases Page"/>
        <s v="Task | 00220 - Research: Error when creating a WebContent with nested WebContent"/>
        <s v="Feature | 00141 - Country micro site subpages"/>
        <s v="Feature | 00143 - Ethics and compliance page"/>
        <s v="Feature | 00150 - Company profile page"/>
        <s v="Feature | 00152 - Management Team"/>
        <s v="Bug | 00194 - Make bootstrap grid match theme media widths"/>
        <s v="Bug | 00188 - Fix java script errors"/>
        <s v="Feature | 00140 - Country micro site single page"/>
        <s v="Bug | 00069 - Menu not working when on mobile mode"/>
        <s v="Feature | 00021 - Asset publisher filter"/>
        <s v="Bug | 00128 - Adjust homepage layout in different screen resolutions"/>
        <s v="Feature | 00014 - Language selection functionality"/>
        <s v="Feature | 00072 - Full story version 4"/>
        <s v="Bug | 00120 - Story carrousel on homepage does not animate (zoom)"/>
        <s v="Feature | 00024 - Questions Portlet"/>
        <s v="Feature | 00023 - Events + Calendar Portlet"/>
        <s v="Feature | 00022 - Investors - Overview"/>
        <s v="Feature | 00071 - Full story version 2"/>
        <s v="Feature | 00010 - Modern tile with &quot;MORE&quot; animation"/>
        <s v="Feature | 00018 - Concrete Incubator webcontent"/>
        <s v="Feature | 00063 - Show full story on Media Center"/>
        <s v="Feature | 00020 - Asset publisher layout"/>
        <s v="Feature | 00019 - Asset publisher - Simple version"/>
        <s v="Feature | 00012 - Country Selection content"/>
        <s v="Feature | 00015 - Place remaining Webcontents on Homepage"/>
        <s v="Feature | 00011 - Carousel with three images and timer"/>
        <s v="Feature | 00009 - Place webcontent in the grid acording to wireframe"/>
        <s v="Feature | 00007 - Design menus"/>
        <s v="Task | 03233 - Task without assignee BEMISCP"/>
        <s v="Feature | 03229 - Feature without assignee BEMISCP"/>
        <s v="Bug | 03209 - Carrier List not updated in The Hub Production system (BDT 609)"/>
        <s v="Bug | 03170 - Mars Inventory Total Location Qty UOM Incorrect (BDT 588)"/>
        <s v="Bug | 03193 - BDT 596- Connectivity issues in production "/>
        <s v="Bug | 03195 - BDT 601- CSR/Admin View error and inconsistencies displaying customer profile "/>
        <s v="Bug | 03191 - BDT 597- Production issue- internal user being asked to validate device "/>
        <s v="Bug | 03192 - BDt 598- All environments - log in screen"/>
        <s v="Bug | 03176 - Sales Order Schedule Line with ConfirmedQty 0 displayed (BDT 590)"/>
        <s v="Bug | 03187 - 595 BDT - Out of memory error"/>
        <s v="Feature | 02998 - Create Hub Admin documentation"/>
        <s v="Bug | 03179 - BDT 591- AS CSR or Admin, unable to edit user profile from profile page. "/>
        <s v="Feature | 02996 - Final Clean QA Deploy"/>
        <s v="Bug | 03180 - BDT 575 Tablet menu does not automatically collapse"/>
        <s v="Bug | 03152 - 575 BDT - Tablet- menu icon not in correct place on page"/>
        <s v="Bug | 03160 - Inventory Sync Delete happens before data is processed causing 0 inventory to show."/>
        <s v="Bug | 03139 - 570 BDT - Reports download view is not automatically refreshing"/>
        <s v="Bug | 03151 - 576  BDT - Log in page in Chrome blurry"/>
        <s v="Bug | 03154 - _x0009_Customer PO Search Case Sensitive"/>
        <s v="Bug | 03131 - Inventory Sync Timestamp issue"/>
        <s v="Feature | 03134 - ShipTo Filter - Change default behavior and help text"/>
        <s v="Bug | 03136 - Portal display of On Hand inventory quantity is incorrect  "/>
        <s v="Bug | 03138 - Quantities display difference between parent and child buyer views"/>
        <s v="Feature | 03036 - On Hand Qty displayed for Doned shipment (BDT 518) CR53"/>
        <s v="Bug | 03083 - ORM exceptions for salesOrder data sync "/>
        <s v="Bug | 03087 - 549 BDT - Connectivity Issues"/>
        <s v="Bug | 03094 - Ghost entries seen after order, release, shipment deletes"/>
        <s v="Feature | 03088 - Apply Database configuration changes to improve resiliency"/>
        <s v="Bug | 03081 - 542 (BDT) - The page was not displayed because the Request URI is too long."/>
        <s v="Feature | 03029 - BDT 507 - C&amp;S Closed Orders showing inventory displayed in portal "/>
        <s v="Bug | 03097 - CR56 - Change display of Release and Shipment Reports in the Portal  Inbox "/>
        <s v="Bug | 03079 - Ship to filter Cancel and Search Box not working as designed (BDT 539)"/>
        <s v="Feature | 03090 - Add node visibility property for all environments"/>
        <s v="Feature | 02976 - Source System Deletes - CR50 and CR51"/>
        <s v="Feature | 03010 - 494 BDT - Handle IBB NULL responses in initial data sync"/>
        <s v="Feature | 03020 - Shipments - handle BAG UoM values"/>
        <s v="Feature | 03045 -  BDT 489 - Portal LDAP configuration change"/>
        <s v="Bug | 03021 - Date Range on Release and Shipment History Report - all systems"/>
        <s v="Bug | 01729 - Error on Report Definition Control Panel when editing "/>
        <s v="Feature | 03037 - 517 BDT - Ship To filters should be checked"/>
        <s v="Feature | 01891 - Add Google Analytics to the Customer Portal Sites"/>
        <s v="Bug | 03032 - 510 BDT - Shipments landing page not showing recent shipments"/>
        <s v="Bug | 03048 - 526 BDT - Sales order line not displaying on Orders page depending on who is logged on to the account"/>
        <s v="Feature | 01480 - Performance Testing and Tuning"/>
        <s v="Feature | 02875 - Deployment Documentation "/>
        <s v="Bug | 03034 - Failover Testing: 500 - Internal Server Error"/>
        <s v="Feature | 03031 - Data3 Invoice# Incorrect for a Cust Item "/>
        <s v="Feature | 02977 - Set search highlighting property to false"/>
        <s v="Feature | 02997 - Check latest versions of image magick and ghost script are in the repository"/>
        <s v="Feature | 02990 - Update deployment scripts to preserve old releases"/>
        <s v="Bug | 02964 - 487 (BDT) - Issues with ship to filter"/>
        <s v="Bug | 02962 - Pinnacle Foods Bemis Order# 40009316 Shipment Missing (BDT 486)"/>
        <s v="Bug | 02995 - 490 BDT - Invoice or BOL link on Doned shipments subpage does not work"/>
        <s v="Bug | 03003 - BDT 493 - Consignment Delivery Invoice Missing "/>
        <s v="Task | 02993 - Enable log4j debug on Bemis Dev"/>
        <s v="Feature | 02957 - 482 BDT - Optimizing report performance to 4 sec"/>
        <s v="Feature | 02864 - CR45 - Shipment Deletes"/>
        <s v="Bug | 02934 - BIN Doc Service Test Invoice URL Parameters"/>
        <s v="Feature | 02862 - Customize Email Templates for users "/>
        <s v="Bug | 02959 - BDT 483- Forgot Password error message"/>
        <s v="Bug | 02935 - Documents page- title running off of screen box"/>
        <s v="Feature | 02842 - Remove test users from deployment scripts"/>
        <s v="Task | 02830 - IBB configs need to be updated to use a different service account on QA"/>
        <s v="Task | 02939 - Update LDAP configs now that FP 13 has fixed automatic loading of configs"/>
        <s v="Feature | 02905 - 470 (BDT) Updates to Consignment logic - Doned Shipments Sub-page shipped qty mismatched"/>
        <s v="Bug | 02883 - Consignment Inventory Whse Location/No Incorrect"/>
        <s v="Feature | 02878 - Update Carrier list for portal "/>
        <s v="Feature | 02823 - Reverse PGI'd Shipment displayed in Portal (BDT 454)"/>
        <s v="Bug | 02918 - BDT 474 Reporting errors for Customer id 0138680"/>
        <s v="Feature | 02886 - Always display BOL and Invoice links"/>
        <s v="Bug | 02899 - 469 BDT - Logos on IE are blurry"/>
        <s v="Bug | 02885 - (BDT 467) - Releases and Shipments do not display for new customer setup "/>
        <s v="Bug | 02904 - Premium Waters Index Issue"/>
        <s v="Feature | 02853 - Upgrade liferay bundle to DE fix-pack 13"/>
        <s v="Bug | 02880 - User navigates to blank portal page  "/>
        <s v="Bug | 02860 - User Profile dropdown is wrapping "/>
        <s v="Feature | 02702 - 417 (BDT) - Consignment Overstated Shipped Qty on Orders Pg"/>
        <s v="Feature | 02846 - Add a test user to the deployment scripts"/>
        <s v="Task | 00503 - WS Commons"/>
        <s v="Feature | 01127 - Create Page for CSRs to View Customer Locations "/>
        <s v="Feature | 02783 - 441(BDT) - Data Sync Module Execution "/>
        <s v="Bug | 02679 - 410 (BDT) - Change the Discovery settings in elasticsearch.yml file to use host names"/>
        <s v="Bug | 02570 - Bemis User Agreement is not displaying on first time log in  "/>
        <s v="Feature | 02716 - 423 (BDT) - Have LDAP and portal Password policy both enabled "/>
        <s v="Bug | 02827 - Typo in reset password page"/>
        <s v="Feature | 02692 - ID 4191/4190 Update the CSR permissions to be organization based"/>
        <s v="Feature | 01857 - 199 (BDT)Report Parameter - Date range can have a null value"/>
        <s v="Bug | 01256 - BOL and INVOICE Hyperlink fails to load PDF"/>
        <s v="Bug | 02697 - Duplicate key row in object 'dbo.Bemis_Order'"/>
        <s v="Feature | 02680 - 409 (BDT) - Inventory Batch with Multiple Mfg Dates"/>
        <s v="Bug | 02453 - 375 (BDT) - Inventory Report - URL too long error "/>
        <s v="Feature | 00509 - View and Download Invoice and BoL "/>
        <s v="Bug | 02711 - 416 (BDT) - Order Pg Shipment Qty Missing"/>
        <s v="Bug | 02563 - 392 (BDT) - Inventory Pg Standard Pallet Qty and UoM missing"/>
        <s v="Feature | 02560 - 424 (BDT) - Change password policy verbiage for external users"/>
        <s v="Feature | 01718 - BIT 176 -  BOL# Incorrect for SAP Shipment"/>
        <s v="Bug | 02694 - ORM exceptions for Inventory data sync "/>
        <s v="Bug | 02682 - 405 (BDT) - Inventory Update Issues"/>
        <s v="Bug | 02734 - BDT 430 Reports are not downloading and refreshing automatically"/>
        <s v="Bug | 02635 - 402 (BDT) - Data Sync process does not clear the &quot;lastErrorMessage&quot; col. when sync is successful"/>
        <s v="Bug | 02733 - 425 (BDT) - Documents- buyer not able to delete a document"/>
        <s v="Bug | 02700 - Buyers need to have ability to delete for specific folders "/>
        <s v="Bug | 02348 - 237 (BDT) - Inventory Report - Excel will not generate in portal"/>
        <s v="Bug | 02555 - 386 (BDT) - Poly IBB On Hand Qty Incorrect"/>
        <s v="Bug | 02710 - 389 (BDT) - CSR AD group users are not set up properly"/>
        <s v="Bug | 02703 - 398 (BDT) - Tyson Shipments missing"/>
        <s v="Bug | 02731 - 427 (BDT) - Shipments Pg Floating Text, Not on Card"/>
        <s v="Bug | 02737 - 434-GLC Release Missing"/>
        <s v="Bug | 02696 - JDBC Connection Exceptions in logs"/>
        <s v="Bug | 02732 - 424 (BDT) - Password Policy verbiage changes"/>
        <s v="Bug | 02719 - 382 (BDT) - Order Pg Requested Date Incorrect"/>
        <s v="Bug | 02342 - 332 (BDT) - Schedule Line View Details Link Missing for some records"/>
        <s v="Bug | 02491 - 383 (BDT) If a single schedule line exists, and the Confirmed Qty = 0 LOG AND SKIP RECORD"/>
        <s v="Bug | 02638 - BDT 428 -ID 4191- Documents should not be using File Entry LocalService"/>
        <s v="Bug | 02546 - 388 (BDT) - Inventory Pg Standard Pallet Qty Rounding Issue"/>
        <s v="Bug | 02114 - 298 (BDT) - Releases - subpage- tablet view error"/>
        <s v="Task | 00141 - CI server setup"/>
        <s v="Bug | 02552 - 394 (BDT) - Scheduled Releases Sub-Pg Bemis Line# Contains Leading Zeroes"/>
        <s v="Task | 00266 - Create data sync process to bulk upload data from IBB"/>
        <s v="Bug | 02017 - 264 (BDT) - Viewing documents on mobile device"/>
        <s v="Feature | 02489 - Change Requested Date Logic"/>
        <s v="Bug | 02591 - ORM exceptions for Customer Location data sync "/>
        <s v="Bug | 02593 - Report Preview UI issues "/>
        <s v="Feature | 01784 - Improve data display on all pages "/>
        <s v="Bug | 02426 - 378 (BDT) - No pagination on the Reports Download page "/>
        <s v="Feature | 01993 - 242 (BDT) - Customer profile - no address pulling in"/>
        <s v="Bug | 02349 - 238 (BDT) - Item Level Report Preview is blank   "/>
        <s v="Bug | 02230 - 325 (BDT) - report preview and generate report issue- mobile devices"/>
        <s v="Bug | 02364 - 337 (BDT) - Impersonating user- report generation issue stops impersonation"/>
        <s v="Bug | 02104 - 294 (BDT) - Invoice report iphone and ipad hyperlinks in preview and report"/>
        <s v="Bug | 02219 - 324 (BDT) - Inventory report- mobile devices hyperlinks in reports"/>
        <s v="Bug | 02362 - 336 (BDT) - CSR logged in first time; the site showing on her home page was jelsert."/>
        <s v="Bug | 02630 - Multiple OSGi registration calls from BemisPortalServiceImpl"/>
        <s v="Bug | 02468 - 378 (BDT) - Report Functionality- limit to reports showing per page but not additional pages to view"/>
        <s v="Bug | 02633 - 387 (BDT) - Missing any Shipments for Premium Waters"/>
        <s v="Feature | 02599 - Enable 2FA &quot;Hard Switch&quot; in properties"/>
        <s v="Bug | 02117 - 303 (BDT) - Releases page in page wildcard search on description"/>
        <s v="Feature | 01211 - Wildcard search for certain fields"/>
        <s v="Bug | 02537 - Preview should display for all document types "/>
        <s v="Bug | 02218 - 323 (BDT) - Shipment Landing Pg/Shipments Missing"/>
        <s v="Bug | 02461 - 385 (BDT) Manufacture Data is missing from the On Hand Inventory sub-page"/>
        <s v="Bug | 02541 - 328 (BDT) - Shipment Landing page incorrect ship to address"/>
        <s v="Bug | 02464 - Update error logs to capture ID and field "/>
        <s v="Bug | 02231 - 327 (BDT) - Doned Shipments Sub-Page/Shipment Missing"/>
        <s v="Bug | 02485 - 380 (BDT) - Documents functionality missing add Basic Document"/>
        <s v="Bug | 01996 - 259 (BDT) - Orders Page- mobile view some customer PO numbers are hyperlinked"/>
        <s v="Bug | 02432 - 366 (BDT) - Releases page- mobile missing ship to info"/>
        <s v="Bug | 02431 - 365 (BDT) - On Hand Inventory- mobile- click link on orders page takes you to Doned shipments tab"/>
        <s v="Feature | 01981 - Logging Updates"/>
        <s v="Feature | 02454 - 376 (BDT) - Open and Closed Order Status Report- update to parameters from order page card button"/>
        <s v="Bug | 02057 - 283 (BDT) - Scheduled Releases Sub-Page Line# Contains Leading Zeroes "/>
        <s v="Bug | 02486 - 381 (BDT) - Portal console as admin or CSR- missing the Customer Profile view on the Bemis Site"/>
        <s v="Feature | 01575 - User friendly error messaging for CSR and Buyers"/>
        <s v="Bug | 02092 - 270 (BDT) - Release page missing info for Jel Sert"/>
        <s v="Bug | 01788 - Document Preview does not work "/>
        <s v="Feature | 02373 - Remove space from DL file names"/>
        <s v="Bug | 02455 - 377 (BDT) - Releases and Shipment Report- date parameters and page view parameter requiredness"/>
        <s v="Bug | 02425 - 211 (BDT) - Report parameter issue from page view buttons- Open and Closed/ Releases and Shipment History"/>
        <s v="Bug | 01855 -    Documents- CSR access to sites  "/>
        <s v="Bug | 02336 - 331 (BDT) Time Zone Clarification"/>
        <s v="Bug | 02395 - 371 (BDT) Commas missing on qty fields on Scheduled Release and Doned Shipment Page "/>
        <s v="Bug | 02096 - 289(BDT) - Release Pg No Release"/>
        <s v="Bug | 02089 - 261 (BDT) - Missing Open Scheduled Release Info"/>
        <s v="Bug | 02375 - Order and Release Duplicate Exceptions  "/>
        <s v="Feature | 02445 - 321 (BDT) - Update the Shipments to use a field on Delivery vs. from Orders"/>
        <s v="Bug | 02450 - Failures in initial data sync does cause a full data sync to occur in the next data sync interval"/>
        <s v="Feature | 02407 - Change date field used for selecting invoices"/>
        <s v="Bug | 02118 - 304(BDT) - 2FA has inconsistent behavior"/>
        <s v="Bug | 02093 - 284 (BDT) - Scheduled Releases Sub-Pg cards missing "/>
        <s v="Bug | 02091 - 268 (BDT) - Missing Open Scheduled Release Info"/>
        <s v="Bug | 01986 - 244 (BDT) - Order Pg Scheduled Releases/Available Qty Incorrect "/>
        <s v="Bug | 02023 - 251 (BDT) - Manufacture date"/>
        <s v="Bug | 02205 - 315 (BDT) - Hyperlinks not working on shipments page for Carrier"/>
        <s v="Bug | 02213 - Search box in Ship To Filter is broken"/>
        <s v="Feature | 01172 - Portal Error Handling"/>
        <s v="Feature | 01668 - Refactor Shipment Sync/WS Classes for data refresh calls."/>
        <s v="Bug | 02390 - Scheduled Releases Sub-Page No Sort Order"/>
        <s v="Bug | 02098 - 290 (BDT) - Release Pg Ship To Name and Address incorrect"/>
        <s v="Bug | 02379 - IBB synchronization times should be in UTC timezone format"/>
        <s v="Bug | 01997 - 260 (BDT) - Orders page- tablet view change page orientation from portrait to landscape"/>
        <s v="Bug | 02359 - 318 (BDT) - Shipment Sub Page ship date view in ascending order"/>
        <s v="Bug | 02369 - Multiple threads may cause NTLM errors in DataSync"/>
        <s v="Bug | 02273 - View Details crowded on Desktop"/>
        <s v="Bug | 02377 - SSRS connection settings are not set during deployment "/>
        <s v="Bug | 02227 - IBB Data Sync Performance "/>
        <s v="Bug | 02347 - Unable to generate reports against SSRS"/>
        <s v="Bug | 02016 - 262 (BDT) - Documents- Changing location filter as a parent "/>
        <s v="Bug | 01851 - 196 (BDT) Documents- cannot change location filter and add files to folder "/>
        <s v="Bug | 02337 - Pallet Field should display as Est. Pallet Count"/>
        <s v="Feature | 01697 - Update display of qty fields on Orders page"/>
        <s v="Feature | 01428 - Updates to handle Standard Pallet Qty data"/>
        <s v="Bug | 01842 - User Edit Profile not working"/>
        <s v="Bug | 02195 - 311 (BDT) - ERC 649A- Orders Page- report on main page has been incorrectly replaced"/>
        <s v="Bug | 01994 - 246 (BDT) - Order Pg Req Date Incorrect"/>
        <s v="Bug | 02116 - 300 (BDT) - Releases page iphone footer issues"/>
        <s v="Bug | 02049 - 278 (BDT) - On-hand inventory page- iphone issue with footer"/>
        <s v="Bug | 02172 - 309 (BDT) - Orders page- iphone view details UOM Confirmed qtty crowding"/>
        <s v="Bug | 02027 - 272 (BDT) - User Profile- Buyer missing Job Title"/>
        <s v="Bug | 02214 - Not all shipments are being synced from IBB"/>
        <s v="Bug | 02129 - 305 (BDT) - Invoice Report- tablet and iphone additional columns selection issue"/>
        <s v="Bug | 02239 - Zip code is missing from Inventory Layout"/>
        <s v="Bug | 02237 - The quotes around &quot;N/A&quot; need to be removed"/>
        <s v="Bug | 02216 - 291 (BDT) - Release Pg Release PO incorrect"/>
        <s v="Bug | 02094 - 286 (BDT) - Release Pg Scheduled Release Qty UoM missing"/>
        <s v="Bug | 02217 - 320 (BDT) - Shipment Pg Bemis Order#/Line# Incorrect"/>
        <s v="Bug | 02133 - Search icon in ship to dropdown is off center"/>
        <s v="Bug | 02167 - 319 (BDT) Negative Scheduled Releases "/>
        <s v="Bug | 02173 - 310 (BDT) - Order Pg View Details Schedule Line Dates Sort Order Incorrect "/>
        <s v="Bug | 02042 - 270 (BDT) Global Search displays error"/>
        <s v="Bug | 02232 - 330 (BDT) - Order Pg Bemis Product ID missing"/>
        <s v="Feature | 01473 - Switch to SOAP calls"/>
        <s v="Feature | 00296 - Mobile compatibility &amp; responsive design"/>
        <s v="Feature | 00286 - Global search"/>
        <s v="Bug | 02225 - Pull Shipment Order Information from Delivery Service"/>
        <s v="Bug | 02095 - 269 (BDT) - Release page expanded card missing state zip country"/>
        <s v="Bug | 02171 - 308 (BDT) - Orders page- iphone words in view detail spilling below allotted space"/>
        <s v="Bug | 02169 - 214 (BDT) - Theme test- Font spacing incorrect"/>
        <s v="Bug | 02115 - 299 (BDT) - Scheduled Releases subpage- iphone layout error"/>
        <s v="Bug | 01922 - Standard Pallet Qty should be N/A when batch line Pallet amount is N/A"/>
        <s v="Bug | 02130 - 306 (BDT) - Orders Page-Report button"/>
        <s v="Bug | 00806 - Ship To Filter Issue with Name Format and number of items"/>
        <s v="Bug | 01859 - 201 (BDT) Report Parameters- Optional Columns Open and Closed Order Status Report"/>
        <s v="Bug | 01985 - 243 (BDT) - Orders Page Material Avail Date/Req Date Incorrect "/>
        <s v="Feature | 01873 - 211 (BDT) Report parameter issue from page view buttons- Open and Closed/ Releases and Shipment History "/>
        <s v="Bug | 02024 - 247 (BDT) - Inventory Delete Functionality - Old Inventory data showing on Screen"/>
        <s v="Bug | 01875 - 214 (BDT)Theme test- excel logo wrong color and font spacing incorrect"/>
        <s v="Bug | 02001 - Duplicate Entry Exception for Orders"/>
        <s v="Bug | 02009 - 241 (BDT) - Searchbar missing X "/>
        <s v="Task | 01847 - Update Mock Services for changes to Data Sync"/>
        <s v="Bug | 02025 - 252 (BDT) - Order Pg View Details 0 Confirmed Qty Should Not Be Displayed"/>
        <s v="Bug | 02113 - 297 (BDT) - On Hand Inventory page code error"/>
        <s v="Bug | 02048 - 277 (BDT) - On hand Inventory page- tablet- Batch # is hyperlinked"/>
        <s v="Bug | 02021 - 271 (BDT) - Orders page- hyperlinks and expand card issue"/>
        <s v="Bug | 01989 - 256 (BDT) - Orders page- mobile- expanded view - view details"/>
        <s v="Feature | 01879 - Update 'View Details' dropdown to include UOM"/>
        <s v="Feature | 01858 - 200 (BDT)New Parameter Customer Item- wording on Field label"/>
        <s v="Bug | 02052 - 282 (BDT) - Orders Page- Location filter location indicator "/>
        <s v="Bug | 02047 - 275 (BDT) - Order Pg Sort Functionality"/>
        <s v="Bug | 01874 - 213 (BDT) Theme- Assets that are light blue and should be dark blue -various portal pages"/>
        <s v="Bug | 01868 - 209 (BDT) Report Page test- deleting reports in download folder"/>
        <s v="Bug | 02020 - 267 (BDT) - General mobile design- menu should automatically collapse "/>
        <s v="Bug | 02028 - 273 (BDT) - User Profile- Buyer- blank space in address information"/>
        <s v="Bug | 02019 - 266 (BDT) - Iphone view of welcome page- order of pages "/>
        <s v="Feature | 01180 - Updates to Bemis Portal Navigation"/>
        <s v="Task | 00717 - Manage Technical Debt"/>
        <s v="Bug | 01967 - 235 (BDT) - confirmed quantity in view details shows error "/>
        <s v="Bug | 01995 - 257 (BDT) - Orders page- mobile footer cutting off fields"/>
        <s v="Bug | 01987 - 245 (BDT) - Order Pg View Details Schedule Lines Sorted Incorrectly"/>
        <s v="Bug | 02018 - 265 (BDT) - General mobile design issues- footer covers menu"/>
        <s v="Bug | 01877 - 217 (BDT) Theme- upload document screen- blue bar theme updates "/>
        <s v="Bug | 01876 - 216 (BDT) Theme Generate Report link wrong color "/>
        <s v="Bug | 01850 - 195 (BDT) Documents- unable to download; CSR and buyer view"/>
        <s v="Bug | 01974 - Login in container errors block login input"/>
        <s v="Bug | 01917 - Icons for Ship To filter and Sorting do not display on Mobile view of Orders page"/>
        <s v="Bug | 01878 - 218 (BDT) Theme My Company Locations Font Color"/>
        <s v="Bug | 01920 - Total On Hand Qty should include UOM  "/>
        <s v="Bug | 01863 - 204 (BDT) Report Parameters Optional Columns Invoice History Report"/>
        <s v="Bug | 01448 - BIT-154 User Agreement Link does not display for Buyers"/>
        <s v="Feature | 01442 - Update search criteria on Release Landing Page "/>
        <s v="Feature | 01777 - Keep CSR on Control Panel View when navigating to customer sites  "/>
        <s v="Feature | 01852 - Update User Creation Test Scripts and customer LARs "/>
        <s v="Feature | 00341 - User agreement - BNA"/>
        <s v="Feature | 00262 - On-Hand Inventory View for a specific item"/>
        <s v="Feature | 01113 - Redesign for product description display"/>
        <s v="Feature | 01527 - Updates for all Report "/>
        <s v="Feature | 00083 - Manage DL folder &amp; files"/>
        <s v="Feature | 01475 - Update default Sort Order and Add Sort Functioanlity on Orders Landing Page "/>
        <s v="Feature | 01661 - Update default settings for locations filter"/>
        <s v="Feature | 00077 - Import Users and Groups from AD"/>
        <s v="Feature | 01019 - Link Bemis/TheHub Logo back CSR Bemis Site"/>
        <s v="Feature | 00088 - Customer Org Hierarchy"/>
        <s v="Feature | 01173 - BIT-49 Ship To Filter Name &amp; Address Info Missing in Portal"/>
        <s v="Feature | 01440 - Update search criteria on Orders Landing Page"/>
        <s v="Feature | 01643 - Update Sales Order Data Sync logic"/>
        <s v="Feature | 01250 - Update Sales Order to take in different order statuses"/>
        <s v="Feature | 00371 - Customer Profile updates from IBB"/>
        <s v="Feature | 01669 - Refactor Inventory Sync/WS Classes for data refresh calls."/>
        <s v="Bug | 01860 - 202 (BDT) Remove the optional column order up and down arrows from 2 reports"/>
        <s v="Bug | 01240 - Formatting Error when Resizing"/>
        <s v="Bug | 01779 - After update to global web content, customer site template does not import"/>
        <s v="Bug | 01704 - Mobile and Tablet View of Orders  is not aligned correctly "/>
        <s v="Bug | 01737 - User Agreement link does not show content for CSR roles"/>
        <s v="Bug | 01841 - Shipments Cust PO"/>
        <s v="Bug | 01871 - Exceptions in LAR imports for Site Templates"/>
        <s v="Feature | 01861 - Remove Buyer access to edit display settings"/>
        <s v="Bug | 01844 - LDAP Configurations are not automatically imported"/>
        <s v="Task | 00450 - Setup Liferay Development Infrastructure"/>
        <s v="Bug | 01267 - Cancel button on Locations filter does not work "/>
        <s v="Bug | 01766 - Fixes needed for View Details dropdown desktop and mobile views"/>
        <s v="Feature | 01622 - Menu position does not remain closed when navigating from one page to another "/>
        <s v="Feature | 00645 - Buyer - Security"/>
        <s v="Feature | 01736 - Update Dashboard Content"/>
        <s v="Feature | 01396 - Allow Buyers to update display settings "/>
        <s v="Bug | 01534 - Customer Data Sync is checking wrong address for validity"/>
        <s v="Task | 01803 - QA Deployment Documentation"/>
        <s v="Feature | 01526 - Update the report that is called from the Open Order Landing Page"/>
        <s v="Feature | 00361 - Footer"/>
        <s v="Feature | 01444 - Create Handling Unit Report "/>
        <s v="Bug | 01761 - Report menu categories should be alphabetical"/>
        <s v="Bug | 01755 - Mobile Footer no longer displays"/>
        <s v="Bug | 01751 - Edit Links on the User profile view are not visible with menu expanded"/>
        <s v="Bug | 01746 - Duplicate fields displayed on the Doned Shipments tab"/>
        <s v="Feature | 01476 - Remove default e-mail suffix from login page"/>
        <s v="Bug | 01493 - Release Header fields do not display correctly"/>
        <s v="Task | 01775 - Theme Dependency needs to be updated due to core changes"/>
        <s v="Bug | 01177 - BIT-136 Importing Orgs from UAT generates exception"/>
        <s v="Feature | 00445 -  View/Edit User Profile"/>
        <s v="Feature | 01728 - Update Customer Profiles default order"/>
        <s v="Feature | 01692 - Update the Footer Content "/>
        <s v="Bug | 00805 - On the Customer profile page format is incorrect"/>
        <s v="Bug | 01670 - Web Content LAR needs to be updated to reflect latest changes to TemplateContextContributor"/>
        <s v="Bug | 01548 - Customer logo is not displayed on parent or child location dashboards"/>
        <s v="Bug | 01451 - BIT-159 CSR- editing buyer profile"/>
        <s v="Bug | 01423 - BIT-46 Cards on Page incorrect"/>
        <s v="Bug | 01639 - BIT-159 Create Access Path for CSRs to Customer and User Profiles"/>
        <s v="Feature | 01007 - Requirement changes for Reports"/>
        <s v="Bug | 01363 - BIT-113 FRM 283- Typos on report landing page"/>
        <s v="Feature | 00222 - Order Detail in Orders by Item View"/>
        <s v="Feature | 00801 - List shipments from specific Order"/>
        <s v="Bug | 01684 - Add dependency in Theme for freemarker contributor"/>
        <s v="Feature | 01687 - Create a hook so that CSR users can see which users have Doned setup"/>
        <s v="Bug | 01588 - Inventory display not correct for order 073G001269 "/>
        <s v="Bug | 01270 - BIT-85 Column picks disappear in report form"/>
        <s v="Bug | 01491 - Customer Site Template was not updated correctly"/>
        <s v="Bug | 01417 - The Company logo will not populate on Welcome page"/>
        <s v="Bug | 01312 - BIT-95 All reports from the Reports Landing Page"/>
        <s v="Bug | 01348 - BIT-107 Order Report URL too long "/>
        <s v="Bug | 01415 - BIT-129 Invoice Report Field"/>
        <s v="Bug | 01291 - Order does not exist in portal"/>
        <s v="Bug | 01262 - BIT-143 Sub-header font color on Reports Landing page are incorrect"/>
        <s v="Bug | 01450 - BIT-157 Wording on Dynamic Reports preview page needs to be changed to improve usability"/>
        <s v="Bug | 01535 - The calculation for the total location qty and batch lines displayed do not match  "/>
        <s v="Bug | 01364 - BIT-114 Scheduled Releases Customer PO"/>
        <s v="Bug | 01338 - BIT-99 Shipment Card Item Detail Box Scrolling Bar"/>
        <s v="Bug | 01558 - BIT-166 Disabled User shows up in Members section on company profile page"/>
        <s v="Feature | 00723 - Add content for Portal dashboard landing page"/>
        <s v="Feature | 00370 - Order updates from IBB"/>
        <s v="Bug | 01294 - Poly Orders missing in portal"/>
        <s v="Bug | 01563 - SAP Order 541116 Missing"/>
        <s v="Bug | 01290 - Pinnacle Foods/Ethicon Inc SAP Orders missing in Orders Page"/>
        <s v="Bug | 01305 -   Multiple Fields showing incorrectly on the Orders Landing Page. "/>
        <s v="Bug | 01418 - Release PO and Customer PO are wrapping on the same line"/>
        <s v="Bug | 01414 - BIT-121 Report time range selection box sizing - Shipments and Releases Report Test"/>
        <s v="Bug | 01266 - BIT-76 Welcome Name Banner"/>
        <s v="Bug | 01426 - On Hand Inventory Details shows a Total Qty but there are no details "/>
        <s v="Bug | 01420 - BIT-103 Time, status and report freezes"/>
        <s v="Bug | 01257 - BIT-60 Missing Address should be empty"/>
        <s v="Bug | 01335 - 3 Marshal Deliveries not showing in Doned Shipments page "/>
        <s v="Bug | 01292 - The 'Bemis QA Portal Data' spreadsheet shows inventory data but the sales order is not on the orders tab"/>
        <s v="Bug | 01264 - BIT-142 Cust Item Font color on Item detail view is incorrect"/>
        <s v="Bug | 01449 - Descriptions are not showing 40 characters before ellipses "/>
        <s v="Bug | 01198 - BIT-146 Customer Address does not display on Customer Profile"/>
        <s v="Bug | 01509 - Exception for some Order Data Syncs"/>
        <s v="Bug | 01508 - NPE In Inventory Data Sync"/>
        <s v="Bug | 01139 - BIT-48 Padding issues with left nav menu "/>
        <s v="Bug | 01421 - Bemis Logo displayed on Bemis' QA is incorrect"/>
        <s v="Bug | 01297 - BIT-84 Data Issue on Bemis QA Environment"/>
        <s v="Bug | 01324 - BIT-134 Hide Edit options that Buyers do not have access to "/>
        <s v="Bug | 01265 - Bemis Logo Compression/Crowding"/>
        <s v="Feature | 01344 - Update decimals display on Bemis Portal Landing pages"/>
        <s v="Feature | 01349 - Update default Sort Order on Shipments Landing Page "/>
        <s v="Bug | 00858 - The root directory for Advanced File Store is not parsed correctly"/>
        <s v="Bug | 01271 - Fix date range for From and To fields"/>
        <s v="Bug | 01023 - Missing fields on Delivery stubs"/>
        <s v="Bug | 01318 - BIT-73 Report Time not correct"/>
        <s v="Bug | 00892 - LDAP bulk import cannot be disable if 2FA is enabled"/>
        <s v="Bug | 01068 - BIT-112 Do not display Schedule Lines when confirmedQty = 0 on Orders Landing  Page"/>
        <s v="Bug | 01323 - Add documents button is inside the footer"/>
        <s v="Bug | 01268 - Product Description displaying incorrectly"/>
        <s v="Bug | 01309 - BIT-92 Report Landing Page- Inventory Detail Report"/>
        <s v="Bug | 01307 - BIT-90 Report Landing Page- Open Order Status Report- remove parameters from selection screen"/>
        <s v="Bug | 01310 - BIT-93 Report Landing Page- Inventory Detail Report- remove unnecessary Parameters"/>
        <s v="Bug | 01311 - BIT-94 All Reports from Reports Landing Page- Optional column formatting"/>
        <s v="Bug | 01314 - BIT-72 Report page- open and closed order report; parameters not expected"/>
        <s v="Bug | 01316 - BIT-78 All Reports- Default Column Fields "/>
        <s v="Bug | 01203 - SSRS integration config had wrong password for QA"/>
        <s v="Bug | 01272 - Fix sort order column names"/>
        <s v="Bug | 01317 - BIT-74 Report Page- Open/Closed order status report- missing parameter"/>
        <s v="Bug | 00854 - Orders Page - Quantity Fields Show 0 Value"/>
        <s v="Bug | 01296 - Improve data sync logging to capture invalid data"/>
        <s v="Task | 00481 - UAT/Prod Deployment"/>
        <s v="Bug | 01056 - Location and ShipTo filter dropdowns are missing a border in FF and IE"/>
        <s v="Bug | 01238 - The ... next to the Bemis Order number does not expand to show the full line"/>
        <s v="Bug | 01218 - Landing page redirection does not work when impersonating"/>
        <s v="Bug | 01194 - 'Show More' link missing from Report description"/>
        <s v="Bug | 01261 - BIT-68 Optional fields not correctly formatted or are missing in open and closed order report"/>
        <s v="Bug | 01181 - My Locations navigation on Mobile view is not working"/>
        <s v="Bug | 01195 -  Icons do not display properly on the Global Search Results Page"/>
        <s v="Bug | 01151 - CSR should have access to limited control panel "/>
        <s v="Bug | 01212 - Clicking on Shipped Qty or Scheduled Releases throws an error"/>
        <s v="Bug | 01183 - Reports Landing Page - Report Header is not aligned properly"/>
        <s v="Bug | 01191 - Select All and Clear All links in Location filter do not work"/>
        <s v="Bug | 01054 - Entries on the Release Page are not displaying "/>
        <s v="Bug | 00902 - BIT-42 Update orders data fields to allow for decimals "/>
        <s v="Bug | 00804 - User Customer Name (Employer) is incorrect"/>
        <s v="Bug | 01192 - BIT-135 Search in Locations filter fails when no location match is found  "/>
        <s v="Feature | 00218 - Customer site template"/>
        <s v="Task | 00013 - BEMISCP-11 Terms &amp; Condition docs (site)(by customer specific)"/>
        <s v="Feature | 00369 - Inventory updates from IBB"/>
        <s v="Feature | 00107 - Shipments Landing Page"/>
        <s v="Bug | 00672 - Items per Page does not allow you to return to default setting"/>
        <s v="Bug | 01088 - BIT-17 Carrier Link is not working "/>
        <s v="Feature | 00211 - Style and colors"/>
        <s v="Feature | 00381 - Login page - cookie statement"/>
        <s v="Bug | 01057 - User profile editing is accessible to users other than the profile owner."/>
        <s v="Bug | 01030 - Add open condition to Search Orders"/>
        <s v="Bug | 01020 - Checkboxes for Locations in filter do not show "/>
        <s v="Bug | 01005 - Do not show Scheduled Releases with a Confirmed Qty =  0"/>
        <s v="Bug | 00906 - Update Scheduled Releases data fields to allow for decimals "/>
        <s v="Bug | 00905 - Update On Hand Inv data fields to allow for decimals "/>
        <s v="Bug | 00904 - Update Shipments data fields to allow for decimals "/>
        <s v="Bug | 00903 - Update Releases data fields to allow for decimals "/>
        <s v="Feature | 00297 - Browser compatibility"/>
        <s v="Feature | 00352 - Location selection persists between logout and login"/>
        <s v="Bug | 00856 - Spacing is incorrect across all pages"/>
        <s v="Feature | 00365 - Left Navigation Expand / Collapse on all pages"/>
        <s v="Feature | 00080 - All external users are re-directed to the  dashboard"/>
        <s v="Task | 00788 - Refactor IBB Authentication"/>
        <s v="Feature | 00302 - Filter Data by Customer Location"/>
        <s v="Feature | 00375 - Buyer - Reports Landing Page"/>
        <s v="Task | 01070 - Optimize JVM settings"/>
        <s v="Feature | 00802 - List Releases of specifc Order"/>
        <s v="Bug | 01065 - Theme display in Bemis QA is not correct"/>
        <s v="Bug | 00954 - Import of Organizations fails due to a NoSuchListTypeException"/>
        <s v="Task | 00384 - Setup Bemis Development Infrastructure"/>
        <s v="Feature | 00377 - Generate Shipping Reports"/>
        <s v="Feature | 00514 - Release Report"/>
        <s v="Feature | 00175 - Order Status Report"/>
        <s v="Feature | 00537 - Link from Portal Logo"/>
        <s v="Feature | 00217 - Update Customer logo"/>
        <s v="Feature | 00446 - CSR View of Customer Profile"/>
        <s v="Bug | 00716 - When an order is deleted, the associated AssetEntries are not removed"/>
        <s v="Bug | 00784 - Modify default date range for shipment, release, and order screens"/>
        <s v="Bug | 00808 - Arrow Font Size on Releases Page is too small"/>
        <s v="Bug | 00822 - UI Navigation bar"/>
        <s v="Bug | 00829 - Order Description not wrapping correctly"/>
        <s v="Bug | 00830 - Two Factor authentication configuration is in the wrong category"/>
        <s v="Bug | 00836 - Logon with incorrect password doesn't fail immediately with 2FA enabled"/>
        <s v="Bug | 00860 - Date Format is incorrect on all Pages"/>
        <s v="Bug | 00915 - Increase size limit for profile picture"/>
        <s v="Feature | 00536 - Remove Top Bar for External User"/>
        <s v="Feature | 00374 - Shipment updates from IBB"/>
        <s v="Feature | 00520 - Release updates from IBB"/>
        <s v="Feature | 00172 - Password Policy"/>
        <s v="Feature | 00376 - Generate Order Reports"/>
        <s v="Feature | 00270 - Browse Customer Profiles"/>
        <s v="Task | 00794 - Refactoring Search for Shipment ordered and releases"/>
        <s v="Bug | 00855 - Orders Page - Marshal Orders with NULL Statuses Displayed"/>
        <s v="Feature | 00308 - Customer - Org - Permissions"/>
        <s v="Feature | 00156 - Create and assign customer Roles"/>
        <s v="Bug | 00820 - Enter the portal without logging back"/>
        <s v="Bug | 00765 - Date format incorrect in UI"/>
        <s v="Bug | 00753 - Fix Gradle theme build "/>
        <s v="Bug | 00545 - Two Factor Authentication - Verification Code Error"/>
        <s v="Bug | 00652 - Gradle task distBundleZip does not build/deploy themes"/>
        <s v="Bug | 00736 - Proxy configuration breaks access to IBB "/>
        <s v="Bug | 00719 - Custom-users-admin-web causes startup exceptions in portal"/>
        <s v="Task | 00235 - IBB Request Log"/>
        <s v="Task | 00072 - Where to get Actual/Standard pallet quantity for rolls/boxes/cartons"/>
        <s v="Task | 00074 - Determine Document Library folder structure and category structure"/>
        <s v="Task | 00126 - Sales Order Status"/>
        <s v="Bug | 00760 - Impersonated User hits error"/>
        <s v="Feature | 00254 - View/Edit my User Profile"/>
        <s v="Feature | 00249 - Shipment Search"/>
        <s v="Feature | 00512 - Release expanded view"/>
        <s v="Bug | 00632 - Orders - Move view details link below order Date"/>
        <s v="Bug | 00633 - Orders - Add &quot;cust&quot; before PO label"/>
        <s v="Bug | 00634 - Orders -  Bemis Order # (line No) should be moved below Bemis ProductID"/>
        <s v="Feature | 00256 - Buyer View of Customer Profile"/>
        <s v="Feature | 00225 - Search Orders by Indexed fields"/>
        <s v="Feature | 00110 - Buyer - Show Expanded Shipment View"/>
        <s v="Feature | 00058 - Carrier List CRUD"/>
        <s v="Feature | 00513 - Release Search"/>
        <s v="Feature | 00511 - Releases landing page"/>
        <s v="Feature | 00535 - User Profile Dropdown"/>
        <s v="Bug | 00722 - Race condition in DataSyncEngineImpl"/>
        <s v="Bug | 00688 - DataSync background tasks are not being cleaned up from DB when successfully Doned"/>
        <s v="Feature | 00206 - Populate Customer Profiles"/>
        <s v="Feature | 00215 - Login &amp; Logout"/>
        <s v="Feature | 00221 - Orders Landing Page"/>
        <s v="Task | 00478 - Clean up JSP for two-factor-auth-device-manager-web"/>
        <s v="Task | 00259 - Customer Site Template should have 'template' in name"/>
        <s v="Feature | 00207 - Populate User Profiles"/>
        <s v="Feature | 00146 - Two Factor Authentication"/>
        <s v="Feature | 00101 - Product landing page"/>
        <s v="Feature | 00271 - Search for User Profile Details"/>
        <s v="Feature | 00269 - Search for Customer Profile Details"/>
        <s v="Feature | 00125 - Product spec detail page - CSR view"/>
        <s v="Feature | 00104 - Item Detail page"/>
        <s v="Feature | 00212 - View Customer logo on the dashboard"/>
        <s v="Feature | 00008 - Check graphics record (to monitor order progress)"/>
        <s v="BALLPARK - Demand | M | 00000 - Cancel task test"/>
        <s v="BALLPARK - Demand | M | 00000 - Demand without assignee GSSDLC"/>
        <s v="BALLPARK - Demand | M | 00000 - Tools - Worklogger"/>
        <s v="BALLPARK - Demand | M | 00000 - Need Credentials for the Following Users"/>
        <s v="BALLPARK - Demand | M | 00000 - Roles Configuration"/>
        <s v="BALLPARK - Demand | M | 00000 - Demand without assignee BEMISCP"/>
        <s v="BALLPARK - Demand | M | 00000 - Liferay Workspace Maintenance and Improvements"/>
        <s v="BALLPARK - Demand | M | 00000 - CSR - Dashboard"/>
        <s v="Feature | 00114 - Feature can skip Review step"/>
        <s v="Feature | 00104 - Jenkins permissions"/>
        <s v="Feature | 00103 - Operational indicators"/>
        <s v="Feature | 00094 - Rename Taskboard levels/issueTypes"/>
        <s v="Bug | 00143 - Potential security vulnerability related to Apache Struts version 2.3.32 / 2.5.10.1 or later"/>
        <s v="Bug | 03198 - BDT 603 Production - Cust ID 0076618- no invoice and BOL PDF generates for specific order"/>
        <s v="Feature | 02876 - Functional Spec Documentation "/>
        <m/>
        <s v="Bug |  01307 - BIT-90 Report Landing Page- Open Order Status Report- remove parameters from selection screen" u="1"/>
        <s v="Bug |  00180 - White spaces above images in story pages template 2" u="1"/>
        <s v="Feature |  | 00578 - Image Animations do not match mockups for Stories" u="1"/>
        <s v="Feature |  02977 - Set search highlighting property to false" u="1"/>
        <s v="Feature |  | 00333 - Notes create/edit - CSR view" u="1"/>
        <s v="Bug |  01878 - 218 (BDT) Theme My Company Locations Font Color" u="1"/>
        <s v="Bug |  | 02219 - 324 (BDT) - Inventory report- mobile devices hyperlinks in reports" u="1"/>
        <s v="Feature |  | 00308 - Customer - Org - Permissions" u="1"/>
        <s v="Task | 00273 - [Ajuste identificado no review sprint 05] Mudar as cores dos status do processo na tela de detalhe do Processo de visto e fixar o tamanho da exibição do mesmo" u="1"/>
        <s v="Bug |  | 02057 - 283 (BDT) - Scheduled Releases Sub-Page Line# Contains Leading Zeroes " u="1"/>
        <s v="Task |  | 00273 - [Ajuste identificado no review sprint 05] Mudar as cores dos status do processo na tela de detalhe do Processo de visto e fixar o tamanho da exibição do mesmo" u="1"/>
        <s v="Feature |  00295 - Products + Service &gt; Trading" u="1"/>
        <s v="Feature | 00098 - Add authorization for Enhanced Group API" u="1"/>
        <s v="Bug |  | 02021 - 271 (BDT) - Orders page- hyperlinks and expand card issue" u="1"/>
        <s v="Task |  00905 - Add History and Start dates to a number of Fields" u="1"/>
        <s v="Task |  01332 - [Mudança evolutiva na listagem dos Vistos Emitidos e na tela de Detalhe do Visto] Ajustar os status do visto apresentado na tela de detalhe e acrescentar as bandeirinhas na tabela de resultado. " u="1"/>
        <s v="Feature |  | 00375 - Buyer - Reports Landing Page" u="1"/>
        <s v="Bug | 01043 - Issues within IPS PROD at this time that need to be cleared up." u="1"/>
        <s v="Task |  | 00514 - Research &amp; Apply URL Rewrite for URL containing String .aspx" u="1"/>
        <s v="Task |  | 00279 - [Mudança review sprint 05] Criar uma aba (Aprovações/Comentários) para agrupar as Atividades e Comentários. Na tela de detalhe do candidato" u="1"/>
        <s v="Feature |  | 02864 - CR45 - Shipment Deletes" u="1"/>
        <s v="Task |  00384 - Setup Bemis Development Infrastructure" u="1"/>
        <s v="Feature |  | 02716 - 423 (BDT) - Have LDAP and portal Password policy both enabled " u="1"/>
        <s v="Bug |  | 01103 - The User can not insert an amount - Internet Explorer V11- Personal Transfers" u="1"/>
        <s v="Bug | 01104 - The User can not insert an amount - Internet Explorer V11- Third party transfers" u="1"/>
        <s v="Bug |  | 02455 - 377 (BDT) - Releases and Shipment Report- date parameters and page view parameter requiredness" u="1"/>
        <s v="Bug | 01062 - The screen &quot;Detalle de la recurrencia - Indefinida-&quot; has an extra field  &quot;Última transacción&quot;  that should not appear." u="1"/>
        <s v="Feature |  | 01428 - Updates to handle Standard Pallet Qty data" u="1"/>
        <s v="Task |  00266 - Create data sync process to bulk upload data from IBB" u="1"/>
        <s v="Bug |  | 01766 - Fixes needed for View Details dropdown desktop and mobile views" u="1"/>
        <s v="Task | 00592 - Homepage hero banner text is too large" u="1"/>
        <s v="Dummy Feature |  | 00000 - Dummy Feature of  | 00056 - Tools - Worklogger" u="1"/>
        <s v="Task |  00051 - Update Notification service" u="1"/>
        <s v="Task |  00072 - Where to get Actual/Standard pallet quantity for rolls/boxes/cartons" u="1"/>
        <s v="Task |  | 00025 - Configuração da infraestrutura de DevOps" u="1"/>
        <s v="Bug |  01842 - User Edit Profile not working" u="1"/>
        <s v="Bug |  01314 - BIT-72 Report page- open and closed order report; parameters not expected" u="1"/>
        <s v="Feature |  00146 - Two Factor Authentication" u="1"/>
        <s v="Bug | 01084 - Dropdwn &quot;Tipo de Correo &quot; with format for IOS" u="1"/>
        <s v="Bug |  02880 - User navigates to blank portal page  " u="1"/>
        <s v="Feature |  | 02878 - Update Carrier list for portal " u="1"/>
        <s v="Feature |  01661 - Update default settings for locations filter" u="1"/>
        <s v="Feature | 00178 - Change order" u="1"/>
        <s v="Feature |  | 00020 - Asset publisher layout" u="1"/>
        <s v="Feature | 00260 - Buyer -  View Release PO on Expanded Shipment View" u="1"/>
        <s v="Task | 00641 - Apple and verify fix for CEMEX-15" u="1"/>
        <s v="Bug |  | 02546 - 388 (BDT) - Inventory Pg Standard Pallet Qty Rounding Issue" u="1"/>
        <s v="Bug | 02995 - 490 BDT - Invoice or BOL link on completed shipments subpage does not work" u="1"/>
        <s v="Bug | 00175 - Sprint 2 minor fixes" u="1"/>
        <s v="Task |  | 00316 - Install Audience Targeting on QA servers" u="1"/>
        <s v="Feature | 00160 - As a CSR user, I can delete a document uploaded by a customer to a Document Library folder, so that I can remove outdated or irrelevant information" u="1"/>
        <s v="Bug |  02964 - 487 (BDT) - Issues with ship to filter" u="1"/>
        <s v="Feature |  | 00215 - Login &amp; Logout" u="1"/>
        <s v="Feature | 00322 - Sales Rep - only sees orgs based on access" u="1"/>
        <s v="Task | 01065 - Have a way to restrict permissions in Receiving role" u="1"/>
        <s v="Bug |  01262 - Sub-header font color on Reports Landing page are incorrect" u="1"/>
        <s v="Bug |  | 02098 - 290 (BDT) - Release Pg Ship To Name and Address incorrect" u="1"/>
        <s v="Feature |  | 00110 - Buyer - Show Expanded Shipment View" u="1"/>
        <s v="Bug |  01788 - Document Preview does not work " u="1"/>
        <s v="Feature |  02864 - CR45 - Shipment Deletes" u="1"/>
        <s v="Bug |  | 01081 - Adding more than  + 10 Transfer accounts, Internet Explorer Stop Working. -Third party transfers- " u="1"/>
        <s v="Task |  | 00126 - Sales Order Status" u="1"/>
        <s v="Feature |  00166 - Add behaviour to Homepage links" u="1"/>
        <s v="Bug |  02390 - Scheduled Releases Sub-Page No Sort Order" u="1"/>
        <s v="Bug |  | 01561 - BIT-108 Cannot find Shipments in Portal" u="1"/>
        <s v="Feature |  | 00308 - Set maximum width for pages in 1300 px" u="1"/>
        <s v="Bug |  02959 - BDT 483- Forgot Password error message" u="1"/>
        <s v="Feature |  00033 - Content Workflow" u="1"/>
        <s v="Bug |  01746 - Duplicate fields displayed on the Completed Shipments tab" u="1"/>
        <s v="Bug |  | 00855 - Orders Page - Marshal Orders with NULL Statuses Displayed" u="1"/>
        <s v="Feature |  | 00379 - View Orders for a specific Cust Item" u="1"/>
        <s v="Feature |  | 00145 - Sustainability Overview" u="1"/>
        <s v="Bug |  01256 - BOL and INVOICE Hyperlink fails to load PDF" u="1"/>
        <s v="Task |  | 00001 - Request SSL Certificate from Cemex for new website" u="1"/>
        <s v="Bug |  | 02962 - Pinnacle Foods Bemis Order# 40009316 Shipment Missing (BDT 486)" u="1"/>
        <s v="Bug |  00283 - HomePage is not adjusting to fit correctly on 1366x768" u="1"/>
        <s v="Bug |  02962 - Pinnacle Foods Bemis Order# 40009316 Shipment Missing (BDT 486)" u="1"/>
        <s v="Task | 01019 - Update page What We Do" u="1"/>
        <s v="Bug |  | 01641 - Menu não exibe os submenus" u="1"/>
        <s v="Bug |  | 01267 - Cancel button on Locations filter does not work " u="1"/>
        <s v="Bug |  02019 - 266 (BDT) - Iphone view of welcome page- order of pages " u="1"/>
        <s v="Bug |  02195 - 311 (BDT) - ERC 649A- Orders Page- report on main page has been incorrectly replaced" u="1"/>
        <s v="Feature |  | 00371 - Customer Profile updates from IBB" u="1"/>
        <s v="Feature |  00144 - Our story page without timeline section" u="1"/>
        <s v="Bug |  | 00719 - Custom-users-admin-web causes startup exceptions in portal" u="1"/>
        <s v="Bug |  01451 - BIT-159 CSR- editing buyer profile" u="1"/>
        <s v="Bug |  | 01851 - 196 (BDT) Documents- cannot change location filter and add files to folder " u="1"/>
        <s v="Task |  00995 - Functions required to maintain 'Child' records" u="1"/>
        <s v="Bug |  00128 - Adjust homepage layout in different screen resolutions" u="1"/>
        <s v="Bug |  01316 - All Reports- Default Column Fields " u="1"/>
        <s v="Task |  00319 - [Ajuste na tela de edição de solicitação de visto]: Alterar a navegação atual utilizando o conceito de abas. " u="1"/>
        <s v="Task |  00020 - Create Google Local Environment" u="1"/>
        <s v="Feature |  00537 - Link from Portal Logo" u="1"/>
        <s v="Bug |  | 02694 - ORM exceptions for Inventory data sync " u="1"/>
        <s v="Task |  00889 - Add a new page on the Member &amp; Associates template for Experience, Skills, References &amp; General Comments" u="1"/>
        <s v="Bug |  | 01297 - BIT-84 Data Issue on Bemis QA Environment" u="1"/>
        <s v="Bug |  01290 - Pinnacle Foods/Ethicon Inc SAP Orders missing in Orders Page" u="1"/>
        <s v="Bug |  02461 - 385 (BDT) Manufacture Data is missing from the On Hand Inventory sub-page" u="1"/>
        <s v="Task |  01225 - [Ajuste na tela de recuperação de caução SIGEX-1048] Ajustar comportamento do sistema para refletir a caução recuperada." u="1"/>
        <s v="Bug |  01198 - Customer Address does not display on Customer Profile" u="1"/>
        <s v="Feature |  | 00218 - Customer site template" u="1"/>
        <s v="Task |  | 00575 - Update workspace build to use custom EE bundle built from sources" u="1"/>
        <s v="Bug |  | 01272 - Fix sort order column names" u="1"/>
        <s v="Task |  | 00002 - Dannon Yo-Cream Theme" u="1"/>
        <s v="Task |  00830 - Perform SIMPS migration test" u="1"/>
        <s v="Bug |  | 01080 - Adding more than  + 10 Transfer accounts, Internet Explorer Stop Working. -Personal transfers- " u="1"/>
        <s v="Bug | 01081 - Adding more than  + 10 Transfer accounts, Internet Explorer Stop Working. -Third party transfers- " u="1"/>
        <s v="Feature |  00230 - Products Overview" u="1"/>
        <s v="Feature |  | 01697 - Update display of qty fields on Orders page" u="1"/>
        <s v="Bug | 01087 - Current transfer listed as future transfers on recurrency info pop-up (personal transfer)." u="1"/>
        <s v="Bug |  02737 - 434-GLC Release Missing" u="1"/>
        <s v="Bug |  | 01509 - Exception for some Order Data Syncs" u="1"/>
        <s v="Ballpark - Demand | 00000 - Dummy Feature of Tools - Sizing" u="1"/>
        <s v="Bug | 01103 - The User can not insert an amount - Internet Explorer V11- Personal Transfers" u="1"/>
        <s v="Bug |  | 03048 - 526 BDT - Sales order line not displaying on Orders page depending on who is logged on to the account" u="1"/>
        <s v="Ballpark - Demand |  | 00000 - Dummy Feature of Sustainability" u="1"/>
        <s v="Task |  01065 - Two IPS questions" u="1"/>
        <s v="Bug |  01257 - Missing Address should be empty" u="1"/>
        <s v="Feature |  | 00253 - Buyer - Navigate to Order by PO page from Shipment Page" u="1"/>
        <s v="Bug |  02025 - 252 (BDT) - Order Pg View Details 0 Confirmed Qty Should Not Be Displayed" u="1"/>
        <s v="Task | 00050 - Create portlet to add location based configurations" u="1"/>
        <s v="Bug |  | 00585 - Page Fix for Careers page" u="1"/>
        <s v="Bug |  01418 - Release PO and Customer PO are wrapping on the same line" u="1"/>
        <s v="Bug |  | 02213 - Search box in Ship To Filter is broken" u="1"/>
        <s v="Feature |  01575 - User friendly error messaging for CSR and Buyers" u="1"/>
        <s v="Bug |  02095 - 269 (BDT) - Release page expanded card missing state zip country" u="1"/>
        <s v="Feature |  | 00007 - Add expiration date" u="1"/>
        <s v="Task | 00064 - BEMISCP-11 CSR hierarchy" u="1"/>
        <s v="Feature |  | 02560 - 424 (BDT) - Change password policy verbiage for external users" u="1"/>
        <s v="Bug |  | 01643 - País está sendo informando como obrigatório no cadastro de fornecedor" u="1"/>
        <s v="Task | 00026 - BEMISCP-11 Partial pallets in IBB - Not available in IBB for this phase" u="1"/>
        <s v="Bug | 00444 - Deleting record/site" u="1"/>
        <s v="Bug |  | 01256 - BOL and INVOICE Hyperlink fails to load PDF" u="1"/>
        <s v="Task | 00088 - A learner should be able to see the private page if he/she has the permission for that page" u="1"/>
        <s v="Feature |  | 00263 - Buyer Detail Product Spec" u="1"/>
        <s v="Bug |  | 01878 - 218 (BDT) Theme My Company Locations Font Color" u="1"/>
        <s v="Feature |  | 02990 - Update deployment scripts to preserve old releases" u="1"/>
        <s v="Bug |  | 00175 - Sprint 2 minor fixes" u="1"/>
        <s v="Bug |  | 01746 - Duplicate fields displayed on the Completed Shipments tab" u="1"/>
        <s v="Bug |  | 01877 - 217 (BDT) Theme- upload document screen- blue bar theme updates " u="1"/>
        <s v="Bug |  02117 - 303 (BDT) - Releases page in page wildcard search on description" u="1"/>
        <s v="Feature |  00018 - Create Google CI" u="1"/>
        <s v="Feature | 00027 - Synchronize User Information" u="1"/>
        <s v="Task |  | 00584 - Make the user Jose Alberto as a site admin" u="1"/>
        <s v="Task |  | 00872 - Setup initial content (locations, configurations, admin users) for new DEV environment" u="1"/>
        <s v="Bug |  | 02337 - Pallet Field should display as Est. Pallet Count" u="1"/>
        <s v="Task |  | 00057 - Management work" u="1"/>
        <s v="Feature |  | 00256 - Buyer View of Customer Profile" u="1"/>
        <s v="Bug |  | 02432 - 366 (BDT) - Releases page- mobile missing ship to info" u="1"/>
        <s v="Bug |  | 00753 - Fix Gradle theme build " u="1"/>
        <s v="Task |  | 00644 - Allow HTTP between qa-staging and qa-live to test remote staging" u="1"/>
        <s v="Dummy Feature |  | 00000 - Dummy Feature of  | 00630 - Need Credentials for the Following Users" u="1"/>
        <s v="Bug |  | 02885 - (BDT 467) - Releases and Shipments do not display for new customer setup " u="1"/>
        <s v="Bug |  | 01030 - Add open condition to Search Orders" u="1"/>
        <s v="Task |  | 00670 - Update Email templates" u="1"/>
        <s v="Feature | 03134 - ShipTo Filter - change defaults and text." u="1"/>
        <s v="Bug |  | 02964 - 487 (BDT) - Issues with ship to filter" u="1"/>
        <s v="Task |  | 00511 - Steps Components" u="1"/>
        <s v="Bug |  | 02117 - 303 (BDT) - Releases page in page wildcard search on description" u="1"/>
        <s v="Task |  | 02939 - Update LDAP configs now that FP 13 has fixed automatic loading of configs" u="1"/>
        <s v="Feature |  00513 - Release Search" u="1"/>
        <s v="Ballpark - Demand | 00000 - Dummy Feature of Tools - Dashboard" u="1"/>
        <s v="Bug |  | 01508 - NPE In Inventory Data Sync" u="1"/>
        <s v="Task | 00640 - Apply and verify fix for CEMEX-23" u="1"/>
        <s v="Bug | 01060 - System does a wrong transfer, after a sucessful first transfer." u="1"/>
        <s v="Feature |  | 00140 - Country micro site single page" u="1"/>
        <s v="Bug | 01078 - Nombre del botón añadir esta incorrecto" u="1"/>
        <s v="Bug |  01423 - BIT-46 Cards on Page incorrect" u="1"/>
        <s v="Bug | 00832 - Interface between SIMPS and IPS - issues that have been identified" u="1"/>
        <s v="Task | 00206 - [Geral] Analisar o problema do auto-complete do Sistema" u="1"/>
        <s v="Bug |  02104 - 294 (BDT) - Invoice report iphone and ipad hyperlinks in preview and report" u="1"/>
        <s v="Task | 00039 - BEMISCP-11 Entitlements - Logistics (reject shipment) - WF Form" u="1"/>
        <s v="Bug |  | 01729 - Error on Report Definition Control Panel when editing " u="1"/>
        <s v="Feature |  01861 - Remove Buyer access to edit display settings" u="1"/>
        <s v="Task |  00670 - Update Email templates" u="1"/>
        <s v="Task |  01775 - Theme Dependency needs to be updated due to core changes" u="1"/>
        <s v="Bug |  | 01064 - Wrong amount reported in &quot;Total a debitar hoy&quot; on Step #2 (personal transfer)." u="1"/>
        <s v="Bug |  02230 - 325 (BDT) - report preview and generate report issue- mobile devices" u="1"/>
        <s v="Bug |  | 00805 - On the Customer profile page format is incorrect" u="1"/>
        <s v="Bug |  | 02883 - Consignment Inventory Whse Location/No Incorrect" u="1"/>
        <s v="Bug |  00905 - Update On Hand Inv data fields to allow for decimals " u="1"/>
        <s v="Bug |  | 00904 - Update Shipments data fields to allow for decimals " u="1"/>
        <s v="Task | 00590 - Investigate the staging and content publishing process issues" u="1"/>
        <s v="Bug |  | 01324 - BIT-134 Hide Edit options that Buyers do not have access to " u="1"/>
        <s v="Dummy Feature |  | 00000 - Dummy Feature of  | 00691 - Liferay Workspace Maintenance and Improvements" u="1"/>
        <s v="Bug |  01995 - 257 (BDT) - Orders page- mobile footer cutting off fields" u="1"/>
        <s v="Task |  | 00537 - If remote staging host becomes unavailable, staging portal becomes unusable" u="1"/>
        <s v="Bug |  | 02232 - 330 (BDT) - Order Pg Bemis Product ID missing" u="1"/>
        <s v="Bug |  | 01177 - BIT-136 Importing Orgs from UAT generates exception" u="1"/>
        <s v="Task |  | 00639 - Apply and verify fix for CEMEX-18" u="1"/>
        <s v="Bug |  01851 - 196 (BDT) Documents- cannot change location filter and add files to folder " u="1"/>
        <s v="Task |  01102 - Export to SIMPS enhancements required" u="1"/>
        <s v="Task |  | 01454 - [Mudança evolutiva na tela de Detalhe do processo de visto e detalhe do visto emitido] Incluir informações referentes ao solicitante de visto e sobre dia e hora da abertura do processo." u="1"/>
        <s v="Task |  | 00074 - Determine Document Library folder structure and category structure" u="1"/>
        <s v="Task |  | 00033 - LAR export / import API artefacts" u="1"/>
        <s v="Feature | 00359 - Batch details in on-hand inventory" u="1"/>
        <s v="Feature |  | 01442 - Update search criteria on Release Landing Page " u="1"/>
        <s v="Bug |  | 01262 - BIT-143 Sub-header font color on Reports Landing page are incorrect" u="1"/>
        <s v="Task |  00539 - [Mudança hisoria SIGEX-110]: Sistema deve informar quem abriu o processo de contrataçao." u="1"/>
        <s v="Bug |  01270 - Column picks disappear in report form" u="1"/>
        <s v="Bug |  | 01195 -  Icons do not display properly on the Global Search Results Page" u="1"/>
        <s v="Bug |  01307 - Report Landing Page- Open Order Status Report- remove parameters from selection screen" u="1"/>
        <s v="Bug |  01996 - 259 (BDT) - Orders Page- mobile view some customer PO numbers are hyperlinked" u="1"/>
        <s v="Bug |  02042 - 270 (BDT) Global Search displays error" u="1"/>
        <s v="Task | 00965 - Part of Phase 1.5 - A number of small changes" u="1"/>
        <s v="Dummy Feature |  | 00000 - Dummy Feature of  | 00057 - Tools - Sizing" u="1"/>
        <s v="Bug |  | 02827 - Typo in reset password page" u="1"/>
        <s v="Bug |  01065 - Theme display in Bemis QA is not correct" u="1"/>
        <s v="Bug |  | 01779 - After update to global web content, customer site template does not import" u="1"/>
        <s v="Feature |  | 01127 - Create Page for CSRs to View Customer Locations " u="1"/>
        <s v="Bug |  02133 - Search icon in ship to dropdown is off center" u="1"/>
        <s v="Feature | 00274 - Add link to View Orders in Product View for Specific Item" u="1"/>
        <s v="Bug |  01311 - BIT-94 All Reports from Reports Landing Page- Optional column formatting" u="1"/>
        <s v="Bug |  02342 - 332 (BDT) - Schedule Line View Details Link Missing for some records" u="1"/>
        <s v="Bug |  00044 - Some bugs about teams" u="1"/>
        <s v="Bug | 01073 - Dashboard - Personal transfers option is in uppercase" u="1"/>
        <s v="Bug |  02377 - SSRS connection settings are not set during deployment " u="1"/>
        <s v="Bug |  | 00576 - Home page &quot;More&quot; button does not work for Internet Explorer 10 or 11" u="1"/>
        <s v="Task | 00872 - Setup initial content (locations, configurations, admin users) for new DEV environment" u="1"/>
        <s v="Bug |  | 01534 - Customer Data Sync is checking wrong address for validity" u="1"/>
        <s v="Bug |  02464 - Update error logs to capture ID and field " u="1"/>
        <s v="Task |  | 00418 - Criar o componente de multi-moeda e a mudança da exibição nas telas que são utilizadas - Atividade FrontEnd" u="1"/>
        <s v="Task |  00011 - Parking Lot" u="1"/>
        <s v="Task | 00956 - Creation of 3 Queries" u="1"/>
        <s v="Bug |  | 00079 - NullPointer Exception after login in " u="1"/>
        <s v="Bug |  02173 - 310 (BDT) - Order Pg View Details Schedule Line Dates Sort Order Incorrect " u="1"/>
        <s v="Feature |  | 00324 - As a Sales Exec, I can view a list of customers and select one or more, so that I can selectively view information pertaining to a specific customer or sub-organization within the customer " u="1"/>
        <s v="Feature |  02560 - 424 (BDT) - Change password policy verbiage for external users" u="1"/>
        <s v="Bug |  | 01311 - BIT-94 All Reports from Reports Landing Page- Optional column formatting" u="1"/>
        <s v="Bug |  02021 - 271 (BDT) - Orders page- hyperlinks and expand card issue" u="1"/>
        <s v="Feature |  | 00059 - One Click Deploy" u="1"/>
        <s v="Feature |  | 01396 - Allow Buyers to update display settings " u="1"/>
        <s v="Bug |  02048 - 277 (BDT) - On hand Inventory page- tablet- Batch # is hyperlinked" u="1"/>
        <s v="Bug |  | 02904 - Premium Waters Index Issue" u="1"/>
        <s v="Bug |  02273 - View Details crowded on Desktop" u="1"/>
        <s v="Task | 00638 - Apply and verify fix for CEMEX-21" u="1"/>
        <s v="Bug |  02732 - 424 (BDT) - Password Policy verbiage changes" u="1"/>
        <s v="Task | 00589 - Review page structure and templates" u="1"/>
        <s v="Bug |  01139 - Padding issues with left nav menu" u="1"/>
        <s v="Feature |  00167 - Add behaviour to concrete incubator link" u="1"/>
        <s v="Bug |  | 02734 - BDT 430 Reports are not downloading and refreshing automatically" u="1"/>
        <s v="Task |  01018 - Atividades de ambiente e automação Sprint 14/15" u="1"/>
        <s v="Dummy Feature |  00000 - Dummy Feature of  00065 - Roles Configuration" u="1"/>
        <s v="Feature |  | 00211 - Stock Information page" u="1"/>
        <s v="Bug |  01755 - Mobile Footer no longer displays" u="1"/>
        <s v="Task |  | 00020 - BEMISCP-11 Portal Admin / Power Users" u="1"/>
        <s v="Bug |  | 00405 - In overview pages the banner and image below must fill in all screen size" u="1"/>
        <s v="Feature |  | 00802 - List Releases of specifc Order" u="1"/>
        <s v="Feature |  | 01432 -  Allow Portal Admin to adjust the date range of data synced" u="1"/>
        <s v="Feature |  | 00397 - Careers &gt; Life at Cemex" u="1"/>
        <s v="Feature |  | 00150 - Company profile page" u="1"/>
        <s v="Feature | 00214 - View Notifications" u="1"/>
        <s v="Ballpark - Demand |  00000 - Dummy Feature of Permissions" u="1"/>
        <s v="Bug |  02425 - 211 (BDT) - Report parameter issue from page view buttons- Open and Closed/ Releases and Shipment History" u="1"/>
        <s v="Feature |  00143 - Ethics and compliance page" u="1"/>
        <s v="Feature |  | 00242 - Link Product Id in Orders Detail to Product Spec Page." u="1"/>
        <s v="Bug |  02935 - Documents page- title running off of screen box" u="1"/>
        <s v="Task |  | 00334 - Redirect to a friendly &quot;page not found&quot;" u="1"/>
        <s v="Task |  00220 - Research: Error when creating a WebContent with nested WebContent" u="1"/>
        <s v="Task | 00033 - BEMISCP-11 Handling/communication of obsolete items &amp; part number relationships" u="1"/>
        <s v="Bug |  | 02347 - Unable to generate reports against SSRS" u="1"/>
        <s v="Task |  00593 - Change country menu cut off vertically" u="1"/>
        <s v="Feature |  | 00015 - Place remaining Webcontents on Homepage" u="1"/>
        <s v="Bug |  02369 - Multiple threads may cause NTLM errors in DataSync" u="1"/>
        <s v="Task |  00514 - Research &amp; Apply URL Rewrite for URL containing String .aspx" u="1"/>
        <s v="Task |  00862 - Collect remaining Go-Live tasks" u="1"/>
        <s v="Feature |  00723 - Add content for Portal dashboard landing page" u="1"/>
        <s v="Feature |  01440 - Update search criteria on Orders Landing Page" u="1"/>
        <s v="Bug |  | 02023 - 251 (BDT) - Manufacture date" u="1"/>
        <s v="Feature |  00022 - Add support for OpenID Connect Single Sign-on" u="1"/>
        <s v="Bug |  01535 - The calculation for the total location qty and batch lines displayed do not match  " u="1"/>
        <s v="Feature |  00217 - Update Customer logo" u="1"/>
        <s v="Feature |  02864 - Source System Deletes" u="1"/>
        <s v="Bug |  00115 - Ajustments in full stories layout" u="1"/>
        <s v="Bug |  | 01860 - 202 (BDT) Remove the optional column order up and down arrows from 2 reports" u="1"/>
        <s v="Task |  00888 - For both Member &amp; Associate templates add a new Portlet to the Names, Birth, etc. page, called &quot;Personality&quot;" u="1"/>
        <s v="Task |  00047 - Research and Build Theme Prototype" u="1"/>
        <s v="Feature |  | 01441 - Update date limit on Shipment Page search " u="1"/>
        <s v="Feature |  02957 - 482 BDT - Optimizing report performance to 4 sec" u="1"/>
        <s v="Bug |  | 01082 - En las transferencias a terceros, al desmarcar la casilla de recurrencia y presionar el botón siguiente se programa la transferencia con recurrencia" u="1"/>
        <s v="Bug |  | 03021 - Date Range on Release and Shipment History Report - all systems" u="1"/>
        <s v="Task | 01225 - [Ajuste na tela de recuperação de caução SIGEX-1048] Ajustar comportamento do sistema para refletir a caução recuperada." u="1"/>
        <s v="Bug |  | 00396 - Glyph errors in logs when resetting file previews" u="1"/>
        <s v="Bug |  01324 - BIT-134 Hide Edit options that Buyers do not have access to " u="1"/>
        <s v="Feature |  01127 - Create Page for CSRs to View Customer Locations " u="1"/>
        <s v="Task | 00279 - [Mudança review sprint 05] Criar uma aba (Aprovações/Comentários) para agrupar as Atividades e Comentários. Na tela de detalhe do candidato" u="1"/>
        <s v="Task | 01299 - [Mudança evolutiva na tela de Inclusão do tipo de visto] Acrescentar filtros para carregar as informações da Sigla/Descrição do tipo de visto com base no país de destino." u="1"/>
        <s v="Task |  02993 - Enable log4j debug on Bemis Dev" u="1"/>
        <s v="Feature |  | 00033 - REST service for Enhanced Groups" u="1"/>
        <s v="Task |  | 00794 - Refactoring Search for Shipment ordered and releases" u="1"/>
        <s v="Feature |  00033 - REST service for Enhanced Groups" u="1"/>
        <s v="Task |  | 00067 - BEMISCP-11 Document Metadata Extraction Strategy" u="1"/>
        <s v="Feature |  | 00341 - User agreement - BNA" u="1"/>
        <s v="Dummy Feature |  00000 - Dummy Feature of  00055 - Tools - Sonar" u="1"/>
        <s v="Bug |  02362 - 336 (BDT) - CSR logged in first time; the site showing on her home page was jelsert." u="1"/>
        <s v="Feature |  00016 - Capture learning events" u="1"/>
        <s v="Task |  | 00025 - BEMISCP-11 Consignment - Make and Hold Aging" u="1"/>
        <s v="Feature |  | 00296 - Mobile compatibility &amp; responsive design" u="1"/>
        <s v="Bug |  02213 - Search box in Ship To Filter is broken" u="1"/>
        <s v="Feature |  00326 - Search &amp; browse - customer &amp; user profiles - Sales restricted view" u="1"/>
        <s v="Task | 00044 - BEMISCP-11 When to onboard new customer - What to do when onboarding new cust" u="1"/>
        <s v="Feature | 00364 - Buyer expanded view of orders by PO" u="1"/>
        <s v="Feature |  02783 - 441(BDT) - Data Sync Module Execution " u="1"/>
        <s v="Task | 00037 - BEMISCP-11 Entitlements - Proc Mgr - Negotiations - CRM" u="1"/>
        <s v="Bug |  02455 - 377 (BDT) - Releases and Shipment Report- date parameters and page view parameter requiredness" u="1"/>
        <s v="Bug |  | 02450 - Failures in initial data sync does cause a full data sync to occur in the next data sync interval" u="1"/>
        <s v="Feature |  | 00174 - Corporate Governance Page" u="1"/>
        <s v="Task |  00456 - Test stronger instance types to see relation to slow Liferay startup" u="1"/>
        <s v="Task |  | 00127 - Remover google analytics" u="1"/>
        <s v="Bug |  | 01318 - BIT-73 Report Time not correct" u="1"/>
        <s v="Feature |  | 00334 - As a buyer, I can schedule an ASN to be sent to me, so that I know when product has shipped" u="1"/>
        <s v="Ballpark - Demand |  00000 - Dummy Feature of Our Story" u="1"/>
        <s v="Bug |  00177 - Stories page without footer" u="1"/>
        <s v="Feature |  00446 - CSR View of Customer Profile" u="1"/>
        <s v="Feature |  | 00208 - Press Releases Page" u="1"/>
        <s v="Feature | 00333 - Notes create/edit - CSR view" u="1"/>
        <s v="Bug |  | 02052 - 282 (BDT) - Orders Page- Location filter location indicator " u="1"/>
        <s v="Feature |  00254 - View/Edit my User Profile" u="1"/>
        <s v="Feature |  | 00445 -  View/Edit User Profile" u="1"/>
        <s v="Bug |  | 01646 - Titulo não reflete a tela exibida" u="1"/>
        <s v="Bug | 00978 - Portlet 'Candiate Photo' is failing with an error" u="1"/>
        <s v="Bug |  01534 - Customer Data Sync is checking wrong address for validity" u="1"/>
        <s v="Feature |  00535 - User Profile Dropdown" u="1"/>
        <s v="Task |  | 00297 - Install fixes for PDF preview on QA env" u="1"/>
        <s v="Bug |  | 01074 - Personal transfers - Dropdown menus slightly move other fields" u="1"/>
        <s v="Bug |  01296 - Improve data sync logging to capture invalid data" u="1"/>
        <s v="Bug |  | 01073 - Dashboard - Personal transfers option is in uppercase" u="1"/>
        <s v="Task | 00087 - Should only send learning records when log in as a learner " u="1"/>
        <s v="Task | 00067 - BEMISCP-11 Document Metadata Extraction Strategy" u="1"/>
        <s v="Task |  | 01070 - Import of the Vaccination fields via an Excel spreadsheet - one time entry" u="1"/>
        <s v="Task |  | 00717 - Manage Technical Debt" u="1"/>
        <s v="Task | 00007 - Alinhamento do Workflow Front-end" u="1"/>
        <s v="Bug |  | 02025 - 252 (BDT) - Order Pg View Details 0 Confirmed Qty Should Not Be Displayed" u="1"/>
        <s v="Bug | 00113 - Pie Charts are only displaying one column of data" u="1"/>
        <s v="Bug |  02359 - 318 (BDT) - Shipment Sub Page ship date view in ascending order" u="1"/>
        <s v="Bug |  02023 - 251 (BDT) - Manufacture date" u="1"/>
        <s v="Bug |  | 02697 - Duplicate key row in object 'dbo.Bemis_Order'" u="1"/>
        <s v="Bug |  | 01348 - BIT-107 Order Report URL too long " u="1"/>
        <s v="Task |  00583 - Create microsite page for Switzerland" u="1"/>
        <s v="Feature |  | 01480 - Performance Testing and Tuning" u="1"/>
        <s v="Bug |  | 02227 - IBB Data Sync Performance " u="1"/>
        <s v="Task |  01019 - Update page What We Do" u="1"/>
        <s v="Bug | 00516 - Research publishing errors in log" u="1"/>
        <s v="Bug |  | 02362 - 336 (BDT) - CSR logged in first time; the site showing on her home page was jelsert." u="1"/>
        <s v="Feature |  00691 - Liferay Workspace Maintenance and Improvements" u="1"/>
        <s v="Bug |  | 02710 - 389 (BDT) - CSR AD group users are not set up properly" u="1"/>
        <s v="Feature |  | 00179 - Re-Order" u="1"/>
        <s v="Task | 00930 - Create  Query for AIF form" u="1"/>
        <s v="Feature |  00512 - Release expanded view" u="1"/>
        <s v="Bug |  | 01563 - SAP Order 541116 Missing" u="1"/>
        <s v="Bug |  00906 - Update Scheduled Releases data fields to allow for decimals " u="1"/>
        <s v="Feature |  00370 - Order updates from IBB" u="1"/>
        <s v="Feature |  | 00152 - Management Team" u="1"/>
        <s v="Feature |  | 00347 - Product values in different currencies" u="1"/>
        <s v="Task |  | 00372 - Atividades do Workflow (Processo de contratação)" u="1"/>
        <s v="Bug |  | 00283 - HomePage is not adjusting to fit correctly on 1366x768" u="1"/>
        <s v="Ballpark - Demand |  | 00000 - Dummy Feature of Need Credentials for the Following Users" u="1"/>
        <s v="Feature |  01475 - Update default Sort Order and Add Sort Functioanlity on Orders Landing Page " u="1"/>
        <s v="Feature |  | 02489 - Change Requested Date Logic" u="1"/>
        <s v="Bug |  01761 - Report menu categories should be alphabetical" u="1"/>
        <s v="Feature |  | 02957 - 482 BDT - Optimizing report performance to 4 sec" u="1"/>
        <s v="Feature |  | 00325 - As a CSR Manager, I can view a list of customers and select one or more, so that I can selectively view information pertaining to a specific customer or sub-organization within the customer" u="1"/>
        <s v="Task |  01432 - [Mudança evolutiva nos filtros de pesquisa do Processo de Visto e dos Vistos emitidos] Retirar o filtro Situação da seção Beneficiário do Visto. " u="1"/>
        <s v="Feature |  00207 - Populate User Profiles" u="1"/>
        <s v="Bug |  | 01850 - 195 (BDT) Documents- unable to download; CSR and buyer view" u="1"/>
        <s v="Feature |  00233 - Investors - Contact Us" u="1"/>
        <s v="Bug |  00903 - Update Releases data fields to allow for decimals " u="1"/>
        <s v="Task |  | 00071 - BEMISCP-11 Validate with Process Owners - Internal entitlements" u="1"/>
        <s v="Task |  | 01061 - Códigos de Tarjeta Token no se están validando de manera correcta al realizar una transacción a terceros." u="1"/>
        <s v="Bug |  01704 - Mobile and Tablet View of Orders  is not aligned correctly " u="1"/>
        <s v="Task |  00584 - Make the user Jose Alberto as a site admin" u="1"/>
        <s v="Bug |  | 01191 - Select All and Clear All links in Location filter do not work" u="1"/>
        <s v="Task |  | 01225 - [Ajuste na tela de recuperação de caução SIGEX-1048] Ajustar comportamento do sistema para refletir a caução recuperada." u="1"/>
        <s v="Bug |  01294 - Poly Orders missing in portal" u="1"/>
        <s v="Task | 00582 - Update our database columns for simId, simTeamId, and simFamilyId to be VARCHAR" u="1"/>
        <s v="Feature |  | 00376 - Generate Order Reports" u="1"/>
        <s v="Bug |  | 01558 - BIT-166 Disabled User shows up in Members section on company profile page" u="1"/>
        <s v="Feature |  02702 - 417 (BDT) - Consignment Overstated Shipped Qty on Orders Pg" u="1"/>
        <s v="Task | 00269 - [Ajuste identificado] Filtrar os itens a serem aprovados por centro de custo " u="1"/>
        <s v="Task | 01102 - Export to SIMPS enhancements required" u="1"/>
        <s v="Task | 00757 - Configure permissions to remove access to dockbar" u="1"/>
        <s v="Task |  00794 - Refactoring Search for Shipment ordered and releases" u="1"/>
        <s v="Bug |  | 01071 - Login, Personal and Third party transfers - Arrows on dropdown menus don't change when the menu is opened" u="1"/>
        <s v="Feature |  00020 - Create Google Dev Environment" u="1"/>
        <s v="Bug |  | 01212 - Clicking on Shipped Qty or Scheduled Releases throws an error" u="1"/>
        <s v="Bug |  | 02719 - 382 (BDT) - Order Pg Requested Date Incorrect" u="1"/>
        <s v="Feature | 01687 - Create a hook so that CSR users can see which users have completed setup" u="1"/>
        <s v="Task | 00710 - Automated Tests" u="1"/>
        <s v="Task | 01254 - Automated Tests" u="1"/>
        <s v="Bug | 01648 - Tipo de fornecedor não tem o label de obrigatório" u="1"/>
        <s v="Feature |  | 00156 - Create and assign customer Roles" u="1"/>
        <s v="Bug |  01415 - BIT-129 Invoice Report Field" u="1"/>
        <s v="Bug |  01272 - Fix sort order column names" u="1"/>
        <s v="Feature |  | 03020 - Shipments - handle BAG UoM values" u="1"/>
        <s v="Feature |  00088 - Customer Org Hierarchy" u="1"/>
        <s v="Task |  | 00047 - Research and Build Theme Prototype" u="1"/>
        <s v="Bug |  | 01317 - BIT-74 Report Page- Open/Closed order status report- missing parameter" u="1"/>
        <s v="Bug |  | 01192 - BIT-135 Search in Locations filter fails when no location match is found  " u="1"/>
        <s v="Bug |  | 00039 - Update subtask when parent update some fields" u="1"/>
        <s v="Feature |  | 01857 - 199 (BDT)Report Parameter - Date range can have a null value" u="1"/>
        <s v="Bug |  01363 - BIT-113 FRM 283- Typos on report landing page" u="1"/>
        <s v="Task | 01291 - Automated Tests SP6 PQ3" u="1"/>
        <s v="Feature |  00010 - Modern tile with &quot;MORE&quot; animation" u="1"/>
        <s v="Task |  00510 - Investigate rejected SVG icons in Chrome when using CDN" u="1"/>
        <s v="Feature |  | 00016 - Capture learning events" u="1"/>
        <s v="Bug |  | 01363 - BIT-113 FRM 283- Typos on report landing page" u="1"/>
        <s v="Feature | 00305 - Co-Packer - Role by Ship To" u="1"/>
        <s v="Bug |  00007 - Hierarchical Class of Service (performance)" u="1"/>
        <s v="Task |  | 00052 - BEMISCP-11 BHP - Bulk upload of users" u="1"/>
        <s v="Bug |  00736 - Proxy configuration breaks access to IBB " u="1"/>
        <s v="Task | 00003 - Sostituzione (Copia prodotti)" u="1"/>
        <s v="Feature |  | 01692 - Update the Footer Content " u="1"/>
        <s v="Feature |  | 02842 - Remove test users from deployment scripts" u="1"/>
        <s v="Feature |  | 02846 - Add a test user to the deployment scripts" u="1"/>
        <s v="Feature |  | 00267 - As a buyer, I can navigate to the Product spec detail from the Product landing page, so that I can see the specific details of an item" u="1"/>
        <s v="Feature |  | 00280 - Careers Page" u="1"/>
        <s v="Feature |  02454 - 376 (BDT) - Open and Closed Order Status Report- update to parameters from order page card button" u="1"/>
        <s v="Task | 01504 - Automated Tests SP7 PQ3" u="1"/>
        <s v="Task |  | 01025 - Revisions to Migration/Update process from SIMPS" u="1"/>
        <s v="Bug |  02057 - 283 (BDT) - Scheduled Releases Sub-Page Line# Contains Leading Zeroes " u="1"/>
        <s v="Bug |  01292 - The 'Bemis QA Portal Data' spreadsheet shows inventory data but the sales order is not on the orders tab" u="1"/>
        <s v="Bug |  | 00517 - Publish failed with the JSON formatting error" u="1"/>
        <s v="Task |  00711 - Prepare PROD deployment in AWS (Ireland region)" u="1"/>
        <s v="Bug |  | 01005 - Do not show Scheduled Releases with a Confirmed Qty =  0" u="1"/>
        <s v="Bug |  00832 - Interface between SIMPS and IPS - issues that have been identified" u="1"/>
        <s v="Bug |  | 00408 - Our History &gt; Adjust padding in map for IPhone" u="1"/>
        <s v="Task |  | 00587 - Register Device adjustments" u="1"/>
        <s v="Feature |  02823 - Reverse PGI'd Shipment displayed in Portal (BDT 454)" u="1"/>
        <s v="Task | 00171 - Replace stock images with real images from Bank of America" u="1"/>
        <s v="Bug |  00585 - Page Fix for Careers page" u="1"/>
        <s v="Feature |  | 00257 - Packing List Report - SSRS" u="1"/>
        <s v="Task |  | 00046 - BEMISCP-11 QMS data - Complaints, interaction" u="1"/>
        <s v="Bug |  01068 - Do not display Schedule Lines when confirmedQty = 0 on Orders Landing  Page" u="1"/>
        <s v="Task |  00525 - As a privileged user, I can add image (urls) to a Ministry" u="1"/>
        <s v="Task |  01070 - Optimize JVM settings" u="1"/>
        <s v="Task | 00975 - Sprint Documentation SP10" u="1"/>
        <s v="Task | 01606 - Automated Tests SP8 PQ3" u="1"/>
        <s v="Feature |  02373 - Remove space from DL file names" u="1"/>
        <s v="Bug | 01064 - Wrong amount reported in &quot;Total a debitar hoy&quot; on Step #2 (personal transfer)." u="1"/>
        <s v="Feature | 00295 - As a CSR, I can run and view the 5 internal and 4 external reports available to me, so that I can see my customer data in report format" u="1"/>
        <s v="Feature |  00397 - Careers &gt; Life at Cemex" u="1"/>
        <s v="Bug |  00634 - Orders -  Bemis Order # (line No) should be moved below Bemis ProductID" u="1"/>
        <s v="Bug |  | 02703 - 398 (BDT) - Tyson Shipments missing" u="1"/>
        <s v="Bug |  01312 - BIT-95 All reports from the Reports Landing Page" u="1"/>
        <s v="Bug |  01203 - SSRS integration config had wrong password for QA" u="1"/>
        <s v="Feature |  00222 - Order Detail in Orders by Item View" u="1"/>
        <s v="Feature |  01019 - Link Bemis/TheHub Logo back CSR Bemis Site" u="1"/>
        <s v="Feature |  00369 - Inventory updates from IBB" u="1"/>
        <s v="Feature |  | 00520 - Release updates from IBB" u="1"/>
        <s v="Bug |  | 01088 - BIT-17 Carrier Link is not working " u="1"/>
        <s v="Feature |  01396 - Allow Buyers to update display settings " u="1"/>
        <s v="Bug |  02337 - Pallet Field should display as Est. Pallet Count" u="1"/>
        <s v="Task | 00599 - Research changing background for web content editor" u="1"/>
        <s v="Task | 00040 - BEMISCP-11 Logistics - Product in transit" u="1"/>
        <s v="Task | 00020 - BEMISCP-11 Portal Admin / Power Users" u="1"/>
        <s v="Bug |  | 01086 - Validation is ocurring too early in &quot;Hacer&quot; field (personal transfer)." u="1"/>
        <s v="Bug |  | 01119 - BIT-145 State, zip and Country details missing from Ship From location on Releases Page" u="1"/>
        <s v="Bug |  | 02096 - 289(BDT) - Release Pg No Release" u="1"/>
        <s v="Feature |  00206 - Populate Customer Profiles" u="1"/>
        <s v="Feature |  | 00270 - Browse Customer Profiles" u="1"/>
        <s v="Feature |  | 01777 - Keep CSR on Control Panel View when navigating to customer sites  " u="1"/>
        <s v="Task | 00523 - Configure and run AWS Inspector" u="1"/>
        <s v="Bug |  01297 - Data Issue on Bemis QA Environment" u="1"/>
        <s v="Bug |  02734 - BDT 430 Reports are not downloading and refreshing automatically" u="1"/>
        <s v="Bug |  | 03079 - Ship to filter Cancel and Search Box not working as designed (BDT 539)" u="1"/>
        <s v="Feature |  | 01250 - Update Sales Order to take in different order statuses" u="1"/>
        <s v="Feature |  00208 - Press Releases Page" u="1"/>
        <s v="Task |  | 00034 - Setup Dev Infrasctructure" u="1"/>
        <s v="Bug |  | 01294 - Poly Orders missing in portal" u="1"/>
        <s v="Task |  01847 - Update Mock Services for changes to Data Sync" u="1"/>
        <s v="Bug |  | 02092 - 270 (BDT) - Release page missing info for Jel Sert" u="1"/>
        <s v="Bug |  | 01335 - 3 Marshal Deliveries not showing in Completed Shipments page " u="1"/>
        <s v="Feature |  00266 - Suppliers Overview" u="1"/>
        <s v="Feature |  | 00455 - Media &gt; Overview" u="1"/>
        <s v="Task |  00547 - Automated tests for Sprint 3" u="1"/>
        <s v="Task | 01332 - [Mudança evolutiva na listagem dos Vistos Emitidos e na tela de Detalhe do Visto] Ajustar os status do visto apresentado na tela de detalhe e acrescentar as bandeirinhas na tabela de resultado. " u="1"/>
        <s v="Task | 01013 - Update home page issues" u="1"/>
        <s v="Bug |  01309 - BIT-92 Report Landing Page- Inventory Detail Report" u="1"/>
        <s v="Bug |  | 00044 - Some bugs about teams" u="1"/>
        <s v="Feature |  | 01891 - Add Google Analytics to the Customer Portal Sites" u="1"/>
        <s v="Bug |  | 02732 - 424 (BDT) - Password Policy verbiage changes" u="1"/>
        <s v="Task | 00051 - Update Notification service" u="1"/>
        <s v="Bug |  | 00854 - Orders Page - Quantity Fields Show 0 Value" u="1"/>
        <s v="Task | 00021 - BEMISCP-11 3 yrs Rolling History vs 18 months" u="1"/>
        <s v="Bug |  02231 - 327 (BDT) - Completed Shipments Sub-Page/Shipment Missing" u="1"/>
        <s v="Feature |  | 00021 - Asset publisher filter" u="1"/>
        <s v="Bug |  | 01218 - Landing page redirection does not work when impersonating" u="1"/>
        <s v="Bug | 02431 - 365 (BDT) - On Hand Inventory- mobile- click link on orders page takes you to completed shipments tab" u="1"/>
        <s v="Task |  | 00072 - Where to get Actual/Standard pallet quantity for rolls/boxes/cartons" u="1"/>
        <s v="Bug | 00197 - GPS - Playbooks &amp; Guidelines" u="1"/>
        <s v="Bug |  01448 - BIT-154 User Agreement Link does not display for Buyers" u="1"/>
        <s v="Bug |  | 01874 - 213 (BDT) Theme- Assets that are light blue and should be dark blue -various portal pages" u="1"/>
        <s v="Feature |  | 00406 - Adjust forms layouts" u="1"/>
        <s v="Feature |  | 00008 - Check graphics record (to monitor order progress)" u="1"/>
        <s v="Feature | 00253 - Buyer - Navigate to Order by PO page from Shipment Page" u="1"/>
        <s v="Task |  00717 - Manage Technical Debt" u="1"/>
        <s v="Task | 01018 - Update page Who We Are" u="1"/>
        <s v="Bug |  01267 - Cancel button on Locations filter does not cancel " u="1"/>
        <s v="Feature |  00514 - Release Report" u="1"/>
        <s v="Task |  | 00050 - Create portlet to add location based configurations" u="1"/>
        <s v="Task |  | 00275 - [Mudança geral] Aumentar o tamanho do título das páginas" u="1"/>
        <s v="Feature |  | 00017 - Workflows Customizations" u="1"/>
        <s v="Bug |  | 02017 - 264 (BDT) - Viewing documents on mobile device" u="1"/>
        <s v="Task | 00042 - BEMISCP-11 Watchlist - Orders / Items (Like starring an email)" u="1"/>
        <s v="Bug |  | 01076 - Red line indicating error does not appear when leaving empty the &quot;Cuenta destino&quot; field (personal transfer)." u="1"/>
        <s v="Feature |  01669 - Refactor Inventory Sync/WS Classes for data refresh calls." u="1"/>
        <s v="Bug | 01075 - -Third party transfer- If the user Refresh the browser page (F5) in the step &quot;Verificar&quot;, the system redirect the user to &quot;Transferencia cuentas propias&quot; screen. " u="1"/>
        <s v="Feature |  00286 - Global search" u="1"/>
        <s v="Task | 00056 - Conditional DL file entry searchability " u="1"/>
        <s v="Feature |  | 02445 - 321 (BDT) - Update the Shipments to use a field on Delivery vs. from Orders" u="1"/>
        <s v="Feature |  02680 - 409 (BDT) - Inventory Batch with Multiple Mfg Dates" u="1"/>
        <s v="Bug |  01985 - 243 (BDT) - Orders Page Material Avail Date/Req Date Incorrect " u="1"/>
        <s v="Feature | 00277 - Notes view - Buyer view" u="1"/>
        <s v="Feature | 00230 - Create/edit Order Note" u="1"/>
        <s v="Feature |  | 00125 - Product spec detail page - CSR view" u="1"/>
        <s v="Bug |  | 01314 - BIT-72 Report page- open and closed order report; parameters not expected" u="1"/>
        <s v="Bug |  | 01491 - Customer Site Template was not updated correctly" u="1"/>
        <s v="Bug |  | 02171 - 308 (BDT) - Orders page- iphone words in view detail spilling below allotted space" u="1"/>
        <s v="Feature |  00302 - Filter Data by Customer Location" u="1"/>
        <s v="Bug |  00197 - GPS - Playbooks &amp; Guidelines" u="1"/>
        <s v="Bug |  | 02172 - 309 (BDT) - Orders page- iphone view details UOM Confirmed qtty crowding" u="1"/>
        <s v="Feature | 00658 - Refactor UI elements to improve maintainability" u="1"/>
        <s v="Dummy Feature |  | 00000 - Dummy Feature of  | 00065 - Roles Configuration" u="1"/>
        <s v="Bug |  | 00672 - Items per Page does not allow you to return to default setting" u="1"/>
        <s v="Bug |  01314 - Report page- open and closed order report; parameters not expected" u="1"/>
        <s v="Ballpark - Demand | 00000 - Dummy Feature of User Management" u="1"/>
        <s v="Feature |  00017 - Workflows Customizations" u="1"/>
        <s v="Bug |  02426 - 378 (BDT) - No pagination on the Reports Download page " u="1"/>
        <s v="Feature |  00006 - Add version" u="1"/>
        <s v="Bug |  | 01645 - Cadastro de fornecedor com textos grandes quebram o cadastro" u="1"/>
        <s v="Feature | 00360 - Add pallet detail view in batch view." u="1"/>
        <s v="Feature | 00239 - Hide Pricing Fields for Logistics, Co-Packer, and Quality roles" u="1"/>
        <s v="Bug |  | 01987 - 245 (BDT) - Order Pg View Details Schedule Lines Sorted Incorrectly" u="1"/>
        <s v="Task |  00514 - Update and fix all searches and make sure they work properly with Solr" u="1"/>
        <s v="Bug |  02364 - 337 (BDT) - Impersonating user- report generation issue stops impersonation" u="1"/>
        <s v="Bug |  01450 - BIT-157 Wording on Dynamic Reports preview page needs to be changed to improve usability" u="1"/>
        <s v="Feature |  00023 - Add SCORM support" u="1"/>
        <s v="Bug |  | 01859 - 201 (BDT) Report Parameters- Optional Columns Open and Closed Order Status Report" u="1"/>
        <s v="Task | 01061 - Códigos de Tarjeta Token no se están validando de manera correcta al realizar una transacción a terceros." u="1"/>
        <s v="Task |  | 01070 - Optimize JVM settings" u="1"/>
        <s v="Bug |  00379 - Adjust layout of stock ticker in different screen sizes" u="1"/>
        <s v="Task |  00074 - Determine Document Library folder structure and category structure" u="1"/>
        <s v="Task |  00033 - LAR export / import API artefacts" u="1"/>
        <s v="Feature |  | 00260 - Buyer -  View Release PO on Expanded Shipment View" u="1"/>
        <s v="Bug | 01646 - Titulo não reflete a tela exibida" u="1"/>
        <s v="Feature |  | 00143 - Ethics and compliance page" u="1"/>
        <s v="Task |  | 00523 - Configure and run AWS Inspector" u="1"/>
        <s v="Task | 01331 - Trocar chamadas fake pelos Serviços SUC / Testar o retorno dos dados e corrigir incosistências" u="1"/>
        <s v="Task | 00035 - BEMISCP-11 Notifications - Timelines, triggers, messages, templates, internal vs email" u="1"/>
        <s v="Bug |  00892 - LDAP bulk import cannot be disable if 2FA is enabled" u="1"/>
        <s v="Bug |  | 01418 - Release PO and Customer PO are wrapping on the same line" u="1"/>
        <s v="Feature | 00263 - Buyer Detail Product Spec" u="1"/>
        <s v="Bug |  01922 - Standard Pallet Qty should be N/A when batch line Pallet amount is N/A" u="1"/>
        <s v="Feature |  00377 - Our History" u="1"/>
        <s v="Feature |  | 03010 - 494 BDT - Handle IBB NULL responses in initial data sync" u="1"/>
        <s v="Bug |  | 00498 - Fix QA issues" u="1"/>
        <s v="Bug |  01266 - Welcome Name Banner" u="1"/>
        <s v="Task |  | 00102 - OSGI Dependencies" u="1"/>
        <s v="Bug |  01257 - BIT-60 Missing Address should be empty" u="1"/>
        <s v="Task |  | 00399 - Convert actual Dashboard to Angular" u="1"/>
        <s v="Task | 00707 - Architectural discussions for Sprint 5" u="1"/>
        <s v="Feature |  00236 - Global Solutions" u="1"/>
        <s v="Bug |  | 01240 - Formatting Error when Resizing" u="1"/>
        <s v="Feature |  01473 - Switch to SOAP calls" u="1"/>
        <s v="Feature |  | 00023 - Events + Calendar Portlet" u="1"/>
        <s v="Task |  00890 - Modifiy page 'Medical &amp; Psychological Summary'" u="1"/>
        <s v="Bug |  | 00516 - Research publishing errors in log" u="1"/>
        <s v="Task |  | 00965 - Part of Phase 1.5 - A number of small changes" u="1"/>
        <s v="Feature |  01993 - 242 (BDT) - Customer profile - no address pulling in" u="1"/>
        <s v="Feature | 00358 - Co-Packer - orders Ship to no pricing" u="1"/>
        <s v="Feature |  01442 - Update search criteria on Release Landing Page " u="1"/>
        <s v="Task |  | 00988 - Complete all necessary functions to make sim.org ready for Production" u="1"/>
        <s v="Task | 00537 - If remote staging host becomes unavailable, staging portal becomes unusable" u="1"/>
        <s v="Task | 00056 - Update organization model listener to remove all organization configuration and notification" u="1"/>
        <s v="Feature |  | 00305 - Co-Packer - Role by Ship To" u="1"/>
        <s v="Feature |  00011 - Carousel with three images and timer" u="1"/>
        <s v="Feature |  | 00232 - Reports Page" u="1"/>
        <s v="Task |  | 00824 - Architectural document for Sprint 6" u="1"/>
        <s v="Feature |  | 00144 - Our history page without timeline section" u="1"/>
        <s v="Task |  00710 - Automated Tests" u="1"/>
        <s v="Task |  01254 - Automated Tests" u="1"/>
        <s v="Bug |  | 02218 - 323 (BDT) - Shipment Landing Pg/Shipments Missing" u="1"/>
        <s v="Feature |  00124 - View closed orders in Order Views" u="1"/>
        <s v="Bug |  | 01588 - Inventory display not correct for order 073G001269 " u="1"/>
        <s v="Feature | 00124 - View closed orders in Order Views" u="1"/>
        <s v="Task |  | 00596 - Anchor tags not working for some pages" u="1"/>
        <s v="Bug |  02094 - 286 (BDT) - Release Pg Scheduled Release Qty UoM missing" u="1"/>
        <s v="Bug |  | 01855 -    Documents- CSR access to sites  " u="1"/>
        <s v="Task | 00277 - [Ajuste review sprint 05]: No Grid de listagem de solicitação de visto, acrescentar no grid a informação de status (utilizar sinal de cores). " u="1"/>
        <s v="Bug |  | 02349 - 238 (BDT) - Item Level Report Preview is blank   " u="1"/>
        <s v="Task | 00829 - Prepare QA environment (US-East region)" u="1"/>
        <s v="Feature |  | 00407 - Search function on menu bar" u="1"/>
        <s v="Feature |  00249 - Shipment Search" u="1"/>
        <s v="Ballpark - Demand |  | 00000 - Dummy Feature of Tools - Github" u="1"/>
        <s v="Task |  | 00905 - Add History and Start dates to a number of Fields" u="1"/>
        <s v="Bug |  | 02426 - 378 (BDT) - No pagination on the Reports Download page " u="1"/>
        <s v="Feature |  | 00230 - Products Overview" u="1"/>
        <s v="Bug |  01420 - Time, status and report freezes" u="1"/>
        <s v="Bug |  | 00856 - Spacing is incorrect across all pages" u="1"/>
        <s v="Bug |  | 00860 - Date Format is incorrect on all Pages" u="1"/>
        <s v="Bug |  02115 - 299 (BDT) - Scheduled Releases subpage- iphone layout error" u="1"/>
        <s v="Feature |  00162 - Render iframe to show old content" u="1"/>
        <s v="Task |  | 00609 - Create a page layout so that the Document and Media Store portlet can span across the entire page" u="1"/>
        <s v="Task |  | 00839 - Sprint Documentation" u="1"/>
        <s v="Task | 01732 - Automated Tests SP9 - Functional tests" u="1"/>
        <s v="Task |  | 00566 - Configure workspace build to use NPM cache outside of the workspace" u="1"/>
        <s v="Bug |  01023 - Missing fields on Delivery stubs" u="1"/>
        <s v="Task |  | 00510 - Investigate rejected SVG icons in Chrome when using CDN" u="1"/>
        <s v="Task | 01455 - [Mudança evolutiva na tela de consulta dos Tipos de visto] Destacar o motivo do agendamento dos tipos de vistos agendados. " u="1"/>
        <s v="Bug |  | 01090 - Ubicación incorrecta de la casilla de recurrencia" u="1"/>
        <s v="Bug |  01850 - 195 (BDT) Documents- unable to download; CSR and buyer view" u="1"/>
        <s v="Bug |  | 02737 - 434-GLC Release Missing" u="1"/>
        <s v="Feature |  00021 - Asset publisher filter" u="1"/>
        <s v="Dummy Feature |  | 00000 - Dummy Feature of  | 00058 - Tools - Github" u="1"/>
        <s v="Task | 00591 - Change web content editor to a more robust WYSIWYG style editor" u="1"/>
        <s v="Bug |  | 02024 - 247 (BDT) - Inventory Delete Functionality - Old Inventory data showing on Screen" u="1"/>
        <s v="Bug |  | 01266 - BIT-76 Welcome Name Banner" u="1"/>
        <s v="Bug |  02899 - 469 BDT - Logos on IE are blurry" u="1"/>
        <s v="Task |  00678 - Adjust BeL to the BG Security Team recommendations" u="1"/>
        <s v="Feature |  00227 - Add ExpandAll option to Orders Summaries." u="1"/>
        <s v="Feature |  | 00511 - Releases landing page" u="1"/>
        <s v="Feature |  00015 - Place remaining Webcontents on Homepage" u="1"/>
        <s v="Feature |  | 03031 - Data3 Invoice# Incorrect for a Cust Item " u="1"/>
        <s v="Bug |  02918 - BDT 474 Reporting errors for Customer id 0138680" u="1"/>
        <s v="Task |  00334 - Redirect to a friendly &quot;page not found&quot;" u="1"/>
        <s v="Feature |  00152 - Management Team" u="1"/>
        <s v="Bug |  | 02094 - 286 (BDT) - Release Pg Scheduled Release Qty UoM missing" u="1"/>
        <s v="Ballpark - Demand | 00000 - Dummy Feature of Tools - Github" u="1"/>
        <s v="Task |  | 00056 - Update organization model listener to remove all organization configuration and notification" u="1"/>
        <s v="Feature |  | 01443 - Update date limit on Global Search " u="1"/>
        <s v="Bug |  | 03081 - 542 (BDT) - The page was not displayed because the Request URI is too long." u="1"/>
        <s v="Feature |  | 00513 - Release Search" u="1"/>
        <s v="Feature |  | 00019 - Asset publisher - Simple version" u="1"/>
        <s v="Ballpark - Demand |  | 00000 - Dummy Feature of Tools - Dashboard" u="1"/>
        <s v="Bug |  | 00634 - Orders -  Bemis Order # (line No) should be moved below Bemis ProductID" u="1"/>
        <s v="Feature |  | 00274 - Add link to View Orders in Product View for Specific Item" u="1"/>
        <s v="Bug |  | 02395 - 371 (BDT) Commas missing on qty fields on Scheduled Release and Completed Shipment Page " u="1"/>
        <s v="Bug |  | 00736 - Proxy configuration breaks access to IBB " u="1"/>
        <s v="Feature |  | 01476 - Remove default e-mail suffix from login page" u="1"/>
        <s v="Bug |  | 02225 - Pull Shipment Order Information from Delivery Service" u="1"/>
        <s v="Bug |  | 01310 - BIT-93 Report Landing Page- Inventory Detail Report- remove unnecessary Parameters" u="1"/>
        <s v="Task | 00275 - [Mudança geral] Aumentar o tamanho do título das páginas" u="1"/>
        <s v="Feature |  00022 - Webcontent - Investors to Key Statistics" u="1"/>
        <s v="Task |  00931 - Finance team Query of IPS" u="1"/>
        <s v="Bug |  | 00915 - Increase size limit for profile picture" u="1"/>
        <s v="Feature |  | 02886 - Always display BOL and Invoice links" u="1"/>
        <s v="Feature |  | 01527 - Updates for all Report " u="1"/>
        <s v="Bug |  | 01415 - BIT-129 Invoice Report Field" u="1"/>
        <s v="Bug |  | 00444 - Deleting record/site" u="1"/>
        <s v="Bug |  02432 - 366 (BDT) - Releases page- mobile missing ship to info" u="1"/>
        <s v="Bug |  02001 - Duplicate Entry Exception for Orders" u="1"/>
        <s v="Feature |  | 00011 - All Projects Configuration" u="1"/>
        <s v="Feature |  00012 - Expose enhanced Group API" u="1"/>
        <s v="Task |  | 00583 - Create microsite page for Switzerland" u="1"/>
        <s v="Bug |  02546 - 388 (BDT) - Inventory Pg Standard Pallet Qty Rounding Issue" u="1"/>
        <s v="Feature |  | 00223 - View Orders by PO" u="1"/>
        <s v="Bug |  | 01270 - BIT-85 Column picks disappear in report form" u="1"/>
        <s v="Bug |  01261 - Optional fields not correctly formatted or are missing in open and closed order report" u="1"/>
        <s v="Bug | 01746 - Duplicate fields displayed on the Completed Shipments tab" u="1"/>
        <s v="Task |  | 01332 - [Mudança evolutiva na listagem dos Vistos Emitidos e na tela de Detalhe do Visto] Ajustar os status do visto apresentado na tela de detalhe e acrescentar as bandeirinhas na tabela de resultado. " u="1"/>
        <s v="Bug |  02020 - 267 (BDT) - General mobile design- menu should automatically collapse " u="1"/>
        <s v="Task | 00539 - [Mudança hisoria SIGEX-110]: Sistema deve informar quem abriu o processo de contrataçao." u="1"/>
        <s v="Feature |  | 00178 - Change order" u="1"/>
        <s v="Task |  | 01260 - [Mudança evolutiva na tela de Inclusão do tipo de visto] Acrescentar filtros para carregar as informações do Órgão Emissor com base no país de emissão e de destino." u="1"/>
        <s v="Task |  00259 - Customer Site Template should have 'template' in name" u="1"/>
        <s v="Bug |  01192 - BIT-135 Search in Locations filter fails when no location match is found  " u="1"/>
        <s v="Bug |  01448 - User Agreement Link " u="1"/>
        <s v="Task |  01018 - Update page Who We Are" u="1"/>
        <s v="Bug |  | 01083 - Bad style of all the Radio button and Check box" u="1"/>
        <s v="Bug |  01751 - Edit Links on the User profile view are not visible with menu expanded" u="1"/>
        <s v="Bug |  | 01451 - BIT-159 CSR- editing buyer profile" u="1"/>
        <s v="Task | 00425 - Architectural design document - Sprint 2" u="1"/>
        <s v="Task |  00598 - Fix issue with titles not being shown for image selector" u="1"/>
        <s v="Task |  | 00591 - Change web content editor to a more robust WYSIWYG style editor" u="1"/>
        <s v="Bug |  | 01841 - Shipments Cust PO" u="1"/>
        <s v="Bug |  00633 - Orders - Add &quot;cust&quot; before PO label" u="1"/>
        <s v="Task |  00037 - Solr Spell Suggest progress and artefacts" u="1"/>
        <s v="Dummy Feature |  | 00000 - Dummy Feature of  | 00055 - Tools - Sonar" u="1"/>
        <s v="Task | 00056 - BEMISCP-11 Can the same release PO or BOL have multiple invoices?" u="1"/>
        <s v="Bug | 00112 - An error message is displayed when creating a new organization site from site template" u="1"/>
        <s v="Bug |  | 01062 - The screen &quot;Detalle de la recurrencia - Indefinida-&quot; has an extra field  &quot;Última transacción&quot;  that should not appear." u="1"/>
        <s v="Bug | 00079 - NullPointer Exception after login in " u="1"/>
        <s v="Bug |  00196 - Adjust company profile page" u="1"/>
        <s v="Feature |  | 00014 - Capture user info" u="1"/>
        <s v="Feature |  01211 - Wildcard search for certain fields" u="1"/>
        <s v="Feature |  | 00010 - Modern tile with &quot;MORE&quot; animation" u="1"/>
        <s v="Ballpark - Demand |  | 00000 - Dummy Feature of CSR - Dashboard" u="1"/>
        <s v="Task |  | 00171 - Replace stock images with real images from Bank of America" u="1"/>
        <s v="Bug |  | 01065 - Wrong amount reported in &quot;Total a debitar hoy&quot; on Step #2 (3rd party transfer)." u="1"/>
        <s v="Ballpark - Demand | 00000 - Dummy Feature of Roles Configuration" u="1"/>
        <s v="Ballpark - Demand |  | 00000 - Dummy Feature of Liferay Workspace Maintenance and Improvements" u="1"/>
        <s v="Task | 01133 - Atividades de automação do Sprint 16. " u="1"/>
        <s v="Feature |  00175 - Order Status Report" u="1"/>
        <s v="Task |  | 00930 - Create  Query for AIF form" u="1"/>
        <s v="Bug |  01868 - 209 (BDT) Report Page test- deleting reports in download folder" u="1"/>
        <s v="Task | 01070 - Import of the Vaccination fields via an Excel spreadsheet - one time entry" u="1"/>
        <s v="Bug |  | 00568 - Publishing via PROD ELB is failing" u="1"/>
        <s v="Bug |  | 01737 - User Agreement link does not show content for CSR roles" u="1"/>
        <s v="Feature |  | 00293 - About Us &gt; Position Papers" u="1"/>
        <s v="Task | 00931 - Finance team Query of IPS" u="1"/>
        <s v="Feature |  | 00322 - Sales Rep - only sees orgs based on access" u="1"/>
        <s v="Bug |  02638 - BDT 428 -ID 4191- Documents should not be using File Entry LocalService" u="1"/>
        <s v="Feature |  | 00537 - Link from Portal Logo" u="1"/>
        <s v="Task |  00503 - WS Commons" u="1"/>
        <s v="Bug | 01067 - Always returns to dashboard when canceling a 3rd party transfer" u="1"/>
        <s v="Feature |  | 00331 - Logistics - Products/Items - Pending Shipments - no pricing" u="1"/>
        <s v="Task |  00956 - Creation of 3 Queries" u="1"/>
        <s v="Bug |  01860 - 202 (BDT) Remove the optional column order up and down arrows from 2 reports" u="1"/>
        <s v="Feature |  01344 - Update decimals display on Bemis Portal Landing pages" u="1"/>
        <s v="Bug |  | 01292 - The 'Bemis QA Portal Data' spreadsheet shows inventory data but the sales order is not on the orders tab" u="1"/>
        <s v="Bug |  | 02453 - 375 (BDT) - Inventory Report - URL too long error " u="1"/>
        <s v="Bug |  01989 - 256 (BDT) - Orders page- mobile- expanded view - view details" u="1"/>
        <s v="Bug |  | 02028 - 273 (BDT) - User Profile- Buyer- blank space in address information" u="1"/>
        <s v="Feature |  00262 - On-Hand Inventory View for a specific item" u="1"/>
        <s v="Task |  | 01803 - QA Deployment Documentation" u="1"/>
        <s v="Bug |  01271 - Fix date range for From and To fields" u="1"/>
        <s v="Feature |  00024 - Questions Portlet" u="1"/>
        <s v="Bug | 01647 - Telefone não está sendo salvo" u="1"/>
        <s v="Bug |  02682 - 405 (BDT) - Inventory Update Issues" u="1"/>
        <s v="Feature |  00172 - Password Policy" u="1"/>
        <s v="Task |  | 00065 - BEMISCP-11 Custom reports investigation" u="1"/>
        <s v="Bug |  01558 - Disabled User shows up in Members section on company profile page" u="1"/>
        <s v="Bug |  01841 - Shipments Cust PO" u="1"/>
        <s v="Feature |  00308 - Customer - Org - Permissions" u="1"/>
        <s v="Task | 00127 - Tech Spec Truncation" u="1"/>
        <s v="Bug |  02092 - 270 (BDT) - Release page missing info for Jel Sert" u="1"/>
        <s v="Bug |  | 00312 - Non-ACR User can see ACR Form button on home page" u="1"/>
        <s v="Feature |  | 00352 - Location selection persists between logout and login" u="1"/>
        <s v="Bug |  00830 - Two Factor authentication configuration is in the wrong category" u="1"/>
        <s v="Ballpark - Demand | 00000 - Dummy Feature of Need Credentials for the Following Users" u="1"/>
        <s v="Bug | 01070 - When the user type a word and then delete it in &quot;Descripción&quot; field, the default &quot;Descripción&quot; name's disappear in the step &quot;Verificar&quot;." u="1"/>
        <s v="Bug |  | 02273 - View Details crowded on Desktop" u="1"/>
        <s v="Feature | 00229 - View Order Note." u="1"/>
        <s v="Bug |  00820 - Enter the portal without logging back" u="1"/>
        <s v="Feature |  | 00227 - Add ExpandAll option to Orders Summaries." u="1"/>
        <s v="Bug |  01318 - BIT-73 Report Time not correct" u="1"/>
        <s v="Bug |  | 00412 - Homepage &gt; Change &quot;Media and Events&quot; section" u="1"/>
        <s v="Task |  01065 - Have a way to restrict permissions in Receiving role" u="1"/>
        <s v="Bug |  02171 - 308 (BDT) - Orders page- iphone words in view detail spilling below allotted space" u="1"/>
        <s v="Feature |  01180 - Updates to Bemis Portal Navigation" u="1"/>
        <s v="Task |  | 00425 - Architectural design document - Sprint 2" u="1"/>
        <s v="Feature | 00343 - As a buyer, I can be linked to webcenter/solutioncenter when viewing a product detail, so that I can see the details of graphics status" u="1"/>
        <s v="Task | 00057 - BEMISCP-11 Order Invoice release report" u="1"/>
        <s v="Bug |  | 01996 - 259 (BDT) - Orders Page- mobile view some customer PO numbers are hyperlinked" u="1"/>
        <s v="Bug |  | 02635 - 402 (BDT) - Data Sync process does not clear the &quot;lastErrorMessage&quot; col. when sync is successful" u="1"/>
        <s v="Task |  | 00037 - Solr Spell Suggest progress and artefacts" u="1"/>
        <s v="Bug |  | 02093 - 284 (BDT) - Scheduled Releases Sub-Pg cards missing " u="1"/>
        <s v="Bug |  01491 - Customer Site Template was not updated correctly" u="1"/>
        <s v="Bug |  | 01493 - Release Header fields do not display correctly" u="1"/>
        <s v="Bug |  | 00554 - Notifications Configuration does not include Country Documents yet." u="1"/>
        <s v="Bug |  01859 - 201 (BDT) Report Parameters- Optional Columns Open and Closed Order Status Report" u="1"/>
        <s v="Feature | 01432 -  Allow Portal Admin to adjust the date range of data synced" u="1"/>
        <s v="Bug |  | 01105 - System allows the user erase security questions." u="1"/>
        <s v="Bug |  01426 - On Hand Inventory Details shows a Total Qty but there are no details " u="1"/>
        <s v="Feature |  | 02454 - 376 (BDT) - Open and Closed Order Status Report- update to parameters from order page card button" u="1"/>
        <s v="Bug |  02491 - 383 (BDT) If a single schedule line exists, and the Confirmed Qty = 0 LOG AND SKIP RECORD" u="1"/>
        <s v="Feature |  | 00389 - Create a sign in page" u="1"/>
        <s v="Feature |  | 00358 - Co-Packer - orders Ship to no pricing" u="1"/>
        <s v="Feature |  | 00377 - Generate Shipping Reports" u="1"/>
        <s v="Task | 00370 - Common and specific infrastructure to the angular-portlet" u="1"/>
        <s v="Bug |  | 00716 - When an order is deleted, the associated AssetEntries are not removed" u="1"/>
        <s v="Bug |  00902 - BIT-42 Update orders data fields to allow for decimals " u="1"/>
        <s v="Bug |  | 00905 - Update On Hand Inv data fields to allow for decimals " u="1"/>
        <s v="Feature |  | 00329 - Site map" u="1"/>
        <s v="Bug | 01072 - Incorrect color used for the primary buttons." u="1"/>
        <s v="Feature | 00242 - Link Product Id in Orders Detail to Product Spec Page." u="1"/>
        <s v="Bug |  01987 - 245 (BDT) - Order Pg View Details Schedule Lines Sorted Incorrectly" u="1"/>
        <s v="Bug |  | 01257 - BIT-60 Missing Address should be empty" u="1"/>
        <s v="Feature |  | 00172 - Debt Information" u="1"/>
        <s v="Bug |  02096 - 289(BDT) - Release Pg No Release" u="1"/>
        <s v="Bug | 01083 - Bad style of all the Radio button and Check box" u="1"/>
        <s v="Bug |  | 01088 - En la pantalla de confirmación el campo fecha está incorrecta" u="1"/>
        <s v="Feature |  | 00124 - View closed orders in Order Views" u="1"/>
        <s v="Feature | 00331 - Logistics - Products/Items - Pending Shipments - no pricing" u="1"/>
        <s v="Task |  | 01019 - Update page What We Do" u="1"/>
        <s v="Bug |  | 01974 - Login in container errors block login input" u="1"/>
        <s v="Bug |  | 01079 - Textos del detalle de la recurrencia tienen color incorrecto" u="1"/>
        <s v="Task |  01291 - Automated Tests SP6 PQ3" u="1"/>
        <s v="Feature |  | 02997 - Check latest versions of image magick and ghost script are in the repository" u="1"/>
        <s v="Feature | 00307 - Co-packer multi-selection" u="1"/>
        <s v="Task |  | 00594 - When a web content translation is selected, the corresponding metadata translations are not shown, but instead the default language is shown" u="1"/>
        <s v="Bug | 01077 - Nombre del Paso 1 de cuentas propias incorrecto." u="1"/>
        <s v="Feature |  00374 - Shipment updates from IBB" u="1"/>
        <s v="Bug |  01363 - FRM 283- Typos on report landing page" u="1"/>
        <s v="Bug |  02239 - Zip code is missing from Inventory Layout" u="1"/>
        <s v="Task |  | 00525 - As a privileged user, I can add image (urls) to a Ministry" u="1"/>
        <s v="Feature |  | 00377 - Our History" u="1"/>
        <s v="Task |  00057 - Management work" u="1"/>
        <s v="Bug |  02450 - Failures in initial data sync does cause a full data sync to occur in the next data sync interval" u="1"/>
        <s v="Task |  | 00503 - WS Commons" u="1"/>
        <s v="Task | 00025 - BEMISCP-11 Consignment - Make and Hold Aging" u="1"/>
        <s v="Feature |  | 03036 - On Hand Qty displayed for completed shipment (BDT 518) CR53" u="1"/>
        <s v="Bug |  02027 - 272 (BDT) - User Profile- Buyer missing Job Title" u="1"/>
        <s v="Bug | 00396 - Glyph errors in logs when resetting file previews" u="1"/>
        <s v="Bug |  02694 - ORM exceptions for Inventory data sync " u="1"/>
        <s v="Feature |  00389 - Create a sign in page" u="1"/>
        <s v="Feature | 00257 - Packing List Report - SSRS" u="1"/>
        <s v="Bug |  | 02733 - 425 (BDT) - Documents- buyer not able to delete a document" u="1"/>
        <s v="Feature |  01526 - Update the report that is called from the Open Order Landing Page" u="1"/>
        <s v="Feature |  | 01724 - Update the order of report sections on the Reports Landing Page" u="1"/>
        <s v="Task | 00075 - Customer Portal and Make-to-Stock (MTS) | Due Date: 8/12/16" u="1"/>
        <s v="Bug |  02113 - 297 (BDT) - On Hand Inventory page code error" u="1"/>
        <s v="Bug |  | 01989 - 256 (BDT) - Orders page- mobile- expanded view - view details" u="1"/>
        <s v="Feature |  | 02823 - Reverse PGI'd Shipment displayed in Portal (BDT 454)" u="1"/>
        <s v="Bug |  | 00954 - Import of Organizations fails due to a NoSuchListTypeException" u="1"/>
        <s v="Bug |  | 02638 - BDT 428 -ID 4191- Documents should not be using File Entry LocalService" u="1"/>
        <s v="Task | 00025 - Configuração da infraestrutura de DevOps" u="1"/>
        <s v="Bug |  | 00832 - Interface between SIMPS and IPS - issues that have been identified" u="1"/>
        <s v="Bug |  02719 - 382 (BDT) - Order Pg Requested Date Incorrect" u="1"/>
        <s v="Bug |  | 02216 - 291 (BDT) - Release Pg Release PO incorrect" u="1"/>
        <s v="Bug |  02486 - 381 (BDT) - Portal console as admin or CSR- missing the Customer Profile view on the Bemis Site" u="1"/>
        <s v="Bug |  | 00722 - Race condition in DataSyncEngineImpl" u="1"/>
        <s v="Bug | 03142 - 571 BDT - Open Closed report failing to preview from the orders page" u="1"/>
        <s v="Bug |  00822 - UI Navigation bar" u="1"/>
        <s v="Feature | 00223 - View Orders by PO" u="1"/>
        <s v="Bug |  | 01060 - System does a wrong transfer, after a sucessful first transfer." u="1"/>
        <s v="Bug |  | 02020 - 267 (BDT) - General mobile design- menu should automatically collapse " u="1"/>
        <s v="Task |  00228 - Allow patches to be source-controlled and installed into bundle by workspace" u="1"/>
        <s v="Task |  00102 - OSGI Dependencies" u="1"/>
        <s v="Task |  | 00040 - BEMISCP-11 Logistics - Product in transit" u="1"/>
        <s v="Bug | 01106 - Hover background is not displaying correcly on &quot;Cuenta de destino&quot; field (3rd party transfer)" u="1"/>
        <s v="Bug |  | 00903 - Update Releases data fields to allow for decimals " u="1"/>
        <s v="Task |  01133 - Atividades de automação do Sprint 16. " u="1"/>
        <s v="Bug |  00808 - Arrow Font Size on Releases Page is too small" u="1"/>
        <s v="Bug |  02227 - IBB Data Sync Performance " u="1"/>
        <s v="Feature |  00174 - Corporate Governance Page" u="1"/>
        <s v="Feature |  01113 - Redesign for product description display" u="1"/>
        <s v="Feature |  | 00166 - Add behavior to Homepage links" u="1"/>
        <s v="Task |  | 01018 - Update page Who We Are" u="1"/>
        <s v="Bug |  | 01450 - BIT-157 Wording on Dynamic Reports preview page needs to be changed to improve usability" u="1"/>
        <s v="Bug |  01238 - The ... next to the Bemis Order number does not expand to show the full line" u="1"/>
        <s v="Feature |  00520 - Release updates from IBB" u="1"/>
        <s v="Feature |  | 00370 - Order updates from IBB" u="1"/>
        <s v="Feature |  02905 - Updates to Consignment logic" u="1"/>
        <s v="Task |  | 00034 - BEMISCP-11 Dynamic build of field selection for building reports (SSRS)" u="1"/>
        <s v="Task |  | 00319 - [Ajuste na tela de edição de solicitação de visto]: Alterar a navegação atual utilizando o conceito de abas. " u="1"/>
        <s v="Bug |  | 01084 - Dropdwn &quot;Tipo de Correo &quot; with format for IOS" u="1"/>
        <s v="Feature |  | 02976 - Source System Deletes - CR50 and CR51" u="1"/>
        <s v="Bug |  | 03034 - Failover Testing: 500 - Internal Server Error" u="1"/>
        <s v="Bug |  01509 - Exception for some Order Data Syncs" u="1"/>
        <s v="Task |  | 00057 - BEMISCP-11 Order Invoice release report" u="1"/>
        <s v="Task |  00511 - Identify .lpkg files in default bundle which we don't need to speepup the initial Tomcat start" u="1"/>
        <s v="Task |  00372 - Atividades do Workflow (Processo de contratação)" u="1"/>
        <s v="Task |  | 00931 - Finance team Query of IPS" u="1"/>
        <s v="Bug |  | 00196 - Adjust company profile page" u="1"/>
        <s v="Bug |  01417 - The Company logo will not populate on Welcome page" u="1"/>
        <s v="Feature |  | 00009 - Place webcontent in the grid acording to wireframe" u="1"/>
        <s v="Task |  | 00752 - Atividades gerais sprint 10" u="1"/>
        <s v="Bug |  | 02239 - Zip code is missing from Inventory Layout" u="1"/>
        <s v="Feature |  01858 - 200 (BDT)New Parameter Customer Item- wording on Field label" u="1"/>
        <s v="Task | 00514 - Update and fix all searches and make sure they work properly with Solr" u="1"/>
        <s v="Feature |  00237 - Trading" u="1"/>
        <s v="Task | 00818 - Need to Simplify the way to add a Candidate Photo" u="1"/>
        <s v="Task |  01122 - [Mudança na task 1023 review sprint 15] Formatar o hint da aba de vacinas (tela de execução do processo de contratação) de acordo com a estrutura definida pela Queiroz Gavão " u="1"/>
        <s v="Bug |  | 01198 - BIT-146 Customer Address does not display on Customer Profile" u="1"/>
        <s v="Task |  00013 - BEMISCP-11 Terms &amp; Condition docs (site)(by customer specific)" u="1"/>
        <s v="Task |  | 00833 - Atividades Gerais Sprint 11" u="1"/>
        <s v="Bug |  | 00007 - Hierarchical Class of Service (performance)" u="1"/>
        <s v="Bug |  02552 - 394 (BDT) - Scheduled Releases Sub-Pg Bemis Line# Contains Leading Zeroes" u="1"/>
        <s v="Task |  00056 - Conditional DL file entry searchability " u="1"/>
        <s v="Task | 01089 - Analyse test coverage and improve it if necessary (Controllers and Services)" u="1"/>
        <s v="Feature |  01668 - Refactor Shipment Sync/WS Classes for data refresh calls." u="1"/>
        <s v="Bug |  | 02711 - 416 (BDT) - Order Pg Shipment Qty Missing" u="1"/>
        <s v="Bug |  | 00115 - Ajustments in full stories layout" u="1"/>
        <s v="Task | 00049 - Update implementation for Notifier entity service (formerly Configuration)" u="1"/>
        <s v="Task |  | 00968 - Atividades de apoio Sprint 13 - Fixpacks / Apoio a Queiroz no Kaleo / Automação e ambientes SIGEX" u="1"/>
        <s v="Task |  | 00956 - Creation of 3 Queries" u="1"/>
        <s v="Dummy Feature |  00000 - Dummy Feature of  00691 - Liferay Workspace Maintenance and Improvements" u="1"/>
        <s v="Bug |  00765 - Date format incorrect in UI" u="1"/>
        <s v="Bug |  01212 - Clicking on Shipped Qty or Scheduled Releases throws an error" u="1"/>
        <s v="Bug | 00688 - DataSync background tasks are not being cleaned up from DB when successfully completed" u="1"/>
        <s v="Bug |  01451 - CSR- editing buyer profile" u="1"/>
        <s v="Task |  01013 - Update home page issues" u="1"/>
        <s v="Bug |  | 02731 - 427 (BDT) - Shipments Pg Floating Text, Not on Card" u="1"/>
        <s v="Bug |  | 02104 - 294 (BDT) - Invoice report iphone and ipad hyperlinks in preview and report" u="1"/>
        <s v="Bug |  | 00379 - Adjust layout of stock ticker in different screen sizes" u="1"/>
        <s v="Bug |  01310 - Report Landing Page- Inventory Detail Report- remove unnecessary Parameters" u="1"/>
        <s v="Bug |  | 01080 - Notifications are sending continuous notifications" u="1"/>
        <s v="Bug |  | 02095 - 269 (BDT) - Release page expanded card missing state zip country" u="1"/>
        <s v="Feature |  | 02407 - Change date field used for selecting invoices" u="1"/>
        <s v="Feature |  | 00212 - View Customer logo on the dashboard" u="1"/>
        <s v="Bug |  02217 - 320 (BDT) - Shipment Pg Bemis Order#/Line# Incorrect" u="1"/>
        <s v="Feature |  00353 - Sort Orders by Specific Fields" u="1"/>
        <s v="Bug | 01071 - Login, Personal and Third party transfers - Arrows on dropdown menus don't change when the menu is opened" u="1"/>
        <s v="Bug |  00408 - Our History &gt; Adjust padding in map for IPhone" u="1"/>
        <s v="Task |  00011 - Questions for call on 01/29 -- LARs and JVMs clustering" u="1"/>
        <s v="Bug |  01054 - Entries on the Release Page are not displaying " u="1"/>
        <s v="Bug |  | 00545 - Two Factor Authentication - Verification Code Error" u="1"/>
        <s v="Task |  | 00218 - As a user, I can see the Cemex stock price for NYSE and BMV" u="1"/>
        <s v="Task | 00052 - BEMISCP-11 BHP - Bulk upload of users" u="1"/>
        <s v="Bug |  02218 - 323 (BDT) - Shipment Landing Pg/Shipments Missing" u="1"/>
        <s v="Feature |  00280 - Careers Page" u="1"/>
        <s v="Task | 01122 - [Mudança na task 1023 review sprint 15] Formatar o hint da aba de vacinas (tela de execução do processo de contratação) de acordo com a estrutura definida pela Queiroz Gavão " u="1"/>
        <s v="Ballpark - Demand | 00000 - Dummy Feature of Tools - Indicators" u="1"/>
        <s v="Feature | 00267 - As a buyer, I can navigate to the Product spec detail from the Product landing page, so that I can see the specific details of an item" u="1"/>
        <s v="Bug |  02731 - 427 (BDT) - Shipments Pg Floating Text, Not on Card" u="1"/>
        <s v="Bug |  | 02214 - Not all shipments are being synced from IBB" u="1"/>
        <s v="Feature |  00365 - Left Navigation Expand / Collapse on all pages" u="1"/>
        <s v="Task |  00218 - As a user, I can see the Cemex stock price for NYSE and BMV" u="1"/>
        <s v="Bug |  | 01043 - Issues within IPS PROD at this time that need to be cleared up." u="1"/>
        <s v="Bug |  01317 - BIT-74 Report Page- Open/Closed order status report- missing parameter" u="1"/>
        <s v="Task | 00594 - When a web content translation is selected, the corresponding metadata translations are not shown, but instead the default language is shown" u="1"/>
        <s v="Bug |  01043 - Issues within IPS PROD at this time that need to be cleared up." u="1"/>
        <s v="Bug |  00412 - Homepage &gt; Change &quot;Media and Events&quot; section" u="1"/>
        <s v="Bug |  01967 - 235 (BDT) - confirmed quantity in view details shows error " u="1"/>
        <s v="Bug |  | 01309 - BIT-92 Report Landing Page- Inventory Detail Report" u="1"/>
        <s v="Feature |  | 01643 - Update Sales Order Data Sync logic" u="1"/>
        <s v="Task |  | 00593 - Change country menu cut off vertically" u="1"/>
        <s v="Bug |  02219 - 324 (BDT) - Inventory report- mobile devices hyperlinks in reports" u="1"/>
        <s v="Task |  00003 - Setup LCS activation" u="1"/>
        <s v="Task |  | 00478 - Clean up JSP for two-factor-auth-device-manager-web" u="1"/>
        <s v="Bug |  00902 - Update orders data fields to allow for decimals " u="1"/>
        <s v="Task |  01025 - Revisions to Migration/Update process from SIMPS" u="1"/>
        <s v="Task |  | 00372 - E2.1 Login - Use SoapUI to validate WSDL/WS" u="1"/>
        <s v="Task |  | 00514 - Update and fix all searches and make sure they work properly with Solr" u="1"/>
        <s v="Feature |  01692 - Update the Footer Content " u="1"/>
        <s v="Bug |  | 01449 - Descriptions are not showing 40 characters before ellipses " u="1"/>
        <s v="Task |  00824 - Architectural document for Sprint 6" u="1"/>
        <s v="Feature |  | 02692 - ID 4191/4190 Update the CSR permissions to be organization based" u="1"/>
        <s v="Bug |  00753 - Fix Gradle theme build " u="1"/>
        <s v="Task | 00925 - Internal SIM users should be added to the SIM organization automatically upon first login" u="1"/>
        <s v="Feature |  00318 - Sourcing Approach" u="1"/>
        <s v="Feature |  00002 - Multi-criteria search" u="1"/>
        <s v="Task |  | 00889 - Add a new page on the Member &amp; Associates template for Experience, Skills, References &amp; General Comments" u="1"/>
        <s v="Task |  00582 - Update our database columns for simId, simTeamId, and simFamilyId to be VARCHAR" u="1"/>
        <s v="Bug |  02679 - 410 (BDT) - Change the Discovery settings in elasticsearch.yml file to use host names" u="1"/>
        <s v="Feature |  | 00167 - Add behavior to concrete incubator link" u="1"/>
        <s v="Task |  00818 - Need to Simplify the way to add a Candidate Photo" u="1"/>
        <s v="Task |  00235 - IBB Request Log" u="1"/>
        <s v="Task | 00058 - Update SendEmail Jobs" u="1"/>
        <s v="Task |  | 01122 - [Mudança na task 1023 review sprint 15] Formatar o hint da aba de vacinas (tela de execução do processo de contratação) de acordo com a estrutura definida pela Queiroz Gavão " u="1"/>
        <s v="Bug |  | 02537 - Preview should display for all document types " u="1"/>
        <s v="Task | 01120 - IPS - Import from SIM Australia for IPS information" u="1"/>
        <s v="Ballpark - Demand | 00000 - Dummy Feature of Liferay Workspace Maintenance and Improvements" u="1"/>
        <s v="Bug |  00719 - Custom-users-admin-web causes startup exceptions in portal" u="1"/>
        <s v="Feature |  | 00012 - Country Selection content" u="1"/>
        <s v="Feature | 00179 - Re-Order" u="1"/>
        <s v="Bug |  | 01067 - Always returns to dashboard when canceling a 3rd party transfer" u="1"/>
        <s v="Task |  | 00476 - Enable staging from QA to PROD (guest site)" u="1"/>
        <s v="Task | 01260 - [Mudança evolutiva na tela de Inclusão do tipo de visto] Acrescentar filtros para carregar as informações do Órgão Emissor com base no país de emissão e de destino." u="1"/>
        <s v="Feature |  00239 - Hide Pricing Fields for Logistics, Co-Packer, and Quality roles" u="1"/>
        <s v="Bug |  01986 - 244 (BDT) - Order Pg Scheduled Releases/Available Qty Incorrect " u="1"/>
        <s v="Task |  | 00597 - Use script to discover which web contents need to be fixed for ghost image issue" u="1"/>
        <s v="Task |  00580 - Change Reports page &quot;SEC Filings&quot; section to open in a new tab" u="1"/>
        <s v="Bug |  00805 - On the Customer profile page format is incorrect" u="1"/>
        <s v="Bug |  02883 - Consignment Inventory Whse Location/No Incorrect" u="1"/>
        <s v="Bug |  | 01421 - Bemis Logo displayed on Bemis' QA is incorrect" u="1"/>
        <s v="Bug |  | 02169 - 214 (BDT) - Theme test- Font spacing incorrect" u="1"/>
        <s v="Bug |  | 00120 - Story carrousel on homepage does not animate (zoom)" u="1"/>
        <s v="Bug |  01766 - Fixes needed for View Details dropdown desktop and mobile views" u="1"/>
        <s v="Task |  | 00498 - Create and use some &quot;Liferay down / starting up / maintenance page&quot; for nginx" u="1"/>
        <s v="Task | 00085 - Prebill Inquiry" u="1"/>
        <s v="Feature |  00271 - Search for User Profile Details" u="1"/>
        <s v="Bug |  | 00306 - Break page buttons evenly, centered" u="1"/>
        <s v="Bug |  02635 - 402 (BDT) - Data Sync process does not clear the &quot;lastErrorMessage&quot; col. when sync is successful" u="1"/>
        <s v="Task | 00102 - OSGI Dependencies" u="1"/>
        <s v="Task |  00757 - Configure permissions to remove access to dockbar" u="1"/>
        <s v="Task |  | 00169 - Disable public access to the QA environment" u="1"/>
        <s v="Feature |  | 00326 - Search &amp; browse - customer &amp; user profiles - Sales restricted view" u="1"/>
        <s v="Feature |  01687 - Create a hook so that CSR users can see which users have completed setup" u="1"/>
        <s v="Bug | 01641 - Menu não exibe os submenus" u="1"/>
        <s v="Bug |  00854 - Orders Page - Quantity Fields Show 0 Value" u="1"/>
        <s v="Bug |  | 01639 - BIT-159 Create Access Path for CSRs to Customer and User Profiles" u="1"/>
        <s v="Task |  00275 - [Mudança geral] Aumentar o tamanho do título das páginas" u="1"/>
        <s v="Bug |  | 01844 - LDAP Configurations are not automatically imported" u="1"/>
        <s v="Dummy Feature |  00000 - Dummy Feature of  00056 - Tools - Worklogger" u="1"/>
        <s v="Bug |  01262 - BIT-143 Sub-header font color on Reports Landing page are incorrect" u="1"/>
        <s v="Bug |  01871 - Exceptions in LAR imports for Site Templates" u="1"/>
        <s v="Task |  01299 - [Mudança evolutiva na tela de Inclusão do tipo de visto] Acrescentar filtros para carregar as informações da Sigla/Descrição do tipo de visto com base no país de destino." u="1"/>
        <s v="Feature |  | 02875 - Deployment Documentation " u="1"/>
        <s v="Task |  | 01018 - Atividades de ambiente e automação Sprint 14/15" u="1"/>
        <s v="Task |  00007 - Alinhamento do Workflow Front-end" u="1"/>
        <s v="Bug |  | 02425 - 211 (BDT) - Report parameter issue from page view buttons- Open and Closed/ Releases and Shipment History" u="1"/>
        <s v="Task | 00582 - Mobile display problems" u="1"/>
        <s v="Bug |  | 01291 - Order does not exist in portal" u="1"/>
        <s v="Feature |  01728 - Update Customer Profiles default order" u="1"/>
        <s v="Task |  00279 - [Mudança review sprint 05] Criar uma aba (Aprovações/Comentários) para agrupar as Atividades e Comentários. Na tela de detalhe do candidato" u="1"/>
        <s v="Task |  | 00023 - BEMISCP-11 Production Order data" u="1"/>
        <s v="Feature |  00416 - Adjustments throughout the portal" u="1"/>
        <s v="Bug |  01588 - Inventory display not correct for order 073G001269 " u="1"/>
        <s v="Task | 00525 - As a privileged user, I can add image (urls) to a Ministry" u="1"/>
        <s v="Bug |  | 01755 - Mobile Footer no longer displays" u="1"/>
        <s v="Bug |  01317 - Report Page- Open/Closed order status report- missing parameter" u="1"/>
        <s v="Bug |  | 01068 - BIT-112 Do not display Schedule Lines when confirmedQty = 0 on Orders Landing  Page" u="1"/>
        <s v="Feature |  | 00364 - Buyer expanded view of orders by PO" u="1"/>
        <s v="Feature |  | 00514 - Release Report" u="1"/>
        <s v="Task | 00065 - BEMISCP-11 Custom reports investigation" u="1"/>
        <s v="Bug |  01268 - Product Description displaying incorrectly" u="1"/>
        <s v="Bug |  | 00829 - Order Description not wrapping correctly" u="1"/>
        <s v="Feature |  | 00367 - Welcome screen / landing page" u="1"/>
        <s v="Bug |  | 02237 - The quotes around &quot;N/A&quot; need to be removed" u="1"/>
        <s v="Feature |  02692 - ID 4191/4190 Update the CSR permissions to be organization based" u="1"/>
        <s v="Task |  00872 - Setup initial content (locations, configurations, admin users) for new DEV environment" u="1"/>
        <s v="Bug |  | 02880 - User navigates to blank portal page  " u="1"/>
        <s v="Bug |  01876 - 216 (BDT) Theme Generate Report link wrong color " u="1"/>
        <s v="Bug |  | 01868 - 209 (BDT) Report Page test- deleting reports in download folder" u="1"/>
        <s v="Task |  | 00632 - Build new QA environment." u="1"/>
        <s v="Bug | 01335 - 3 Marshal Deliveries not showing in Completed Shipments page " u="1"/>
        <s v="Task | 00047 - Research and Build Theme Prototype" u="1"/>
        <s v="Task |  | 00582 - Mobile display problems" u="1"/>
        <s v="Task |  | 00002 - Request a DNS update from Cemex to add subdomains to point to new AWS environment" u="1"/>
        <s v="Feature |  00455 - Media &gt; Overview" u="1"/>
        <s v="Task |  00034 - Setup Project Infrasctructure" u="1"/>
        <s v="Feature |  | 00360 - Add pallet detail view in batch view." u="1"/>
        <s v="Task |  | 00450 - Setup Liferay Development Infrastructure" u="1"/>
        <s v="Feature |  | 00074 - Related articles" u="1"/>
        <s v="Feature |  | 00022 - Add support for OpenID Connect Single Sign-on" u="1"/>
        <s v="Feature |  | 01575 - User friendly error messaging for CSR and Buyers" u="1"/>
        <s v="Task | 00752 - Atividades gerais sprint 10" u="1"/>
        <s v="Task |  01095 - Ajuste no componente de Upload utilizado no SIGEX, nas telas que permitem edição. " u="1"/>
        <s v="Bug | 01082 - En las transferencias a terceros, al desmarcar la casilla de recurrencia y presionar el botón siguiente se programa la transferencia con recurrencia" u="1"/>
        <s v="Bug |  | 01075 - -Third party transfer- If the user Refresh the browser page (F5) in the step &quot;Verificar&quot;, the system redirect the user to &quot;Transferencia cuentas propias&quot; screen. " u="1"/>
        <s v="Feature |  00212 - View Customer logo on the dashboard" u="1"/>
        <s v="Feature |  | 01861 - Remove Buyer access to edit display settings" u="1"/>
        <s v="Feature |  | 00146 - Two Factor Authentication" u="1"/>
        <s v="Bug |  | 01139 - BIT-48 Padding issues with left nav menu " u="1"/>
        <s v="Task |  | 00049 - BEMISCP-11 Customer Terms (Payment, Freight, Incoterms)" u="1"/>
        <s v="Feature |  01250 - Update Sales Order to take in different order statuses" u="1"/>
        <s v="Task | 01454 - [Mudança evolutiva na tela de Detalhe do processo de visto e detalhe do visto emitido] Incluir informações referentes ao solicitante de visto e sobre dia e hora da abertura do processo." u="1"/>
        <s v="Task |  01070 - Import of the Vaccination fields via an Excel spreadsheet - one time entry" u="1"/>
        <s v="Bug |  | 00012 - Images have disappeared from Qwipper" u="1"/>
        <s v="Bug |  | 02113 - 297 (BDT) - On Hand Inventory page code error" u="1"/>
        <s v="Task |  | 00598 - Fix issue with titles not being shown for image selector" u="1"/>
        <s v="Bug |  01088 - Carrier Link is not working " u="1"/>
        <s v="Bug |  00545 - Two Factor Authentication - Verification Code Error" u="1"/>
        <s v="Bug |  | 02348 - 237 (BDT) - Inventory Report - Excel will not generate in portal" u="1"/>
        <s v="Bug |  00168 - Redirect Not Allowed" u="1"/>
        <s v="Bug |  00194 - Make bootstrap grid match theme media widths" u="1"/>
        <s v="Bug |  | 01290 - Pinnacle Foods/Ethicon Inc SAP Orders missing in Orders Page" u="1"/>
        <s v="Feature |  00063 - Show full story on Media Center" u="1"/>
        <s v="Task | 00023 - BEMISCP-11 Production Order data" u="1"/>
        <s v="Bug |  | 02682 - 405 (BDT) - Inventory Update Issues" u="1"/>
        <s v="Bug |  | 01648 - Tipo de fornecedor não tem o label de obrigatório" u="1"/>
        <s v="Bug |  01218 - Landing page redirection does not work when impersonating" u="1"/>
        <s v="Feature |  | 00080 - All external users are re-directed to the  dashboard" u="1"/>
        <s v="Feature |  00101 - Product landing page" u="1"/>
        <s v="Task |  00399 - Convert actual Dashboard to Angular" u="1"/>
        <s v="Bug |  | 00508 - Control Panel -&gt; Configuration -&gt; System Settings is broken in QA" u="1"/>
        <s v="Bug |  02028 - 273 (BDT) - User Profile- Buyer- blank space in address information" u="1"/>
        <s v="Bug |  02537 - Preview should display for all document types " u="1"/>
        <s v="Bug |  02633 - 387 (BDT) - Missing any Shipments for Premium Waters" u="1"/>
        <s v="Bug |  01874 - 213 (BDT) Theme- Assets that are light blue and should be dark blue -various portal pages" u="1"/>
        <s v="Bug |  | 02115 - 299 (BDT) - Scheduled Releases subpage- iphone layout error" u="1"/>
        <s v="Feature |  02853 - Upgrade liferay bundle to DE fix-pack 13" u="1"/>
        <s v="Feature |  00297 - Browser compatibility" u="1"/>
        <s v="Feature |  00172 - Debt Information" u="1"/>
        <s v="Bug |  01917 - Icons for Ship To filter and Sorting do not display on Mobile view of Orders page" u="1"/>
        <s v="Feature |  | 00536 - Remove Top Bar for External User" u="1"/>
        <s v="Task |  | 00058 - Update SendEmail Jobs" u="1"/>
        <s v="Feature |  00270 - Browse Customer Profiles" u="1"/>
        <s v="Feature |  | 00207 - Populate User Profiles" u="1"/>
        <s v="Bug |  | 02379 - IBB synchronization times should be in UTC timezone format" u="1"/>
        <s v="Feature |  | 00323 - As a Sales Regional Manager, I can view a list of customers and select one or more, so that I can selectively view information pertaining to a specific customer or sub-organization within the customer" u="1"/>
        <s v="Feature |  | 01211 - Wildcard search for certain fields" u="1"/>
        <s v="Bug | 01080 - Adding more than  + 10 Transfer accounts, Internet Explorer Stop Working. -Personal transfers- " u="1"/>
        <s v="Feature |  00211 - Stock Information page" u="1"/>
        <s v="Feature |  | 02876 - Functional Spec Documentation " u="1"/>
        <s v="Bug |  01068 - BIT-112 Do not display Schedule Lines when confirmedQty = 0 on Orders Landing  Page" u="1"/>
        <s v="Dummy Feature |  00000 - Dummy Feature of  00057 - Tools - Sizing" u="1"/>
        <s v="Bug | 00371 - RDR sync failing halfway through ORG sync" u="1"/>
        <s v="Bug |  | 02995 - 490 BDT - Invoice or BOL link on completed shipments subpage does not work" u="1"/>
        <s v="Feature |  | 00235 - Building Solutions" u="1"/>
        <s v="Feature |  01173 - BIT-49 Ship To Filter Name &amp; Address Info Missing in Portal" u="1"/>
        <s v="Bug |  00652 - Gradle task distBundleZip does not build/deploy themes" u="1"/>
        <s v="Bug |  02172 - 309 (BDT) - Orders page- iphone view details UOM Confirmed qtty crowding" u="1"/>
        <s v="Feature | 01443 - Update date limit on Global Search " u="1"/>
        <s v="Feature |  | 00328 - Custom 404 page" u="1"/>
        <s v="Task |  00297 - Install fixes for PDF preview on QA env" u="1"/>
        <s v="Feature |  01718 - BIT 176 -  BOL# Incorrect for SAP Shipment" u="1"/>
        <s v="Feature | 02905 - 470 (BDT) Updates to Consignment logic - Completed Shipments Sub-page shipped qty mismatched" u="1"/>
        <s v="Feature |  00242 - Link Product Id in Orders Detail to Product Spec Page." u="1"/>
        <s v="Task | 00038 - BEMISCP-11 Quality docs - Storage and access - KMS &amp; SAP (not until Phases 2&amp;3)" u="1"/>
        <s v="Bug |  01450 - Wording on Dynamic Reports preview page needs to be changed to improve usability" u="1"/>
        <s v="Task |  | 00511 - Identify .lpkg files in default bundle which we don't need to speepup the initial Tomcat start" u="1"/>
        <s v="Bug |  | 01077 - Nombre del Paso 1 de cuentas propias incorrecto." u="1"/>
        <s v="Task | 00833 - Atividades Gerais Sprint 11" u="1"/>
        <s v="Task | 00824 - Architectural document for Sprint 6" u="1"/>
        <s v="Bug |  01177 - BIT-136 Importing Orgs from UAT generates exception" u="1"/>
        <s v="Task | 00076 - Disponibilizar nas páginas iniciais do sites da &quot;PT BR Internal&quot; e &quot;AA BR Internal&quot; o conteúdo de SlideShow com os links e figuras do ambiente de qualidade atual" u="1"/>
        <s v="Bug |  01423 - Cards on Page incorrect" u="1"/>
        <s v="Bug |  02395 - 371 (BDT) Commas missing on qty fields on Scheduled Release and Completed Shipment Page " u="1"/>
        <s v="Bug |  02711 - 416 (BDT) - Order Pg Shipment Qty Missing" u="1"/>
        <s v="Feature |  | 00011 - Carousel with three images and timer" u="1"/>
        <s v="Feature |  00536 - Remove Top Bar for External User" u="1"/>
        <s v="Feature |  | 02977 - Set search highlighting property to false" u="1"/>
        <s v="Bug |  02205 - 315 (BDT) - Hyperlinks not working on shipments page for Carrier" u="1"/>
        <s v="Bug |  | 00784 - Modify default date range for shipment, release, and order screens" u="1"/>
        <s v="Task |  00925 - Internal SIM users should be added to the SIM organization automatically upon first login" u="1"/>
        <s v="Bug |  01151 - CSR should have access to limited control panel " u="1"/>
        <s v="Task |  | 02830 - IBB configs need to be updated to use a different service account on QA" u="1"/>
        <s v="Bug |  01316 - BIT-78 All Reports- Default Column Fields " u="1"/>
        <s v="Bug |  | 01307 - BIT-90 Report Landing Page- Open Order Status Report- remove parameters from selection screen" u="1"/>
        <s v="Feature |  | 00401 - Careers &gt; Locations and Functions" u="1"/>
        <s v="Task |  | 00269 - [Ajuste identificado] Filtrar os itens a serem aprovados por centro de custo " u="1"/>
        <s v="Feature |  00029 - Stock ticker portlet" u="1"/>
        <s v="Bug |  | 00892 - LDAP bulk import cannot be disable if 2FA is enabled" u="1"/>
        <s v="Ballpark - Demand |  00000 - Dummy Feature of Roles Configuration" u="1"/>
        <s v="Bug |  | 00633 - Orders - Add &quot;cust&quot; before PO label" u="1"/>
        <s v="Feature |  00167 - Add behavior to concrete incubator link" u="1"/>
        <s v="Feature |  00071 - Full story version 2" u="1"/>
        <s v="Feature |  | 01879 - Update 'View Details' dropdown to include UOM" u="1"/>
        <s v="Feature |  | 00014 - Language selection functionality" u="1"/>
        <s v="Bug |  00804 - User Customer Name (Employer) is incorrect" u="1"/>
        <s v="Bug |  02555 - 386 (BDT) - Poly IBB On Hand Qty Incorrect" u="1"/>
        <s v="Feature |  00083 - Manage DL folder &amp; files" u="1"/>
        <s v="Bug |  | 01684 - Add dependency in Theme for freemarker contributor" u="1"/>
        <s v="Feature |  00018 - Concrete Incubator webcontent" u="1"/>
        <s v="Feature |  | 00249 - Shipment Search" u="1"/>
        <s v="Task |  00609 - Create a page layout so that the Document and Media Store portlet can span across the entire page" u="1"/>
        <s v="Bug | 02395 - 371 (BDT) Commas missing on qty fields on Scheduled Release and Completed Shipment Page " u="1"/>
        <s v="Bug |  | 02016 - 262 (BDT) - Documents- Changing location filter as a parent " u="1"/>
        <s v="Bug |  00806 - Ship To Filter Issue with Name Format and number of items" u="1"/>
        <s v="Bug |  | 00652 - Gradle task distBundleZip does not build/deploy themes" u="1"/>
        <s v="Bug |  01414 - BIT-121 Report time range selection box sizing - Shipments and Releases Report Test" u="1"/>
        <s v="Bug |  | 00069 - Menu not working when on mobile mode" u="1"/>
        <s v="Bug |  01177 - Importing Orgs from UAT generates exception" u="1"/>
        <s v="Bug |  01264 - BIT-142 Cust Item Font color on Item detail view is incorrect" u="1"/>
        <s v="Bug |  | 01535 - The calculation for the total location qty and batch lines displayed do not match  " u="1"/>
        <s v="Bug |  02904 - Premium Waters Index Issue" u="1"/>
        <s v="Bug | 00554 - Notifications Configuration does not include Country Documents yet." u="1"/>
        <s v="Feature |  | 00016 - Required Fields" u="1"/>
        <s v="Feature |  | 01736 - Update Dashboard Content" u="1"/>
        <s v="Task |  | 00038 - BEMISCP-11 Quality docs - Storage and access - KMS &amp; SAP (not until Phases 2&amp;3)" u="1"/>
        <s v="Feature | 00213 - Pending notifications counter" u="1"/>
        <s v="Task | 00034 - BEMISCP-11 Dynamic build of field selection for building reports (SSRS)" u="1"/>
        <s v="Feature |  | 00254 - View/Edit my User Profile" u="1"/>
        <s v="Bug |  02017 - 264 (BDT) - Viewing documents on mobile device" u="1"/>
        <s v="Bug |  | 02118 - 304(BDT) - 2FA has inconsistent behavior" u="1"/>
        <s v="Bug |  | 01644 - Mensagem de campo obrigatório só é exibida em um campo" u="1"/>
        <s v="Feature |  02599 - Enable 2FA &quot;Hard Switch&quot; in properties" u="1"/>
        <s v="Task | 00670 - Update Email templates" u="1"/>
        <s v="Feature |  00072 - Full story version 4" u="1"/>
        <s v="Bug |  01310 - BIT-93 Report Landing Page- Inventory Detail Report- remove unnecessary Parameters" u="1"/>
        <s v="Feature |  | 01019 - Link Bemis/TheHub Logo back CSR Bemis Site" u="1"/>
        <s v="Feature |  00009 - Place webcontent in the grid acording to wireframe" u="1"/>
        <s v="Bug |  00954 - Import of Organizations fails due to a NoSuchListTypeException" u="1"/>
        <s v="Feature |  01777 - Keep CSR on Control Panel View when navigating to customer sites  " u="1"/>
        <s v="Task | 00830 - Perform SIMPS migration test" u="1"/>
        <s v="Bug |  02696 - JDBC Connection Exceptions in logs" u="1"/>
        <s v="Feature |  | 00138 - Carousel for full story pages" u="1"/>
        <s v="Feature |  | 00222 - Order Detail in Orders by Item View" u="1"/>
        <s v="Bug |  00688 - DataSync background tasks are not being cleaned up from DB when successfully completed" u="1"/>
        <s v="Bug |  | 01063 - Información incorrecta de cuentas ahorro en la lista desplegable de cuenta ahorro" u="1"/>
        <s v="Task | 01045 - Have a way to correct the Child template in PROD" u="1"/>
        <s v="Bug |  01348 - BIT-107 Order Report URL too long " u="1"/>
        <s v="Bug |  | 02552 - 394 (BDT) - Scheduled Releases Sub-Pg Bemis Line# Contains Leading Zeroes" u="1"/>
        <s v="Feature |  | 00369 - Inventory updates from IBB" u="1"/>
        <s v="Task |  | 00011 - Questions for call on 01/29 -- LARs and JVMs clustering" u="1"/>
        <s v="Bug |  00554 - Notifications Configuration does not include Country Documents yet." u="1"/>
        <s v="Feature |  00023 - Notify Google LMS of Group events" u="1"/>
        <s v="Feature |  00358 - Co-Packer - orders Ship to no pricing" u="1"/>
        <s v="Feature |  | 00213 - Pending notifications counter" u="1"/>
        <s v="Bug |  00632 - Orders - Move view details link below order Date" u="1"/>
        <s v="Bug |  | 01181 - My Locations navigation on Mobile view is not working" u="1"/>
        <s v="Bug |  | 01238 - The ... next to the Bemis Order number does not expand to show the full line" u="1"/>
        <s v="Feature |  | 02599 - Enable 2FA &quot;Hard Switch&quot; in properties" u="1"/>
        <s v="Bug |  01670 - Web Content LAR needs to be updated to reflect latest changes to TemplateContextContributor" u="1"/>
        <s v="Task |  00227 - Build PROD definition and execute it in us-east-1" u="1"/>
        <s v="Feature |  00022 - Investors - Overview" u="1"/>
        <s v="Feature |  | 00266 - Suppliers Overview" u="1"/>
        <s v="Feature | 00332 - Logistics - Products/Items Shipped items no pricing" u="1"/>
        <s v="Feature |  | 00343 - As a buyer, I can be linked to webcenter/solutioncenter when viewing a product detail, so that I can see the details of graphics status" u="1"/>
        <s v="Feature |  00235 - Building Solutions" u="1"/>
        <s v="Feature |  | 00236 - Global Solutions" u="1"/>
        <s v="Feature |  | 00277 - Notes view - Buyer view" u="1"/>
        <s v="Feature |  00381 - Login page - cookie statement" u="1"/>
        <s v="Task |  00316 - Install Audience Targeting on QA servers" u="1"/>
        <s v="Feature |  | 00239 - Hide Pricing Fields for Logistics, Co-Packer, and Quality roles" u="1"/>
        <s v="Bug |  02129 - 305 (BDT) - Invoice Report- tablet and iphone additional columns selection issue" u="1"/>
        <s v="Task |  | 00595 - Allow for ability to customize button colors" u="1"/>
        <s v="Bug |  01364 - Scheduled Releases Customer PO" u="1"/>
        <s v="Feature |  00011 - All Projects Configuration" u="1"/>
        <s v="Bug |  | 00806 - Ship To Filter Issue with Name Format and number of items" u="1"/>
        <s v="Bug |  | 02700 - Buyers need to have ability to delete for specific folders " u="1"/>
        <s v="Feature |  | 02998 - Create Hub Admin documentation" u="1"/>
        <s v="Feature |  | 00380 - Logistics Order History - No Pricing" u="1"/>
        <s v="Feature | 00330 - Logistics - Products/Items - No Pricing" u="1"/>
        <s v="Bug |  02052 - 282 (BDT) - Orders Page- Location filter location indicator " u="1"/>
        <s v="Bug | 01065 - Wrong amount reported in &quot;Total a debitar hoy&quot; on Step #2 (3rd party transfer)." u="1"/>
        <s v="Task | 00913 - Automated test sprint 7" u="1"/>
        <s v="Task |  | 00462 - Patching does not work on Windows" u="1"/>
        <s v="Feature |  | 00512 - Release expanded view" u="1"/>
        <s v="Feature |  00406 - Adjust forms layouts" u="1"/>
        <s v="Task | 00968 - Atividades de apoio Sprint 13 - Fixpacks / Apoio a Queiroz no Kaleo / Automação e ambientes SIGEX" u="1"/>
        <s v="Feature |  01444 - Create Handling Unit Report " u="1"/>
        <s v="Feature |  | 00160 - As a CSR user, I can delete a document uploaded by a customer to a Document Library folder, so that I can remove outdated or irrelevant information" u="1"/>
        <s v="Bug |  02703 - 398 (BDT) - Tyson Shipments missing" u="1"/>
        <s v="Task |  | 00206 - [Geral] Analisar o problema do auto-complete do Sistema" u="1"/>
        <s v="Feature |  | 00335 - As a CSR, I can schedule an ASN to be sent to me or my customer, so that we can be notified of when product has shipped" u="1"/>
        <s v="Feature |  | 02680 - 409 (BDT) - Inventory Batch with Multiple Mfg Dates" u="1"/>
        <s v="Ballpark - Demand |  | 00000 - Dummy Feature of Tools - Sonar" u="1"/>
        <s v="Feature |  00293 - About Us &gt; Position Papers" u="1"/>
        <s v="Feature |  | 02783 - 441(BDT) - Data Sync Module Execution " u="1"/>
        <s v="Task | 00418 - Criar o componente de multi-moeda e a mudança da exibição nas telas que são utilizadas - Atividade FrontEnd" u="1"/>
        <s v="Bug |  02591 - ORM exceptions for Customer Location data sync " u="1"/>
        <s v="Feature |  01428 - Updates to handle Standard Pallet Qty data" u="1"/>
        <s v="Bug |  | 02195 - 311 (BDT) - ERC 649A- Orders Page- report on main page has been incorrectly replaced" u="1"/>
        <s v="Bug |  00225 - In Cemex, fix where the theme gets placed in the bundle by workspace" u="1"/>
        <s v="Bug |  02934 - BIN Doc Service Test Invoice URL Parameters" u="1"/>
        <s v="Bug |  | 00177 - Stories page without footer" u="1"/>
        <s v="Feature |  | 01622 - Menu position does not remain closed when navigating from one page to another " u="1"/>
        <s v="Bug |  01270 - BIT-85 Column picks disappear in report form" u="1"/>
        <s v="Bug |  | 01364 - BIT-114 Scheduled Releases Customer PO" u="1"/>
        <s v="Feature |  00104 - Item Detail page" u="1"/>
        <s v="Bug |  | 02342 - 332 (BDT) - Schedule Line View Details Link Missing for some records" u="1"/>
        <s v="Bug |  02018 - 265 (BDT) - General mobile design issues- footer covers menu" u="1"/>
        <s v="Feature |  | 00083 - Manage DL folder &amp; files" u="1"/>
        <s v="Feature |  | 00211 - Style and colors" u="1"/>
        <s v="Bug |  | 02468 - 378 (BDT) - Report Functionality- limit to reports showing per page but not additional pages to view" u="1"/>
        <s v="Feature |  00080 - All external users are re-directed to the  dashboard" u="1"/>
        <s v="Bug |  | 00194 - Make bootstrap grid match theme media widths" u="1"/>
        <s v="Task | 00476 - Mudança nas chamadas do serviço do SUC" u="1"/>
        <s v="Task | 00839 - Sprint Documentation" u="1"/>
        <s v="Feature |  | 01180 - Updates to Bemis Portal Navigation" u="1"/>
        <s v="Bug |  01997 - 260 (BDT) - Orders page- tablet view change page orientation from portrait to landscape" u="1"/>
        <s v="Task | 00498 - Create and use some &quot;Liferay down / starting up / maintenance page&quot; for nginx" u="1"/>
        <s v="Task |  01260 - [Mudança evolutiva na tela de Inclusão do tipo de visto] Acrescentar filtros para carregar as informações do Órgão Emissor com base no país de emissão e de destino." u="1"/>
        <s v="Feature |  | 00025 - Notify Google LMS of User activity" u="1"/>
        <s v="Bug |  | 02019 - 266 (BDT) - Iphone view of welcome page- order of pages " u="1"/>
        <s v="Bug |  | 01072 - Incorrect color used for the primary buttons." u="1"/>
        <s v="Task |  | 00013 - BEMISCP-11 Terms &amp; Condition docs (site)(by customer specific)" u="1"/>
        <s v="Bug |  | 00944 - Two Bugs related to Search " u="1"/>
        <s v="Feature |  02842 - Remove test users from deployment scripts" u="1"/>
        <s v="Feature |  02846 - Add a test user to the deployment scripts" u="1"/>
        <s v="Task |  00975 - Sprint Documentation SP10" u="1"/>
        <s v="Feature | 00324 - As a Sales Exec, I can view a list of customers and select one or more, so that I can selectively view information pertaining to a specific customer or sub-organization within the customer " u="1"/>
        <s v="Task |  00425 - Architectural design document - Sprint 2" u="1"/>
        <s v="Task |  | 01089 - Analyse test coverage and improve it if necessary (Controllers and Services)" u="1"/>
        <s v="Task |  | 00707 - Architectural discussions for Sprint 5" u="1"/>
        <s v="Task | 00971 - Automated test sprint 9" u="1"/>
        <s v="Task | 00711 - Prepare PROD deployment in AWS (Ireland region)" u="1"/>
        <s v="Bug |  00179 - Internet Explorer Story List Text Missing" u="1"/>
        <s v="Bug |  | 01338 - BIT-99 Shipment Card Item Detail Box Scrolling Bar" u="1"/>
        <s v="Bug |  | 02047 - 275 (BDT) - Order Pg Sort Functionality" u="1"/>
        <s v="Feature |  | 00058 - Carrier List CRUD" u="1"/>
        <s v="Feature | 03036 - On Hand Qty displayed for completed shipment (BDT 518) CR53" u="1"/>
        <s v="Bug |  02093 - 284 (BDT) - Scheduled Releases Sub-Pg cards missing " u="1"/>
        <s v="Dummy Feature |  | 00000 - Dummy Feature of  | 00054 - Tools - Indicators" u="1"/>
        <s v="Task |  01455 - [Mudança evolutiva na tela de consulta dos Tipos de visto] Destacar o motivo do agendamento dos tipos de vistos agendados. " u="1"/>
        <s v="Task |  | 00476 - Mudança nas chamadas do serviço do SUC" u="1"/>
        <s v="Task |  | 00056 - Conditional DL file entry searchability " u="1"/>
        <s v="Bug |  | 03031 - Data3 Shipments Bemis Order# and Invoice# Incorrect for a Cust Item " u="1"/>
        <s v="Task |  | 00547 - Automated tests for Sprint 3" u="1"/>
        <s v="Bug |  02114 - 298 (BDT) - Releases - subpage- tablet view error" u="1"/>
        <s v="Bug |  01844 - LDAP Configurations are not automatically imported" u="1"/>
        <s v="Bug |  | 02129 - 305 (BDT) - Invoice Report- tablet and iphone additional columns selection issue" u="1"/>
        <s v="Task |  | 00227 - Build PROD definition and execute it in us-east-1" u="1"/>
        <s v="Task |  01504 - Automated Tests SP7 PQ3" u="1"/>
        <s v="Bug |  02541 - 328 (BDT) - Shipment Landing page incorrect ship to address" u="1"/>
        <s v="Feature |  | 01173 - BIT-49 Ship To Filter Name &amp; Address Info Missing in Portal" u="1"/>
        <s v="Feature |  | 01993 - 242 (BDT) - Customer profile - no address pulling in" u="1"/>
        <s v="Dummy Feature |  00000 - Dummy Feature of  00058 - Tools - Github" u="1"/>
        <s v="Task | 00890 - Modifiy page 'Medical &amp; Psychological Summary'" u="1"/>
        <s v="Bug |  | 01448 - BIT-154 User Agreement Link does not display for Buyers" u="1"/>
        <s v="Task |  | 00481 - UAT/Prod Deployment" u="1"/>
        <s v="Task |  | 00044 - BEMISCP-11 When to onboard new customer - What to do when onboarding new cust" u="1"/>
        <s v="Feature |  | 00295 - Products + Service &gt; Trading" u="1"/>
        <s v="Feature |  | 00056 - Implement Celsus sync job to index Liferay Sites" u="1"/>
        <s v="Bug |  | 01312 - BIT-95 All reports from the Reports Landing Page" u="1"/>
        <s v="Feature |  | 00278 - Notes create/edit - Buyer view" u="1"/>
        <s v="Bug | 01561 - BIT-108 Cannot find Shipments in Portal" u="1"/>
        <s v="Bug | 00659 - Hash Tags to Buttons (anchors) not working - CRITICAL" u="1"/>
        <s v="Feature |  | 00007 - Design menus" u="1"/>
        <s v="Feature |  00020 - Asset publisher layout" u="1"/>
        <s v="Feature |  00136 - Choose the section of the image to show" u="1"/>
        <s v="Bug |  | 01023 - Missing fields on Delivery stubs" u="1"/>
        <s v="Feature |  | 03045 -  BDT 489 - Portal LDAP configuration change" u="1"/>
        <s v="Bug |  01448 - BIT-154 User Agreement Link " u="1"/>
        <s v="Feature |  00375 - Buyer - Reports Landing Page" u="1"/>
        <s v="Feature | 00367 - Welcome screen / landing page" u="1"/>
        <s v="Bug |  01324 - Hide Edit options that Buyers do not have access to " u="1"/>
        <s v="Task |  | 00026 - BEMISCP-11 Partial pallets in IBB - Not available in IBB for this phase" u="1"/>
        <s v="Bug |  | 02231 - 327 (BDT) - Completed Shipments Sub-Page/Shipment Missing" u="1"/>
        <s v="Feature |  02976 - Schedule Line Deletes" u="1"/>
        <s v="Bug |  02453 - 375 (BDT) - Inventory Report - URL too long error " u="1"/>
        <s v="Bug |  02630 - Multiple OSGi registration calls from BemisPortalServiceImpl" u="1"/>
        <s v="Bug |  01309 - Report Landing Page- Inventory Detail Report" u="1"/>
        <s v="Feature |  | 01344 - Update decimals display on Bemis Portal Landing pages" u="1"/>
        <s v="Bug |  | 00858 - The root directory for Advanced File Store is not parsed correctly" u="1"/>
        <s v="Bug | 01293 - BIT-77 Missing sales order Data3" u="1"/>
        <s v="Task | 00046 - BEMISCP-11 QMS data - Complaints, interaction" u="1"/>
        <s v="Bug |  01198 - BIT-146 Customer Address does not display on Customer Profile" u="1"/>
        <s v="Feature |  00166 - Add behavior to Homepage links" u="1"/>
        <s v="Bug |  02216 - 291 (BDT) - Release Pg Release PO incorrect" u="1"/>
        <s v="Bug |  | 02934 - BIN Doc Service Test Invoice URL Parameters" u="1"/>
        <s v="Task |  | 00592 - Homepage hero banner text is too large" u="1"/>
        <s v="Task |  | 00862 - Collect remaining Go-Live tasks" u="1"/>
        <s v="Bug |  | 01417 - The Company logo will not populate on Welcome page" u="1"/>
        <s v="Feature |  | 00024 - Questions Portlet" u="1"/>
        <s v="Bug |  | 02049 - 278 (BDT) - On-hand inventory page- iphone issue with footer" u="1"/>
        <s v="Feature |  | 00214 - View Notifications" u="1"/>
        <s v="Task |  | 00035 - BEMISCP-11 Notifications - Timelines, triggers, messages, templates, internal vs email" u="1"/>
        <s v="Bug |  | 01642 - Menu não tem o hint traduzido" u="1"/>
        <s v="Bug |  | 01271 - Fix date range for From and To fields" u="1"/>
        <s v="Bug |  00223 - After an article is saved, and going back to edit, the product or version are unable to be edited." u="1"/>
        <s v="Task |  00478 - Clean up JSP for two-factor-auth-device-manager-web" u="1"/>
        <s v="Task |  | 00818 - Need to Simplify the way to add a Candidate Photo" u="1"/>
        <s v="Feature |  | 00141 - Country micro site subpages" u="1"/>
        <s v="Feature |  01697 - Update display of qty fields on Orders page" u="1"/>
        <s v="Feature |  | 00723 - Add content for Portal dashboard landing page" u="1"/>
        <s v="Feature |  | 01440 - Update search criteria on Orders Landing Page" u="1"/>
        <s v="Ballpark - Demand |  00000 - Dummy Feature of CSR - Dashboard" u="1"/>
        <s v="Task |  | 00266 - Create data sync process to bulk upload data from IBB" u="1"/>
        <s v="Bug |  | 02205 - 315 (BDT) - Hyperlinks not working on shipments page for Carrier" u="1"/>
        <s v="Bug |  | 01920 - Total On Hand Qty should include UOM  " u="1"/>
        <s v="Task |  | 00711 - Prepare PROD deployment in AWS (Ireland region)" u="1"/>
        <s v="Feature |  01480 - Performance Testing and Tuning" u="1"/>
        <s v="Task | 00678 - Adjust BeL to the BG Security Team recommendations" u="1"/>
        <s v="Bug |  01877 - 217 (BDT) Theme- upload document screen- blue bar theme updates " u="1"/>
        <s v="Feature |  | 02996 - Final Clean QA Deploy" u="1"/>
        <s v="Feature |  | 01858 - 200 (BDT)New Parameter Customer Item- wording on Field label" u="1"/>
        <s v="Task |  01331 - Trocar chamadas fake pelos Serviços SUC / Testar o retorno dos dados e corrigir incosistências" u="1"/>
        <s v="Task | 00047 - BEMISCP-11 Customer Inventory Terms" u="1"/>
        <s v="Feature |  | 00022 - Investors - Overview" u="1"/>
        <s v="Bug |  00306 - Break page buttons evenly, centered" u="1"/>
        <s v="Feature |  00645 - Buyer - Security" u="1"/>
        <s v="Bug |  01030 - Add open condition to Search Orders" u="1"/>
        <s v="Bug |  01005 - Do not show Scheduled Releases with a Confirmed Qty =  0" u="1"/>
        <s v="Feature |  | 00535 - User Profile Dropdown" u="1"/>
        <s v="Task | 00587 - Register Device adjustments" u="1"/>
        <s v="Task |  | 00599 - Research changing background for web content editor" u="1"/>
        <s v="Bug |  01256 - BOL Hyperlink fails to load PDF" u="1"/>
        <s v="Task |  | 01291 - Automated Tests SP6 PQ3" u="1"/>
        <s v="Bug |  | 02336 - 331 (BDT) Time Zone Clarification" u="1"/>
        <s v="Task |  | 01504 - Automated Tests SP7 PQ3" u="1"/>
        <s v="Task |  00370 - Common and specific infrastructure to the angular-portlet" u="1"/>
        <s v="Task |  | 01606 - Automated Tests SP8 PQ3" u="1"/>
        <s v="Task |  | 01045 - Have a way to correct the Child template in PROD" u="1"/>
        <s v="Feature |  00161 - Format text and add links to image description" u="1"/>
        <s v="Bug |  | 00902 - BIT-42 Update orders data fields to allow for decimals " u="1"/>
        <s v="Bug |  | 02217 - 320 (BDT) - Shipment Pg Bemis Order#/Line# Incorrect" u="1"/>
        <s v="Bug |  | 02130 - 306 (BDT) - Orders Page-Report button" u="1"/>
        <s v="Ballpark - Demand | 00000 - Dummy Feature of Tools - Worklogger" u="1"/>
        <s v="Task |  | 00925 - Internal SIM users should be added to the SIM organization automatically upon first login" u="1"/>
        <s v="Bug |  | 01183 - Reports Landing Page - Report Header is not aligned properly" u="1"/>
        <s v="Task |  | 01102 - Export to SIMPS enhancements required" u="1"/>
        <s v="Bug | 01102 - Mensaje de error al intentar hacer mas de 10 transferencias a terceros" u="1"/>
        <s v="Bug | 01074 - Personal transfers - Dropdown menus slightly move other fields" u="1"/>
        <s v="Bug |  | 01876 - 216 (BDT) Theme Generate Report link wrong color " u="1"/>
        <s v="Bug |  | 02018 - 265 (BDT) - General mobile design issues- footer covers menu" u="1"/>
        <s v="Bug |  01139 - BIT-48 Padding issues with left nav menu " u="1"/>
        <s v="Bug |  02485 - 380 (BDT) - Documents functionality missing add Basic Document" u="1"/>
        <s v="Bug |  01264 - Cust Item Font color on Item detail view is incorrect" u="1"/>
        <s v="Bug |  | 01305 -   Multiple Fields showing incorrectly on the Orders Landing Page. " u="1"/>
        <s v="Feature |  00184 - Key Company Data" u="1"/>
        <s v="Feature |  00329 - Site map" u="1"/>
        <s v="Feature |  00225 - Search Orders by Indexed fields" u="1"/>
        <s v="Feature |  | 00205 - CSR - notes - viewable internally only " u="1"/>
        <s v="Feature |  00007 - Design menus" u="1"/>
        <s v="Feature |  | 00027 - Synchronize User Information" u="1"/>
        <s v="Bug |  01420 - BIT-103 Time, status and report freezes" u="1"/>
        <s v="Bug |  | 01070 - When the user type a word and then delete it in &quot;Descripción&quot; field, the default &quot;Descripción&quot; name's disappear in the step &quot;Verificar&quot;." u="1"/>
        <s v="Task | 01025 - Revisions to Migration/Update process from SIMPS" u="1"/>
        <s v="Bug |  | 00113 - Pie Charts are only displaying one column of data" u="1"/>
        <s v="Bug |  | 02431 - 365 (BDT) - On Hand Inventory- mobile- click link on orders page takes you to completed shipments tab" u="1"/>
        <s v="Task |  | 00995 - Functions required to maintain 'Child' records" u="1"/>
        <s v="Bug |  | 02116 - 300 (BDT) - Releases page iphone footer issues" u="1"/>
        <s v="Bug |  | 01151 - CSR should have access to limited control panel " u="1"/>
        <s v="Bug | 00941 - Explore the reason why the QA environment does not send email notification" u="1"/>
        <s v="Feature |  | 00229 - View Order Note." u="1"/>
        <s v="Bug |  | 01875 - 214 (BDT)Theme test- excel logo wrong color and font spacing incorrect" u="1"/>
        <s v="Bug |  | 01057 - User profile editing is accessible to users other than the profile owner." u="1"/>
        <s v="Bug |  | 01102 - Mensaje de error al intentar hacer mas de 10 transferencias a terceros" u="1"/>
        <s v="Bug |  02347 - Unable to generate reports against SSRS" u="1"/>
        <s v="Feature |  00016 - Required Fields" u="1"/>
        <s v="Feature |  | 00136 - Choose the section of the image to show" u="1"/>
        <s v="Bug |  01195 -  Icons do not display properly on the Global Search Results Page" u="1"/>
        <s v="Bug |  02049 - 278 (BDT) - On-hand inventory page- iphone issue with footer" u="1"/>
        <s v="Task |  00126 - Sales Order Status" u="1"/>
        <s v="Task |  | 00056 - BEMISCP-11 Can the same release PO or BOL have multiple invoices?" u="1"/>
        <s v="Bug |  | 01917 - Icons for Ship To filter and Sorting do not display on Mobile view of Orders page" u="1"/>
        <s v="Bug |  01266 - BIT-76 Welcome Name Banner" u="1"/>
        <s v="Bug |  01267 - Cancel button on Locations filter does not work " u="1"/>
        <s v="Feature | 00261 - Notes view" u="1"/>
        <s v="Bug | 00010 - Product Attribute" u="1"/>
        <s v="Feature |  | 00297 - Browser compatibility" u="1"/>
        <s v="Feature |  | 00374 - Shipment updates from IBB" u="1"/>
        <s v="Feature |  | 00225 - Search Orders by Indexed fields" u="1"/>
        <s v="Task |  00829 - Prepare QA environment (US-East region)" u="1"/>
        <s v="Task | 00319 - [Ajuste na tela de edição de solicitação de visto]: Alterar a navegação atual utilizando o conceito de abas. " u="1"/>
        <s v="Task |  | 00670 - Automated tests for Sprint 4" u="1"/>
        <s v="Bug |  01779 - After update to global web content, customer site template does not import" u="1"/>
        <s v="Feature |  02905 - 470 (BDT) Updates to Consignment logic - Completed Shipments Sub-page shipped qty mismatched" u="1"/>
        <s v="Task |  00511 - Steps Components" u="1"/>
        <s v="Feature |  00229 - View Order Note." u="1"/>
        <s v="Bug |  02860 - User Profile dropdown is wrapping " u="1"/>
        <s v="Task | 00995 - Functions required to maintain 'Child' records" u="1"/>
        <s v="Feature |  00511 - Releases landing page" u="1"/>
        <s v="Feature |  | 00221 - Orders Landing Page" u="1"/>
        <s v="Feature | 00276 - Search on Landing page" u="1"/>
        <s v="Task |  | 00027 - BEMISCP-11 Reports - Partial Pallets, Pending Releases (date/value)" u="1"/>
        <s v="Feature |  | 00645 - Buyer - Security" u="1"/>
        <s v="Bug |  | 00188 - Fix java script errors" u="1"/>
        <s v="Bug | 00312 - Non-ACR User can see ACR Form button on home page" u="1"/>
        <s v="Feature |  02445 - 321 (BDT) - Update the Shipments to use a field on Delivery vs. from Orders" u="1"/>
        <s v="Feature |  00352 - Location selection persists between logout and login" u="1"/>
        <s v="Task | 00255 - Atividades Gerais sprint 06" u="1"/>
        <s v="Feature |  | 00224 - Order Detail in Orders by PO" u="1"/>
        <s v="Bug | 01086 - Validation is ocurring too early in &quot;Hacer&quot; field (personal transfer)." u="1"/>
        <s v="Feature |  00138 - Carrousel for full story pages" u="1"/>
        <s v="Feature |  02407 - Change date field used for selecting invoices" u="1"/>
        <s v="Bug |  02710 - 389 (BDT) - CSR AD group users are not set up properly" u="1"/>
        <s v="Bug |  01548 - Customer logo is not displayed on parent or child location dashboards" u="1"/>
        <s v="Feature |  | 01526 - Update the report that is called from the Open Order Landing Page" u="1"/>
        <s v="Bug |  | 01104 - The User can not insert an amount - Internet Explorer V11- Third party transfers" u="1"/>
        <s v="Bug |  | 00941 - Explore the reason why the QA environment does not send email notification" u="1"/>
        <s v="Task |  | 00975 - Sprint Documentation SP10" u="1"/>
        <s v="Task |  | 00003 - Sostituzione (Copia prodotti)" u="1"/>
        <s v="Bug |  | 00225 - In Cemex, fix where the theme gets placed in the bundle by workspace" u="1"/>
        <s v="Task |  01089 - Analyse test coverage and improve it if necessary (Controllers and Services)" u="1"/>
        <s v="Bug |  | 01069 - Notifications appear overlapped" u="1"/>
        <s v="Feature |  00296 - Mobile compatibility &amp; responsive design" u="1"/>
        <s v="Feature |  | 01661 - Update default settings for locations filter" u="1"/>
        <s v="Task |  | 00011 - Parking Lot" u="1"/>
        <s v="Feature |  00077 - Import Users and Groups from AD" u="1"/>
        <s v="Feature |  00359 - Batch details in on-hand inventory" u="1"/>
        <s v="Bug |  01684 - Add dependency in Theme for freemarker contributor" u="1"/>
        <s v="Feature |  | 00177 - Order Release" u="1"/>
        <s v="Bug |  01338 - Shipment Card Item Detail Box Scrolling Bar" u="1"/>
        <s v="Bug |  01183 - Reports Landing Page - Report Header is not aligned properly" u="1"/>
        <s v="Bug |  | 02464 - Update error logs to capture ID and field " u="1"/>
        <s v="Bug |  | 02133 - Search icon in ship to dropdown is off center" u="1"/>
        <s v="Bug |  | 02491 - 383 (BDT) If a single schedule line exists, and the Confirmed Qty = 0 LOG AND SKIP RECORD" u="1"/>
        <s v="Feature |  01527 - Update Report Parameters" u="1"/>
        <s v="Feature |  00269 - Search for Customer Profile Details" u="1"/>
        <s v="Task |  01045 - Have a way to correct the Child template in PROD" u="1"/>
        <s v="Feature |  | 00088 - Customer Org Hierarchy" u="1"/>
        <s v="Bug |  01449 - Descriptions are not showing 40 characters before ellipses " u="1"/>
        <s v="Task |  00512 - Change &quot;submit for publication&quot; text to &quot;submit&quot;" u="1"/>
        <s v="Task |  00481 - UAT/Prod Deployment" u="1"/>
        <s v="Bug | 01076 - Red line indicating error does not appear when leaving empty the &quot;Cuenta destino&quot; field (personal transfer)." u="1"/>
        <s v="Task | 00595 - Allow for ability to customize button colors" u="1"/>
        <s v="Feature |  00141 - Country micro site subpages" u="1"/>
        <s v="Task |  00834 - Automated tests for Sprint 6" u="1"/>
        <s v="Task |  | 00590 - Investigate the staging and content publishing process issues" u="1"/>
        <s v="Bug |  00541 - Stock Ticker portlet has content that is not localized" u="1"/>
        <s v="Bug |  | 01986 - 244 (BDT) - Order Pg Scheduled Releases/Available Qty Incorrect " u="1"/>
        <s v="Bug |  | 02009 - 241 (BDT) - Searchbar missing X " u="1"/>
        <s v="Bug |  02118 - 304(BDT) - 2FA has inconsistent behavior" u="1"/>
        <s v="Feature |  | 00330 - Logistics - Products/Items - No Pricing" u="1"/>
        <s v="Bug |  01192 - Search in Locations filter fails when no location match is found  " u="1"/>
        <s v="Task |  00707 - Architectural discussions for Sprint 5" u="1"/>
        <s v="Bug |  01311 - All Reports from Reports Landing Page- Optional column formatting" u="1"/>
        <s v="Task |  | 00228 - Allow patches to be source-controlled and installed into bundle by workspace" u="1"/>
        <s v="Ballpark - Demand | 00000 - Dummy Feature of CSR - Dashboard" u="1"/>
        <s v="Bug |  02570 - Bemis User Agreement is not displaying on first time log in  " u="1"/>
        <s v="Feature |  01527 - Updates for all Report " u="1"/>
        <s v="Feature |  00014 - Language selection functionality" u="1"/>
        <s v="Bug |  | 01863 - 204 (BDT) Report Parameters Optional Columns Invoice History Report" u="1"/>
        <s v="Task |  | 00710 - Automated Tests" u="1"/>
        <s v="Task |  | 01254 - Automated Tests" u="1"/>
        <s v="Bug |  | 01106 - Hover background is not displaying correcly on &quot;Cuenta de destino&quot; field (3rd party transfer)" u="1"/>
        <s v="Feature |  00328 - Custom 404 page" u="1"/>
        <s v="Feature | 00515 - Report Definition Parsing" u="1"/>
        <s v="Bug |  02827 - Typo in reset password page" u="1"/>
        <s v="Task |  | 00456 - Test stronger instance types to see relation to slow Liferay startup" u="1"/>
        <s v="Bug |  02379 - IBB synchronization times should be in UTC timezone format" u="1"/>
        <s v="Feature | 00227 - Add ExpandAll option to Orders Summaries." u="1"/>
        <s v="Feature |  00347 - Product values in different currencies" u="1"/>
        <s v="Bug |  | 02114 - 298 (BDT) - Releases - subpage- tablet view error" u="1"/>
        <s v="Feature |  00144 - Our history page without timeline section" u="1"/>
        <s v="Feature |  | 00217 - Update Customer logo" u="1"/>
        <s v="Bug |  02232 - 330 (BDT) - Order Pg Bemis Product ID missing" u="1"/>
        <s v="Bug | 02231 - 327 (BDT) - Completed Shipments Sub-Page/Shipment Missing" u="1"/>
        <s v="Bug |  | 02001 - Duplicate Entry Exception for Orders" u="1"/>
        <s v="Task |  02830 - IBB configs need to be updated to use a different service account on QA" u="1"/>
        <s v="Feature |  00058 - Carrier List CRUD" u="1"/>
        <s v="Task |  00670 - Automated tests for Sprint 4" u="1"/>
        <s v="Bug |  01414 - Report time range selection box sizing - Shipments and Releases Report Test" u="1"/>
        <s v="Task |  | 00830 - Perform SIMPS migration test" u="1"/>
        <s v="Bug |  | 01265 - Bemis Logo Compression/Crowding" u="1"/>
        <s v="Feature |  | 02702 - 417 (BDT) - Consignment Overstated Shipped Qty on Orders Pg" u="1"/>
        <s v="Task |  02939 - Update LDAP configs now that FP 13 has fixed automatic loading of configs" u="1"/>
        <s v="Task |  | 00095 - SMS Spec Detail" u="1"/>
        <s v="Bug |  | 02630 - Multiple OSGi registration calls from BemisPortalServiceImpl" u="1"/>
        <s v="Bug |  02016 - 262 (BDT) - Documents- Changing location filter as a parent " u="1"/>
        <s v="Bug |  02431 - 365 (BDT) - On Hand Inventory- mobile- click link on orders page takes you to completed shipments tab" u="1"/>
        <s v="Ballpark - Demand |  | 00000 - Dummy Feature of Tools - Indicators" u="1"/>
        <s v="Dummy Feature |  | 00000 - Dummy Feature of  | 00053 - Tools - Dashboard" u="1"/>
        <s v="Feature |  01622 - Menu position does not remain closed when navigating from one page to another " u="1"/>
        <s v="Bug |  00716 - When an order is deleted, the associated AssetEntries are not removed" u="1"/>
        <s v="Bug |  | 01293 - BIT-77 Missing sales order Data3" u="1"/>
        <s v="Bug |  | 01922 - Standard Pallet Qty should be N/A when batch line Pallet amount is N/A" u="1"/>
        <s v="Bug |  01318 - Report Time not correct" u="1"/>
        <s v="Bug |  | 02633 - 387 (BDT) - Missing any Shipments for Premium Waters" u="1"/>
        <s v="Bug |  02563 - 392 (BDT) - Inventory Pg Standard Pallet Qty and UoM missing" u="1"/>
        <s v="Feature |  01643 - Update Sales Order Data Sync logic" u="1"/>
        <s v="Feature |  | 00359 - Batch details in on-hand inventory" u="1"/>
        <s v="Bug |  | 01994 - 246 (BDT) - Order Pg Req Date Incorrect" u="1"/>
        <s v="Bug |  | 02048 - 277 (BDT) - On hand Inventory page- tablet- Batch # is hyperlinked" u="1"/>
        <s v="Feature |  | 00320 - Become a supplier" u="1"/>
        <s v="Bug | 01643 - País está sendo informando como obrigatório no cadastro de fornecedor" u="1"/>
        <s v="Feature |  | 01172 - Portal Error Handling" u="1"/>
        <s v="Bug | 01642 - Menu não tem o hint traduzido" u="1"/>
        <s v="Bug |  01020 - Checkboxes for Locations in filter do not show " u="1"/>
        <s v="Task | 00050 - BEMISCP-11 Compliance reports on-time complete from SSRS" u="1"/>
        <s v="Task |  | 00049 - Update implementation for Notifier entity service (formerly Configuration)" u="1"/>
        <s v="Bug |  01348 - Order Report URL too long " u="1"/>
        <s v="Feature |  02862 - Customize Email Templates for users " u="1"/>
        <s v="Feature |  | 01349 - Update default Sort Order on Shipments Landing Page " u="1"/>
        <s v="Feature |  00023 - Events + Calendar Portlet" u="1"/>
        <s v="Bug |  | 02364 - 337 (BDT) - Impersonating user- report generation issue stops impersonation" u="1"/>
        <s v="Task |  | 00033 - BEMISCP-11 Handling/communication of obsolete items &amp; part number relationships" u="1"/>
        <s v="Bug |  01855 -    Documents- CSR access to sites  " u="1"/>
        <s v="Bug |  | 01020 - Checkboxes for Locations in filter do not show " u="1"/>
        <s v="Feature |  | 00161 - Format text and add links to image description" u="1"/>
        <s v="Bug |  | 01065 - Theme display in Bemis QA is not correct" u="1"/>
        <s v="Bug |  | 01751 - Edit Links on the User profile view are not visible with menu expanded" u="1"/>
        <s v="Bug |  02348 - 237 (BDT) - Inventory Report - Excel will not generate in portal" u="1"/>
        <s v="Feature |  | 01669 - Refactor Inventory Sync/WS Classes for data refresh calls." u="1"/>
        <s v="Bug |  | 02593 - Report Preview UI issues " u="1"/>
        <s v="Task | 00905 - Add History and Start dates to a number of Fields" u="1"/>
        <s v="Task |  | 00064 - BEMISCP-11 CSR hierarchy" u="1"/>
        <s v="Bug |  00578 - Image Animations do not match mockups for Stories" u="1"/>
        <s v="Ballpark - Demand | 00000 - Dummy Feature of Tools - Sonar" u="1"/>
        <s v="Feature |  | 02905 - 470 (BDT) Updates to Consignment logic - Completed Shipments Sub-page shipped qty mismatched" u="1"/>
        <s v="Feature |  | 00286 - Global search" u="1"/>
        <s v="Task | 00597 - Atividades Gerais Sprint 08" u="1"/>
        <s v="Task |  00788 - Refactor IBB Authentication" u="1"/>
        <s v="Task | 00988 - Complete all necessary functions to make sim.org ready for Production" u="1"/>
        <s v="Task |  | 01847 - Update Mock Services for changes to Data Sync" u="1"/>
        <s v="Task |  | 00461 - Investigate 413 Request Entity Too Large when uploading file &gt; 1MB" u="1"/>
        <s v="Bug |  01194 - 'Show More' link missing from Report description" u="1"/>
        <s v="Task | 00036 - BEMISCP-11 Aged Inventory (calculated, need BNA/BHP alignment)" u="1"/>
        <s v="Task |  | 00370 - Common and specific infrastructure to the angular-portlet" u="1"/>
        <s v="Feature | 00177 - Order Release" u="1"/>
        <s v="Bug |  01415 - Invoice Report Field" u="1"/>
        <s v="Bug |  | 01871 - Exceptions in LAR imports for Site Templates" u="1"/>
        <s v="Feature |  01879 - Update 'View Details' dropdown to include UOM" u="1"/>
        <s v="Task | 00399 - Convert actual Dashboard to Angular" u="1"/>
        <s v="Task |  00050 - Create portlet to add location based configurations" u="1"/>
        <s v="Bug |  01639 - BIT-159 Create Access Path for CSRs to Customer and User Profiles" u="1"/>
        <s v="Bug | 01645 - Cadastro de fornecedor com textos grandes quebram o cadastro" u="1"/>
        <s v="Task | 00071 - BEMISCP-11 Validate with Process Owners - Internal entitlements" u="1"/>
        <s v="Feature |  | 00063 - Show full story on Media Center" u="1"/>
        <s v="Feature |  | 00509 - View and Download Invoice and BoL " u="1"/>
        <s v="Bug |  00175 - Sprint 2 minor fixes" u="1"/>
        <s v="Bug |  | 00458 - Indexing of Web Content has errors" u="1"/>
        <s v="Feature |  00025 - Notify Google LMS of User activity" u="1"/>
        <s v="Feature |  00074 - Related articles" u="1"/>
        <s v="Task |  | 00051 - Update Notification service" u="1"/>
        <s v="Task |  | 00539 - [Mudança hisoria SIGEX-110]: Sistema deve informar quem abriu o processo de contrataçao." u="1"/>
        <s v="Feature |  00376 - Generate Order Reports" u="1"/>
        <s v="Feature |  | 00319 - Sustainable Sourcing" u="1"/>
        <s v="Bug |  | 01704 - Mobile and Tablet View of Orders  is not aligned correctly " u="1"/>
        <s v="Task | 00888 - For both Member &amp; Associate templates add a new Portlet to the Names, Birth, etc. page, called &quot;Personality&quot;" u="1"/>
        <s v="Feature |  00256 - Buyer View of Customer Profile" u="1"/>
        <s v="Feature |  | 00446 - CSR View of Customer Profile" u="1"/>
        <s v="Task |  00839 - Sprint Documentation" u="1"/>
        <s v="Task |  | 01432 - [Mudança evolutiva nos filtros de pesquisa do Processo de Visto e dos Vistos emitidos] Retirar o filtro Situação da seção Beneficiário do Visto. " u="1"/>
        <s v="Task | 00127 - Remover google analytics" u="1"/>
        <s v="Feature |  | 00307 - Co-packer multi-selection" u="1"/>
        <s v="Feature |  01575 - User friendly error page" u="1"/>
        <s v="Bug |  00722 - Race condition in DataSyncEngineImpl" u="1"/>
        <s v="Task | 01432 - [Mudança evolutiva nos filtros de pesquisa do Processo de Visto e dos Vistos emitidos] Retirar o filtro Situação da seção Beneficiário do Visto. " u="1"/>
        <s v="Feature | 00275 - Products / Items - Status Filters" u="1"/>
        <s v="Task |  | 00890 - Modifiy page 'Medical &amp; Psychological Summary'" u="1"/>
        <s v="Task |  00141 - CI server setup" u="1"/>
        <s v="Bug |  00405 - In overview pages the banner and image below must fill in all screen size" u="1"/>
        <s v="Task |  | 00829 - Prepare QA environment (US-East region)" u="1"/>
        <s v="Bug |  02024 - 247 (BDT) - Inventory Delete Functionality - Old Inventory data showing on Screen" u="1"/>
        <s v="Feature |  | 00079 - As an internal user, when I successfully login to the portal, I am redirected to the CSR site within the portal" u="1"/>
        <s v="Feature |  00230 - Create/edit Order Note" u="1"/>
        <s v="Task |  00058 - Update SendEmail Jobs" u="1"/>
        <s v="Bug |  | 02696 - JDBC Connection Exceptions in logs" u="1"/>
        <s v="Task |  00752 - Atividades gerais sprint 10" u="1"/>
        <s v="Feature |  01172 - Portal Error Handling" u="1"/>
        <s v="Feature | 00224 - Order Detail in Orders by PO" u="1"/>
        <s v="Task |  | 00637 - Apply and verify fix for CEMEX-13" u="1"/>
        <s v="Task |  00372 - E2.1 Login - Use SoapUI to validate WSDL/WS" u="1"/>
        <s v="Feature |  00377 - Generate Shipping Reports" u="1"/>
        <s v="Bug |  | 00830 - Two Factor authentication configuration is in the wrong category" u="1"/>
        <s v="Feature |  | 01475 - Update default Sort Order and Add Sort Functioanlity on Orders Landing Page " u="1"/>
        <s v="Bug |  | 01261 - BIT-68 Optional fields not correctly formatted or are missing in open and closed order report" u="1"/>
        <s v="Task |  00587 - Register Device adjustments" u="1"/>
        <s v="Bug |  01291 - Order does not exist in portal" u="1"/>
        <s v="Bug |  | 02042 - 270 (BDT) Global Search displays error" u="1"/>
        <s v="Feature |  00007 - Add expiration date" u="1"/>
        <s v="Feature |  00371 - Customer Profile updates from IBB" u="1"/>
        <s v="Task |  | 00075 - Customer Portal and Make-to-Stock (MTS) | Due Date: 8/12/16" u="1"/>
        <s v="Bug |  | 00541 - Stock Ticker portlet has content that is not localized" u="1"/>
        <s v="Feature |  | 00271 - Search for User Profile Details" u="1"/>
        <s v="Bug |  00039 - Update subtask when parent update some fields" u="1"/>
        <s v="Task |  | 00003 - Setup LCS activation" u="1"/>
        <s v="Task |  | 00638 - Apply and verify fix for CEMEX-21" u="1"/>
        <s v="Feature |  | 00318 - Sourcing Approach" u="1"/>
        <s v="Bug |  | 02461 - 385 (BDT) Manufacture Data is missing from the On Hand Inventory sub-page" u="1"/>
        <s v="Feature |  | 00295 - As a CSR, I can run and view the 5 internal and 4 external reports available to me, so that I can see my customer data in report format" u="1"/>
        <s v="Feature |  00073 - Unified boiler plate text" u="1"/>
        <s v="Bug |  | 02167 - 319 (BDT) Negative Scheduled Releases " u="1"/>
        <s v="Task | 00372 - E2.1 Login - Use SoapUI to validate WSDL/WS" u="1"/>
        <s v="Feature |  | 01852 - Update User Creation Test Scripts and customer LARs " u="1"/>
        <s v="Task | 00640 - Atividades Gerais Sprint 09" u="1"/>
        <s v="Bug |  02336 - 331 (BDT) Time Zone Clarification" u="1"/>
        <s v="Bug |  | 00179 - Internet Explorer Story List Text Missing" u="1"/>
        <s v="Bug |  00784 - Modify default date range for shipment, release, and order screens" u="1"/>
        <s v="Bug | 01644 - Mensagem de campo obrigatório só é exibida em um campo" u="1"/>
        <s v="Dummy Feature |  00000 - Dummy Feature of  00054 - Tools - Indicators" u="1"/>
        <s v="Task | 00095 - SMS Spec Detail" u="1"/>
        <s v="Feature |  00013 - Footer" u="1"/>
        <s v="Feature |  00361 - Footer" u="1"/>
        <s v="Feature |  01476 - Remove default e-mail suffix from login page" u="1"/>
        <s v="Feature |  01981 - Logging Updates" u="1"/>
        <s v="Bug |  01421 - Bemis Logo displayed on Bemis' QA is incorrect" u="1"/>
        <s v="Bug |  02169 - 214 (BDT) - Theme test- Font spacing incorrect" u="1"/>
        <s v="Task |  00833 - Atividades Gerais Sprint 11" u="1"/>
        <s v="Bug |  01994 - 246 (BDT) - Order Pg Req Date Incorrect" u="1"/>
        <s v="Bug |  | 01761 - Report menu categories should be alphabetical" u="1"/>
        <s v="Bug |  | 03003 - BDT 493 - Consignment Delivery Invoice Missing " u="1"/>
        <s v="Feature |  | 00071 - Full story version 2" u="1"/>
        <s v="Feature |  02990 - Finalize deployment scripts" u="1"/>
        <s v="Feature |  | 00269 - Search for Customer Profile Details" u="1"/>
        <s v="Task |  00277 - [Ajuste review sprint 05]: No Grid de listagem de solicitação de visto, acrescentar no grid a informação de status (utilizar sinal de cores). " u="1"/>
        <s v="Task |  00002 - Dannon Yo-Cream Theme" u="1"/>
        <s v="Feature |  | 00072 - Full story version 4" u="1"/>
        <s v="Bug |  | 02899 - 469 BDT - Logos on IE are blurry" u="1"/>
        <s v="Bug |  | 01078 - Nombre del botón añadir esta incorrecto" u="1"/>
        <s v="Feature |  | 01728 - Update Customer Profiles default order" u="1"/>
        <s v="Bug |  | 01985 - 243 (BDT) - Orders Page Material Avail Date/Req Date Incorrect " u="1"/>
        <s v="Task |  00049 - Update implementation for Notifier entity service (formerly Configuration)" u="1"/>
        <s v="Bug | 01088 - En la pantalla de confirmación el campo fecha está incorrecta" u="1"/>
        <s v="Bug |  | 01548 - Customer logo is not displayed on parent or child location dashboards" u="1"/>
        <s v="Bug |  | 01056 - Location and ShipTo filter dropdowns are missing a border in FF and IE" u="1"/>
        <s v="Bug | 00944 - Two Bugs related to Search " u="1"/>
        <s v="Feature |  | 00206 - Populate Customer Profiles" u="1"/>
        <s v="Bug |  | 00808 - Arrow Font Size on Releases Page is too small" u="1"/>
        <s v="Feature |  00138 - Carousel for full story pages" u="1"/>
        <s v="Task |  00056 - Update organization model listener to remove all organization configuration and notification" u="1"/>
        <s v="Feature |  00218 - Customer site template" u="1"/>
        <s v="Bug |  01240 - Formatting Error when Resizing" u="1"/>
        <s v="Task |  | 00007 - Alinhamento do Workflow Front-end" u="1"/>
        <s v="Ballpark - Demand |  | 00000 - Dummy Feature of Tools - Sizing" u="1"/>
        <s v="Bug |  | 02089 - 261 (BDT) - Missing Open Scheduled Release Info" u="1"/>
        <s v="Bug |  | 02091 - 268 (BDT) - Missing Open Scheduled Release Info" u="1"/>
        <s v="Bug |  01305 -   Multiple Fields showing incorrectly on the Orders Landing Page. " u="1"/>
        <s v="Feature |  01736 - Update Dashboard Content" u="1"/>
        <s v="Feature |  | 03029 - BDT 507 - C&amp;S Closed Orders showing inventory displayed in portal " u="1"/>
        <s v="Bug |  | 02173 - 310 (BDT) - Order Pg View Details Schedule Line Dates Sort Order Incorrect " u="1"/>
        <s v="Bug |  02733 - 425 (BDT) - Documents- buyer not able to delete a document" u="1"/>
        <s v="Task |  | 00834 - Automated tests for Sprint 6" u="1"/>
        <s v="Task | 00048 - BEMISCP-11 Previous customer Item Number" u="1"/>
        <s v="Task | 00862 - Collect remaining Go-Live tasks" u="1"/>
        <s v="Bug |  | 01414 - BIT-121 Report time range selection box sizing - Shipments and Releases Report Test" u="1"/>
        <s v="Feature |  00150 - Company profile page" u="1"/>
        <s v="Task | 00495 - Update products based on feedback" u="1"/>
        <s v="Task |  | 00580 - Change Reports page &quot;SEC Filings&quot; section to open in a new tab" u="1"/>
        <s v="Task |  | 00589 - Review page structure and templates" u="1"/>
        <s v="Feature |  | 01007 - Requirement changes for Reports" u="1"/>
        <s v="Bug |  | 00820 - Enter the portal without logging back" u="1"/>
        <s v="Feature | 00349 - Global search - not show pricing" u="1"/>
        <s v="Bug |  | 01296 - Improve data sync logging to capture invalid data" u="1"/>
        <s v="Bug |  | 02679 - 410 (BDT) - Change the Discovery settings in elasticsearch.yml file to use host names" u="1"/>
        <s v="Bug |  | 00760 - Impersonated User hits error" u="1"/>
        <s v="Bug |  02885 - (BDT 467) - Releases and Shipments do not display for new customer setup " u="1"/>
        <s v="Feature |  | 00172 - Password Policy" u="1"/>
        <s v="Bug |  02098 - 290 (BDT) - Release Pg Ship To Name and Address incorrect" u="1"/>
        <s v="Bug |  02167 - 319 (BDT) Negative Scheduled Releases " u="1"/>
        <s v="Bug |  01364 - BIT-114 Scheduled Releases Customer PO" u="1"/>
        <s v="Bug |  01056 - Location and ShipTo filter dropdowns are missing a border in FF and IE" u="1"/>
        <s v="Feature |  00223 - View Orders by PO" u="1"/>
        <s v="Feature |  | 01981 - Logging Updates" u="1"/>
        <s v="Bug |  | 01268 - Product Description displaying incorrectly" u="1"/>
        <s v="Task |  | 00076 - Disponibilizar nas páginas iniciais do sites da &quot;PT BR Internal&quot; e &quot;AA BR Internal&quot; o conteúdo de SlideShow com os links e figuras do ambiente de qualidade atual" u="1"/>
        <s v="Bug |  00855 - Orders Page - Marshal Orders with NULL Statuses Displayed" u="1"/>
        <s v="Feature |  | 01473 - Switch to SOAP calls" u="1"/>
        <s v="Bug |  01737 - User Agreement link does not show content" u="1"/>
        <s v="Bug |  | 02377 - SSRS connection settings are not set during deployment " u="1"/>
        <s v="Bug | 01119 - BIT-145 State, zip and Country details missing from Ship From location on Releases Page" u="1"/>
        <s v="Bug |  | 01995 - 257 (BDT) - Orders page- mobile footer cutting off fields" u="1"/>
        <s v="Bug |  | 01967 - 235 (BDT) - confirmed quantity in view details shows error " u="1"/>
        <s v="Task |  | 00036 - BEMISCP-11 Aged Inventory (calculated, need BNA/BHP alignment)" u="1"/>
        <s v="Task | 00889 - Add a new page on the Member &amp; Associates template for Experience, Skills, References &amp; General Comments" u="1"/>
        <s v="Task |  00403 - Add Basic auth for QA environment" u="1"/>
        <s v="Task |  | 00020 - Create Google Local Environment" u="1"/>
        <s v="Task | 00011 - Parking Lot" u="1"/>
        <s v="Feature |  01007 - Requirement changes for Reports" u="1"/>
        <s v="Task |  00603 - Create Earnings Webcast 1Q 17 page" u="1"/>
        <s v="Task |  | 01133 - Atividades de automação do Sprint 16. " u="1"/>
        <s v="Bug | 00498 - Fix QA issues" u="1"/>
        <s v="Task |  00988 - Complete all necessary functions to make sim.org ready for Production" u="1"/>
        <s v="Task |  | 00569 - Create support for showing maintenance page in nginx during Liferay's startup" u="1"/>
        <s v="Task |  | 00888 - For both Member &amp; Associate templates add a new Portlet to the Names, Birth, etc. page, called &quot;Personality&quot;" u="1"/>
        <s v="Task |  | 01065 - Have a way to restrict permissions in Receiving role" u="1"/>
        <s v="Feature |  | 00029 - Stock ticker portlet" u="1"/>
        <s v="Feature | 00079 - As an internal user, when I successfully login to the portal, I am redirected to the CSR site within the portal" u="1"/>
        <s v="Task |  | 01775 - Theme Dependency needs to be updated due to core changes" u="1"/>
        <s v="Task |  00255 - Atividades Gerais sprint 06" u="1"/>
        <s v="Feature |  | 00801 - List shipments from specific Order" u="1"/>
        <s v="Feature |  | 00006 - Add version" u="1"/>
        <s v="Bug | 01080 - Notifications are sending continuous notifications" u="1"/>
        <s v="Bug |  01057 - User profile editing is accessible to users other than the profile owner." u="1"/>
        <s v="Feature |  | 01784 - Improve data display on all pages " u="1"/>
        <s v="Bug |  | 01420 - BIT-103 Time, status and report freezes" u="1"/>
        <s v="Feature |  00305 - Co-Packer - Role by Ship To" u="1"/>
        <s v="Ballpark - Demand | 00000 - Dummy Feature of Content Management" u="1"/>
        <s v="Feature |  00509 - View and Download Invoice and BoL " u="1"/>
        <s v="Bug |  01558 - BIT-166 Disabled User shows up in Members section on company profile page" u="1"/>
        <s v="Feature |  00801 - List shipments from specific Order" u="1"/>
        <s v="Bug | 00508 - Control Panel -&gt; Configuration -&gt; System Settings is broken in QA" u="1"/>
        <s v="Feature |  01480 - Performance Testing and Tunning" u="1"/>
        <s v="Dummy Feature |  00000 - Dummy Feature of  00053 - Tools - Dashboard" u="1"/>
        <s v="Bug | 01068 - Always returns to dashboard when canceling a personal transfer" u="1"/>
        <s v="Ballpark - Demand |  00000 - Dummy Feature of Products" u="1"/>
        <s v="Bug |  | 00765 - Date format incorrect in UI" u="1"/>
        <s v="Bug |  | 01788 - Document Preview does not work " u="1"/>
        <s v="Bug | 01105 - System allows the user erase security questions." u="1"/>
        <s v="Feature |  02716 - 423 (BDT) - Have LDAP and portal Password policy both enabled " u="1"/>
        <s v="Feature |  | 00332 - Logistics - Products/Items Shipped items no pricing" u="1"/>
        <s v="Feature |  00211 - Style and colors" u="1"/>
        <s v="Feature |  00014 - Capture user info" u="1"/>
        <s v="Ballpark - Demand |  00000 - Dummy Feature of Enhancement - Buyer Inventory Management " u="1"/>
        <s v="Task |  | 00021 - BEMISCP-11 3 yrs Rolling History vs 18 months" u="1"/>
        <s v="Task |  01732 - Automated Tests SP9 - Functional tests" u="1"/>
        <s v="Bug |  01323 - Add documents button is inside the footer" u="1"/>
        <s v="Task | 01018 - Atividades de ambiente e automação Sprint 14/15" u="1"/>
        <s v="Bug |  00836 - Logon with incorrect password doesn't fail immediately with 2FA enabled" u="1"/>
        <s v="Feature |  | 00416 - Adjustments throughout the portal" u="1"/>
        <s v="Bug |  | 02486 - 381 (BDT) - Portal console as admin or CSR- missing the Customer Profile view on the Bemis Site" u="1"/>
        <s v="Task |  00930 - Create  Query for AIF form" u="1"/>
        <s v="Feature |  | 00349 - Global search - not show pricing" u="1"/>
        <s v="Bug |  | 00822 - UI Navigation bar" u="1"/>
        <s v="Bug |  | 02541 - 328 (BDT) - Shipment Landing page incorrect ship to address" u="1"/>
        <s v="Bug |  01297 - BIT-84 Data Issue on Bemis QA Environment" u="1"/>
        <s v="Feature |  02489 - Change Requested Date Logic" u="1"/>
        <s v="Bug |  | 02485 - 380 (BDT) - Documents functionality missing add Basic Document" u="1"/>
        <s v="Bug | 01069 - Notifications appear overlapped" u="1"/>
        <s v="Bug |  00069 - Menu not working when on mobile mode" u="1"/>
        <s v="Task |  00025 - Configuração da infraestrutura de DevOps" u="1"/>
        <s v="Bug |  | 01203 - SSRS integration config had wrong password for QA" u="1"/>
        <s v="Bug |  00568 - Publishing via PROD ELB is failing" u="1"/>
        <s v="Bug |  02089 - 261 (BDT) - Missing Open Scheduled Release Info" u="1"/>
        <s v="Bug |  02091 - 268 (BDT) - Missing Open Scheduled Release Info" u="1"/>
        <s v="Bug |  01974 - Login in container errors block login input" u="1"/>
        <s v="Feature |  00319 - Sustainable Sourcing" u="1"/>
        <s v="Bug |  | 02591 - ORM exceptions for Customer Location data sync " u="1"/>
        <s v="Task |  00476 - Mudança nas chamadas do serviço do SUC" u="1"/>
        <s v="Bug |  | 02375 - Order and Release Duplicate Exceptions  " u="1"/>
        <s v="Feature |  00066 - Investor center effects" u="1"/>
        <s v="Feature | 00347 - Product values in different currencies" u="1"/>
        <s v="Task |  | 00788 - Refactor IBB Authentication" u="1"/>
        <s v="Feature |  00019 - Asset publisher - Simple version" u="1"/>
        <s v="Task | 00027 - BEMISCP-11 Reports - Partial Pallets, Pending Releases (date/value)" u="1"/>
        <s v="Bug |  01338 - BIT-99 Shipment Card Item Detail Box Scrolling Bar" u="1"/>
        <s v="Task |  01454 - [Mudança evolutiva na tela de Detalhe do processo de visto e detalhe do visto emitido] Incluir informações referentes ao solicitante de visto e sobre dia e hora da abertura do processo." u="1"/>
        <s v="Feature |  00407 - Search function on menu bar" u="1"/>
        <s v="Feature | 00325 - As a CSR Manager, I can view a list of customers and select one or more, so that I can selectively view information pertaining to a specific customer or sub-organization within the customer" u="1"/>
        <s v="Bug |  01508 - NPE In Inventory Data Sync" u="1"/>
        <s v="Bug |  02225 - Pull Shipment Order Information from Delivery Service" u="1"/>
        <s v="Task | 00037 - Solr Spell Suggest progress and artefacts" u="1"/>
        <s v="Bug |  | 01842 - User Edit Profile not working" u="1"/>
        <s v="Feature |  00010 - Add status: draft, published, archived, invisible " u="1"/>
        <s v="Task | 00569 - Create support for showing maintenance page in nginx during Liferay's startup" u="1"/>
        <s v="Feature |  00401 - Careers &gt; Locations and Functions" u="1"/>
        <s v="Task |  00597 - Atividades Gerais Sprint 08" u="1"/>
        <s v="Task |  00418 - Criar o componente de multi-moeda e a mudança da exibição nas telas que são utilizadas - Atividade FrontEnd" u="1"/>
        <s v="Bug |  01265 - Bemis Logo Compression/Crowding" u="1"/>
        <s v="Feature |  02886 - Always display BOL and Invoice links" u="1"/>
        <s v="Task |  | 01331 - Trocar chamadas fake pelos Serviços SUC / Testar o retorno dos dados e corrigir incosistências" u="1"/>
        <s v="Feature |  01440 - Remove date limit on Orders Landing Page display" u="1"/>
        <s v="Feature |  01873 - 211 (BDT) Report parameter issue from page view buttons- Open and Closed/ Releases and Shipment History " u="1"/>
        <s v="Feature |  | 00070 - Create Theme" u="1"/>
        <s v="Bug |  | 01423 - BIT-46 Cards on Page incorrect" u="1"/>
        <s v="Task |  | 00549 - Make sure cemex.com redirects to www.cemex.com" u="1"/>
        <s v="Task |  00269 - [Ajuste identificado] Filtrar os itens a serem aprovados por centro de custo " u="1"/>
        <s v="Task |  00450 - Setup Liferay Development Infrastructure" u="1"/>
        <s v="Task |  | 00384 - Setup Bemis Development Infrastructure" u="1"/>
        <s v="Task |  00206 - [Geral] Analisar o problema do auto-complete do Sistema" u="1"/>
        <s v="Bug |  | 01670 - Web Content LAR needs to be updated to reflect latest changes to TemplateContextContributor" u="1"/>
        <s v="Feature |  | 00010 - Add status: draft, published, archived, invisible " u="1"/>
        <s v="Feature |  | 01718 - BIT 176 -  BOL# Incorrect for SAP Shipment" u="1"/>
        <s v="Feature |  | 00175 - Order Status Report" u="1"/>
        <s v="Task |  01606 - Automated Tests SP8 PQ3" u="1"/>
        <s v="Bug |  | 01087 - Current transfer listed as future transfers on recurrency info pop-up (personal transfer)." u="1"/>
        <s v="Bug |  | 00197 - GPS - Playbooks &amp; Guidelines" u="1"/>
        <s v="Bug |  01493 - Release Header fields do not display correctly" u="1"/>
        <s v="Bug |  | 02918 - BDT 474 Reporting errors for Customer id 0138680" u="1"/>
        <s v="Feature | 01441 - Update date limit on Shipment Page search " u="1"/>
        <s v="Ballpark - Demand |  00000 - Dummy Feature of Sustainability" u="1"/>
        <s v="Task |  00913 - Automated test sprint 7" u="1"/>
        <s v="Bug |  | 02369 - Multiple threads may cause NTLM errors in DataSync" u="1"/>
        <s v="Task |  | 00757 - Configure permissions to remove access to dockbar" u="1"/>
        <s v="Feature |  01891 - Add Google Analytics to the Customer Portal Sites" u="1"/>
        <s v="Bug |  | 00010 - Product Attribute" u="1"/>
        <s v="Bug |  01261 - BIT-68 Optional fields not correctly formatted or are missing in open and closed order report" u="1"/>
        <s v="Bug |  02214 - Not all shipments are being synced from IBB" u="1"/>
        <s v="Bug |  | 01068 - Always returns to dashboard when canceling a personal transfer" u="1"/>
        <s v="Task |  00640 - Atividades Gerais Sprint 09" u="1"/>
        <s v="Bug |  | 00180 - White spaces above images in story pages template 2" u="1"/>
        <s v="Feature |  00331 - Page Legal " u="1"/>
        <s v="Task | 00049 - BEMISCP-11 Customer Terms (Payment, Freight, Incoterms)" u="1"/>
        <s v="Bug |  | 01997 - 260 (BDT) - Orders page- tablet view change page orientation from portrait to landscape" u="1"/>
        <s v="Bug |  02047 - 275 (BDT) - Order Pg Sort Functionality" u="1"/>
        <s v="Bug | 01079 - Textos del detalle de la recurrencia tienen color incorrecto" u="1"/>
        <s v="Task | 00547 - Automated tests for Sprint 3" u="1"/>
        <s v="Feature |  00224 - Order Detail in Orders by PO" u="1"/>
        <s v="Bug |  02700 - Buyers need to have ability to delete for specific folders " u="1"/>
        <s v="Feature |  | 00381 - Login page - cookie statement" u="1"/>
        <s v="Bug |  01920 - Total On Hand Qty should include UOM  " u="1"/>
        <s v="Bug |  02349 - 238 (BDT) - Item Level Report Preview is blank   " u="1"/>
        <s v="Bug |  | 02027 - 272 (BDT) - User Profile- Buyer missing Job Title" u="1"/>
        <s v="Ballpark - Demand |  | 00000 - Dummy Feature of Roles Configuration" u="1"/>
        <s v="Feature |  00125 - Product spec detail page - CSR view" u="1"/>
        <s v="Bug |  00371 - RDR sync failing halfway through ORG sync" u="1"/>
        <s v="Feature |  | 00234 - Services Page" u="1"/>
        <s v="Feature | 00380 - Logistics Order History - No Pricing" u="1"/>
        <s v="Bug |  01875 - 214 (BDT)Theme test- excel logo wrong color and font spacing incorrect" u="1"/>
        <s v="Task |  | 00259 - Customer Site Template should have 'template' in name" u="1"/>
        <s v="Task |  | 00141 - CI server setup" u="1"/>
        <s v="Feature |  00308 - Set maximum width for pages in 1300 px" u="1"/>
        <s v="Feature |  | 01113 - Redesign for product description display" u="1"/>
        <s v="Task |  00965 - Part of Phase 1.5 - A number of small changes" u="1"/>
        <s v="Feature |  00145 - Sustainability Overview" u="1"/>
        <s v="Feature |  00445 -  View/Edit User Profile" u="1"/>
        <s v="Feature |  | 00013 - Footer" u="1"/>
        <s v="Feature |  | 00361 - Footer" u="1"/>
        <s v="Feature |  00234 - Services Page" u="1"/>
        <s v="Task |  | 00512 - Change &quot;submit for publication&quot; text to &quot;submit&quot;" u="1"/>
        <s v="Task |  00971 - Automated test sprint 9" u="1"/>
        <s v="Task | 00372 - Atividades do Workflow (Processo de contratação)" u="1"/>
        <s v="Ballpark - Demand |  00000 - Dummy Feature of Enhanced Portal Foundation Settings" u="1"/>
        <s v="Bug |  00915 - Increase size limit for profile picture" u="1"/>
        <s v="Task |  | 00127 - Tech Spec Truncation" u="1"/>
        <s v="Bug |  02116 - 300 (BDT) - Releases page iphone footer issues" u="1"/>
        <s v="Feature |  00110 - Buyer - Show Expanded Shipment View" u="1"/>
        <s v="Feature | 00326 - Search &amp; browse - customer &amp; user profiles - Sales restricted view" u="1"/>
        <s v="Bug |  | 01426 - On Hand Inventory Details shows a Total Qty but there are no details " u="1"/>
        <s v="Task | 00002 - Dannon Yo-Cream Theme" u="1"/>
        <s v="Feature |  | 00515 - Report Definition Parsing" u="1"/>
        <s v="Feature |  | 00002 - Multi-criteria search" u="1"/>
        <s v="Task |  | 00641 - Apple and verify fix for CEMEX-15" u="1"/>
        <s v="Feature |  | 00302 - Filter Data by Customer Location" u="1"/>
        <s v="Task | 00670 - Automated tests for Sprint 4" u="1"/>
        <s v="Task |  00171 - Replace stock images with real images from Bank of America" u="1"/>
        <s v="Feature |  00215 - Login &amp; Logout" u="1"/>
        <s v="Task |  | 00640 - Apply and verify fix for CEMEX-23" u="1"/>
        <s v="Feature |  | 00104 - Item Detail page" u="1"/>
        <s v="Feature |  | 00184 - Key Company Data" u="1"/>
        <s v="Bug |  | 02563 - 392 (BDT) - Inventory Pg Standard Pallet Qty and UoM missing" u="1"/>
        <s v="Bug |  01863 - 204 (BDT) Report Parameters Optional Columns Invoice History Report" u="1"/>
        <s v="Task | 00011 - Questions for call on 01/29 -- LARs and JVMs clustering" u="1"/>
        <s v="Feature |  | 01873 - 211 (BDT) Report parameter issue from page view buttons- Open and Closed/ Releases and Shipment History " u="1"/>
        <s v="Bug |  02468 - 378 (BDT) - Report Functionality- limit to reports showing per page but not additional pages to view" u="1"/>
        <s v="Bug | 00012 - Images have disappeared from Qwipper" u="1"/>
        <s v="Feature |  | 00275 - Products / Items - Status Filters" u="1"/>
        <s v="Bug |  | 00168 - Redirect Not Allowed" u="1"/>
        <s v="Feature |  | 02853 - Upgrade liferay bundle to DE fix-pack 13" u="1"/>
        <s v="Bug |  | 00906 - Update Scheduled Releases data fields to allow for decimals " u="1"/>
        <s v="Bug |  | 01647 - Telefone não está sendo salvo" u="1"/>
        <s v="Feature |  00118 - Include videos on the full story page" u="1"/>
        <s v="Bug |  00856 - Spacing is incorrect across all pages" u="1"/>
        <s v="Bug |  00860 - Date Format is incorrect on all Pages" u="1"/>
        <s v="Feature |  | 00060 - Wip validator service REST" u="1"/>
        <s v="Bug |  | 00804 - User Customer Name (Employer) is incorrect" u="1"/>
        <s v="Bug |  | 02555 - 386 (BDT) - Poly IBB On Hand Qty Incorrect" u="1"/>
        <s v="Task |  | 00495 - Update products based on feedback" u="1"/>
        <s v="Bug |  | 01194 - 'Show More' link missing from Report description" u="1"/>
        <s v="Bug |  | 02359 - 318 (BDT) - Shipment Sub Page ship date view in ascending order" u="1"/>
        <s v="Feature |  | 00073 - Unified boiler plate text" u="1"/>
        <s v="Bug |  00576 - Home page &quot;More&quot; button does not work for Internet Explorer 10 or 11" u="1"/>
        <s v="Bug |  | 00978 - Portlet 'Candiate Photo' is failing with an error" u="1"/>
        <s v="Feature | 00278 - Notes create/edit - Buyer view" u="1"/>
        <s v="Task |  | 00582 - Update our database columns for simId, simTeamId, and simFamilyId to be VARCHAR" u="1"/>
        <s v="Task | 00033 - LAR export / import API artefacts" u="1"/>
        <s v="Task |  00596 - Anchor tags not working for some pages" u="1"/>
        <s v="Feature |  00341 - User agreement - BNA" u="1"/>
        <s v="Feature |  02878 - Update Carrier list for portal " u="1"/>
        <s v="Ballpark - Demand |  | 00000 - Dummy Feature of Tools - Worklogger" u="1"/>
        <s v="Feature |  01852 - Update User Creation Test Scripts and customer LARs " u="1"/>
        <s v="Task |  00273 - [Ajuste identificado no review sprint 05] Mudar as cores dos status do processo na tela de detalhe do Processo de visto e fixar o tamanho da exibição do mesmo" u="1"/>
        <s v="Bug |  | 01264 - BIT-142 Cust Item Font color on Item detail view is incorrect" u="1"/>
        <s v="Feature |  00140 - Country micro site single page" u="1"/>
        <s v="Feature |  | 00261 - Notes view" u="1"/>
        <s v="Feature |  00221 - Orders Landing Page" u="1"/>
        <s v="Feature | 00354 - Sort on Landing page" u="1"/>
        <s v="Feature | 00355 - Sort on Landing page" u="1"/>
        <s v="Bug |  | 02860 - User Profile dropdown is wrapping " u="1"/>
        <s v="Bug | 03139 - 570 BDT - Reports are not automatically downloading" u="1"/>
        <s v="Bug |  | 01323 - Add documents button is inside the footer" u="1"/>
        <s v="Feature |  | 00018 - Concrete Incubator webcontent" u="1"/>
        <s v="Bug |  | 00371 - RDR sync failing halfway through ORG sync" u="1"/>
        <s v="Feature |  | 03037 - 517 BDT - Ship To filters should be checked" u="1"/>
        <s v="Task |  01803 - QA Deployment Documentation" u="1"/>
        <s v="Feature | 00334 - As a buyer, I can schedule an ASN to be sent to me, so that I know when product has shipped" u="1"/>
        <s v="Bug |  01191 - Select All and Clear All links in Location filter do not work" u="1"/>
        <s v="Task |  | 01732 - Automated Tests SP9 - Functional tests" u="1"/>
        <s v="Feature |  01857 - 199 (BDT)Report Parameter - Date range can have a null value" u="1"/>
        <s v="Task |  | 01095 - Ajuste no componente de Upload utilizado no SIGEX, nas telas que permitem edição. " u="1"/>
        <s v="Feature |  00107 - Shipments Landing Page" u="1"/>
        <s v="Feature |  | 00101 - Product landing page" u="1"/>
        <s v="Feature |  | 00354 - Sort on Landing page" u="1"/>
        <s v="Feature |  | 00355 - Sort on Landing page" u="1"/>
        <s v="Task | 00834 - Automated tests for Sprint 6" u="1"/>
        <s v="Bug |  02593 - Report Preview UI issues " u="1"/>
        <s v="Bug |  02375 - Order and Release Duplicate Exceptions  " u="1"/>
        <s v="Feature |  | 00118 - Include videos on the full story page" u="1"/>
        <s v="Task |  | 00277 - [Ajuste review sprint 05]: No Grid de listagem de solicitação de visto, acrescentar no grid a informação de status (utilizar sinal de cores). " u="1"/>
        <s v="Feature |  | 00077 - Import Users and Groups from AD" u="1"/>
        <s v="Bug |  00904 - Update Shipments data fields to allow for decimals " u="1"/>
        <s v="Task |  | 00255 - Atividades Gerais sprint 06" u="1"/>
        <s v="Task |  | 02993 - Enable log4j debug on Bemis Dev" u="1"/>
        <s v="Task |  | 00050 - BEMISCP-11 Compliance reports on-time complete from SSRS" u="1"/>
        <s v="Feature |  | 00107 - Shipments Landing Page" u="1"/>
        <s v="Feature |  | 00276 - Search on Landing page" u="1"/>
        <s v="Task |  | 00913 - Automated test sprint 7" u="1"/>
        <s v="Task |  | 01455 - [Mudança evolutiva na tela de consulta dos Tipos de visto] Destacar o motivo do agendamento dos tipos de vistos agendados. " u="1"/>
        <s v="Task |  | 00567 - Add FB Pixel snippet to theme" u="1"/>
        <s v="Task |  | 00971 - Automated test sprint 9" u="1"/>
        <s v="Feature |  | 02373 - Remove space from DL file names" u="1"/>
        <s v="Feature | 00205 - CSR - notes - viewable internally only " u="1"/>
        <s v="Task |  | 00597 - Atividades Gerais Sprint 08" u="1"/>
        <s v="Bug |  01088 - BIT-17 Carrier Link is not working " u="1"/>
        <s v="Feature |  01784 - Improve data display on all pages " u="1"/>
        <s v="Task | 01095 - Ajuste no componente de Upload utilizado no SIGEX, nas telas que permitem edição. " u="1"/>
        <s v="Feature |  00232 - Reports Page" u="1"/>
        <s v="Task |  | 00640 - Atividades Gerais Sprint 09" u="1"/>
        <s v="Task |  | 00047 - BEMISCP-11 Customer Inventory Terms" u="1"/>
        <s v="Task | 00511 - Steps Components" u="1"/>
        <s v="Bug |  | 03032 - 510 BDT - Shipments landing page not showing recent shipments" u="1"/>
        <s v="Task |  00968 - Atividades de apoio Sprint 13 - Fixpacks / Apoio a Queiroz no Kaleo / Automação e ambientes SIGEX" u="1"/>
        <s v="Feature |  00156 - Create and assign customer Roles" u="1"/>
        <s v="Task |  | 00678 - Adjust BeL to the BG Security Team recommendations" u="1"/>
        <s v="Task |  00461 - Investigate 413 Request Entity Too Large when uploading file &gt; 1MB" u="1"/>
        <s v="Feature | 00353 - Sort Orders by Specific Fields" u="1"/>
        <s v="Bug |  01737 - User Agreement link does not show content for CSR roles" u="1"/>
        <s v="Bug |  00672 - Items per Page does not allow you to return to default setting" u="1"/>
        <s v="Bug |  | 00112 - An error message is displayed when creating a new organization site from site template" u="1"/>
        <s v="Task |  | 00042 - BEMISCP-11 Watchlist - Orders / Items (Like starring an email)" u="1"/>
        <s v="Bug |  | 00128 - Adjust homepage layout in different screen resolutions" u="1"/>
        <s v="Bug |  01335 - 3 Marshal Deliveries not showing in Completed Shipments page " u="1"/>
        <s v="Bug |  | 01316 - BIT-78 All Reports- Default Column Fields " u="1"/>
        <s v="Task |  | 00039 - BEMISCP-11 Entitlements - Logistics (reject shipment) - WF Form" u="1"/>
        <s v="Bug |  00858 - The root directory for Advanced File Store is not parsed correctly" u="1"/>
        <s v="Bug | 01063 - Información incorrecta de cuentas ahorro en la lista desplegable de cuenta ahorro" u="1"/>
        <s v="Task |  00030 - Research SCORM" u="1"/>
        <s v="Bug |  00760 - Impersonated User hits error" u="1"/>
        <s v="Feature |  | 01668 - Refactor Shipment Sync/WS Classes for data refresh calls." u="1"/>
        <s v="Bug |  | 00688 - DataSync background tasks are not being cleaned up from DB when successfully completed" u="1"/>
        <s v="Task |  | 01299 - [Mudança evolutiva na tela de Inclusão do tipo de visto] Acrescentar filtros para carregar as informações da Sigla/Descrição do tipo de visto com base no país de destino." u="1"/>
        <s v="Feature |  00802 - List Releases of specifc Order" u="1"/>
        <s v="Task |  | 00603 - Create Earnings Webcast 1Q 17 page" u="1"/>
        <s v="Feature |  | 00023 - Add SCORM support" u="1"/>
        <s v="Feature |  01349 - Update default Sort Order on Shipments Landing Page " u="1"/>
        <s v="Bug |  00829 - Order Description not wrapping correctly" u="1"/>
        <s v="Bug |  | 00632 - Orders - Move view details link below order Date" u="1"/>
        <s v="Feature | 01724 - Update the order of report sections on the Reports Landing Page" u="1"/>
        <s v="Feature |  | 00365 - Left Navigation Expand / Collapse on all pages" u="1"/>
        <s v="Feature |  | 02862 - Customize Email Templates for users " u="1"/>
        <s v="Task |  | 00235 - IBB Request Log" u="1"/>
        <s v="Bug |  02697 - Duplicate key row in object 'dbo.Bemis_Order'" u="1"/>
        <s v="Feature |  00320 - Become a supplier" u="1"/>
        <s v="Task | 00639 - Apply and verify fix for CEMEX-18" u="1"/>
        <s v="Task | 00648 - Apply and verify fix for CEMEX-18" u="1"/>
        <s v="Feature | 00323 - As a Sales Regional Manager, I can view a list of customers and select one or more, so that I can selectively view information pertaining to a specific customer or sub-organization within the customer" u="1"/>
        <s v="Feature |  00008 - Check graphics record (to monitor order progress)" u="1"/>
        <s v="Bug |  | 02230 - 325 (BDT) - report preview and generate report issue- mobile devices" u="1"/>
        <s v="Bug |  00444 - Deleting record/site" u="1"/>
        <s v="Bug |  00120 - Story carrousel on homepage does not animate (zoom)" u="1"/>
        <s v="Bug |  02130 - 306 (BDT) - Orders Page-Report button" u="1"/>
        <s v="Task |  | 00048 - BEMISCP-11 Previous customer Item Number" u="1"/>
        <s v="Bug |  00188 - Fix java script errors" u="1"/>
        <s v="Task |  | 00085 - Prebill Inquiry" u="1"/>
        <s v="Bug |  | 02570 - Bemis User Agreement is not displaying on first time log in  " u="1"/>
        <s v="Feature |  | 00262 - On-Hand Inventory View for a specific item" u="1"/>
        <s v="Task |  | 00220 - Research: Error when creating a WebContent with nested WebContent" u="1"/>
        <s v="Bug |  01563 - SAP Order 541116 Missing" u="1"/>
        <s v="Bug |  00978 - Portlet 'Candiate Photo' is failing with an error" u="1"/>
        <s v="Task | 00609 - Create a page layout so that the Document and Media Store portlet can span across the entire page" u="1"/>
        <s v="Feature |  | 00353 - Sort Orders by Specific Fields" u="1"/>
        <s v="Bug |  01181 - My Locations navigation on Mobile view is not working" u="1"/>
        <s v="Feature |  | 01687 - Create a hook so that CSR users can see which users have completed setup" u="1"/>
        <s v="Task |  | 00037 - BEMISCP-11 Entitlements - Proc Mgr - Negotiations - CRM" u="1"/>
        <s v="Bug |  | 02959 - BDT 483- Forgot Password error message" u="1"/>
        <s v="Bug |  | 02390 - Scheduled Releases Sub-Page No Sort Order" u="1"/>
        <s v="Bug |  | 01054 - Entries on the Release Page are not displaying " u="1"/>
        <s v="Task |  | 00403 - Add Basic auth for QA environment" u="1"/>
        <s v="Bug |  02237 - The quotes around &quot;N/A&quot; need to be removed" u="1"/>
        <s v="Bug |  | 00635 - Emails from production server are not being received" u="1"/>
        <s v="Bug |  | 02935 - Documents page- title running off of screen box" u="1"/>
        <s v="Feature |  | 00331 - Page Legal " u="1"/>
        <s v="Task |  | 01013 - Update home page issues" u="1"/>
        <s v="Feature | 00379 - View Orders for a specific Cust Item" u="1"/>
        <s v="Feature | 00335 - As a CSR, I can schedule an ASN to be sent to me or my customer, so that we can be notified of when product has shipped" u="1"/>
        <s v="Bug |  | 00836 - Logon with incorrect password doesn't fail immediately with 2FA enabled" u="1"/>
        <s v="Feature |  | 00230 - Create/edit Order Note" u="1"/>
        <s v="Feature |  00012 - Country Selection content" u="1"/>
        <s v="Bug | 01090 - Ubicación incorrecta de la casilla de recurrencia" u="1"/>
        <s v="Feature |  | 01444 - Create Handling Unit Report " u="1"/>
      </sharedItems>
    </cacheField>
    <cacheField name="SUBTASK_TYPE" numFmtId="0">
      <sharedItems containsBlank="1" count="26">
        <s v="Alpha Test"/>
        <s v="QA"/>
        <s v="Feature Review"/>
        <s v="Frontend Development"/>
        <s v="Sub-Task"/>
        <s v="Backend Development"/>
        <s v="Alpha Bug"/>
        <s v="Tech Planning"/>
        <s v="Feature Planning"/>
        <s v="UX"/>
        <s v="BALLPARK - Demand"/>
        <s v="BALLPARK - Feature Review"/>
        <s v="BALLPARK - Subtask"/>
        <s v="BALLPARK - Alpha Test"/>
        <s v="BALLPARK - Developer Support"/>
        <s v="BALLPARK - Planning"/>
        <s v="BALLPARK - UX"/>
        <m/>
        <s v="Ballpark - Feature Planning" u="1"/>
        <s v="Task" u="1"/>
        <s v="BALLPARK - QA/UAT Support" u="1"/>
        <s v="Ballpark - Development Support" u="1"/>
        <s v="Ballpark - QA Support" u="1"/>
        <s v="Ballpark - Tech Planning" u="1"/>
        <s v="Ballpark - Dummy Feature" u="1"/>
        <s v="BALLPARK - Development" u="1"/>
      </sharedItems>
    </cacheField>
    <cacheField name="SUBTASK_STATUS" numFmtId="0">
      <sharedItems containsBlank="1"/>
    </cacheField>
    <cacheField name="SUBTASK_NUM" numFmtId="0">
      <sharedItems containsBlank="1"/>
    </cacheField>
    <cacheField name="SUBTASK_SUMMARY" numFmtId="0">
      <sharedItems containsBlank="1"/>
    </cacheField>
    <cacheField name="SUBTASK_DESCRIPTION" numFmtId="0">
      <sharedItems containsBlank="1"/>
    </cacheField>
    <cacheField name="SUBTASK_FULL_DESCRIPTION" numFmtId="0">
      <sharedItems containsBlank="1"/>
    </cacheField>
    <cacheField name="DEMAND_ID" numFmtId="0">
      <sharedItems containsString="0" containsBlank="1" containsNumber="1" containsInteger="1" minValue="346910" maxValue="396830"/>
    </cacheField>
    <cacheField name="TASK_ID" numFmtId="0">
      <sharedItems containsString="0" containsBlank="1" containsNumber="1" containsInteger="1" minValue="0" maxValue="396997"/>
    </cacheField>
    <cacheField name="SUBTASK_ID" numFmtId="0">
      <sharedItems containsString="0" containsBlank="1" containsNumber="1" containsInteger="1" minValue="0" maxValue="397043"/>
    </cacheField>
    <cacheField name="planning_type" numFmtId="0">
      <sharedItems containsBlank="1"/>
    </cacheField>
    <cacheField name="task_release" numFmtId="0">
      <sharedItems containsBlank="1" count="24">
        <s v="No release set"/>
        <s v="Release 1"/>
        <s v="2-Discovery"/>
        <s v="1-POC"/>
        <s v="Release 9"/>
        <s v="Release 8"/>
        <s v="Release 7"/>
        <s v="Management"/>
        <s v="Release 6"/>
        <s v="Release 5"/>
        <s v="Release 3"/>
        <s v="Release 5 QA"/>
        <s v="Release 4 QA"/>
        <s v="Release 4"/>
        <s v="Release 3 QA"/>
        <s v="Release 1 QA"/>
        <s v="Release 2 QA"/>
        <s v="Release 2"/>
        <s v="Sprint 7"/>
        <s v="Sprint 6"/>
        <s v="Sprint 5"/>
        <s v="Sprint 4"/>
        <m/>
        <s v="Not Defined" u="1"/>
      </sharedItems>
    </cacheField>
    <cacheField name="worklog" numFmtId="0">
      <sharedItems containsString="0" containsBlank="1" containsNumber="1" minValue="0" maxValue="125"/>
    </cacheField>
    <cacheField name="wrong_worklog" numFmtId="0">
      <sharedItems containsString="0" containsBlank="1" containsNumber="1" containsInteger="1" minValue="0" maxValue="0"/>
    </cacheField>
    <cacheField name="Demand_ballpark" numFmtId="0">
      <sharedItems containsString="0" containsBlank="1" containsNumber="1" containsInteger="1" minValue="0" maxValue="200"/>
    </cacheField>
    <cacheField name="TASK_BALLPARK" numFmtId="0">
      <sharedItems containsString="0" containsBlank="1" containsNumber="1" minValue="0" maxValue="89"/>
    </cacheField>
    <cacheField name="tshirt_size" numFmtId="0">
      <sharedItems containsBlank="1"/>
    </cacheField>
    <cacheField name="Query_Type" numFmtId="0">
      <sharedItems containsBlank="1"/>
    </cacheField>
    <cacheField name="EffortEstimate" numFmtId="0">
      <sharedItems containsString="0" containsBlank="1" containsNumber="1" minValue="0" maxValue="35"/>
    </cacheField>
    <cacheField name="CycleEstimate" numFmtId="0">
      <sharedItems containsString="0" containsBlank="1" containsNumber="1" minValue="0" maxValue="42"/>
    </cacheField>
    <cacheField name="EffortOnBacklog" numFmtId="0">
      <sharedItems containsString="0" containsBlank="1" containsNumber="1" minValue="0" maxValue="35"/>
    </cacheField>
    <cacheField name="CycleOnBacklog" numFmtId="0">
      <sharedItems containsString="0" containsBlank="1" containsNumber="1" minValue="0" maxValue="42"/>
    </cacheField>
    <cacheField name="BallparkEffort" numFmtId="0">
      <sharedItems containsString="0" containsBlank="1" containsNumber="1" minValue="0" maxValue="35"/>
    </cacheField>
    <cacheField name="PlannedEffort" numFmtId="0">
      <sharedItems containsString="0" containsBlank="1" containsNumber="1" minValue="0" maxValue="19.148936170212767"/>
    </cacheField>
    <cacheField name="EffortDone" numFmtId="0">
      <sharedItems containsString="0" containsBlank="1" containsNumber="1" minValue="0" maxValue="19.148936170212767"/>
    </cacheField>
    <cacheField name="CycleDone" numFmtId="0">
      <sharedItems containsString="0" containsBlank="1" containsNumber="1" minValue="0" maxValue="22.978723404255319"/>
    </cacheField>
    <cacheField name="WorklogDone" numFmtId="0">
      <sharedItems containsString="0" containsBlank="1" containsNumber="1" minValue="0" maxValue="125"/>
    </cacheField>
    <cacheField name="WorklogDoing" numFmtId="0">
      <sharedItems containsString="0" containsBlank="1" containsNumber="1" minValue="0" maxValue="43.25"/>
    </cacheField>
    <cacheField name="CountTasks" numFmtId="0">
      <sharedItems containsString="0" containsBlank="1" containsNumber="1" minValue="0" maxValue="1"/>
    </cacheField>
    <cacheField name="CountDemands" numFmtId="0">
      <sharedItems containsString="0" containsBlank="1" containsNumber="1" minValue="0" maxValue="1"/>
    </cacheField>
    <cacheField name="CountSubtasks" numFmtId="0">
      <sharedItems containsString="0" containsBlank="1" containsNumber="1" containsInteger="1" minValue="0" maxValue="1"/>
    </cacheField>
    <cacheField name="SubtaskEstimativeForEEPCalculation" numFmtId="0">
      <sharedItems containsString="0" containsBlank="1" containsNumber="1" minValue="0" maxValue="19.148936170212767"/>
    </cacheField>
    <cacheField name="DemandOrderedStatus" numFmtId="0">
      <sharedItems containsBlank="1" count="9">
        <s v="3.Doing"/>
        <s v=""/>
        <e v="#N/A"/>
        <s v="0.Done"/>
        <s v="0.Cancelled"/>
        <m/>
        <s v="5.Open" u="1"/>
        <s v="2.To UAT" u="1"/>
        <s v="4.To Do" u="1"/>
      </sharedItems>
    </cacheField>
    <cacheField name="TaskOrderedStatus" numFmtId="0">
      <sharedItems containsBlank="1"/>
    </cacheField>
    <cacheField name="SubtaskOrderedStatus" numFmtId="0">
      <sharedItems containsBlank="1" count="9">
        <s v="3.Doing"/>
        <e v="#N/A"/>
        <s v="0.Done"/>
        <s v="0.Cancelled"/>
        <s v="2.To Review"/>
        <m/>
        <s v="5.Open" u="1"/>
        <s v="1.Reviewing" u="1"/>
        <s v="4.To Do" u="1"/>
      </sharedItems>
    </cacheField>
    <cacheField name="SubtaskOrderedFullDescription" numFmtId="0">
      <sharedItems containsBlank="1"/>
    </cacheField>
    <cacheField name="PlannedEffortOnBug" numFmtId="0">
      <sharedItems containsString="0" containsBlank="1" containsNumber="1" minValue="0" maxValue="10.638297872340425"/>
    </cacheField>
    <cacheField name="WorklogOnBug" numFmtId="0">
      <sharedItems containsString="0" containsBlank="1" containsNumber="1" minValue="0" maxValue="48"/>
    </cacheField>
    <cacheField name="Progress" numFmtId="0" formula="EffortEstimate/EffortDone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rcelo Walter" refreshedDate="42909.371749768521" createdVersion="6" refreshedVersion="6" minRefreshableVersion="3" recordCount="3664">
  <cacheSource type="worksheet">
    <worksheetSource name="AllIssues"/>
  </cacheSource>
  <cacheFields count="53">
    <cacheField name="project" numFmtId="0">
      <sharedItems containsBlank="1" count="18">
        <s v="PROJECT - GS SDLC"/>
        <s v="PROJECT - Google LMS"/>
        <s v="PROJECT - Cemex Web"/>
        <s v="PROJECT - Bemis CP"/>
        <m/>
        <s v="PROJECT - Malaguti" u="1"/>
        <s v="PROJECT - AonHewitt" u="1"/>
        <s v="PROJECT - Queiroz Galvão SIGEX" u="1"/>
        <s v="PROJECT - Tibco Software" u="1"/>
        <s v="PROJECT - Dannon" u="1"/>
        <s v="PROJECT - BOSCH - Migration" u="1"/>
        <s v="PROJECT - ELCART CMS" u="1"/>
        <s v="PROJECT - Qwipper" u="1"/>
        <s v="PROJECT - SIM International" u="1"/>
        <s v="PROJECT - Banco General Panama" u="1"/>
        <s v="PROJECT - Bank of America" u="1"/>
        <s v="PROJECT - HPI DaaS" u="1"/>
        <s v="PROJECT - SABESP - Portal Corporativo" u="1"/>
      </sharedItems>
    </cacheField>
    <cacheField name="demand_type" numFmtId="0">
      <sharedItems containsBlank="1" count="2">
        <s v="Demand"/>
        <m/>
      </sharedItems>
    </cacheField>
    <cacheField name="demand_status" numFmtId="0">
      <sharedItems containsBlank="1" count="11">
        <s v="Doing"/>
        <m/>
        <s v="Queued for Review"/>
        <s v="Deferred"/>
        <s v="Done"/>
        <s v="Cancelled"/>
        <s v="Complete" u="1"/>
        <s v="Open" u="1"/>
        <s v="QAing" u="1"/>
        <s v="To Do" u="1"/>
        <s v="To UAT" u="1"/>
      </sharedItems>
    </cacheField>
    <cacheField name="demand_num" numFmtId="0">
      <sharedItems containsBlank="1" containsMixedTypes="1" containsNumber="1" containsInteger="1" minValue="1" maxValue="2870" count="89">
        <s v="GSSDLC-53"/>
        <m/>
        <s v="GSSDLC-15"/>
        <s v="GSSDLC-52"/>
        <s v="GSSDLC-54"/>
        <s v="GSSDLC-87"/>
        <s v="GSSDLC-1"/>
        <s v="GOOGLE-4"/>
        <s v="GOOGLE-1"/>
        <s v="GOOGLE-3"/>
        <s v="GOOGLE-2"/>
        <s v="GOOGLE-5"/>
        <s v="GOOGLE-69"/>
        <s v="CEMEXWEB-633"/>
        <s v="CEMEXWEB-6"/>
        <s v="CEMEXWEB-16"/>
        <s v="CEMEXWEB-55"/>
        <s v="CEMEXWEB-54"/>
        <s v="CEMEXWEB-265"/>
        <s v="CEMEXWEB-17"/>
        <s v="CEMEXWEB-8"/>
        <s v="CEMEXWEB-56"/>
        <s v="BEMISCP-531"/>
        <s v="BEMISCP-519"/>
        <s v="BEMISCP-501"/>
        <s v="BEMISCP-444"/>
        <s v="BEMISCP-420"/>
        <s v="BEMISCP-533"/>
        <s v="BEMISCP-540"/>
        <s v="BEMISCP-539"/>
        <s v="BEMISCP-523"/>
        <s v="BEMISCP-443"/>
        <s v="BEMISCP-538"/>
        <s v="BEMISCP-366"/>
        <s v="BEMISCP-510"/>
        <s v="GSSDLC-113"/>
        <s v="GSSDLC-110"/>
        <s v="GSSDLC-56"/>
        <s v="CEMEXWEB-630"/>
        <s v="CEMEXWEB-65"/>
        <s v="BEMISCP-3231"/>
        <s v="BEMISCP-691"/>
        <s v="BEMISCP-541"/>
        <n v="57" u="1"/>
        <n v="443" u="1"/>
        <n v="1570" u="1"/>
        <n v="501" u="1"/>
        <n v="5" u="1"/>
        <n v="146" u="1"/>
        <n v="420" u="1"/>
        <n v="15" u="1"/>
        <n v="265" u="1"/>
        <n v="2" u="1"/>
        <n v="6" u="1"/>
        <n v="1438" u="1"/>
        <n v="16" u="1"/>
        <n v="510" u="1"/>
        <n v="17" u="1"/>
        <n v="540" u="1"/>
        <n v="630" u="1"/>
        <n v="65" u="1"/>
        <n v="533" u="1"/>
        <n v="54" u="1"/>
        <n v="56" u="1"/>
        <n v="1429" u="1"/>
        <n v="539" u="1"/>
        <n v="58" u="1"/>
        <n v="1" u="1"/>
        <n v="519" u="1"/>
        <n v="3" u="1"/>
        <n v="8" u="1"/>
        <n v="496" u="1"/>
        <n v="538" u="1"/>
        <n v="221" u="1"/>
        <n v="2870" u="1"/>
        <n v="1439" u="1"/>
        <n v="1652" u="1"/>
        <n v="531" u="1"/>
        <n v="444" u="1"/>
        <n v="1657" u="1"/>
        <n v="29" u="1"/>
        <n v="1437" u="1"/>
        <n v="1527" u="1"/>
        <n v="53" u="1"/>
        <n v="366" u="1"/>
        <n v="4" u="1"/>
        <n v="691" u="1"/>
        <n v="55" u="1"/>
        <n v="523" u="1"/>
      </sharedItems>
    </cacheField>
    <cacheField name="DEMAND_SUMMARY" numFmtId="0">
      <sharedItems containsBlank="1"/>
    </cacheField>
    <cacheField name="demand_description" numFmtId="0">
      <sharedItems containsBlank="1" count="200">
        <s v="00053 - Tools - Dashboard"/>
        <m/>
        <s v="00015 - JIRA Customizations/Automations"/>
        <s v="00052 - Tools - CI Server"/>
        <s v="00054 - Tools - Indicators"/>
        <s v="00087 - SDLC Process"/>
        <s v="00001 - Objective Taskboard"/>
        <s v="00004 - Google LMS Integration"/>
        <s v="00001 - Enhanced Group Functionality (Site)"/>
        <s v="00003 - OpenID Connect SSO Support "/>
        <s v="00002 - User Activity Tracking"/>
        <s v="00005 - System Architecture"/>
        <s v="00069 - UI &amp; Theme"/>
        <s v="00633 - Sustainability - Overview"/>
        <s v="00006 - Theme"/>
        <s v="00016 - Stories"/>
        <s v="00055 - Products + Service"/>
        <s v="00054 - About Us"/>
        <s v="00265 - Suppliers Section"/>
        <s v="00017 - Investors"/>
        <s v="00008 - Homepage"/>
        <s v="00056 - Sustainability"/>
        <s v="00531 - System Architecture"/>
        <s v="00519 - Buyer - Portal Foundations"/>
        <s v="00501 - IBB Integration"/>
        <s v="00444 - CSR - Customer and User Profile"/>
        <s v="00420 - Buyer - Shipment Management"/>
        <s v="00533 - Bemis CP Theme"/>
        <s v="00540 - Buyer - Dashboard"/>
        <s v="00539 - Buyer - Inventory Management"/>
        <s v="00523 - CSR - Portal Foundations"/>
        <s v="00443 - Buyer views Customer and User Profiles"/>
        <s v="00538 - Buyer - Reports"/>
        <s v="00366 - Buyer - Order Management"/>
        <s v="00510 - Buyer - Release Management"/>
        <s v="M | 00113 - Cancel task test"/>
        <s v="M | 00110 - Demand without assignee GSSDLC"/>
        <s v="M | 00056 - Tools - Worklogger"/>
        <s v="M | 00630 - Need Credentials for the Following Users"/>
        <s v="M | 00065 - Roles Configuration"/>
        <s v="M | 03231 - Demand without assignee BEMISCP"/>
        <s v="M | 00691 - Liferay Workspace Maintenance and Improvements"/>
        <s v="M | 00541 - CSR - Dashboard"/>
        <s v=" 00151 - Management Team" u="1"/>
        <s v="00501  - IBB Integration" u="1"/>
        <s v=" 00029 - Stock ticker portlet" u="1"/>
        <s v="00510  - Buyer - Release Management" u="1"/>
        <s v="00630 - Need Credentials for the Following Users" u="1"/>
        <s v=" 00221 - Orders Landing Page" u="1"/>
        <s v=" | 00065 - Roles Configuration" u="1"/>
        <s v="00443  - Buyer - Customer and User Profile" u="1"/>
        <s v=" | 00005 - System Architecture" u="1"/>
        <s v=" | 00531 - System Architecture" u="1"/>
        <s v=" | 00523 - CSR - Portal Foundations" u="1"/>
        <s v=" 00002 - User Activity Tracking" u="1"/>
        <s v=" 00054 - About Us" u="1"/>
        <s v="01657 - Enhancement - Buyer Portal Foundations" u="1"/>
        <s v=" | 00016 - Stories" u="1"/>
        <s v=" | 00053 - Tools - Dashboard" u="1"/>
        <s v=" | 00540 - Buyer - Dashboard" u="1"/>
        <s v=" | 00001 - Enhanced Group Functionality (Site)" u="1"/>
        <s v=" | 00017 - Investors" u="1"/>
        <s v=" | 01439 - Enhanced Portal Foundation Settings" u="1"/>
        <s v=" 00003 - OpenID Connect SSO Support " u="1"/>
        <s v="00420 - Buyer - Shipment" u="1"/>
        <s v=" | 00055 - Products + Service" u="1"/>
        <s v=" 00006 - Theme" u="1"/>
        <s v=" 00443 - Buyer - Customer and User Profile" u="1"/>
        <s v=" 01439 - Enhanced Portal Foundation Settings" u="1"/>
        <s v=" 00540 - Buyer - Dashboard" u="1"/>
        <s v="00055 - Tools - Sonar" u="1"/>
        <s v=" 00001 - Enhanced Group Functionality" u="1"/>
        <s v="00444  - CSR - Customer and User Profile" u="1"/>
        <s v=" | 00056 - Sustainability" u="1"/>
        <s v=" | 00633 - Sustainability" u="1"/>
        <s v=" 00173 - Corporate Governance" u="1"/>
        <s v=" | 00004 - Google LMS Integration" u="1"/>
        <s v="00496 - Buyer - Document Management" u="1"/>
        <s v=" | 00054 - Tools - Indicators" u="1"/>
        <s v=" 00420 - Buyer - Shipment Management" u="1"/>
        <s v=" 00496 - Buyer - Document Management" u="1"/>
        <s v=" | 00006 - Theme" u="1"/>
        <s v=" 00538 - Buyer - Reports" u="1"/>
        <s v="01527 - Updates for all Report " u="1"/>
        <s v="00057 - Tools - Sizing" u="1"/>
        <s v=" 00533 - Bemis CP Theme" u="1"/>
        <s v=" | 00003 - OpenID Connect SSO Support " u="1"/>
        <s v=" 00146 - Two Factor Authentication" u="1"/>
        <s v=" | 01437 - Enhancement - Buyer Shipment Management" u="1"/>
        <s v=" 00444 - CSR - Customer and User Profile" u="1"/>
        <s v=" 00001 - Enhanced Group Functionality (Site)" u="1"/>
        <s v="00444 - CSR - Access Customer and User Profile Information" u="1"/>
        <s v=" 00032 - Content Workflow" u="1"/>
        <s v=" | 00538 - Buyer - Reports" u="1"/>
        <s v=" 00058 - Tools - Github" u="1"/>
        <s v="00104 - User Management" u="1"/>
        <s v=" 00171 - Debt Information" u="1"/>
        <s v="00366  - Buyer - Order Management" u="1"/>
        <s v=" 00443 - Buyer views Customer and User Profiles" u="1"/>
        <s v=" 00142 - Ethics and compliance page" u="1"/>
        <s v=" | 00366 - Buyer - Order Management" u="1"/>
        <s v=" | 00052 - Tools - CI Server" u="1"/>
        <s v=" | 00420 - Buyer - Shipment Management" u="1"/>
        <s v=" | 00630 - Need Credentials for the Following Users" u="1"/>
        <s v=" 00001 - Objective Taskboard" u="1"/>
        <s v="00029 - Stock ticker portlet" u="1"/>
        <s v=" 00519 - Buyer - Portal Foundations" u="1"/>
        <s v=" | 00029 - Stock ticker portlet" u="1"/>
        <s v=" | 01652 - Enhancement - Customer Data Sync" u="1"/>
        <s v=" | 00691 - Liferay Workspace Maintenance and Improvements" u="1"/>
        <s v=" 00056 - Sustainability" u="1"/>
        <s v=" | 00057 - Tools - Sizing" u="1"/>
        <s v=" 00523 - CSR - Portal Foundations" u="1"/>
        <s v=" 00420 - Buyer - Shipment" u="1"/>
        <s v="01439 - Enhanced Portal Foundation Settings" u="1"/>
        <s v=" 00055 - Tools - Sonar" u="1"/>
        <s v=" 00055 - Products + Service" u="1"/>
        <s v=" 00691 - Liferay Workspace Maintenance and Improvements" u="1"/>
        <s v=" 00531 - System Architecture" u="1"/>
        <s v="00519 - Buyer - Portal Foundation" u="1"/>
        <s v=" 01652 - Enhancement - Customer Data Sync" u="1"/>
        <s v=" 01438 - Enhancement - Buyer Inventory Management " u="1"/>
        <s v=" | 01438 - Enhancement - Buyer Inventory Management " u="1"/>
        <s v="00058 - Tools - Github" u="1"/>
        <s v=" | 00533 - Bemis CP Theme" u="1"/>
        <s v="00420  - Buyer - Shipment" u="1"/>
        <s v=" 00016 - Stories" u="1"/>
        <s v=" 00055 - Products" u="1"/>
        <s v=" 00054 - Tools - Indicators" u="1"/>
        <s v=" | 00265 - Suppliers Section" u="1"/>
        <s v=" 00207 - Press Releases Page" u="1"/>
        <s v=" | 00002 - User Activity Tracking" u="1"/>
        <s v=" | 00519 - Buyer - Portal Foundations" u="1"/>
        <s v=" 00065 - Roles Configuration" u="1"/>
        <s v=" 02870 - Off-boarding Tasks" u="1"/>
        <s v=" | 00510 - Buyer - Release Management" u="1"/>
        <s v=" | 00069 - UI &amp; Theme" u="1"/>
        <s v="00531  - System Architecture" u="1"/>
        <s v=" | 00001 - Objective Taskboard" u="1"/>
        <s v="00496  - Buyer - Document Management" u="1"/>
        <s v="01429 - Enhancement - Buyer Order Management" u="1"/>
        <s v=" 00501 - IBB Integration" u="1"/>
        <s v="00443 - Buyer - Customer and User Profile" u="1"/>
        <s v="00092 - Content Management" u="1"/>
        <s v=" | 02870 - Off-boarding Tasks" u="1"/>
        <s v="00523  - CSR - Portal Foundations" u="1"/>
        <s v=" | 01527 - Updates for all Report " u="1"/>
        <s v=" | 00539 - Buyer - Inventory Management" u="1"/>
        <s v=" 01570 - Enhancement - Buyer Reports" u="1"/>
        <s v="00366 - Buyer - Order &amp; Inventory Management" u="1"/>
        <s v=" 01429 - Enhancement - Buyer Order Management" u="1"/>
        <s v=" 00053 - Tools - Dashboard" u="1"/>
        <s v=" | 00501 - IBB Integration" u="1"/>
        <s v="02870 - Off-boarding Tasks" u="1"/>
        <s v="01652 - Enhancement - Customer Data Sync" u="1"/>
        <s v=" 00541 - CSR - Dashboard" u="1"/>
        <s v=" 00149 - Company profile page" u="1"/>
        <s v="00519  - Buyer - Portal Foundations" u="1"/>
        <s v=" 00004 - Google LMS Integration" u="1"/>
        <s v=" | 00444 - CSR - Customer and User Profile" u="1"/>
        <s v=" 01437 - Enhancement - Buyer Shipment Management" u="1"/>
        <s v=" 00210 - Stock Information page" u="1"/>
        <s v=" 00510 - Buyer - Release Management" u="1"/>
        <s v=" | 01657 - Enhancement - Buyer Portal Foundations" u="1"/>
        <s v=" 00139 - Global sites" u="1"/>
        <s v=" 01657 - Enhancement - Buyer Portal Foundations" u="1"/>
        <s v=" 00054 - Our Story" u="1"/>
        <s v="00541 - CSR - Dashboard" u="1"/>
        <s v=" 00366 - Buyer - Order Management" u="1"/>
        <s v=" 00065 - Permissions" u="1"/>
        <s v=" | 00541 - CSR - Dashboard" u="1"/>
        <s v="01570 - Enhancement - Buyer Reports" u="1"/>
        <s v=" | 00008 - Homepage" u="1"/>
        <s v=" 00015 - JIRA Customizations/Automations" u="1"/>
        <s v=" | 00443 - Buyer views Customer and User Profiles" u="1"/>
        <s v=" | 00054 - About Us" u="1"/>
        <s v=" 00183 - Key Company Data" u="1"/>
        <s v=" 00017 - Investor Center" u="1"/>
        <s v=" 00017 - Investors" u="1"/>
        <s v=" 00057 - Tools - Sizing" u="1"/>
        <s v="00691 - Liferay Workspace Maintenance and Improvements" u="1"/>
        <s v=" 00016 - Media Center" u="1"/>
        <s v=" | 00015 - JIRA Customizations/Automations" u="1"/>
        <s v=" | 00055 - Tools - Sonar" u="1"/>
        <s v=" 01527 - Updates for all Report " u="1"/>
        <s v="01437 - Enhancement - Buyer Shipment Management" u="1"/>
        <s v="00056 - Tools - Worklogger" u="1"/>
        <s v=" | 00056 - Tools - Worklogger" u="1"/>
        <s v="01438 - Enhancement - Buyer Inventory Management " u="1"/>
        <s v=" 00539 - Buyer - Inventory Management" u="1"/>
        <s v=" 00056 - Tools - Worklogger" u="1"/>
        <s v="00065 - Roles Configuration" u="1"/>
        <s v=" | 01429 - Enhancement - Buyer Order Management" u="1"/>
        <s v=" 00265 - Suppliers Section" u="1"/>
        <s v=" 00008 - Homepage" u="1"/>
        <s v=" 00054 - Our History" u="1"/>
        <s v=" | 00058 - Tools - Github" u="1"/>
        <s v=" 00005 - System Architecture" u="1"/>
        <s v=" | 01570 - Enhancement - Buyer Reports" u="1"/>
        <s v="00443 - Buyer - Access Customer and User Profile Information" u="1"/>
      </sharedItems>
    </cacheField>
    <cacheField name="TASK_TYPE" numFmtId="0">
      <sharedItems containsBlank="1" count="6">
        <s v="Feature"/>
        <s v="Bug"/>
        <s v="Task"/>
        <s v="BALLPARK - Demand"/>
        <m/>
        <s v="Dummy Feature" u="1"/>
      </sharedItems>
    </cacheField>
    <cacheField name="TASK_STATUS" numFmtId="0">
      <sharedItems containsBlank="1" count="25">
        <s v="QAing"/>
        <s v="To Alpha Test"/>
        <s v="Done"/>
        <s v="Doing"/>
        <s v="Alpha Testing"/>
        <s v="Queued for Review"/>
        <s v="Cancelled"/>
        <s v="To QA"/>
        <s v="To Feature Review"/>
        <s v="Feature Reviewing"/>
        <s v="Deferred"/>
        <m/>
        <s v="Ready for UAT" u="1"/>
        <s v="In Progress" u="1"/>
        <s v="Complete" u="1"/>
        <s v="Reopened" u="1"/>
        <s v="Selected for Development" u="1"/>
        <s v="Closed" u="1"/>
        <s v="Open" u="1"/>
        <s v="In UAT" u="1"/>
        <s v="Ready for QA" u="1"/>
        <s v="Ready for Review" u="1"/>
        <s v="To Do" u="1"/>
        <s v="To UAT" u="1"/>
        <s v="In Review" u="1"/>
      </sharedItems>
    </cacheField>
    <cacheField name="TASK_NUM" numFmtId="0">
      <sharedItems containsBlank="1" containsMixedTypes="1" containsNumber="1" containsInteger="1" minValue="0" maxValue="3045" count="1354">
        <s v="GSSDLC-76"/>
        <s v="GSSDLC-156"/>
        <s v="GSSDLC-127"/>
        <s v="GSSDLC-90"/>
        <s v="GSSDLC-107"/>
        <s v="GSSDLC-59"/>
        <s v="GSSDLC-99"/>
        <s v="GSSDLC-88"/>
        <s v="GSSDLC-75"/>
        <s v="GSSDLC-60"/>
        <s v="GSSDLC-44"/>
        <s v="GSSDLC-39"/>
        <s v="GSSDLC-16"/>
        <s v="GSSDLC-17"/>
        <s v="GSSDLC-11"/>
        <s v="GSSDLC-7"/>
        <s v="GSSDLC-2"/>
        <s v="GOOGLE-159"/>
        <s v="GOOGLE-23"/>
        <s v="GOOGLE-138"/>
        <s v="GOOGLE-144"/>
        <s v="GOOGLE-99"/>
        <s v="GOOGLE-22"/>
        <s v="GOOGLE-56"/>
        <s v="GOOGLE-87"/>
        <s v="GOOGLE-7"/>
        <s v="GOOGLE-33"/>
        <s v="GOOGLE-86"/>
        <s v="GOOGLE-16"/>
        <s v="GOOGLE-14"/>
        <s v="GOOGLE-20"/>
        <s v="GOOGLE-25"/>
        <s v="GOOGLE-6"/>
        <s v="GOOGLE-10"/>
        <s v="GOOGLE-34"/>
        <s v="GOOGLE-70"/>
        <s v="CEMEXWEB-664"/>
        <s v="CEMEXWEB-662"/>
        <s v="CEMEXWEB-647"/>
        <s v="CEMEXWEB-649"/>
        <s v="CEMEXWEB-637"/>
        <s v="CEMEXWEB-644"/>
        <s v="CEMEXWEB-635"/>
        <s v="CEMEXWEB-597"/>
        <s v="CEMEXWEB-632"/>
        <s v="CEMEXWEB-566"/>
        <s v="CEMEXWEB-549"/>
        <s v="CEMEXWEB-169"/>
        <s v="CEMEXWEB-2"/>
        <s v="CEMEXWEB-1"/>
        <s v="CEMEXWEB-567"/>
        <s v="CEMEXWEB-476"/>
        <s v="CEMEXWEB-462"/>
        <s v="CEMEXWEB-3"/>
        <s v="CEMEXWEB-578"/>
        <s v="CEMEXWEB-576"/>
        <s v="CEMEXWEB-517"/>
        <s v="CEMEXWEB-458"/>
        <s v="CEMEXWEB-225"/>
        <s v="CEMEXWEB-541"/>
        <s v="CEMEXWEB-585"/>
        <s v="CEMEXWEB-603"/>
        <s v="CEMEXWEB-598"/>
        <s v="CEMEXWEB-596"/>
        <s v="CEMEXWEB-593"/>
        <s v="CEMEXWEB-583"/>
        <s v="CEMEXWEB-584"/>
        <s v="CEMEXWEB-580"/>
        <s v="CEMEXWEB-568"/>
        <s v="CEMEXWEB-510"/>
        <s v="CEMEXWEB-227"/>
        <s v="CEMEXWEB-416"/>
        <s v="CEMEXWEB-328"/>
        <s v="CEMEXWEB-511"/>
        <s v="CEMEXWEB-514"/>
        <s v="CEMEXWEB-512"/>
        <s v="CEMEXWEB-406"/>
        <s v="CEMEXWEB-389"/>
        <s v="CEMEXWEB-379"/>
        <s v="CEMEXWEB-408"/>
        <s v="CEMEXWEB-412"/>
        <s v="CEMEXWEB-13"/>
        <s v="CEMEXWEB-407"/>
        <s v="CEMEXWEB-455"/>
        <s v="CEMEXWEB-461"/>
        <s v="CEMEXWEB-57"/>
        <s v="CEMEXWEB-456"/>
        <s v="CEMEXWEB-331"/>
        <s v="CEMEXWEB-397"/>
        <s v="CEMEXWEB-401"/>
        <s v="CEMEXWEB-405"/>
        <s v="CEMEXWEB-74"/>
        <s v="CEMEXWEB-329"/>
        <s v="CEMEXWEB-236"/>
        <s v="CEMEXWEB-161"/>
        <s v="CEMEXWEB-403"/>
        <s v="CEMEXWEB-334"/>
        <s v="CEMEXWEB-316"/>
        <s v="CEMEXWEB-377"/>
        <s v="CEMEXWEB-320"/>
        <s v="CEMEXWEB-319"/>
        <s v="CEMEXWEB-232"/>
        <s v="CEMEXWEB-306"/>
        <s v="CEMEXWEB-234"/>
        <s v="CEMEXWEB-136"/>
        <s v="CEMEXWEB-118"/>
        <s v="CEMEXWEB-318"/>
        <s v="CEMEXWEB-308"/>
        <s v="CEMEXWEB-293"/>
        <s v="CEMEXWEB-280"/>
        <s v="CEMEXWEB-266"/>
        <s v="CEMEXWEB-235"/>
        <s v="CEMEXWEB-184"/>
        <s v="CEMEXWEB-180"/>
        <s v="CEMEXWEB-179"/>
        <s v="CEMEXWEB-177"/>
        <s v="CEMEXWEB-166"/>
        <s v="CEMEXWEB-144"/>
        <s v="CEMEXWEB-138"/>
        <s v="CEMEXWEB-196"/>
        <s v="CEMEXWEB-283"/>
        <s v="CEMEXWEB-29"/>
        <s v="CEMEXWEB-295"/>
        <s v="CEMEXWEB-297"/>
        <s v="CEMEXWEB-218"/>
        <s v="CEMEXWEB-115"/>
        <s v="CEMEXWEB-168"/>
        <s v="CEMEXWEB-172"/>
        <s v="CEMEXWEB-174"/>
        <s v="CEMEXWEB-211"/>
        <s v="CEMEXWEB-230"/>
        <s v="CEMEXWEB-228"/>
        <s v="CEMEXWEB-167"/>
        <s v="CEMEXWEB-73"/>
        <s v="CEMEXWEB-145"/>
        <s v="CEMEXWEB-208"/>
        <s v="CEMEXWEB-220"/>
        <s v="CEMEXWEB-141"/>
        <s v="CEMEXWEB-143"/>
        <s v="CEMEXWEB-150"/>
        <s v="CEMEXWEB-152"/>
        <s v="CEMEXWEB-194"/>
        <s v="CEMEXWEB-188"/>
        <s v="CEMEXWEB-140"/>
        <s v="CEMEXWEB-69"/>
        <s v="CEMEXWEB-21"/>
        <s v="CEMEXWEB-128"/>
        <s v="CEMEXWEB-14"/>
        <s v="CEMEXWEB-72"/>
        <s v="CEMEXWEB-120"/>
        <s v="CEMEXWEB-24"/>
        <s v="CEMEXWEB-23"/>
        <s v="CEMEXWEB-22"/>
        <s v="CEMEXWEB-71"/>
        <s v="CEMEXWEB-10"/>
        <s v="CEMEXWEB-18"/>
        <s v="CEMEXWEB-63"/>
        <s v="CEMEXWEB-20"/>
        <s v="CEMEXWEB-19"/>
        <s v="CEMEXWEB-12"/>
        <s v="CEMEXWEB-15"/>
        <s v="CEMEXWEB-11"/>
        <s v="CEMEXWEB-9"/>
        <s v="CEMEXWEB-7"/>
        <s v="BEMISCP-3233"/>
        <s v="BEMISCP-3229"/>
        <s v="BEMISCP-3209"/>
        <s v="BEMISCP-3170"/>
        <s v="BEMISCP-3193"/>
        <s v="BEMISCP-3195"/>
        <s v="BEMISCP-3191"/>
        <s v="BEMISCP-3192"/>
        <s v="BEMISCP-3176"/>
        <s v="BEMISCP-3187"/>
        <s v="BEMISCP-2998"/>
        <s v="BEMISCP-3179"/>
        <s v="BEMISCP-2996"/>
        <s v="BEMISCP-3180"/>
        <s v="BEMISCP-3152"/>
        <s v="BEMISCP-3160"/>
        <s v="BEMISCP-3139"/>
        <s v="BEMISCP-3151"/>
        <s v="BEMISCP-3154"/>
        <s v="BEMISCP-3131"/>
        <s v="BEMISCP-3134"/>
        <s v="BEMISCP-3136"/>
        <s v="BEMISCP-3138"/>
        <s v="BEMISCP-3036"/>
        <s v="BEMISCP-3083"/>
        <s v="BEMISCP-3087"/>
        <s v="BEMISCP-3094"/>
        <s v="BEMISCP-3088"/>
        <s v="BEMISCP-3081"/>
        <s v="BEMISCP-3029"/>
        <s v="BEMISCP-3097"/>
        <s v="BEMISCP-3079"/>
        <s v="BEMISCP-3090"/>
        <s v="BEMISCP-2976"/>
        <s v="BEMISCP-3010"/>
        <s v="BEMISCP-3020"/>
        <s v="BEMISCP-3045"/>
        <s v="BEMISCP-3021"/>
        <s v="BEMISCP-1729"/>
        <s v="BEMISCP-3037"/>
        <s v="BEMISCP-1891"/>
        <s v="BEMISCP-3032"/>
        <s v="BEMISCP-3048"/>
        <s v="BEMISCP-1480"/>
        <s v="BEMISCP-2875"/>
        <s v="BEMISCP-3034"/>
        <s v="BEMISCP-3031"/>
        <s v="BEMISCP-2977"/>
        <s v="BEMISCP-2997"/>
        <s v="BEMISCP-2990"/>
        <s v="BEMISCP-2964"/>
        <s v="BEMISCP-2962"/>
        <s v="BEMISCP-2995"/>
        <s v="BEMISCP-3003"/>
        <s v="BEMISCP-2993"/>
        <s v="BEMISCP-2957"/>
        <s v="BEMISCP-2864"/>
        <s v="BEMISCP-2934"/>
        <s v="BEMISCP-2862"/>
        <s v="BEMISCP-2959"/>
        <s v="BEMISCP-2935"/>
        <s v="BEMISCP-2842"/>
        <s v="BEMISCP-2830"/>
        <s v="BEMISCP-2939"/>
        <s v="BEMISCP-2905"/>
        <s v="BEMISCP-2883"/>
        <s v="BEMISCP-2878"/>
        <s v="BEMISCP-2823"/>
        <s v="BEMISCP-2918"/>
        <s v="BEMISCP-2886"/>
        <s v="BEMISCP-2899"/>
        <s v="BEMISCP-2885"/>
        <s v="BEMISCP-2904"/>
        <s v="BEMISCP-2853"/>
        <s v="BEMISCP-2880"/>
        <s v="BEMISCP-2860"/>
        <s v="BEMISCP-2702"/>
        <s v="BEMISCP-2846"/>
        <s v="BEMISCP-503"/>
        <s v="BEMISCP-1127"/>
        <s v="BEMISCP-2783"/>
        <s v="BEMISCP-2679"/>
        <s v="BEMISCP-2570"/>
        <s v="BEMISCP-2716"/>
        <s v="BEMISCP-2827"/>
        <s v="BEMISCP-2692"/>
        <s v="BEMISCP-1857"/>
        <s v="BEMISCP-1256"/>
        <s v="BEMISCP-2697"/>
        <s v="BEMISCP-2680"/>
        <s v="BEMISCP-2453"/>
        <s v="BEMISCP-509"/>
        <s v="BEMISCP-2711"/>
        <s v="BEMISCP-2563"/>
        <s v="BEMISCP-2560"/>
        <s v="BEMISCP-1718"/>
        <s v="BEMISCP-2694"/>
        <s v="BEMISCP-2682"/>
        <s v="BEMISCP-2734"/>
        <s v="BEMISCP-2635"/>
        <s v="BEMISCP-2733"/>
        <s v="BEMISCP-2700"/>
        <s v="BEMISCP-2348"/>
        <s v="BEMISCP-2555"/>
        <s v="BEMISCP-2710"/>
        <s v="BEMISCP-2703"/>
        <s v="BEMISCP-2731"/>
        <s v="BEMISCP-2737"/>
        <s v="BEMISCP-2696"/>
        <s v="BEMISCP-2732"/>
        <s v="BEMISCP-2719"/>
        <s v="BEMISCP-2342"/>
        <s v="BEMISCP-2491"/>
        <s v="BEMISCP-2638"/>
        <s v="BEMISCP-2546"/>
        <s v="BEMISCP-2114"/>
        <s v="BEMISCP-141"/>
        <s v="BEMISCP-2552"/>
        <s v="BEMISCP-266"/>
        <s v="BEMISCP-2017"/>
        <s v="BEMISCP-2489"/>
        <s v="BEMISCP-2591"/>
        <s v="BEMISCP-2593"/>
        <s v="BEMISCP-1784"/>
        <s v="BEMISCP-2426"/>
        <s v="BEMISCP-1993"/>
        <s v="BEMISCP-2349"/>
        <s v="BEMISCP-2230"/>
        <s v="BEMISCP-2364"/>
        <s v="BEMISCP-2104"/>
        <s v="BEMISCP-2219"/>
        <s v="BEMISCP-2362"/>
        <s v="BEMISCP-2630"/>
        <s v="BEMISCP-2468"/>
        <s v="BEMISCP-2633"/>
        <s v="BEMISCP-2599"/>
        <s v="BEMISCP-2117"/>
        <s v="BEMISCP-1211"/>
        <s v="BEMISCP-2537"/>
        <s v="BEMISCP-2218"/>
        <s v="BEMISCP-2461"/>
        <s v="BEMISCP-2541"/>
        <s v="BEMISCP-2464"/>
        <s v="BEMISCP-2231"/>
        <s v="BEMISCP-2485"/>
        <s v="BEMISCP-1996"/>
        <s v="BEMISCP-2432"/>
        <s v="BEMISCP-2431"/>
        <s v="BEMISCP-1981"/>
        <s v="BEMISCP-2454"/>
        <s v="BEMISCP-2057"/>
        <s v="BEMISCP-2486"/>
        <s v="BEMISCP-1575"/>
        <s v="BEMISCP-2092"/>
        <s v="BEMISCP-1788"/>
        <s v="BEMISCP-2373"/>
        <s v="BEMISCP-2455"/>
        <s v="BEMISCP-2425"/>
        <s v="BEMISCP-1855"/>
        <s v="BEMISCP-2336"/>
        <s v="BEMISCP-2395"/>
        <s v="BEMISCP-2096"/>
        <s v="BEMISCP-2089"/>
        <s v="BEMISCP-2375"/>
        <s v="BEMISCP-2445"/>
        <s v="BEMISCP-2450"/>
        <s v="BEMISCP-2407"/>
        <s v="BEMISCP-2118"/>
        <s v="BEMISCP-2093"/>
        <s v="BEMISCP-2091"/>
        <s v="BEMISCP-1986"/>
        <s v="BEMISCP-2023"/>
        <s v="BEMISCP-2205"/>
        <s v="BEMISCP-2213"/>
        <s v="BEMISCP-1172"/>
        <s v="BEMISCP-1668"/>
        <s v="BEMISCP-2390"/>
        <s v="BEMISCP-2098"/>
        <s v="BEMISCP-2379"/>
        <s v="BEMISCP-1997"/>
        <s v="BEMISCP-2359"/>
        <s v="BEMISCP-2369"/>
        <s v="BEMISCP-2273"/>
        <s v="BEMISCP-2377"/>
        <s v="BEMISCP-2227"/>
        <s v="BEMISCP-2347"/>
        <s v="BEMISCP-2016"/>
        <s v="BEMISCP-1851"/>
        <s v="BEMISCP-2337"/>
        <s v="BEMISCP-1697"/>
        <s v="BEMISCP-1428"/>
        <s v="BEMISCP-1842"/>
        <s v="BEMISCP-2195"/>
        <s v="BEMISCP-1994"/>
        <s v="BEMISCP-2116"/>
        <s v="BEMISCP-2049"/>
        <s v="BEMISCP-2172"/>
        <s v="BEMISCP-2027"/>
        <s v="BEMISCP-2214"/>
        <s v="BEMISCP-2129"/>
        <s v="BEMISCP-2239"/>
        <s v="BEMISCP-2237"/>
        <s v="BEMISCP-2216"/>
        <s v="BEMISCP-2094"/>
        <s v="BEMISCP-2217"/>
        <s v="BEMISCP-2133"/>
        <s v="BEMISCP-2167"/>
        <s v="BEMISCP-2173"/>
        <s v="BEMISCP-2042"/>
        <s v="BEMISCP-2232"/>
        <s v="BEMISCP-1473"/>
        <s v="BEMISCP-296"/>
        <s v="BEMISCP-286"/>
        <s v="BEMISCP-2225"/>
        <s v="BEMISCP-2095"/>
        <s v="BEMISCP-2171"/>
        <s v="BEMISCP-2169"/>
        <s v="BEMISCP-2115"/>
        <s v="BEMISCP-1922"/>
        <s v="BEMISCP-2130"/>
        <s v="BEMISCP-806"/>
        <s v="BEMISCP-1859"/>
        <s v="BEMISCP-1985"/>
        <s v="BEMISCP-1873"/>
        <s v="BEMISCP-2024"/>
        <s v="BEMISCP-1875"/>
        <s v="BEMISCP-2001"/>
        <s v="BEMISCP-2009"/>
        <s v="BEMISCP-1847"/>
        <s v="BEMISCP-2025"/>
        <s v="BEMISCP-2113"/>
        <s v="BEMISCP-2048"/>
        <s v="BEMISCP-2021"/>
        <s v="BEMISCP-1989"/>
        <s v="BEMISCP-1879"/>
        <s v="BEMISCP-1858"/>
        <s v="BEMISCP-2052"/>
        <s v="BEMISCP-2047"/>
        <s v="BEMISCP-1874"/>
        <s v="BEMISCP-1868"/>
        <s v="BEMISCP-2020"/>
        <s v="BEMISCP-2028"/>
        <s v="BEMISCP-2019"/>
        <s v="BEMISCP-1180"/>
        <s v="BEMISCP-717"/>
        <s v="BEMISCP-1967"/>
        <s v="BEMISCP-1995"/>
        <s v="BEMISCP-1987"/>
        <s v="BEMISCP-2018"/>
        <s v="BEMISCP-1877"/>
        <s v="BEMISCP-1876"/>
        <s v="BEMISCP-1850"/>
        <s v="BEMISCP-1974"/>
        <s v="BEMISCP-1917"/>
        <s v="BEMISCP-1878"/>
        <s v="BEMISCP-1920"/>
        <s v="BEMISCP-1863"/>
        <s v="BEMISCP-1448"/>
        <s v="BEMISCP-1442"/>
        <s v="BEMISCP-1777"/>
        <s v="BEMISCP-1852"/>
        <s v="BEMISCP-341"/>
        <s v="BEMISCP-262"/>
        <s v="BEMISCP-1113"/>
        <s v="BEMISCP-1527"/>
        <s v="BEMISCP-83"/>
        <s v="BEMISCP-1475"/>
        <s v="BEMISCP-1661"/>
        <s v="BEMISCP-77"/>
        <s v="BEMISCP-1019"/>
        <s v="BEMISCP-88"/>
        <s v="BEMISCP-1173"/>
        <s v="BEMISCP-1440"/>
        <s v="BEMISCP-1643"/>
        <s v="BEMISCP-1250"/>
        <s v="BEMISCP-371"/>
        <s v="BEMISCP-1669"/>
        <s v="BEMISCP-1860"/>
        <s v="BEMISCP-1240"/>
        <s v="BEMISCP-1779"/>
        <s v="BEMISCP-1704"/>
        <s v="BEMISCP-1737"/>
        <s v="BEMISCP-1841"/>
        <s v="BEMISCP-1871"/>
        <s v="BEMISCP-1861"/>
        <s v="BEMISCP-1844"/>
        <s v="BEMISCP-450"/>
        <s v="BEMISCP-1267"/>
        <s v="BEMISCP-1766"/>
        <s v="BEMISCP-1622"/>
        <s v="BEMISCP-645"/>
        <s v="BEMISCP-1736"/>
        <s v="BEMISCP-1396"/>
        <s v="BEMISCP-1534"/>
        <s v="BEMISCP-1803"/>
        <s v="BEMISCP-1526"/>
        <s v="BEMISCP-361"/>
        <s v="BEMISCP-1444"/>
        <s v="BEMISCP-1761"/>
        <s v="BEMISCP-1755"/>
        <s v="BEMISCP-1751"/>
        <s v="BEMISCP-1746"/>
        <s v="BEMISCP-1476"/>
        <s v="BEMISCP-1493"/>
        <s v="BEMISCP-1775"/>
        <s v="BEMISCP-1177"/>
        <s v="BEMISCP-445"/>
        <s v="BEMISCP-1728"/>
        <s v="BEMISCP-1692"/>
        <s v="BEMISCP-805"/>
        <s v="BEMISCP-1670"/>
        <s v="BEMISCP-1548"/>
        <s v="BEMISCP-1451"/>
        <s v="BEMISCP-1423"/>
        <s v="BEMISCP-1639"/>
        <s v="BEMISCP-1007"/>
        <s v="BEMISCP-1363"/>
        <s v="BEMISCP-222"/>
        <s v="BEMISCP-801"/>
        <s v="BEMISCP-1684"/>
        <s v="BEMISCP-1687"/>
        <s v="BEMISCP-1588"/>
        <s v="BEMISCP-1270"/>
        <s v="BEMISCP-1491"/>
        <s v="BEMISCP-1417"/>
        <s v="BEMISCP-1312"/>
        <s v="BEMISCP-1348"/>
        <s v="BEMISCP-1415"/>
        <s v="BEMISCP-1291"/>
        <s v="BEMISCP-1262"/>
        <s v="BEMISCP-1450"/>
        <s v="BEMISCP-1535"/>
        <s v="BEMISCP-1364"/>
        <s v="BEMISCP-1338"/>
        <s v="BEMISCP-1558"/>
        <s v="BEMISCP-723"/>
        <s v="BEMISCP-370"/>
        <s v="BEMISCP-1294"/>
        <s v="BEMISCP-1563"/>
        <s v="BEMISCP-1290"/>
        <s v="BEMISCP-1305"/>
        <s v="BEMISCP-1418"/>
        <s v="BEMISCP-1414"/>
        <s v="BEMISCP-1266"/>
        <s v="BEMISCP-1426"/>
        <s v="BEMISCP-1420"/>
        <s v="BEMISCP-1257"/>
        <s v="BEMISCP-1335"/>
        <s v="BEMISCP-1292"/>
        <s v="BEMISCP-1264"/>
        <s v="BEMISCP-1449"/>
        <s v="BEMISCP-1198"/>
        <s v="BEMISCP-1509"/>
        <s v="BEMISCP-1508"/>
        <s v="BEMISCP-1139"/>
        <s v="BEMISCP-1421"/>
        <s v="BEMISCP-1297"/>
        <s v="BEMISCP-1324"/>
        <s v="BEMISCP-1265"/>
        <s v="BEMISCP-1344"/>
        <s v="BEMISCP-1349"/>
        <s v="BEMISCP-858"/>
        <s v="BEMISCP-1271"/>
        <s v="BEMISCP-1023"/>
        <s v="BEMISCP-1318"/>
        <s v="BEMISCP-892"/>
        <s v="BEMISCP-1068"/>
        <s v="BEMISCP-1323"/>
        <s v="BEMISCP-1268"/>
        <s v="BEMISCP-1309"/>
        <s v="BEMISCP-1307"/>
        <s v="BEMISCP-1310"/>
        <s v="BEMISCP-1311"/>
        <s v="BEMISCP-1314"/>
        <s v="BEMISCP-1316"/>
        <s v="BEMISCP-1203"/>
        <s v="BEMISCP-1272"/>
        <s v="BEMISCP-1317"/>
        <s v="BEMISCP-854"/>
        <s v="BEMISCP-1296"/>
        <s v="BEMISCP-481"/>
        <s v="BEMISCP-1056"/>
        <s v="BEMISCP-1238"/>
        <s v="BEMISCP-1218"/>
        <s v="BEMISCP-1194"/>
        <s v="BEMISCP-1261"/>
        <s v="BEMISCP-1181"/>
        <s v="BEMISCP-1195"/>
        <s v="BEMISCP-1151"/>
        <s v="BEMISCP-1212"/>
        <s v="BEMISCP-1183"/>
        <s v="BEMISCP-1191"/>
        <s v="BEMISCP-1054"/>
        <s v="BEMISCP-902"/>
        <s v="BEMISCP-804"/>
        <s v="BEMISCP-1192"/>
        <s v="BEMISCP-218"/>
        <s v="BEMISCP-13"/>
        <s v="BEMISCP-369"/>
        <s v="BEMISCP-107"/>
        <s v="BEMISCP-672"/>
        <s v="BEMISCP-1088"/>
        <s v="BEMISCP-211"/>
        <s v="BEMISCP-381"/>
        <s v="BEMISCP-1057"/>
        <s v="BEMISCP-1030"/>
        <s v="BEMISCP-1020"/>
        <s v="BEMISCP-1005"/>
        <s v="BEMISCP-906"/>
        <s v="BEMISCP-905"/>
        <s v="BEMISCP-904"/>
        <s v="BEMISCP-903"/>
        <s v="BEMISCP-297"/>
        <s v="BEMISCP-352"/>
        <s v="BEMISCP-856"/>
        <s v="BEMISCP-365"/>
        <s v="BEMISCP-80"/>
        <s v="BEMISCP-788"/>
        <s v="BEMISCP-302"/>
        <s v="BEMISCP-375"/>
        <s v="BEMISCP-1070"/>
        <s v="BEMISCP-802"/>
        <s v="BEMISCP-1065"/>
        <s v="BEMISCP-954"/>
        <s v="BEMISCP-384"/>
        <s v="BEMISCP-377"/>
        <s v="BEMISCP-514"/>
        <s v="BEMISCP-175"/>
        <s v="BEMISCP-537"/>
        <s v="BEMISCP-217"/>
        <s v="BEMISCP-446"/>
        <s v="BEMISCP-716"/>
        <s v="BEMISCP-784"/>
        <s v="BEMISCP-808"/>
        <s v="BEMISCP-822"/>
        <s v="BEMISCP-829"/>
        <s v="BEMISCP-830"/>
        <s v="BEMISCP-836"/>
        <s v="BEMISCP-860"/>
        <s v="BEMISCP-915"/>
        <s v="BEMISCP-536"/>
        <s v="BEMISCP-374"/>
        <s v="BEMISCP-520"/>
        <s v="BEMISCP-172"/>
        <s v="BEMISCP-376"/>
        <s v="BEMISCP-270"/>
        <s v="BEMISCP-794"/>
        <s v="BEMISCP-855"/>
        <s v="BEMISCP-308"/>
        <s v="BEMISCP-156"/>
        <s v="BEMISCP-820"/>
        <s v="BEMISCP-765"/>
        <s v="BEMISCP-753"/>
        <s v="BEMISCP-545"/>
        <s v="BEMISCP-652"/>
        <s v="BEMISCP-736"/>
        <s v="BEMISCP-719"/>
        <s v="BEMISCP-235"/>
        <s v="BEMISCP-72"/>
        <s v="BEMISCP-74"/>
        <s v="BEMISCP-126"/>
        <s v="BEMISCP-760"/>
        <s v="BEMISCP-254"/>
        <s v="BEMISCP-249"/>
        <s v="BEMISCP-512"/>
        <s v="BEMISCP-632"/>
        <s v="BEMISCP-633"/>
        <s v="BEMISCP-634"/>
        <s v="BEMISCP-256"/>
        <s v="BEMISCP-225"/>
        <s v="BEMISCP-110"/>
        <s v="BEMISCP-58"/>
        <s v="BEMISCP-513"/>
        <s v="BEMISCP-511"/>
        <s v="BEMISCP-535"/>
        <s v="BEMISCP-722"/>
        <s v="BEMISCP-688"/>
        <s v="BEMISCP-206"/>
        <s v="BEMISCP-215"/>
        <s v="BEMISCP-221"/>
        <s v="BEMISCP-478"/>
        <s v="BEMISCP-259"/>
        <s v="BEMISCP-207"/>
        <s v="BEMISCP-146"/>
        <s v="BEMISCP-101"/>
        <s v="BEMISCP-271"/>
        <s v="BEMISCP-269"/>
        <s v="BEMISCP-125"/>
        <s v="BEMISCP-104"/>
        <s v="BEMISCP-212"/>
        <s v="BEMISCP-8"/>
        <s v="GSSDLC-113"/>
        <s v="GSSDLC-110"/>
        <s v="GSSDLC-56"/>
        <s v="CEMEXWEB-630"/>
        <s v="CEMEXWEB-65"/>
        <s v="BEMISCP-3231"/>
        <s v="BEMISCP-691"/>
        <s v="BEMISCP-541"/>
        <s v="GSSDLC-114"/>
        <s v="GSSDLC-104"/>
        <s v="GSSDLC-103"/>
        <s v="GSSDLC-94"/>
        <s v="GOOGLE-143"/>
        <s v="BEMISCP-3198"/>
        <s v="BEMISCP-2876"/>
        <m/>
        <n v="0" u="1"/>
        <n v="517" u="1"/>
        <n v="2027" u="1"/>
        <n v="25" u="1"/>
        <n v="1442" u="1"/>
        <n v="2853" u="1"/>
        <n v="352" u="1"/>
        <n v="1312" u="1"/>
        <n v="2593" u="1"/>
        <n v="174" u="1"/>
        <n v="583" u="1"/>
        <n v="450" u="1"/>
        <n v="1704" u="1"/>
        <n v="1639" u="1"/>
        <n v="1444" u="1"/>
        <n v="23" u="1"/>
        <n v="86" u="1"/>
        <n v="1314" u="1"/>
        <n v="320" u="1"/>
        <n v="2337" u="1"/>
        <n v="1054" u="1"/>
        <n v="584" u="1"/>
        <n v="353" u="1"/>
        <n v="2731" u="1"/>
        <n v="1316" u="1"/>
        <n v="21" u="1"/>
        <n v="1056" u="1"/>
        <n v="975" u="1"/>
        <n v="207" u="1"/>
        <n v="585" u="1"/>
        <n v="520" u="1"/>
        <n v="1643" u="1"/>
        <n v="2995" u="1"/>
        <n v="1448" u="1"/>
        <n v="1318" u="1"/>
        <n v="321" u="1"/>
        <n v="19" u="1"/>
        <n v="70" u="1"/>
        <n v="256" u="1"/>
        <n v="716" u="1"/>
        <n v="127" u="1"/>
        <n v="1775" u="1"/>
        <n v="1450" u="1"/>
        <n v="2349" u="1"/>
        <n v="2219" u="1"/>
        <n v="2089" u="1"/>
        <n v="17" u="1"/>
        <n v="63" u="1"/>
        <n v="717" u="1"/>
        <n v="175" u="1"/>
        <n v="652" u="1"/>
        <n v="2546" u="1"/>
        <n v="587" u="1"/>
        <n v="1842" u="1"/>
        <n v="1777" u="1"/>
        <n v="3003" u="1"/>
        <n v="1257" u="1"/>
        <n v="1192" u="1"/>
        <n v="1127" u="1"/>
        <n v="2093" u="1"/>
        <n v="257" u="1"/>
        <n v="913" u="1"/>
        <n v="2680" u="1"/>
        <n v="1974" u="1"/>
        <n v="1844" u="1"/>
        <n v="1779" u="1"/>
        <n v="355" u="1"/>
        <n v="1324" u="1"/>
        <n v="1194" u="1"/>
        <n v="2227" u="1"/>
        <n v="1" u="1"/>
        <n v="55" u="1"/>
        <n v="208" u="1"/>
        <n v="784" u="1"/>
        <n v="719" u="1"/>
        <n v="143" u="1"/>
        <n v="1261" u="1"/>
        <n v="2491" u="1"/>
        <n v="2231" u="1"/>
        <n v="258" u="1"/>
        <n v="915" u="1"/>
        <n v="192" u="1"/>
        <n v="525" u="1"/>
        <n v="1718" u="1"/>
        <n v="95" u="1"/>
        <n v="2885" u="1"/>
        <n v="1198" u="1"/>
        <n v="1068" u="1"/>
        <n v="47" u="1"/>
        <n v="176" u="1"/>
        <n v="2692" u="1"/>
        <n v="2432" u="1"/>
        <n v="2172" u="1"/>
        <n v="1850" u="1"/>
        <n v="389" u="1"/>
        <n v="1265" u="1"/>
        <n v="2369" u="1"/>
        <n v="2239" u="1"/>
        <n v="1070" u="1"/>
        <n v="259" u="1"/>
        <n v="225" u="1"/>
        <n v="722" u="1"/>
        <n v="2696" u="1"/>
        <n v="43" u="1"/>
        <n v="2047" u="1"/>
        <n v="1917" u="1"/>
        <n v="1852" u="1"/>
        <n v="1527" u="1"/>
        <n v="2633" u="1"/>
        <n v="1267" u="1"/>
        <n v="2373" u="1"/>
        <n v="2113" u="1"/>
        <n v="788" u="1"/>
        <n v="723" u="1"/>
        <n v="2830" u="1"/>
        <n v="2700" u="1"/>
        <n v="2570" u="1"/>
        <n v="39" u="1"/>
        <n v="593" u="1"/>
        <n v="144" u="1"/>
        <n v="455" u="1"/>
        <n v="2377" u="1"/>
        <n v="1139" u="1"/>
        <n v="71" u="1"/>
        <n v="2117" u="1"/>
        <n v="854" u="1"/>
        <n v="2964" u="1"/>
        <n v="35" u="1"/>
        <n v="128" u="1"/>
        <n v="1986" u="1"/>
        <n v="488" u="1"/>
        <n v="1661" u="1"/>
        <n v="3031" u="1"/>
        <n v="1271" u="1"/>
        <n v="293" u="1"/>
        <n v="855" u="1"/>
        <n v="177" u="1"/>
        <n v="120" u="1"/>
        <n v="1858" u="1"/>
        <n v="456" u="1"/>
        <n v="2905" u="1"/>
        <n v="1338" u="1"/>
        <n v="226" u="1"/>
        <n v="856" u="1"/>
        <n v="2842" u="1"/>
        <n v="161" u="1"/>
        <n v="596" u="1"/>
        <n v="489" u="1"/>
        <n v="1860" u="1"/>
        <n v="1535" u="1"/>
        <n v="359" u="1"/>
        <n v="294" u="1"/>
        <n v="2129" u="1"/>
        <n v="2976" u="1"/>
        <n v="2846" u="1"/>
        <n v="2716" u="1"/>
        <n v="145" u="1"/>
        <n v="1732" u="1"/>
        <n v="104" u="1"/>
        <n v="2783" u="1"/>
        <n v="1212" u="1"/>
        <n v="2133" u="1"/>
        <n v="262" u="1"/>
        <n v="858" u="1"/>
        <n v="194" u="1"/>
        <n v="598" u="1"/>
        <n v="1994" u="1"/>
        <n v="490" u="1"/>
        <n v="425" u="1"/>
        <n v="1669" u="1"/>
        <n v="360" u="1"/>
        <n v="295" u="1"/>
        <n v="794" u="1"/>
        <n v="2464" u="1"/>
        <n v="1996" u="1"/>
        <n v="458" u="1"/>
        <n v="1736" u="1"/>
        <n v="1606" u="1"/>
        <n v="1476" u="1"/>
        <n v="88" u="1"/>
        <n v="328" u="1"/>
        <n v="1151" u="1"/>
        <n v="227" u="1"/>
        <n v="860" u="1"/>
        <n v="2468" u="1"/>
        <n v="535" u="1"/>
        <n v="491" u="1"/>
        <n v="1868" u="1"/>
        <n v="1803" u="1"/>
        <n v="361" u="1"/>
        <n v="1348" u="1"/>
        <n v="80" u="1"/>
        <n v="1218" u="1"/>
        <n v="296" u="1"/>
        <n v="1088" u="1"/>
        <n v="211" u="1"/>
        <n v="2862" u="1"/>
        <n v="2732" u="1"/>
        <n v="2342" u="1"/>
        <n v="146" u="1"/>
        <n v="536" u="1"/>
        <n v="1480" u="1"/>
        <n v="1415" u="1"/>
        <n v="329" u="1"/>
        <n v="72" u="1"/>
        <n v="264" u="1"/>
        <n v="2216" u="1"/>
        <n v="537" u="1"/>
        <n v="492" u="1"/>
        <n v="1417" u="1"/>
        <n v="297" u="1"/>
        <n v="64" u="1"/>
        <n v="244" u="1"/>
        <n v="179" u="1"/>
        <n v="603" u="1"/>
        <n v="1874" u="1"/>
        <n v="330" u="1"/>
        <n v="265" u="1"/>
        <n v="60" u="1"/>
        <n v="228" u="1"/>
        <n v="2094" u="1"/>
        <n v="493" u="1"/>
        <n v="1876" u="1"/>
        <n v="1746" u="1"/>
        <n v="363" u="1"/>
        <n v="1421" u="1"/>
        <n v="1291" u="1"/>
        <n v="56" u="1"/>
        <n v="800" u="1"/>
        <n v="2878" u="1"/>
        <n v="670" u="1"/>
        <n v="2098" u="1"/>
        <n v="1878" u="1"/>
        <n v="461" u="1"/>
        <n v="1423" u="1"/>
        <n v="331" u="1"/>
        <n v="2555" u="1"/>
        <n v="2425" u="1"/>
        <n v="266" u="1"/>
        <n v="52" u="1"/>
        <n v="801" u="1"/>
        <n v="196" u="1"/>
        <n v="736" u="1"/>
        <n v="2362" u="1"/>
        <n v="2232" u="1"/>
        <n v="541" u="1"/>
        <n v="494" u="1"/>
        <n v="97" u="1"/>
        <n v="2169" u="1"/>
        <n v="245" u="1"/>
        <n v="802" u="1"/>
        <n v="48" u="1"/>
        <n v="2886" u="1"/>
        <n v="180" u="1"/>
        <n v="672" u="1"/>
        <n v="462" u="1"/>
        <n v="1687" u="1"/>
        <n v="1622" u="1"/>
        <n v="397" u="1"/>
        <n v="2823" u="1"/>
        <n v="332" u="1"/>
        <n v="1297" u="1"/>
        <n v="2563" u="1"/>
        <n v="1102" u="1"/>
        <n v="2173" u="1"/>
        <n v="44" u="1"/>
        <n v="2630" u="1"/>
        <n v="495" u="1"/>
        <n v="2957" u="1"/>
        <n v="365" u="1"/>
        <n v="2827" u="1"/>
        <n v="1364" u="1"/>
        <n v="2697" u="1"/>
        <n v="81" u="1"/>
        <n v="213" u="1"/>
        <n v="804" u="1"/>
        <n v="40" u="1"/>
        <n v="2114" u="1"/>
        <n v="2016" u="1"/>
        <n v="73" u="1"/>
        <n v="805" u="1"/>
        <n v="2638" u="1"/>
        <n v="36" u="1"/>
        <n v="545" u="1"/>
        <n v="2118" u="1"/>
        <n v="2018" u="1"/>
        <n v="1563" u="1"/>
        <n v="1238" u="1"/>
        <n v="2445" u="1"/>
        <n v="1173" u="1"/>
        <n v="1043" u="1"/>
        <n v="65" u="1"/>
        <n v="246" u="1"/>
        <n v="806" u="1"/>
        <n v="2020" u="1"/>
        <n v="32" u="1"/>
        <n v="334" u="1"/>
        <n v="1240" u="1"/>
        <n v="269" u="1"/>
        <n v="1045" u="1"/>
        <n v="230" u="1"/>
        <n v="547" u="1"/>
        <n v="30" u="1"/>
        <n v="1697" u="1"/>
        <n v="367" u="1"/>
        <n v="1307" u="1"/>
        <n v="2453" u="1"/>
        <n v="302" u="1"/>
        <n v="1177" u="1"/>
        <n v="214" u="1"/>
        <n v="808" u="1"/>
        <n v="678" u="1"/>
        <n v="2390" u="1"/>
        <n v="2130" u="1"/>
        <n v="2024" u="1"/>
        <n v="28" u="1"/>
        <n v="1504" u="1"/>
        <n v="2977" u="1"/>
        <n v="1309" u="1"/>
        <n v="270" u="1"/>
        <n v="198" u="1"/>
        <n v="549" u="1"/>
        <n v="1766" u="1"/>
        <n v="26" u="1"/>
        <n v="2591" u="1"/>
        <n v="2461" u="1"/>
        <n v="1181" u="1"/>
        <n v="1005" u="1"/>
        <n v="247" u="1"/>
        <n v="2918" u="1"/>
        <n v="2028" u="1"/>
        <n v="401" u="1"/>
        <n v="1508" u="1"/>
        <n v="24" u="1"/>
        <n v="90" u="1"/>
        <n v="1183" u="1"/>
        <n v="2205" u="1"/>
        <n v="271" u="1"/>
        <n v="231" u="1"/>
        <n v="166" u="1"/>
        <n v="1575" u="1"/>
        <n v="369" u="1"/>
        <n v="22" u="1"/>
        <n v="2599" u="1"/>
        <n v="82" u="1"/>
        <n v="1250" u="1"/>
        <n v="1007" u="1"/>
        <n v="215" u="1"/>
        <n v="150" u="1"/>
        <n v="1967" u="1"/>
        <n v="2993" u="1"/>
        <n v="2733" u="1"/>
        <n v="1317" u="1"/>
        <n v="20" u="1"/>
        <n v="74" u="1"/>
        <n v="2213" u="1"/>
        <n v="272" u="1"/>
        <n v="1057" u="1"/>
        <n v="2997" u="1"/>
        <n v="370" u="1"/>
        <n v="2737" u="1"/>
        <n v="1254" u="1"/>
        <n v="305" u="1"/>
        <n v="2347" u="1"/>
        <n v="2217" u="1"/>
        <n v="18" u="1"/>
        <n v="2934" u="1"/>
        <n v="554" u="1"/>
        <n v="1841" u="1"/>
        <n v="403" u="1"/>
        <n v="1451" u="1"/>
        <n v="1256" u="1"/>
        <n v="1191" u="1"/>
        <n v="2091" u="1"/>
        <n v="16" u="1"/>
        <n v="232" u="1"/>
        <n v="167" u="1"/>
        <n v="115" u="1"/>
        <n v="371" u="1"/>
        <n v="2875" u="1"/>
        <n v="1323" u="1"/>
        <n v="2485" u="1"/>
        <n v="306" u="1"/>
        <n v="2225" u="1"/>
        <n v="2095" u="1"/>
        <n v="15" u="1"/>
        <n v="57" u="1"/>
        <n v="2682" u="1"/>
        <n v="2552" u="1"/>
        <n v="107" u="1"/>
        <n v="2489" u="1"/>
        <n v="1195" u="1"/>
        <n v="2359" u="1"/>
        <n v="1065" u="1"/>
        <n v="14" u="1"/>
        <n v="53" u="1"/>
        <n v="2426" u="1"/>
        <n v="2042" u="1"/>
        <n v="1847" u="1"/>
        <n v="372" u="1"/>
        <n v="2883" u="1"/>
        <n v="1262" u="1"/>
        <n v="1013" u="1"/>
        <n v="249" u="1"/>
        <n v="818" u="1"/>
        <n v="13" u="1"/>
        <n v="49" u="1"/>
        <n v="753" u="1"/>
        <n v="184" u="1"/>
        <n v="688" u="1"/>
        <n v="2560" u="1"/>
        <n v="1784" u="1"/>
        <n v="405" u="1"/>
        <n v="1264" u="1"/>
        <n v="2237" u="1"/>
        <n v="275" u="1"/>
        <n v="233" u="1"/>
        <n v="12" u="1"/>
        <n v="45" u="1"/>
        <n v="2694" u="1"/>
        <n v="168" u="1"/>
        <n v="503" u="1"/>
        <n v="1981" u="1"/>
        <n v="1851" u="1"/>
        <n v="1526" u="1"/>
        <n v="3021" u="1"/>
        <n v="373" u="1"/>
        <n v="1396" u="1"/>
        <n v="1331" u="1"/>
        <n v="83" u="1"/>
        <n v="1266" u="1"/>
        <n v="308" u="1"/>
        <n v="217" u="1"/>
        <n v="820" u="1"/>
        <n v="11" u="1"/>
        <n v="41" u="1"/>
        <n v="152" u="1"/>
        <n v="2048" u="1"/>
        <n v="1788" u="1"/>
        <n v="406" u="1"/>
        <n v="341" u="1"/>
        <n v="2635" u="1"/>
        <n v="1268" u="1"/>
        <n v="1203" u="1"/>
        <n v="2375" u="1"/>
        <n v="75" u="1"/>
        <n v="276" u="1"/>
        <n v="2115" u="1"/>
        <n v="2962" u="1"/>
        <n v="691" u="1"/>
        <n v="2702" u="1"/>
        <n v="10" u="1"/>
        <n v="37" u="1"/>
        <n v="136" u="1"/>
        <n v="2052" u="1"/>
        <n v="1985" u="1"/>
        <n v="1920" u="1"/>
        <n v="1855" u="1"/>
        <n v="374" u="1"/>
        <n v="2899" u="1"/>
        <n v="1270" u="1"/>
        <n v="2379" u="1"/>
        <n v="67" u="1"/>
        <n v="822" u="1"/>
        <n v="9" u="1"/>
        <n v="33" u="1"/>
        <n v="1987" u="1"/>
        <n v="1922" u="1"/>
        <n v="1857" u="1"/>
        <n v="407" u="1"/>
        <n v="1272" u="1"/>
        <n v="234" u="1"/>
        <n v="2710" u="1"/>
        <n v="169" u="1"/>
        <n v="2450" u="1"/>
        <n v="1989" u="1"/>
        <n v="8" u="1"/>
        <n v="1859" u="1"/>
        <n v="1729" u="1"/>
        <n v="1534" u="1"/>
        <n v="375" u="1"/>
        <n v="1019" u="1"/>
        <n v="954" u="1"/>
        <n v="218" u="1"/>
        <n v="824" u="1"/>
        <n v="2454" u="1"/>
        <n v="1861" u="1"/>
        <n v="408" u="1"/>
        <n v="1211" u="1"/>
        <n v="1020" u="1"/>
        <n v="760" u="1"/>
        <n v="1993" u="1"/>
        <n v="1863" u="1"/>
        <n v="7" u="1"/>
        <n v="1668" u="1"/>
        <n v="3045" u="1"/>
        <n v="376" u="1"/>
        <n v="1473" u="1"/>
        <n v="2395" u="1"/>
        <n v="956" u="1"/>
        <n v="566" u="1"/>
        <n v="1995" u="1"/>
        <n v="474" u="1"/>
        <n v="1670" u="1"/>
        <n v="1475" u="1"/>
        <n v="344" u="1"/>
        <n v="235" u="1"/>
        <n v="892" u="1"/>
        <n v="632" u="1"/>
        <n v="2336" u="1"/>
        <n v="567" u="1"/>
        <n v="1997" u="1"/>
        <n v="1737" u="1"/>
        <n v="377" u="1"/>
        <n v="6" u="1"/>
        <n v="2273" u="1"/>
        <n v="1023" u="1"/>
        <n v="219" u="1"/>
        <n v="2990" u="1"/>
        <n v="2860" u="1"/>
        <n v="633" u="1"/>
        <n v="568" u="1"/>
        <n v="1414" u="1"/>
        <n v="1349" u="1"/>
        <n v="2537" u="1"/>
        <n v="2407" u="1"/>
        <n v="76" u="1"/>
        <n v="280" u="1"/>
        <n v="1089" u="1"/>
        <n v="829" u="1"/>
        <n v="2864" u="1"/>
        <n v="2734" u="1"/>
        <n v="634" u="1"/>
        <n v="2214" u="1"/>
        <n v="138" u="1"/>
        <n v="2001" u="1"/>
        <n v="1871" u="1"/>
        <n v="378" u="1"/>
        <n v="2541" u="1"/>
        <n v="68" u="1"/>
        <n v="830" u="1"/>
        <n v="765" u="1"/>
        <n v="2348" u="1"/>
        <n v="2218" u="1"/>
        <n v="476" u="1"/>
        <n v="1873" u="1"/>
        <n v="1548" u="1"/>
        <n v="2935" u="1"/>
        <n v="1418" u="1"/>
        <n v="346" u="1"/>
        <n v="62" u="1"/>
        <n v="236" u="1"/>
        <n v="171" u="1"/>
        <n v="2092" u="1"/>
        <n v="509" u="1"/>
        <n v="1875" u="1"/>
        <n v="444" u="1"/>
        <n v="379" u="1"/>
        <n v="2939" u="1"/>
        <n v="1420" u="1"/>
        <n v="2679" u="1"/>
        <n v="1290" u="1"/>
        <n v="1030" u="1"/>
        <n v="58" u="1"/>
        <n v="220" u="1"/>
        <n v="832" u="1"/>
        <n v="2486" u="1"/>
        <n v="2096" u="1"/>
        <n v="1877" u="1"/>
        <n v="412" u="1"/>
        <n v="347" u="1"/>
        <n v="1292" u="1"/>
        <n v="54" u="1"/>
        <n v="3010" u="1"/>
        <n v="2880" u="1"/>
        <n v="2230" u="1"/>
        <n v="510" u="1"/>
        <n v="1879" u="1"/>
        <n v="445" u="1"/>
        <n v="1684" u="1"/>
        <n v="101" u="1"/>
        <n v="380" u="1"/>
        <n v="2167" u="1"/>
        <n v="834" u="1"/>
        <n v="50" u="1"/>
        <n v="188" u="1"/>
        <n v="2364" u="1"/>
        <n v="2104" u="1"/>
        <n v="478" u="1"/>
        <n v="1751" u="1"/>
        <n v="1491" u="1"/>
        <n v="1426" u="1"/>
        <n v="1296" u="1"/>
        <n v="2431" u="1"/>
        <n v="283" u="1"/>
        <n v="2171" u="1"/>
        <n v="965" u="1"/>
        <n v="46" u="1"/>
        <n v="172" u="1"/>
        <n v="511" u="1"/>
        <n v="446" u="1"/>
        <n v="1558" u="1"/>
        <n v="381" u="1"/>
        <n v="1493" u="1"/>
        <n v="1428" u="1"/>
        <n v="85" u="1"/>
        <n v="316" u="1"/>
        <n v="221" u="1"/>
        <n v="836" u="1"/>
        <n v="3" u="1"/>
        <n v="42" u="1"/>
        <n v="156" u="1"/>
        <n v="576" u="1"/>
        <n v="1755" u="1"/>
        <n v="2959" u="1"/>
        <n v="349" u="1"/>
        <n v="77" u="1"/>
        <n v="2049" u="1"/>
        <n v="902" u="1"/>
        <n v="707" u="1"/>
        <n v="38" u="1"/>
        <n v="140" u="1"/>
        <n v="2116" u="1"/>
        <n v="512" u="1"/>
        <n v="2017" u="1"/>
        <n v="447" u="1"/>
        <n v="1692" u="1"/>
        <n v="2703" u="1"/>
        <n v="1172" u="1"/>
        <n v="69" u="1"/>
        <n v="254" u="1"/>
        <n v="903" u="1"/>
        <n v="578" u="1"/>
        <n v="34" u="1"/>
        <n v="513" u="1"/>
        <n v="2019" u="1"/>
        <n v="126" u="1"/>
        <n v="2057" u="1"/>
        <n v="904" u="1"/>
        <n v="839" u="1"/>
        <n v="3034" u="1"/>
        <n v="2904" u="1"/>
        <n v="514" u="1"/>
        <n v="2021" u="1"/>
        <n v="31" u="1"/>
        <n v="1891" u="1"/>
        <n v="118" u="1"/>
        <n v="448" u="1"/>
        <n v="1761" u="1"/>
        <n v="2711" u="1"/>
        <n v="318" u="1"/>
        <n v="905" u="1"/>
        <n v="222" u="1"/>
        <n v="710" u="1"/>
        <n v="645" u="1"/>
        <n v="157" u="1"/>
        <n v="580" u="1"/>
        <n v="515" u="1"/>
        <n v="2023" u="1"/>
        <n v="2" u="1"/>
        <n v="481" u="1"/>
        <n v="29" u="1"/>
        <n v="110" u="1"/>
        <n v="416" u="1"/>
        <n v="351" u="1"/>
        <n v="2455" u="1"/>
        <n v="286" u="1"/>
        <n v="1113" u="1"/>
        <n v="2195" u="1"/>
        <n v="971" u="1"/>
        <n v="906" u="1"/>
        <n v="206" u="1"/>
        <n v="141" u="1"/>
        <n v="2025" u="1"/>
        <n v="27" u="1"/>
        <n v="102" u="1"/>
        <n v="384" u="1"/>
        <n v="1440" u="1"/>
        <n v="2719" u="1"/>
        <n v="319" u="1"/>
        <n v="1180" u="1"/>
        <n v="255" u="1"/>
        <n v="907" u="1"/>
      </sharedItems>
    </cacheField>
    <cacheField name="TASK_SUMMARY" numFmtId="0">
      <sharedItems containsBlank="1"/>
    </cacheField>
    <cacheField name="TASK_DESCRIPTION" numFmtId="0">
      <sharedItems containsBlank="1"/>
    </cacheField>
    <cacheField name="TASK_FULL_DESCRIPTION" numFmtId="0">
      <sharedItems containsBlank="1" count="2951">
        <s v="Feature | 00076 - Dashboard - New indicators"/>
        <s v="Bug | 00156 - Test to Done"/>
        <s v="Bug | 00127 - Bugs can be moved to Done anytime"/>
        <s v="Feature | 00090 - Jira Workflow updates"/>
        <s v="Feature | 00107 - Feature without assignee GSSDLC"/>
        <s v="Feature | 00059 - One Click Deploy"/>
        <s v="Feature | 00099 - MySQL Jira Database Replica"/>
        <s v="Feature | 00088 - SDLC Documentation"/>
        <s v="Bug | 00075 - Chrome users cannot access taskboard using HTTPS"/>
        <s v="Feature | 00060 - Wip validator service REST"/>
        <s v="Bug | 00044 - Some bugs about teams"/>
        <s v="Bug | 00039 - Update subtask when parent update some fields"/>
        <s v="Feature | 00016 - Required Fields"/>
        <s v="Feature | 00017 - Workflows Customizations"/>
        <s v="Feature | 00011 - All Projects Configuration"/>
        <s v="Bug | 00007 - Hierarchical Class of Service (performance)"/>
        <s v="Feature | 00002 - Multi-criteria search"/>
        <s v="Feature | 00159 - Feature without assignee GOOGLE"/>
        <s v="Feature | 00023 - Add SCORM support"/>
        <s v="Bug | 00138 - The legacy id should match the siteId created from mocked data"/>
        <s v="Bug | 00144 - Missing learning record events"/>
        <s v="Feature | 00099 - Add sorting capability to Site REST API"/>
        <s v="Feature | 00022 - Add support for OpenID Connect Single Sign-on"/>
        <s v="Feature | 00056 - Implement Celsus sync job to index Liferay Sites"/>
        <s v="Bug | 00087 - Should only send learning records when log in as a learner "/>
        <s v="Feature | 00007 - Add expiration date"/>
        <s v="Feature | 00033 - Enhanced Group REST Service"/>
        <s v="Bug | 00086 - Have too many errors for the developer license limit "/>
        <s v="Feature | 00016 - Capture learning events"/>
        <s v="Feature | 00014 - Capture user info"/>
        <s v="Task | 00020 - Create Google Local Environment"/>
        <s v="Feature | 00025 - Notify Google LMS of User activity"/>
        <s v="Feature | 00006 - Add version"/>
        <s v="Feature | 00010 - Add status: draft, published, archived, invisible "/>
        <s v="Task | 00034 - Setup Dev Infrasctructure"/>
        <s v="Feature | 00070 - Create Theme"/>
        <s v="Feature | 00664 - Feature without assignee CEMEXWEB"/>
        <s v="Task | 00662 - Block Googlebot from doing a search "/>
        <s v="Bug | 00647 - Page visual layout broken after interactions"/>
        <s v="Feature | 00649 - Sustainability &gt; Overview"/>
        <s v="Task | 00637 - Apply and verify fix for CEMEX-13"/>
        <s v="Task | 00644 - Allow HTTP between qa-staging and qa-live to test remote staging"/>
        <s v="Bug | 00635 - Emails from production server are not being received"/>
        <s v="Task | 00597 - Use script to discover which web contents need to be fixed for ghost image issue"/>
        <s v="Task | 00632 - Build new QA environment."/>
        <s v="Task | 00566 - Configure workspace build to use NPM cache outside of the workspace"/>
        <s v="Task | 00549 - Make sure cemex.com redirects to www.cemex.com"/>
        <s v="Task | 00169 - Disable public access to the QA environment"/>
        <s v="Task | 00002 - Request a DNS update from Cemex to add subdomains to point to new AWS environment"/>
        <s v="Task | 00001 - Request SSL Certificate from Cemex for new website"/>
        <s v="Task | 00567 - Add FB Pixel snippet to theme"/>
        <s v="Task | 00476 - Enable staging from QA to PROD (guest site)"/>
        <s v="Task | 00462 - Patching does not work on Windows"/>
        <s v="Task | 00003 - Setup LCS activation"/>
        <s v="Feature | 00578 - Image Animations do not match mockups for Stories"/>
        <s v="Bug | 00576 - Home page &quot;More&quot; button does not work for Internet Explorer 10 or 11"/>
        <s v="Bug | 00517 - Publish failed with the JSON formatting error"/>
        <s v="Bug | 00458 - Indexing of Web Content has errors"/>
        <s v="Bug | 00225 - In Cemex, fix where the theme gets placed in the bundle by workspace"/>
        <s v="Bug | 00541 - Stock Ticker portlet has content that is not localized"/>
        <s v="Bug | 00585 - Page Fix for Careers page"/>
        <s v="Task | 00603 - Create Earnings Webcast 1Q 17 page"/>
        <s v="Task | 00598 - Fix issue with titles not being shown for image selector"/>
        <s v="Task | 00596 - Anchor tags not working for some pages"/>
        <s v="Task | 00593 - Change country menu cut off vertically"/>
        <s v="Task | 00583 - Create microsite page for Switzerland"/>
        <s v="Task | 00584 - Make the user Jose Alberto as a site admin"/>
        <s v="Task | 00580 - Change Reports page &quot;SEC Filings&quot; section to open in a new tab"/>
        <s v="Bug | 00568 - Publishing via PROD ELB is failing"/>
        <s v="Task | 00510 - Investigate rejected SVG icons in Chrome when using CDN"/>
        <s v="Task | 00227 - Build PROD definition and execute it in us-east-1"/>
        <s v="Feature | 00416 - Adjustments throughout the portal"/>
        <s v="Feature | 00328 - Custom 404 page"/>
        <s v="Task | 00511 - Identify .lpkg files in default bundle which we don't need to speepup the initial Tomcat start"/>
        <s v="Task | 00514 - Research &amp; Apply URL Rewrite for URL containing String .aspx"/>
        <s v="Task | 00512 - Change &quot;submit for publication&quot; text to &quot;submit&quot;"/>
        <s v="Feature | 00406 - Adjust forms layouts"/>
        <s v="Feature | 00389 - Create a sign in page"/>
        <s v="Bug | 00379 - Adjust layout of stock ticker in different screen sizes"/>
        <s v="Bug | 00408 - Our History &gt; Adjust padding in map for IPhone"/>
        <s v="Bug | 00412 - Homepage &gt; Change &quot;Media and Events&quot; section"/>
        <s v="Feature | 00013 - Footer"/>
        <s v="Feature | 00407 - Search function on menu bar"/>
        <s v="Feature | 00455 - Media &gt; Overview"/>
        <s v="Task | 00461 - Investigate 413 Request Entity Too Large when uploading file &gt; 1MB"/>
        <s v="Task | 00057 - Management work"/>
        <s v="Task | 00456 - Test stronger instance types to see relation to slow Liferay startup"/>
        <s v="Feature | 00331 - Page Legal "/>
        <s v="Feature | 00397 - Careers &gt; Life at Cemex"/>
        <s v="Feature | 00401 - Careers &gt; Locations and Functions"/>
        <s v="Bug | 00405 - In overview pages the banner and image below must fill in all screen size"/>
        <s v="Feature | 00074 - Related articles"/>
        <s v="Feature | 00329 - Site map"/>
        <s v="Feature | 00236 - Global Solutions"/>
        <s v="Feature | 00161 - Format text and add links to image description"/>
        <s v="Task | 00403 - Add Basic auth for QA environment"/>
        <s v="Task | 00334 - Redirect to a friendly &quot;page not found&quot;"/>
        <s v="Task | 00316 - Install Audience Targeting on QA servers"/>
        <s v="Feature | 00377 - Our History"/>
        <s v="Feature | 00320 - Become a supplier"/>
        <s v="Feature | 00319 - Sustainable Sourcing"/>
        <s v="Feature | 00232 - Reports Page"/>
        <s v="Bug | 00306 - Break page buttons evenly, centered"/>
        <s v="Feature | 00234 - Services Page"/>
        <s v="Feature | 00136 - Choose the section of the image to show"/>
        <s v="Feature | 00118 - Include videos on the full story page"/>
        <s v="Feature | 00318 - Sourcing Approach"/>
        <s v="Feature | 00308 - Set maximum width for pages in 1300 px"/>
        <s v="Feature | 00293 - About Us &gt; Position Papers"/>
        <s v="Feature | 00280 - Careers Page"/>
        <s v="Feature | 00266 - Suppliers Overview"/>
        <s v="Feature | 00235 - Building Solutions"/>
        <s v="Feature | 00184 - Key Company Data"/>
        <s v="Bug | 00180 - White spaces above images in story pages template 2"/>
        <s v="Bug | 00179 - Internet Explorer Story List Text Missing"/>
        <s v="Bug | 00177 - Stories page without footer"/>
        <s v="Feature | 00166 - Add behavior to Homepage links"/>
        <s v="Feature | 00144 - Our history page without timeline section"/>
        <s v="Feature | 00138 - Carousel for full story pages"/>
        <s v="Bug | 00196 - Adjust company profile page"/>
        <s v="Bug | 00283 - HomePage is not adjusting to fit correctly on 1366x768"/>
        <s v="Feature | 00029 - Stock ticker portlet"/>
        <s v="Feature | 00295 - Products + Service &gt; Trading"/>
        <s v="Task | 00297 - Install fixes for PDF preview on QA env"/>
        <s v="Task | 00218 - As a user, I can see the Cemex stock price for NYSE and BMV"/>
        <s v="Bug | 00115 - Ajustments in full stories layout"/>
        <s v="Bug | 00168 - Redirect Not Allowed"/>
        <s v="Feature | 00172 - Debt Information"/>
        <s v="Feature | 00174 - Corporate Governance Page"/>
        <s v="Feature | 00211 - Stock Information page"/>
        <s v="Feature | 00230 - Products Overview"/>
        <s v="Task | 00228 - Allow patches to be source-controlled and installed into bundle by workspace"/>
        <s v="Feature | 00167 - Add behavior to concrete incubator link"/>
        <s v="Feature | 00073 - Unified boiler plate text"/>
        <s v="Feature | 00145 - Sustainability Overview"/>
        <s v="Feature | 00208 - Press Releases Page"/>
        <s v="Task | 00220 - Research: Error when creating a WebContent with nested WebContent"/>
        <s v="Feature | 00141 - Country micro site subpages"/>
        <s v="Feature | 00143 - Ethics and compliance page"/>
        <s v="Feature | 00150 - Company profile page"/>
        <s v="Feature | 00152 - Management Team"/>
        <s v="Bug | 00194 - Make bootstrap grid match theme media widths"/>
        <s v="Bug | 00188 - Fix java script errors"/>
        <s v="Feature | 00140 - Country micro site single page"/>
        <s v="Bug | 00069 - Menu not working when on mobile mode"/>
        <s v="Feature | 00021 - Asset publisher filter"/>
        <s v="Bug | 00128 - Adjust homepage layout in different screen resolutions"/>
        <s v="Feature | 00014 - Language selection functionality"/>
        <s v="Feature | 00072 - Full story version 4"/>
        <s v="Bug | 00120 - Story carrousel on homepage does not animate (zoom)"/>
        <s v="Feature | 00024 - Questions Portlet"/>
        <s v="Feature | 00023 - Events + Calendar Portlet"/>
        <s v="Feature | 00022 - Investors - Overview"/>
        <s v="Feature | 00071 - Full story version 2"/>
        <s v="Feature | 00010 - Modern tile with &quot;MORE&quot; animation"/>
        <s v="Feature | 00018 - Concrete Incubator webcontent"/>
        <s v="Feature | 00063 - Show full story on Media Center"/>
        <s v="Feature | 00020 - Asset publisher layout"/>
        <s v="Feature | 00019 - Asset publisher - Simple version"/>
        <s v="Feature | 00012 - Country Selection content"/>
        <s v="Feature | 00015 - Place remaining Webcontents on Homepage"/>
        <s v="Feature | 00011 - Carousel with three images and timer"/>
        <s v="Feature | 00009 - Place webcontent in the grid acording to wireframe"/>
        <s v="Feature | 00007 - Design menus"/>
        <s v="Task | 03233 - Task without assignee BEMISCP"/>
        <s v="Feature | 03229 - Feature without assignee BEMISCP"/>
        <s v="Bug | 03209 - Carrier List not updated in The Hub Production system (BDT 609)"/>
        <s v="Bug | 03170 - Mars Inventory Total Location Qty UOM Incorrect (BDT 588)"/>
        <s v="Bug | 03193 - BDT 596- Connectivity issues in production "/>
        <s v="Bug | 03195 - BDT 601- CSR/Admin View error and inconsistencies displaying customer profile "/>
        <s v="Bug | 03191 - BDT 597- Production issue- internal user being asked to validate device "/>
        <s v="Bug | 03192 - BDt 598- All environments - log in screen"/>
        <s v="Bug | 03176 - Sales Order Schedule Line with ConfirmedQty 0 displayed (BDT 590)"/>
        <s v="Bug | 03187 - 595 BDT - Out of memory error"/>
        <s v="Feature | 02998 - Create Hub Admin documentation"/>
        <s v="Bug | 03179 - BDT 591- AS CSR or Admin, unable to edit user profile from profile page. "/>
        <s v="Feature | 02996 - Final Clean QA Deploy"/>
        <s v="Bug | 03180 - BDT 575 Tablet menu does not automatically collapse"/>
        <s v="Bug | 03152 - 575 BDT - Tablet- menu icon not in correct place on page"/>
        <s v="Bug | 03160 - Inventory Sync Delete happens before data is processed causing 0 inventory to show."/>
        <s v="Bug | 03139 - 570 BDT - Reports download view is not automatically refreshing"/>
        <s v="Bug | 03151 - 576  BDT - Log in page in Chrome blurry"/>
        <s v="Bug | 03154 - _x0009_Customer PO Search Case Sensitive"/>
        <s v="Bug | 03131 - Inventory Sync Timestamp issue"/>
        <s v="Feature | 03134 - ShipTo Filter - Change default behavior and help text"/>
        <s v="Bug | 03136 - Portal display of On Hand inventory quantity is incorrect  "/>
        <s v="Bug | 03138 - Quantities display difference between parent and child buyer views"/>
        <s v="Feature | 03036 - On Hand Qty displayed for Doned shipment (BDT 518) CR53"/>
        <s v="Bug | 03083 - ORM exceptions for salesOrder data sync "/>
        <s v="Bug | 03087 - 549 BDT - Connectivity Issues"/>
        <s v="Bug | 03094 - Ghost entries seen after order, release, shipment deletes"/>
        <s v="Feature | 03088 - Apply Database configuration changes to improve resiliency"/>
        <s v="Bug | 03081 - 542 (BDT) - The page was not displayed because the Request URI is too long."/>
        <s v="Feature | 03029 - BDT 507 - C&amp;S Closed Orders showing inventory displayed in portal "/>
        <s v="Bug | 03097 - CR56 - Change display of Release and Shipment Reports in the Portal  Inbox "/>
        <s v="Bug | 03079 - Ship to filter Cancel and Search Box not working as designed (BDT 539)"/>
        <s v="Feature | 03090 - Add node visibility property for all environments"/>
        <s v="Feature | 02976 - Source System Deletes - CR50 and CR51"/>
        <s v="Feature | 03010 - 494 BDT - Handle IBB NULL responses in initial data sync"/>
        <s v="Feature | 03020 - Shipments - handle BAG UoM values"/>
        <s v="Feature | 03045 -  BDT 489 - Portal LDAP configuration change"/>
        <s v="Bug | 03021 - Date Range on Release and Shipment History Report - all systems"/>
        <s v="Bug | 01729 - Error on Report Definition Control Panel when editing "/>
        <s v="Feature | 03037 - 517 BDT - Ship To filters should be checked"/>
        <s v="Feature | 01891 - Add Google Analytics to the Customer Portal Sites"/>
        <s v="Bug | 03032 - 510 BDT - Shipments landing page not showing recent shipments"/>
        <s v="Bug | 03048 - 526 BDT - Sales order line not displaying on Orders page depending on who is logged on to the account"/>
        <s v="Feature | 01480 - Performance Testing and Tuning"/>
        <s v="Feature | 02875 - Deployment Documentation "/>
        <s v="Bug | 03034 - Failover Testing: 500 - Internal Server Error"/>
        <s v="Feature | 03031 - Data3 Invoice# Incorrect for a Cust Item "/>
        <s v="Feature | 02977 - Set search highlighting property to false"/>
        <s v="Feature | 02997 - Check latest versions of image magick and ghost script are in the repository"/>
        <s v="Feature | 02990 - Update deployment scripts to preserve old releases"/>
        <s v="Bug | 02964 - 487 (BDT) - Issues with ship to filter"/>
        <s v="Bug | 02962 - Pinnacle Foods Bemis Order# 40009316 Shipment Missing (BDT 486)"/>
        <s v="Bug | 02995 - 490 BDT - Invoice or BOL link on Doned shipments subpage does not work"/>
        <s v="Bug | 03003 - BDT 493 - Consignment Delivery Invoice Missing "/>
        <s v="Task | 02993 - Enable log4j debug on Bemis Dev"/>
        <s v="Feature | 02957 - 482 BDT - Optimizing report performance to 4 sec"/>
        <s v="Feature | 02864 - CR45 - Shipment Deletes"/>
        <s v="Bug | 02934 - BIN Doc Service Test Invoice URL Parameters"/>
        <s v="Feature | 02862 - Customize Email Templates for users "/>
        <s v="Bug | 02959 - BDT 483- Forgot Password error message"/>
        <s v="Bug | 02935 - Documents page- title running off of screen box"/>
        <s v="Feature | 02842 - Remove test users from deployment scripts"/>
        <s v="Task | 02830 - IBB configs need to be updated to use a different service account on QA"/>
        <s v="Task | 02939 - Update LDAP configs now that FP 13 has fixed automatic loading of configs"/>
        <s v="Feature | 02905 - 470 (BDT) Updates to Consignment logic - Doned Shipments Sub-page shipped qty mismatched"/>
        <s v="Bug | 02883 - Consignment Inventory Whse Location/No Incorrect"/>
        <s v="Feature | 02878 - Update Carrier list for portal "/>
        <s v="Feature | 02823 - Reverse PGI'd Shipment displayed in Portal (BDT 454)"/>
        <s v="Bug | 02918 - BDT 474 Reporting errors for Customer id 0138680"/>
        <s v="Feature | 02886 - Always display BOL and Invoice links"/>
        <s v="Bug | 02899 - 469 BDT - Logos on IE are blurry"/>
        <s v="Bug | 02885 - (BDT 467) - Releases and Shipments do not display for new customer setup "/>
        <s v="Bug | 02904 - Premium Waters Index Issue"/>
        <s v="Feature | 02853 - Upgrade liferay bundle to DE fix-pack 13"/>
        <s v="Bug | 02880 - User navigates to blank portal page  "/>
        <s v="Bug | 02860 - User Profile dropdown is wrapping "/>
        <s v="Feature | 02702 - 417 (BDT) - Consignment Overstated Shipped Qty on Orders Pg"/>
        <s v="Feature | 02846 - Add a test user to the deployment scripts"/>
        <s v="Task | 00503 - WS Commons"/>
        <s v="Feature | 01127 - Create Page for CSRs to View Customer Locations "/>
        <s v="Feature | 02783 - 441(BDT) - Data Sync Module Execution "/>
        <s v="Bug | 02679 - 410 (BDT) - Change the Discovery settings in elasticsearch.yml file to use host names"/>
        <s v="Bug | 02570 - Bemis User Agreement is not displaying on first time log in  "/>
        <s v="Feature | 02716 - 423 (BDT) - Have LDAP and portal Password policy both enabled "/>
        <s v="Bug | 02827 - Typo in reset password page"/>
        <s v="Feature | 02692 - ID 4191/4190 Update the CSR permissions to be organization based"/>
        <s v="Feature | 01857 - 199 (BDT)Report Parameter - Date range can have a null value"/>
        <s v="Bug | 01256 - BOL and INVOICE Hyperlink fails to load PDF"/>
        <s v="Bug | 02697 - Duplicate key row in object 'dbo.Bemis_Order'"/>
        <s v="Feature | 02680 - 409 (BDT) - Inventory Batch with Multiple Mfg Dates"/>
        <s v="Bug | 02453 - 375 (BDT) - Inventory Report - URL too long error "/>
        <s v="Feature | 00509 - View and Download Invoice and BoL "/>
        <s v="Bug | 02711 - 416 (BDT) - Order Pg Shipment Qty Missing"/>
        <s v="Bug | 02563 - 392 (BDT) - Inventory Pg Standard Pallet Qty and UoM missing"/>
        <s v="Feature | 02560 - 424 (BDT) - Change password policy verbiage for external users"/>
        <s v="Feature | 01718 - BIT 176 -  BOL# Incorrect for SAP Shipment"/>
        <s v="Bug | 02694 - ORM exceptions for Inventory data sync "/>
        <s v="Bug | 02682 - 405 (BDT) - Inventory Update Issues"/>
        <s v="Bug | 02734 - BDT 430 Reports are not downloading and refreshing automatically"/>
        <s v="Bug | 02635 - 402 (BDT) - Data Sync process does not clear the &quot;lastErrorMessage&quot; col. when sync is successful"/>
        <s v="Bug | 02733 - 425 (BDT) - Documents- buyer not able to delete a document"/>
        <s v="Bug | 02700 - Buyers need to have ability to delete for specific folders "/>
        <s v="Bug | 02348 - 237 (BDT) - Inventory Report - Excel will not generate in portal"/>
        <s v="Bug | 02555 - 386 (BDT) - Poly IBB On Hand Qty Incorrect"/>
        <s v="Bug | 02710 - 389 (BDT) - CSR AD group users are not set up properly"/>
        <s v="Bug | 02703 - 398 (BDT) - Tyson Shipments missing"/>
        <s v="Bug | 02731 - 427 (BDT) - Shipments Pg Floating Text, Not on Card"/>
        <s v="Bug | 02737 - 434-GLC Release Missing"/>
        <s v="Bug | 02696 - JDBC Connection Exceptions in logs"/>
        <s v="Bug | 02732 - 424 (BDT) - Password Policy verbiage changes"/>
        <s v="Bug | 02719 - 382 (BDT) - Order Pg Requested Date Incorrect"/>
        <s v="Bug | 02342 - 332 (BDT) - Schedule Line View Details Link Missing for some records"/>
        <s v="Bug | 02491 - 383 (BDT) If a single schedule line exists, and the Confirmed Qty = 0 LOG AND SKIP RECORD"/>
        <s v="Bug | 02638 - BDT 428 -ID 4191- Documents should not be using File Entry LocalService"/>
        <s v="Bug | 02546 - 388 (BDT) - Inventory Pg Standard Pallet Qty Rounding Issue"/>
        <s v="Bug | 02114 - 298 (BDT) - Releases - subpage- tablet view error"/>
        <s v="Task | 00141 - CI server setup"/>
        <s v="Bug | 02552 - 394 (BDT) - Scheduled Releases Sub-Pg Bemis Line# Contains Leading Zeroes"/>
        <s v="Task | 00266 - Create data sync process to bulk upload data from IBB"/>
        <s v="Bug | 02017 - 264 (BDT) - Viewing documents on mobile device"/>
        <s v="Feature | 02489 - Change Requested Date Logic"/>
        <s v="Bug | 02591 - ORM exceptions for Customer Location data sync "/>
        <s v="Bug | 02593 - Report Preview UI issues "/>
        <s v="Feature | 01784 - Improve data display on all pages "/>
        <s v="Bug | 02426 - 378 (BDT) - No pagination on the Reports Download page "/>
        <s v="Feature | 01993 - 242 (BDT) - Customer profile - no address pulling in"/>
        <s v="Bug | 02349 - 238 (BDT) - Item Level Report Preview is blank   "/>
        <s v="Bug | 02230 - 325 (BDT) - report preview and generate report issue- mobile devices"/>
        <s v="Bug | 02364 - 337 (BDT) - Impersonating user- report generation issue stops impersonation"/>
        <s v="Bug | 02104 - 294 (BDT) - Invoice report iphone and ipad hyperlinks in preview and report"/>
        <s v="Bug | 02219 - 324 (BDT) - Inventory report- mobile devices hyperlinks in reports"/>
        <s v="Bug | 02362 - 336 (BDT) - CSR logged in first time; the site showing on her home page was jelsert."/>
        <s v="Bug | 02630 - Multiple OSGi registration calls from BemisPortalServiceImpl"/>
        <s v="Bug | 02468 - 378 (BDT) - Report Functionality- limit to reports showing per page but not additional pages to view"/>
        <s v="Bug | 02633 - 387 (BDT) - Missing any Shipments for Premium Waters"/>
        <s v="Feature | 02599 - Enable 2FA &quot;Hard Switch&quot; in properties"/>
        <s v="Bug | 02117 - 303 (BDT) - Releases page in page wildcard search on description"/>
        <s v="Feature | 01211 - Wildcard search for certain fields"/>
        <s v="Bug | 02537 - Preview should display for all document types "/>
        <s v="Bug | 02218 - 323 (BDT) - Shipment Landing Pg/Shipments Missing"/>
        <s v="Bug | 02461 - 385 (BDT) Manufacture Data is missing from the On Hand Inventory sub-page"/>
        <s v="Bug | 02541 - 328 (BDT) - Shipment Landing page incorrect ship to address"/>
        <s v="Bug | 02464 - Update error logs to capture ID and field "/>
        <s v="Bug | 02231 - 327 (BDT) - Doned Shipments Sub-Page/Shipment Missing"/>
        <s v="Bug | 02485 - 380 (BDT) - Documents functionality missing add Basic Document"/>
        <s v="Bug | 01996 - 259 (BDT) - Orders Page- mobile view some customer PO numbers are hyperlinked"/>
        <s v="Bug | 02432 - 366 (BDT) - Releases page- mobile missing ship to info"/>
        <s v="Bug | 02431 - 365 (BDT) - On Hand Inventory- mobile- click link on orders page takes you to Doned shipments tab"/>
        <s v="Feature | 01981 - Logging Updates"/>
        <s v="Feature | 02454 - 376 (BDT) - Open and Closed Order Status Report- update to parameters from order page card button"/>
        <s v="Bug | 02057 - 283 (BDT) - Scheduled Releases Sub-Page Line# Contains Leading Zeroes "/>
        <s v="Bug | 02486 - 381 (BDT) - Portal console as admin or CSR- missing the Customer Profile view on the Bemis Site"/>
        <s v="Feature | 01575 - User friendly error messaging for CSR and Buyers"/>
        <s v="Bug | 02092 - 270 (BDT) - Release page missing info for Jel Sert"/>
        <s v="Bug | 01788 - Document Preview does not work "/>
        <s v="Feature | 02373 - Remove space from DL file names"/>
        <s v="Bug | 02455 - 377 (BDT) - Releases and Shipment Report- date parameters and page view parameter requiredness"/>
        <s v="Bug | 02425 - 211 (BDT) - Report parameter issue from page view buttons- Open and Closed/ Releases and Shipment History"/>
        <s v="Bug | 01855 -    Documents- CSR access to sites  "/>
        <s v="Bug | 02336 - 331 (BDT) Time Zone Clarification"/>
        <s v="Bug | 02395 - 371 (BDT) Commas missing on qty fields on Scheduled Release and Doned Shipment Page "/>
        <s v="Bug | 02096 - 289(BDT) - Release Pg No Release"/>
        <s v="Bug | 02089 - 261 (BDT) - Missing Open Scheduled Release Info"/>
        <s v="Bug | 02375 - Order and Release Duplicate Exceptions  "/>
        <s v="Feature | 02445 - 321 (BDT) - Update the Shipments to use a field on Delivery vs. from Orders"/>
        <s v="Bug | 02450 - Failures in initial data sync does cause a full data sync to occur in the next data sync interval"/>
        <s v="Feature | 02407 - Change date field used for selecting invoices"/>
        <s v="Bug | 02118 - 304(BDT) - 2FA has inconsistent behavior"/>
        <s v="Bug | 02093 - 284 (BDT) - Scheduled Releases Sub-Pg cards missing "/>
        <s v="Bug | 02091 - 268 (BDT) - Missing Open Scheduled Release Info"/>
        <s v="Bug | 01986 - 244 (BDT) - Order Pg Scheduled Releases/Available Qty Incorrect "/>
        <s v="Bug | 02023 - 251 (BDT) - Manufacture date"/>
        <s v="Bug | 02205 - 315 (BDT) - Hyperlinks not working on shipments page for Carrier"/>
        <s v="Bug | 02213 - Search box in Ship To Filter is broken"/>
        <s v="Feature | 01172 - Portal Error Handling"/>
        <s v="Feature | 01668 - Refactor Shipment Sync/WS Classes for data refresh calls."/>
        <s v="Bug | 02390 - Scheduled Releases Sub-Page No Sort Order"/>
        <s v="Bug | 02098 - 290 (BDT) - Release Pg Ship To Name and Address incorrect"/>
        <s v="Bug | 02379 - IBB synchronization times should be in UTC timezone format"/>
        <s v="Bug | 01997 - 260 (BDT) - Orders page- tablet view change page orientation from portrait to landscape"/>
        <s v="Bug | 02359 - 318 (BDT) - Shipment Sub Page ship date view in ascending order"/>
        <s v="Bug | 02369 - Multiple threads may cause NTLM errors in DataSync"/>
        <s v="Bug | 02273 - View Details crowded on Desktop"/>
        <s v="Bug | 02377 - SSRS connection settings are not set during deployment "/>
        <s v="Bug | 02227 - IBB Data Sync Performance "/>
        <s v="Bug | 02347 - Unable to generate reports against SSRS"/>
        <s v="Bug | 02016 - 262 (BDT) - Documents- Changing location filter as a parent "/>
        <s v="Bug | 01851 - 196 (BDT) Documents- cannot change location filter and add files to folder "/>
        <s v="Bug | 02337 - Pallet Field should display as Est. Pallet Count"/>
        <s v="Feature | 01697 - Update display of qty fields on Orders page"/>
        <s v="Feature | 01428 - Updates to handle Standard Pallet Qty data"/>
        <s v="Bug | 01842 - User Edit Profile not working"/>
        <s v="Bug | 02195 - 311 (BDT) - ERC 649A- Orders Page- report on main page has been incorrectly replaced"/>
        <s v="Bug | 01994 - 246 (BDT) - Order Pg Req Date Incorrect"/>
        <s v="Bug | 02116 - 300 (BDT) - Releases page iphone footer issues"/>
        <s v="Bug | 02049 - 278 (BDT) - On-hand inventory page- iphone issue with footer"/>
        <s v="Bug | 02172 - 309 (BDT) - Orders page- iphone view details UOM Confirmed qtty crowding"/>
        <s v="Bug | 02027 - 272 (BDT) - User Profile- Buyer missing Job Title"/>
        <s v="Bug | 02214 - Not all shipments are being synced from IBB"/>
        <s v="Bug | 02129 - 305 (BDT) - Invoice Report- tablet and iphone additional columns selection issue"/>
        <s v="Bug | 02239 - Zip code is missing from Inventory Layout"/>
        <s v="Bug | 02237 - The quotes around &quot;N/A&quot; need to be removed"/>
        <s v="Bug | 02216 - 291 (BDT) - Release Pg Release PO incorrect"/>
        <s v="Bug | 02094 - 286 (BDT) - Release Pg Scheduled Release Qty UoM missing"/>
        <s v="Bug | 02217 - 320 (BDT) - Shipment Pg Bemis Order#/Line# Incorrect"/>
        <s v="Bug | 02133 - Search icon in ship to dropdown is off center"/>
        <s v="Bug | 02167 - 319 (BDT) Negative Scheduled Releases "/>
        <s v="Bug | 02173 - 310 (BDT) - Order Pg View Details Schedule Line Dates Sort Order Incorrect "/>
        <s v="Bug | 02042 - 270 (BDT) Global Search displays error"/>
        <s v="Bug | 02232 - 330 (BDT) - Order Pg Bemis Product ID missing"/>
        <s v="Feature | 01473 - Switch to SOAP calls"/>
        <s v="Feature | 00296 - Mobile compatibility &amp; responsive design"/>
        <s v="Feature | 00286 - Global search"/>
        <s v="Bug | 02225 - Pull Shipment Order Information from Delivery Service"/>
        <s v="Bug | 02095 - 269 (BDT) - Release page expanded card missing state zip country"/>
        <s v="Bug | 02171 - 308 (BDT) - Orders page- iphone words in view detail spilling below allotted space"/>
        <s v="Bug | 02169 - 214 (BDT) - Theme test- Font spacing incorrect"/>
        <s v="Bug | 02115 - 299 (BDT) - Scheduled Releases subpage- iphone layout error"/>
        <s v="Bug | 01922 - Standard Pallet Qty should be N/A when batch line Pallet amount is N/A"/>
        <s v="Bug | 02130 - 306 (BDT) - Orders Page-Report button"/>
        <s v="Bug | 00806 - Ship To Filter Issue with Name Format and number of items"/>
        <s v="Bug | 01859 - 201 (BDT) Report Parameters- Optional Columns Open and Closed Order Status Report"/>
        <s v="Bug | 01985 - 243 (BDT) - Orders Page Material Avail Date/Req Date Incorrect "/>
        <s v="Feature | 01873 - 211 (BDT) Report parameter issue from page view buttons- Open and Closed/ Releases and Shipment History "/>
        <s v="Bug | 02024 - 247 (BDT) - Inventory Delete Functionality - Old Inventory data showing on Screen"/>
        <s v="Bug | 01875 - 214 (BDT)Theme test- excel logo wrong color and font spacing incorrect"/>
        <s v="Bug | 02001 - Duplicate Entry Exception for Orders"/>
        <s v="Bug | 02009 - 241 (BDT) - Searchbar missing X "/>
        <s v="Task | 01847 - Update Mock Services for changes to Data Sync"/>
        <s v="Bug | 02025 - 252 (BDT) - Order Pg View Details 0 Confirmed Qty Should Not Be Displayed"/>
        <s v="Bug | 02113 - 297 (BDT) - On Hand Inventory page code error"/>
        <s v="Bug | 02048 - 277 (BDT) - On hand Inventory page- tablet- Batch # is hyperlinked"/>
        <s v="Bug | 02021 - 271 (BDT) - Orders page- hyperlinks and expand card issue"/>
        <s v="Bug | 01989 - 256 (BDT) - Orders page- mobile- expanded view - view details"/>
        <s v="Feature | 01879 - Update 'View Details' dropdown to include UOM"/>
        <s v="Feature | 01858 - 200 (BDT)New Parameter Customer Item- wording on Field label"/>
        <s v="Bug | 02052 - 282 (BDT) - Orders Page- Location filter location indicator "/>
        <s v="Bug | 02047 - 275 (BDT) - Order Pg Sort Functionality"/>
        <s v="Bug | 01874 - 213 (BDT) Theme- Assets that are light blue and should be dark blue -various portal pages"/>
        <s v="Bug | 01868 - 209 (BDT) Report Page test- deleting reports in download folder"/>
        <s v="Bug | 02020 - 267 (BDT) - General mobile design- menu should automatically collapse "/>
        <s v="Bug | 02028 - 273 (BDT) - User Profile- Buyer- blank space in address information"/>
        <s v="Bug | 02019 - 266 (BDT) - Iphone view of welcome page- order of pages "/>
        <s v="Feature | 01180 - Updates to Bemis Portal Navigation"/>
        <s v="Task | 00717 - Manage Technical Debt"/>
        <s v="Bug | 01967 - 235 (BDT) - confirmed quantity in view details shows error "/>
        <s v="Bug | 01995 - 257 (BDT) - Orders page- mobile footer cutting off fields"/>
        <s v="Bug | 01987 - 245 (BDT) - Order Pg View Details Schedule Lines Sorted Incorrectly"/>
        <s v="Bug | 02018 - 265 (BDT) - General mobile design issues- footer covers menu"/>
        <s v="Bug | 01877 - 217 (BDT) Theme- upload document screen- blue bar theme updates "/>
        <s v="Bug | 01876 - 216 (BDT) Theme Generate Report link wrong color "/>
        <s v="Bug | 01850 - 195 (BDT) Documents- unable to download; CSR and buyer view"/>
        <s v="Bug | 01974 - Login in container errors block login input"/>
        <s v="Bug | 01917 - Icons for Ship To filter and Sorting do not display on Mobile view of Orders page"/>
        <s v="Bug | 01878 - 218 (BDT) Theme My Company Locations Font Color"/>
        <s v="Bug | 01920 - Total On Hand Qty should include UOM  "/>
        <s v="Bug | 01863 - 204 (BDT) Report Parameters Optional Columns Invoice History Report"/>
        <s v="Bug | 01448 - BIT-154 User Agreement Link does not display for Buyers"/>
        <s v="Feature | 01442 - Update search criteria on Release Landing Page "/>
        <s v="Feature | 01777 - Keep CSR on Control Panel View when navigating to customer sites  "/>
        <s v="Feature | 01852 - Update User Creation Test Scripts and customer LARs "/>
        <s v="Feature | 00341 - User agreement - BNA"/>
        <s v="Feature | 00262 - On-Hand Inventory View for a specific item"/>
        <s v="Feature | 01113 - Redesign for product description display"/>
        <s v="Feature | 01527 - Updates for all Report "/>
        <s v="Feature | 00083 - Manage DL folder &amp; files"/>
        <s v="Feature | 01475 - Update default Sort Order and Add Sort Functioanlity on Orders Landing Page "/>
        <s v="Feature | 01661 - Update default settings for locations filter"/>
        <s v="Feature | 00077 - Import Users and Groups from AD"/>
        <s v="Feature | 01019 - Link Bemis/TheHub Logo back CSR Bemis Site"/>
        <s v="Feature | 00088 - Customer Org Hierarchy"/>
        <s v="Feature | 01173 - BIT-49 Ship To Filter Name &amp; Address Info Missing in Portal"/>
        <s v="Feature | 01440 - Update search criteria on Orders Landing Page"/>
        <s v="Feature | 01643 - Update Sales Order Data Sync logic"/>
        <s v="Feature | 01250 - Update Sales Order to take in different order statuses"/>
        <s v="Feature | 00371 - Customer Profile updates from IBB"/>
        <s v="Feature | 01669 - Refactor Inventory Sync/WS Classes for data refresh calls."/>
        <s v="Bug | 01860 - 202 (BDT) Remove the optional column order up and down arrows from 2 reports"/>
        <s v="Bug | 01240 - Formatting Error when Resizing"/>
        <s v="Bug | 01779 - After update to global web content, customer site template does not import"/>
        <s v="Bug | 01704 - Mobile and Tablet View of Orders  is not aligned correctly "/>
        <s v="Bug | 01737 - User Agreement link does not show content for CSR roles"/>
        <s v="Bug | 01841 - Shipments Cust PO"/>
        <s v="Bug | 01871 - Exceptions in LAR imports for Site Templates"/>
        <s v="Feature | 01861 - Remove Buyer access to edit display settings"/>
        <s v="Bug | 01844 - LDAP Configurations are not automatically imported"/>
        <s v="Task | 00450 - Setup Liferay Development Infrastructure"/>
        <s v="Bug | 01267 - Cancel button on Locations filter does not work "/>
        <s v="Bug | 01766 - Fixes needed for View Details dropdown desktop and mobile views"/>
        <s v="Feature | 01622 - Menu position does not remain closed when navigating from one page to another "/>
        <s v="Feature | 00645 - Buyer - Security"/>
        <s v="Feature | 01736 - Update Dashboard Content"/>
        <s v="Feature | 01396 - Allow Buyers to update display settings "/>
        <s v="Bug | 01534 - Customer Data Sync is checking wrong address for validity"/>
        <s v="Task | 01803 - QA Deployment Documentation"/>
        <s v="Feature | 01526 - Update the report that is called from the Open Order Landing Page"/>
        <s v="Feature | 00361 - Footer"/>
        <s v="Feature | 01444 - Create Handling Unit Report "/>
        <s v="Bug | 01761 - Report menu categories should be alphabetical"/>
        <s v="Bug | 01755 - Mobile Footer no longer displays"/>
        <s v="Bug | 01751 - Edit Links on the User profile view are not visible with menu expanded"/>
        <s v="Bug | 01746 - Duplicate fields displayed on the Doned Shipments tab"/>
        <s v="Feature | 01476 - Remove default e-mail suffix from login page"/>
        <s v="Bug | 01493 - Release Header fields do not display correctly"/>
        <s v="Task | 01775 - Theme Dependency needs to be updated due to core changes"/>
        <s v="Bug | 01177 - BIT-136 Importing Orgs from UAT generates exception"/>
        <s v="Feature | 00445 -  View/Edit User Profile"/>
        <s v="Feature | 01728 - Update Customer Profiles default order"/>
        <s v="Feature | 01692 - Update the Footer Content "/>
        <s v="Bug | 00805 - On the Customer profile page format is incorrect"/>
        <s v="Bug | 01670 - Web Content LAR needs to be updated to reflect latest changes to TemplateContextContributor"/>
        <s v="Bug | 01548 - Customer logo is not displayed on parent or child location dashboards"/>
        <s v="Bug | 01451 - BIT-159 CSR- editing buyer profile"/>
        <s v="Bug | 01423 - BIT-46 Cards on Page incorrect"/>
        <s v="Bug | 01639 - BIT-159 Create Access Path for CSRs to Customer and User Profiles"/>
        <s v="Feature | 01007 - Requirement changes for Reports"/>
        <s v="Bug | 01363 - BIT-113 FRM 283- Typos on report landing page"/>
        <s v="Feature | 00222 - Order Detail in Orders by Item View"/>
        <s v="Feature | 00801 - List shipments from specific Order"/>
        <s v="Bug | 01684 - Add dependency in Theme for freemarker contributor"/>
        <s v="Feature | 01687 - Create a hook so that CSR users can see which users have Doned setup"/>
        <s v="Bug | 01588 - Inventory display not correct for order 073G001269 "/>
        <s v="Bug | 01270 - BIT-85 Column picks disappear in report form"/>
        <s v="Bug | 01491 - Customer Site Template was not updated correctly"/>
        <s v="Bug | 01417 - The Company logo will not populate on Welcome page"/>
        <s v="Bug | 01312 - BIT-95 All reports from the Reports Landing Page"/>
        <s v="Bug | 01348 - BIT-107 Order Report URL too long "/>
        <s v="Bug | 01415 - BIT-129 Invoice Report Field"/>
        <s v="Bug | 01291 - Order does not exist in portal"/>
        <s v="Bug | 01262 - BIT-143 Sub-header font color on Reports Landing page are incorrect"/>
        <s v="Bug | 01450 - BIT-157 Wording on Dynamic Reports preview page needs to be changed to improve usability"/>
        <s v="Bug | 01535 - The calculation for the total location qty and batch lines displayed do not match  "/>
        <s v="Bug | 01364 - BIT-114 Scheduled Releases Customer PO"/>
        <s v="Bug | 01338 - BIT-99 Shipment Card Item Detail Box Scrolling Bar"/>
        <s v="Bug | 01558 - BIT-166 Disabled User shows up in Members section on company profile page"/>
        <s v="Feature | 00723 - Add content for Portal dashboard landing page"/>
        <s v="Feature | 00370 - Order updates from IBB"/>
        <s v="Bug | 01294 - Poly Orders missing in portal"/>
        <s v="Bug | 01563 - SAP Order 541116 Missing"/>
        <s v="Bug | 01290 - Pinnacle Foods/Ethicon Inc SAP Orders missing in Orders Page"/>
        <s v="Bug | 01305 -   Multiple Fields showing incorrectly on the Orders Landing Page. "/>
        <s v="Bug | 01418 - Release PO and Customer PO are wrapping on the same line"/>
        <s v="Bug | 01414 - BIT-121 Report time range selection box sizing - Shipments and Releases Report Test"/>
        <s v="Bug | 01266 - BIT-76 Welcome Name Banner"/>
        <s v="Bug | 01426 - On Hand Inventory Details shows a Total Qty but there are no details "/>
        <s v="Bug | 01420 - BIT-103 Time, status and report freezes"/>
        <s v="Bug | 01257 - BIT-60 Missing Address should be empty"/>
        <s v="Bug | 01335 - 3 Marshal Deliveries not showing in Doned Shipments page "/>
        <s v="Bug | 01292 - The 'Bemis QA Portal Data' spreadsheet shows inventory data but the sales order is not on the orders tab"/>
        <s v="Bug | 01264 - BIT-142 Cust Item Font color on Item detail view is incorrect"/>
        <s v="Bug | 01449 - Descriptions are not showing 40 characters before ellipses "/>
        <s v="Bug | 01198 - BIT-146 Customer Address does not display on Customer Profile"/>
        <s v="Bug | 01509 - Exception for some Order Data Syncs"/>
        <s v="Bug | 01508 - NPE In Inventory Data Sync"/>
        <s v="Bug | 01139 - BIT-48 Padding issues with left nav menu "/>
        <s v="Bug | 01421 - Bemis Logo displayed on Bemis' QA is incorrect"/>
        <s v="Bug | 01297 - BIT-84 Data Issue on Bemis QA Environment"/>
        <s v="Bug | 01324 - BIT-134 Hide Edit options that Buyers do not have access to "/>
        <s v="Bug | 01265 - Bemis Logo Compression/Crowding"/>
        <s v="Feature | 01344 - Update decimals display on Bemis Portal Landing pages"/>
        <s v="Feature | 01349 - Update default Sort Order on Shipments Landing Page "/>
        <s v="Bug | 00858 - The root directory for Advanced File Store is not parsed correctly"/>
        <s v="Bug | 01271 - Fix date range for From and To fields"/>
        <s v="Bug | 01023 - Missing fields on Delivery stubs"/>
        <s v="Bug | 01318 - BIT-73 Report Time not correct"/>
        <s v="Bug | 00892 - LDAP bulk import cannot be disable if 2FA is enabled"/>
        <s v="Bug | 01068 - BIT-112 Do not display Schedule Lines when confirmedQty = 0 on Orders Landing  Page"/>
        <s v="Bug | 01323 - Add documents button is inside the footer"/>
        <s v="Bug | 01268 - Product Description displaying incorrectly"/>
        <s v="Bug | 01309 - BIT-92 Report Landing Page- Inventory Detail Report"/>
        <s v="Bug | 01307 - BIT-90 Report Landing Page- Open Order Status Report- remove parameters from selection screen"/>
        <s v="Bug | 01310 - BIT-93 Report Landing Page- Inventory Detail Report- remove unnecessary Parameters"/>
        <s v="Bug | 01311 - BIT-94 All Reports from Reports Landing Page- Optional column formatting"/>
        <s v="Bug | 01314 - BIT-72 Report page- open and closed order report; parameters not expected"/>
        <s v="Bug | 01316 - BIT-78 All Reports- Default Column Fields "/>
        <s v="Bug | 01203 - SSRS integration config had wrong password for QA"/>
        <s v="Bug | 01272 - Fix sort order column names"/>
        <s v="Bug | 01317 - BIT-74 Report Page- Open/Closed order status report- missing parameter"/>
        <s v="Bug | 00854 - Orders Page - Quantity Fields Show 0 Value"/>
        <s v="Bug | 01296 - Improve data sync logging to capture invalid data"/>
        <s v="Task | 00481 - UAT/Prod Deployment"/>
        <s v="Bug | 01056 - Location and ShipTo filter dropdowns are missing a border in FF and IE"/>
        <s v="Bug | 01238 - The ... next to the Bemis Order number does not expand to show the full line"/>
        <s v="Bug | 01218 - Landing page redirection does not work when impersonating"/>
        <s v="Bug | 01194 - 'Show More' link missing from Report description"/>
        <s v="Bug | 01261 - BIT-68 Optional fields not correctly formatted or are missing in open and closed order report"/>
        <s v="Bug | 01181 - My Locations navigation on Mobile view is not working"/>
        <s v="Bug | 01195 -  Icons do not display properly on the Global Search Results Page"/>
        <s v="Bug | 01151 - CSR should have access to limited control panel "/>
        <s v="Bug | 01212 - Clicking on Shipped Qty or Scheduled Releases throws an error"/>
        <s v="Bug | 01183 - Reports Landing Page - Report Header is not aligned properly"/>
        <s v="Bug | 01191 - Select All and Clear All links in Location filter do not work"/>
        <s v="Bug | 01054 - Entries on the Release Page are not displaying "/>
        <s v="Bug | 00902 - BIT-42 Update orders data fields to allow for decimals "/>
        <s v="Bug | 00804 - User Customer Name (Employer) is incorrect"/>
        <s v="Bug | 01192 - BIT-135 Search in Locations filter fails when no location match is found  "/>
        <s v="Feature | 00218 - Customer site template"/>
        <s v="Task | 00013 - BEMISCP-11 Terms &amp; Condition docs (site)(by customer specific)"/>
        <s v="Feature | 00369 - Inventory updates from IBB"/>
        <s v="Feature | 00107 - Shipments Landing Page"/>
        <s v="Bug | 00672 - Items per Page does not allow you to return to default setting"/>
        <s v="Bug | 01088 - BIT-17 Carrier Link is not working "/>
        <s v="Feature | 00211 - Style and colors"/>
        <s v="Feature | 00381 - Login page - cookie statement"/>
        <s v="Bug | 01057 - User profile editing is accessible to users other than the profile owner."/>
        <s v="Bug | 01030 - Add open condition to Search Orders"/>
        <s v="Bug | 01020 - Checkboxes for Locations in filter do not show "/>
        <s v="Bug | 01005 - Do not show Scheduled Releases with a Confirmed Qty =  0"/>
        <s v="Bug | 00906 - Update Scheduled Releases data fields to allow for decimals "/>
        <s v="Bug | 00905 - Update On Hand Inv data fields to allow for decimals "/>
        <s v="Bug | 00904 - Update Shipments data fields to allow for decimals "/>
        <s v="Bug | 00903 - Update Releases data fields to allow for decimals "/>
        <s v="Feature | 00297 - Browser compatibility"/>
        <s v="Feature | 00352 - Location selection persists between logout and login"/>
        <s v="Bug | 00856 - Spacing is incorrect across all pages"/>
        <s v="Feature | 00365 - Left Navigation Expand / Collapse on all pages"/>
        <s v="Feature | 00080 - All external users are re-directed to the  dashboard"/>
        <s v="Task | 00788 - Refactor IBB Authentication"/>
        <s v="Feature | 00302 - Filter Data by Customer Location"/>
        <s v="Feature | 00375 - Buyer - Reports Landing Page"/>
        <s v="Task | 01070 - Optimize JVM settings"/>
        <s v="Feature | 00802 - List Releases of specifc Order"/>
        <s v="Bug | 01065 - Theme display in Bemis QA is not correct"/>
        <s v="Bug | 00954 - Import of Organizations fails due to a NoSuchListTypeException"/>
        <s v="Task | 00384 - Setup Bemis Development Infrastructure"/>
        <s v="Feature | 00377 - Generate Shipping Reports"/>
        <s v="Feature | 00514 - Release Report"/>
        <s v="Feature | 00175 - Order Status Report"/>
        <s v="Feature | 00537 - Link from Portal Logo"/>
        <s v="Feature | 00217 - Update Customer logo"/>
        <s v="Feature | 00446 - CSR View of Customer Profile"/>
        <s v="Bug | 00716 - When an order is deleted, the associated AssetEntries are not removed"/>
        <s v="Bug | 00784 - Modify default date range for shipment, release, and order screens"/>
        <s v="Bug | 00808 - Arrow Font Size on Releases Page is too small"/>
        <s v="Bug | 00822 - UI Navigation bar"/>
        <s v="Bug | 00829 - Order Description not wrapping correctly"/>
        <s v="Bug | 00830 - Two Factor authentication configuration is in the wrong category"/>
        <s v="Bug | 00836 - Logon with incorrect password doesn't fail immediately with 2FA enabled"/>
        <s v="Bug | 00860 - Date Format is incorrect on all Pages"/>
        <s v="Bug | 00915 - Increase size limit for profile picture"/>
        <s v="Feature | 00536 - Remove Top Bar for External User"/>
        <s v="Feature | 00374 - Shipment updates from IBB"/>
        <s v="Feature | 00520 - Release updates from IBB"/>
        <s v="Feature | 00172 - Password Policy"/>
        <s v="Feature | 00376 - Generate Order Reports"/>
        <s v="Feature | 00270 - Browse Customer Profiles"/>
        <s v="Task | 00794 - Refactoring Search for Shipment ordered and releases"/>
        <s v="Bug | 00855 - Orders Page - Marshal Orders with NULL Statuses Displayed"/>
        <s v="Feature | 00308 - Customer - Org - Permissions"/>
        <s v="Feature | 00156 - Create and assign customer Roles"/>
        <s v="Bug | 00820 - Enter the portal without logging back"/>
        <s v="Bug | 00765 - Date format incorrect in UI"/>
        <s v="Bug | 00753 - Fix Gradle theme build "/>
        <s v="Bug | 00545 - Two Factor Authentication - Verification Code Error"/>
        <s v="Bug | 00652 - Gradle task distBundleZip does not build/deploy themes"/>
        <s v="Bug | 00736 - Proxy configuration breaks access to IBB "/>
        <s v="Bug | 00719 - Custom-users-admin-web causes startup exceptions in portal"/>
        <s v="Task | 00235 - IBB Request Log"/>
        <s v="Task | 00072 - Where to get Actual/Standard pallet quantity for rolls/boxes/cartons"/>
        <s v="Task | 00074 - Determine Document Library folder structure and category structure"/>
        <s v="Task | 00126 - Sales Order Status"/>
        <s v="Bug | 00760 - Impersonated User hits error"/>
        <s v="Feature | 00254 - View/Edit my User Profile"/>
        <s v="Feature | 00249 - Shipment Search"/>
        <s v="Feature | 00512 - Release expanded view"/>
        <s v="Bug | 00632 - Orders - Move view details link below order Date"/>
        <s v="Bug | 00633 - Orders - Add &quot;cust&quot; before PO label"/>
        <s v="Bug | 00634 - Orders -  Bemis Order # (line No) should be moved below Bemis ProductID"/>
        <s v="Feature | 00256 - Buyer View of Customer Profile"/>
        <s v="Feature | 00225 - Search Orders by Indexed fields"/>
        <s v="Feature | 00110 - Buyer - Show Expanded Shipment View"/>
        <s v="Feature | 00058 - Carrier List CRUD"/>
        <s v="Feature | 00513 - Release Search"/>
        <s v="Feature | 00511 - Releases landing page"/>
        <s v="Feature | 00535 - User Profile Dropdown"/>
        <s v="Bug | 00722 - Race condition in DataSyncEngineImpl"/>
        <s v="Bug | 00688 - DataSync background tasks are not being cleaned up from DB when successfully Doned"/>
        <s v="Feature | 00206 - Populate Customer Profiles"/>
        <s v="Feature | 00215 - Login &amp; Logout"/>
        <s v="Feature | 00221 - Orders Landing Page"/>
        <s v="Task | 00478 - Clean up JSP for two-factor-auth-device-manager-web"/>
        <s v="Task | 00259 - Customer Site Template should have 'template' in name"/>
        <s v="Feature | 00207 - Populate User Profiles"/>
        <s v="Feature | 00146 - Two Factor Authentication"/>
        <s v="Feature | 00101 - Product landing page"/>
        <s v="Feature | 00271 - Search for User Profile Details"/>
        <s v="Feature | 00269 - Search for Customer Profile Details"/>
        <s v="Feature | 00125 - Product spec detail page - CSR view"/>
        <s v="Feature | 00104 - Item Detail page"/>
        <s v="Feature | 00212 - View Customer logo on the dashboard"/>
        <s v="Feature | 00008 - Check graphics record (to monitor order progress)"/>
        <s v="BALLPARK - Demand | M | 00000 - Cancel task test"/>
        <s v="BALLPARK - Demand | M | 00000 - Demand without assignee GSSDLC"/>
        <s v="BALLPARK - Demand | M | 00000 - Tools - Worklogger"/>
        <s v="BALLPARK - Demand | M | 00000 - Need Credentials for the Following Users"/>
        <s v="BALLPARK - Demand | M | 00000 - Roles Configuration"/>
        <s v="BALLPARK - Demand | M | 00000 - Demand without assignee BEMISCP"/>
        <s v="BALLPARK - Demand | M | 00000 - Liferay Workspace Maintenance and Improvements"/>
        <s v="BALLPARK - Demand | M | 00000 - CSR - Dashboard"/>
        <s v="Feature | 00114 - Feature can skip Review step"/>
        <s v="Feature | 00104 - Jenkins permissions"/>
        <s v="Feature | 00103 - Operational indicators"/>
        <s v="Feature | 00094 - Rename Taskboard levels/issueTypes"/>
        <s v="Bug | 00143 - Potential security vulnerability related to Apache Struts version 2.3.32 / 2.5.10.1 or later"/>
        <s v="Bug | 03198 - BDT 603 Production - Cust ID 0076618- no invoice and BOL PDF generates for specific order"/>
        <s v="Feature | 02876 - Functional Spec Documentation "/>
        <m/>
        <s v="Bug |  01307 - BIT-90 Report Landing Page- Open Order Status Report- remove parameters from selection screen" u="1"/>
        <s v="Bug |  00180 - White spaces above images in story pages template 2" u="1"/>
        <s v="Feature |  | 00578 - Image Animations do not match mockups for Stories" u="1"/>
        <s v="Feature |  02977 - Set search highlighting property to false" u="1"/>
        <s v="Feature | 00101 - Landing page" u="1"/>
        <s v="Feature |  | 00333 - Notes create/edit - CSR view" u="1"/>
        <s v="Bug |  01878 - 218 (BDT) Theme My Company Locations Font Color" u="1"/>
        <s v="Feature | 00351 - As a buyer, I can select a customer location or locations and this context will be kept until I select another combination of location(s), so that I can see information from a customer-centric view" u="1"/>
        <s v="Feature |  00275 - Products / Items - Status Filters" u="1"/>
        <s v="Bug |  | 02219 - 324 (BDT) - Inventory report- mobile devices hyperlinks in reports" u="1"/>
        <s v="Feature |  | 00308 - Customer - Org - Permissions" u="1"/>
        <s v="Task | 00273 - [Ajuste identificado no review sprint 05] Mudar as cores dos status do processo na tela de detalhe do Processo de visto e fixar o tamanho da exibição do mesmo" u="1"/>
        <s v="Task |  00044 - BEMISCP-11 When to onboard new customer - What to do when onboarding new cust" u="1"/>
        <s v="Bug |  | 02057 - 283 (BDT) - Scheduled Releases Sub-Page Line# Contains Leading Zeroes " u="1"/>
        <s v="Task |  | 00273 - [Ajuste identificado no review sprint 05] Mudar as cores dos status do processo na tela de detalhe do Processo de visto e fixar o tamanho da exibição do mesmo" u="1"/>
        <s v="Feature |  00295 - Products + Service &gt; Trading" u="1"/>
        <s v="Feature | 00098 - Add authorization for Enhanced Group API" u="1"/>
        <s v="Bug |  | 02021 - 271 (BDT) - Orders page- hyperlinks and expand card issue" u="1"/>
        <s v="Task |  00905 - Add History and Start dates to a number of Fields" u="1"/>
        <s v="Task |  01332 - [Mudança evolutiva na listagem dos Vistos Emitidos e na tela de Detalhe do Visto] Ajustar os status do visto apresentado na tela de detalhe e acrescentar as bandeirinhas na tabela de resultado. " u="1"/>
        <s v="Feature |  00107 - Buyer - Shipments landing page" u="1"/>
        <s v="Feature |  | 00375 - Buyer - Reports Landing Page" u="1"/>
        <s v="Feature | 00107  - Buyer - Shipments landing page" u="1"/>
        <s v="Bug | 01043 - Issues within IPS PROD at this time that need to be cleared up." u="1"/>
        <s v="Task |  | 00514 - Research &amp; Apply URL Rewrite for URL containing String .aspx" u="1"/>
        <s v="Feature | 00378 - Generate Inventory Reports" u="1"/>
        <s v="Task |  | 00279 - [Mudança review sprint 05] Criar uma aba (Aprovações/Comentários) para agrupar as Atividades e Comentários. Na tela de detalhe do candidato" u="1"/>
        <s v="Feature |  | 02864 - CR45 - Shipment Deletes" u="1"/>
        <s v="Task |  00384 - Setup Bemis Development Infrastructure" u="1"/>
        <s v="Task | 00384  - Setup Bemis Development Infrastructure" u="1"/>
        <s v="Feature |  | 02716 - 423 (BDT) - Have LDAP and portal Password policy both enabled " u="1"/>
        <s v="Bug |  | 01103 - The User can not insert an amount - Internet Explorer V11- Personal Transfers" u="1"/>
        <s v="Bug | 01104 - The User can not insert an amount - Internet Explorer V11- Third party transfers" u="1"/>
        <s v="Bug |  | 02455 - 377 (BDT) - Releases and Shipment Report- date parameters and page view parameter requiredness" u="1"/>
        <s v="Bug | 01062 - The screen &quot;Detalle de la recurrencia - Indefinida-&quot; has an extra field  &quot;Última transacción&quot;  that should not appear." u="1"/>
        <s v="Feature |  | 01428 - Updates to handle Standard Pallet Qty data" u="1"/>
        <s v="Task |  00266 - Create data sync process to bulk upload data from IBB" u="1"/>
        <s v="Task | 00266  - Create data sync process to bulk upload data from IBB" u="1"/>
        <s v="Bug |  | 01766 - Fixes needed for View Details dropdown desktop and mobile views" u="1"/>
        <s v="Task | 00592 - Homepage hero banner text is too large" u="1"/>
        <s v="Dummy Feature |  | 00000 - Dummy Feature of  | 00056 - Tools - Worklogger" u="1"/>
        <s v="Task |  00051 - Update Notification service" u="1"/>
        <s v="Task |  00072 - Where to get Actual/Standard pallet quantity for rolls/boxes/cartons" u="1"/>
        <s v="Task |  | 00025 - Configuração da infraestrutura de DevOps" u="1"/>
        <s v="Feature | 00254 - View/Edit my User Profile." u="1"/>
        <s v="Bug |  01842 - User Edit Profile not working" u="1"/>
        <s v="Bug |  01314 - BIT-72 Report page- open and closed order report; parameters not expected" u="1"/>
        <s v="Feature |  00146 - Two Factor Authentication" u="1"/>
        <s v="Bug | 01084 - Dropdwn &quot;Tipo de Correo &quot; with format for IOS" u="1"/>
        <s v="Bug |  02880 - User navigates to blank portal page  " u="1"/>
        <s v="Feature |  | 02878 - Update Carrier list for portal " u="1"/>
        <s v="Feature |  01661 - Update default settings for locations filter" u="1"/>
        <s v="Feature | 00178 - Change order" u="1"/>
        <s v="Feature |  | 00020 - Asset publisher layout" u="1"/>
        <s v="Feature | 00260 - Buyer -  View Release PO on Expanded Shipment View" u="1"/>
        <s v="Task | 00641 - Apple and verify fix for CEMEX-15" u="1"/>
        <s v="Task | 00015 - BEMISCP-11 Use Case: Workflow - Reject Shipment" u="1"/>
        <s v="Bug |  | 02546 - 388 (BDT) - Inventory Pg Standard Pallet Qty Rounding Issue" u="1"/>
        <s v="Bug | 02995 - 490 BDT - Invoice or BOL link on completed shipments subpage does not work" u="1"/>
        <s v="Bug | 00175 - Sprint 2 minor fixes" u="1"/>
        <s v="Task |  | 00316 - Install Audience Targeting on QA servers" u="1"/>
        <s v="Feature | 00160 - As a CSR user, I can delete a document uploaded by a customer to a Document Library folder, so that I can remove outdated or irrelevant information" u="1"/>
        <s v="Task |  00095 - SMS Spec Detail" u="1"/>
        <s v="Bug |  02964 - 487 (BDT) - Issues with ship to filter" u="1"/>
        <s v="Feature |  | 00215 - Login &amp; Logout" u="1"/>
        <s v="Feature | 00322 - Sales Rep - only sees orgs based on access" u="1"/>
        <s v="Task | 01065 - Have a way to restrict permissions in Receiving role" u="1"/>
        <s v="Bug |  01262 - Sub-header font color on Reports Landing page are incorrect" u="1"/>
        <s v="Bug |  | 02098 - 290 (BDT) - Release Pg Ship To Name and Address incorrect" u="1"/>
        <s v="Feature |  | 00110 - Buyer - Show Expanded Shipment View" u="1"/>
        <s v="Bug |  01788 - Document Preview does not work " u="1"/>
        <s v="Feature |  00255 - Shipment History" u="1"/>
        <s v="Feature |  02864 - CR45 - Shipment Deletes" u="1"/>
        <s v="Bug |  | 01081 - Adding more than  + 10 Transfer accounts, Internet Explorer Stop Working. -Third party transfers- " u="1"/>
        <s v="Task |  | 00126 - Sales Order Status" u="1"/>
        <s v="Feature |  00166 - Add behaviour to Homepage links" u="1"/>
        <s v="Bug |  02390 - Scheduled Releases Sub-Page No Sort Order" u="1"/>
        <s v="Bug |  | 01561 - BIT-108 Cannot find Shipments in Portal" u="1"/>
        <s v="Feature |  | 00308 - Set maximum width for pages in 1300 px" u="1"/>
        <s v="Bug |  02959 - BDT 483- Forgot Password error message" u="1"/>
        <s v="Feature |  00033 - Content Workflow" u="1"/>
        <s v="Bug |  01746 - Duplicate fields displayed on the Completed Shipments tab" u="1"/>
        <s v="Bug |  | 00855 - Orders Page - Marshal Orders with NULL Statuses Displayed" u="1"/>
        <s v="Feature |  | 00379 - View Orders for a specific Cust Item" u="1"/>
        <s v="Feature |  | 00145 - Sustainability Overview" u="1"/>
        <s v="Bug |  01256 - BOL and INVOICE Hyperlink fails to load PDF" u="1"/>
        <s v="Task |  | 00001 - Request SSL Certificate from Cemex for new website" u="1"/>
        <s v="Bug |  | 02962 - Pinnacle Foods Bemis Order# 40009316 Shipment Missing (BDT 486)" u="1"/>
        <s v="Bug |  00283 - HomePage is not adjusting to fit correctly on 1366x768" u="1"/>
        <s v="Bug |  02962 - Pinnacle Foods Bemis Order# 40009316 Shipment Missing (BDT 486)" u="1"/>
        <s v="Task | 01019 - Update page What We Do" u="1"/>
        <s v="Bug |  | 01641 - Menu não exibe os submenus" u="1"/>
        <s v="Bug |  | 01267 - Cancel button on Locations filter does not work " u="1"/>
        <s v="Bug |  02019 - 266 (BDT) - Iphone view of welcome page- order of pages " u="1"/>
        <s v="Task | 00192 - Final Approval of the Inventory Landing Page Visual Mockup" u="1"/>
        <s v="Bug |  02195 - 311 (BDT) - ERC 649A- Orders Page- report on main page has been incorrectly replaced" u="1"/>
        <s v="Feature |  | 00371 - Customer Profile updates from IBB" u="1"/>
        <s v="Feature |  00144 - Our story page without timeline section" u="1"/>
        <s v="Bug |  | 00719 - Custom-users-admin-web causes startup exceptions in portal" u="1"/>
        <s v="Task |  00064 - BEMISCP-11 CSR hierarchy" u="1"/>
        <s v="Feature | 00175 - Buyer View of Order Report" u="1"/>
        <s v="Bug |  01451 - BIT-159 CSR- editing buyer profile" u="1"/>
        <s v="Bug |  | 01851 - 196 (BDT) Documents- cannot change location filter and add files to folder " u="1"/>
        <s v="Task |  00995 - Functions required to maintain 'Child' records" u="1"/>
        <s v="Bug |  00128 - Adjust homepage layout in different screen resolutions" u="1"/>
        <s v="Feature | 00198 - (UX) As a CSR, I can view a list of customers and select one or more, so that I can selectively view information pertaining to a specific customer or sub-organization within the customer." u="1"/>
        <s v="Bug |  01316 - All Reports- Default Column Fields " u="1"/>
        <s v="Task |  00319 - [Ajuste na tela de edição de solicitação de visto]: Alterar a navegação atual utilizando o conceito de abas. " u="1"/>
        <s v="Feature | 00346 - Create page to show on-hand quantity for product in order detail." u="1"/>
        <s v="Task |  00020 - Create Google Local Environment" u="1"/>
        <s v="Feature |  00537 - Link from Portal Logo" u="1"/>
        <s v="Bug |  | 02694 - ORM exceptions for Inventory data sync " u="1"/>
        <s v="Task |  00889 - Add a new page on the Member &amp; Associates template for Experience, Skills, References &amp; General Comments" u="1"/>
        <s v="Bug |  | 01297 - BIT-84 Data Issue on Bemis QA Environment" u="1"/>
        <s v="Bug |  01290 - Pinnacle Foods/Ethicon Inc SAP Orders missing in Orders Page" u="1"/>
        <s v="Bug |  02461 - 385 (BDT) Manufacture Data is missing from the On Hand Inventory sub-page" u="1"/>
        <s v="Task |  01225 - [Ajuste na tela de recuperação de caução SIGEX-1048] Ajustar comportamento do sistema para refletir a caução recuperada." u="1"/>
        <s v="Bug |  01198 - Customer Address does not display on Customer Profile" u="1"/>
        <s v="Feature |  | 00218 - Customer site template" u="1"/>
        <s v="Task |  | 00575 - Update workspace build to use custom EE bundle built from sources" u="1"/>
        <s v="Bug |  | 01272 - Fix sort order column names" u="1"/>
        <s v="Task |  | 00002 - Dannon Yo-Cream Theme" u="1"/>
        <s v="Task |  00830 - Perform SIMPS migration test" u="1"/>
        <s v="Bug |  | 01080 - Adding more than  + 10 Transfer accounts, Internet Explorer Stop Working. -Personal transfers- " u="1"/>
        <s v="Bug | 01081 - Adding more than  + 10 Transfer accounts, Internet Explorer Stop Working. -Third party transfers- " u="1"/>
        <s v="Feature |  00230 - Products Overview" u="1"/>
        <s v="Feature |  | 01697 - Update display of qty fields on Orders page" u="1"/>
        <s v="Bug | 01087 - Current transfer listed as future transfers on recurrency info pop-up (personal transfer)." u="1"/>
        <s v="Bug |  02737 - 434-GLC Release Missing" u="1"/>
        <s v="Bug |  | 01509 - Exception for some Order Data Syncs" u="1"/>
        <s v="Ballpark - Demand | 00000 - Dummy Feature of Tools - Sizing" u="1"/>
        <s v="Bug | 01103 - The User can not insert an amount - Internet Explorer V11- Personal Transfers" u="1"/>
        <s v="Bug |  | 03048 - 526 BDT - Sales order line not displaying on Orders page depending on who is logged on to the account" u="1"/>
        <s v="Ballpark - Demand |  | 00000 - Dummy Feature of Sustainability" u="1"/>
        <s v="Task |  01065 - Two IPS questions" u="1"/>
        <s v="Bug |  01257 - Missing Address should be empty" u="1"/>
        <s v="Feature |  | 00253 - Buyer - Navigate to Order by PO page from Shipment Page" u="1"/>
        <s v="Task |  00065 - BEMISCP-11 Custom reports investigation" u="1"/>
        <s v="Bug |  02025 - 252 (BDT) - Order Pg View Details 0 Confirmed Qty Should Not Be Displayed" u="1"/>
        <s v="Task | 00050 - Create portlet to add location based configurations" u="1"/>
        <s v="Bug |  | 00585 - Page Fix for Careers page" u="1"/>
        <s v="Bug |  01418 - Release PO and Customer PO are wrapping on the same line" u="1"/>
        <s v="Bug |  | 02213 - Search box in Ship To Filter is broken" u="1"/>
        <s v="Feature |  01575 - User friendly error messaging for CSR and Buyers" u="1"/>
        <s v="Bug |  02095 - 269 (BDT) - Release page expanded card missing state zip country" u="1"/>
        <s v="Feature |  | 00007 - Add expiration date" u="1"/>
        <s v="Task | 00064 - BEMISCP-11 CSR hierarchy" u="1"/>
        <s v="Feature |  | 02560 - 424 (BDT) - Change password policy verbiage for external users" u="1"/>
        <s v="Bug |  | 01643 - País está sendo informando como obrigatório no cadastro de fornecedor" u="1"/>
        <s v="Task | 00026 - BEMISCP-11 Partial pallets in IBB - Not available in IBB for this phase" u="1"/>
        <s v="Bug | 00444 - Deleting record/site" u="1"/>
        <s v="Bug |  | 01256 - BOL and INVOICE Hyperlink fails to load PDF" u="1"/>
        <s v="Task | 00088 - A learner should be able to see the private page if he/she has the permission for that page" u="1"/>
        <s v="Feature |  | 00263 - Buyer Detail Product Spec" u="1"/>
        <s v="Bug |  | 01878 - 218 (BDT) Theme My Company Locations Font Color" u="1"/>
        <s v="Feature |  | 02990 - Update deployment scripts to preserve old releases" u="1"/>
        <s v="Bug |  | 00175 - Sprint 2 minor fixes" u="1"/>
        <s v="Bug |  | 01746 - Duplicate fields displayed on the Completed Shipments tab" u="1"/>
        <s v="Task |  00039 - BEMISCP-11 Entitlements - Logistics (reject shipment) - WF Form" u="1"/>
        <s v="Bug |  | 01877 - 217 (BDT) Theme- upload document screen- blue bar theme updates " u="1"/>
        <s v="Task |  00027 - BEMISCP-11 Reports - Partial Pallets, Pending Releases (date/value)" u="1"/>
        <s v="Bug |  02117 - 303 (BDT) - Releases page in page wildcard search on description" u="1"/>
        <s v="Feature |  00018 - Create Google CI" u="1"/>
        <s v="Task |  00075 - Customer Portal and Make-to-Stock (MTS) | Due Date: 8/12/16" u="1"/>
        <s v="Feature | 00027 - Synchronize User Information" u="1"/>
        <s v="Task |  | 00584 - Make the user Jose Alberto as a site admin" u="1"/>
        <s v="Feature | 00081 - Map internal Users to Roles and Groups" u="1"/>
        <s v="Task |  | 00872 - Setup initial content (locations, configurations, admin users) for new DEV environment" u="1"/>
        <s v="Bug |  | 02337 - Pallet Field should display as Est. Pallet Count" u="1"/>
        <s v="Task |  | 00057 - Management work" u="1"/>
        <s v="Feature |  | 00256 - Buyer View of Customer Profile" u="1"/>
        <s v="Bug |  | 02432 - 366 (BDT) - Releases page- mobile missing ship to info" u="1"/>
        <s v="Bug |  | 00753 - Fix Gradle theme build " u="1"/>
        <s v="Task |  | 00644 - Allow HTTP between qa-staging and qa-live to test remote staging" u="1"/>
        <s v="Dummy Feature |  | 00000 - Dummy Feature of  | 00630 - Need Credentials for the Following Users" u="1"/>
        <s v="Bug |  | 02885 - (BDT 467) - Releases and Shipments do not display for new customer setup " u="1"/>
        <s v="Bug |  | 01030 - Add open condition to Search Orders" u="1"/>
        <s v="Task |  | 00670 - Update Email templates" u="1"/>
        <s v="Feature | 03134 - ShipTo Filter - change defaults and text." u="1"/>
        <s v="Feature |  00055 - Access shipper's website clicking shipper's name" u="1"/>
        <s v="Bug |  | 02964 - 487 (BDT) - Issues with ship to filter" u="1"/>
        <s v="Task |  | 00511 - Steps Components" u="1"/>
        <s v="Bug |  | 02117 - 303 (BDT) - Releases page in page wildcard search on description" u="1"/>
        <s v="Task |  | 02939 - Update LDAP configs now that FP 13 has fixed automatic loading of configs" u="1"/>
        <s v="Dummy Feature |  00000 - Dummy Feature of  00538 - Buyer - Reports" u="1"/>
        <s v="Feature |  00513 - Release Search" u="1"/>
        <s v="Feature | 00513  - Release Search" u="1"/>
        <s v="Ballpark - Demand | 00000 - Dummy Feature of Tools - Dashboard" u="1"/>
        <s v="Bug |  | 01508 - NPE In Inventory Data Sync" u="1"/>
        <s v="Task | 00640 - Apply and verify fix for CEMEX-23" u="1"/>
        <s v="Bug | 01060 - System does a wrong transfer, after a sucessful first transfer." u="1"/>
        <s v="Feature |  00226 - Filter Orders by user Locations" u="1"/>
        <s v="Feature | 00226  - Filter Orders by user Locations" u="1"/>
        <s v="Task |  00035 - BEMISCP-11 Notifications - Timelines, triggers, messages, templates, internal vs email" u="1"/>
        <s v="Feature |  | 00140 - Country micro site single page" u="1"/>
        <s v="Bug | 01078 - Nombre del botón añadir esta incorrecto" u="1"/>
        <s v="Bug |  01423 - BIT-46 Cards on Page incorrect" u="1"/>
        <s v="Bug | 00832 - Interface between SIMPS and IPS - issues that have been identified" u="1"/>
        <s v="Task | 00206 - [Geral] Analisar o problema do auto-complete do Sistema" u="1"/>
        <s v="Bug |  02104 - 294 (BDT) - Invoice report iphone and ipad hyperlinks in preview and report" u="1"/>
        <s v="Task | 00039 - BEMISCP-11 Entitlements - Logistics (reject shipment) - WF Form" u="1"/>
        <s v="Bug |  | 01729 - Error on Report Definition Control Panel when editing " u="1"/>
        <s v="Feature |  01861 - Remove Buyer access to edit display settings" u="1"/>
        <s v="Task |  00670 - Update Email templates" u="1"/>
        <s v="Task |  01775 - Theme Dependency needs to be updated due to core changes" u="1"/>
        <s v="Bug |  | 01064 - Wrong amount reported in &quot;Total a debitar hoy&quot; on Step #2 (personal transfer)." u="1"/>
        <s v="Bug |  02230 - 325 (BDT) - report preview and generate report issue- mobile devices" u="1"/>
        <s v="Bug |  | 00805 - On the Customer profile page format is incorrect" u="1"/>
        <s v="Bug |  | 02883 - Consignment Inventory Whse Location/No Incorrect" u="1"/>
        <s v="Bug |  00905 - Update On Hand Inv data fields to allow for decimals " u="1"/>
        <s v="Bug |  | 00904 - Update Shipments data fields to allow for decimals " u="1"/>
        <s v="Task | 00590 - Investigate the staging and content publishing process issues" u="1"/>
        <s v="Bug |  | 01324 - BIT-134 Hide Edit options that Buyers do not have access to " u="1"/>
        <s v="Dummy Feature |  | 00000 - Dummy Feature of  | 00691 - Liferay Workspace Maintenance and Improvements" u="1"/>
        <s v="Bug |  01995 - 257 (BDT) - Orders page- mobile footer cutting off fields" u="1"/>
        <s v="Task |  | 00537 - If remote staging host becomes unavailable, staging portal becomes unusable" u="1"/>
        <s v="Bug |  | 02232 - 330 (BDT) - Order Pg Bemis Product ID missing" u="1"/>
        <s v="Bug |  | 01177 - BIT-136 Importing Orgs from UAT generates exception" u="1"/>
        <s v="Task |  | 00639 - Apply and verify fix for CEMEX-18" u="1"/>
        <s v="Bug |  01851 - 196 (BDT) Documents- cannot change location filter and add files to folder " u="1"/>
        <s v="Task |  01102 - Export to SIMPS enhancements required" u="1"/>
        <s v="Feature | 00448 - CSR - Search for All User Profiles" u="1"/>
        <s v="Task |  | 01454 - [Mudança evolutiva na tela de Detalhe do processo de visto e detalhe do visto emitido] Incluir informações referentes ao solicitante de visto e sobre dia e hora da abertura do processo." u="1"/>
        <s v="Task |  | 00074 - Determine Document Library folder structure and category structure" u="1"/>
        <s v="Task |  | 00033 - LAR export / import API artefacts" u="1"/>
        <s v="Feature | 00359 - Batch details in on-hand inventory" u="1"/>
        <s v="Feature |  | 01442 - Update search criteria on Release Landing Page " u="1"/>
        <s v="Bug |  | 01262 - BIT-143 Sub-header font color on Reports Landing page are incorrect" u="1"/>
        <s v="Task |  00539 - [Mudança hisoria SIGEX-110]: Sistema deve informar quem abriu o processo de contrataçao." u="1"/>
        <s v="Feature |  00213 - Pending notifications counter" u="1"/>
        <s v="Feature |  00031 - Investor Center - Stock portlet" u="1"/>
        <s v="Bug |  01270 - Column picks disappear in report form" u="1"/>
        <s v="Bug |  | 01195 -  Icons do not display properly on the Global Search Results Page" u="1"/>
        <s v="Bug |  01307 - Report Landing Page- Open Order Status Report- remove parameters from selection screen" u="1"/>
        <s v="Feature | 00272 - Browse User Profile" u="1"/>
        <s v="Bug |  01996 - 259 (BDT) - Orders Page- mobile view some customer PO numbers are hyperlinked" u="1"/>
        <s v="Bug |  02042 - 270 (BDT) Global Search displays error" u="1"/>
        <s v="Task | 00965 - Part of Phase 1.5 - A number of small changes" u="1"/>
        <s v="Dummy Feature |  | 00000 - Dummy Feature of  | 00057 - Tools - Sizing" u="1"/>
        <s v="Bug |  | 02827 - Typo in reset password page" u="1"/>
        <s v="Bug |  01065 - Theme display in Bemis QA is not correct" u="1"/>
        <s v="Bug |  | 01779 - After update to global web content, customer site template does not import" u="1"/>
        <s v="Feature |  | 01127 - Create Page for CSRs to View Customer Locations " u="1"/>
        <s v="Bug |  02133 - Search icon in ship to dropdown is off center" u="1"/>
        <s v="Feature | 00274 - Add link to View Orders in Product View for Specific Item" u="1"/>
        <s v="Bug |  01311 - BIT-94 All Reports from Reports Landing Page- Optional column formatting" u="1"/>
        <s v="Bug |  02342 - 332 (BDT) - Schedule Line View Details Link Missing for some records" u="1"/>
        <s v="Bug |  00044 - Some bugs about teams" u="1"/>
        <s v="Bug | 01073 - Dashboard - Personal transfers option is in uppercase" u="1"/>
        <s v="Bug |  02377 - SSRS connection settings are not set during deployment " u="1"/>
        <s v="Bug |  | 00576 - Home page &quot;More&quot; button does not work for Internet Explorer 10 or 11" u="1"/>
        <s v="Task | 00872 - Setup initial content (locations, configurations, admin users) for new DEV environment" u="1"/>
        <s v="Bug |  | 01534 - Customer Data Sync is checking wrong address for validity" u="1"/>
        <s v="Feature | 00226 - Filter Orders by user Locations" u="1"/>
        <s v="Bug |  02464 - Update error logs to capture ID and field " u="1"/>
        <s v="Task |  | 00418 - Criar o componente de multi-moeda e a mudança da exibição nas telas que são utilizadas - Atividade FrontEnd" u="1"/>
        <s v="Task |  00011 - Parking Lot" u="1"/>
        <s v="Task | 00956 - Creation of 3 Queries" u="1"/>
        <s v="Bug |  | 00079 - NullPointer Exception after login in " u="1"/>
        <s v="Bug |  02173 - 310 (BDT) - Order Pg View Details Schedule Line Dates Sort Order Incorrect " u="1"/>
        <s v="Feature |  | 00324 - As a Sales Exec, I can view a list of customers and select one or more, so that I can selectively view information pertaining to a specific customer or sub-organization within the customer " u="1"/>
        <s v="Feature |  02560 - 424 (BDT) - Change password policy verbiage for external users" u="1"/>
        <s v="Bug |  | 01311 - BIT-94 All Reports from Reports Landing Page- Optional column formatting" u="1"/>
        <s v="Bug |  02021 - 271 (BDT) - Orders page- hyperlinks and expand card issue" u="1"/>
        <s v="Feature |  | 00059 - One Click Deploy" u="1"/>
        <s v="Feature |  | 01396 - Allow Buyers to update display settings " u="1"/>
        <s v="Bug |  02048 - 277 (BDT) - On hand Inventory page- tablet- Batch # is hyperlinked" u="1"/>
        <s v="Bug |  | 02904 - Premium Waters Index Issue" u="1"/>
        <s v="Bug |  02273 - View Details crowded on Desktop" u="1"/>
        <s v="Task | 00638 - Apply and verify fix for CEMEX-21" u="1"/>
        <s v="Feature | 00294 - As a buyer, I can view invoice related report(s) from the Reports landing page, so that I can review reports on my invoices" u="1"/>
        <s v="Bug |  02732 - 424 (BDT) - Password Policy verbiage changes" u="1"/>
        <s v="Feature | 00055 - Access shipper's website clicking shipper's name" u="1"/>
        <s v="Task | 00589 - Review page structure and templates" u="1"/>
        <s v="Bug |  01139 - Padding issues with left nav menu" u="1"/>
        <s v="Feature |  00167 - Add behaviour to concrete incubator link" u="1"/>
        <s v="Bug |  | 02734 - BDT 430 Reports are not downloading and refreshing automatically" u="1"/>
        <s v="Task |  01018 - Atividades de ambiente e automação Sprint 14/15" u="1"/>
        <s v="Dummy Feature |  00000 - Dummy Feature of  00065 - Roles Configuration" u="1"/>
        <s v="Feature |  | 00211 - Stock Information page" u="1"/>
        <s v="Bug |  01755 - Mobile Footer no longer displays" u="1"/>
        <s v="Task |  | 00020 - BEMISCP-11 Portal Admin / Power Users" u="1"/>
        <s v="Bug |  | 00405 - In overview pages the banner and image below must fill in all screen size" u="1"/>
        <s v="Feature |  | 00802 - List Releases of specifc Order" u="1"/>
        <s v="Feature |  | 01432 -  Allow Portal Admin to adjust the date range of data synced" u="1"/>
        <s v="Feature |  | 00397 - Careers &gt; Life at Cemex" u="1"/>
        <s v="Feature |  | 00150 - Company profile page" u="1"/>
        <s v="Feature | 00214 - View Notifications" u="1"/>
        <s v="Feature | 00233 - Calculation on landing page" u="1"/>
        <s v="Ballpark - Demand |  00000 - Dummy Feature of Permissions" u="1"/>
        <s v="Bug |  02425 - 211 (BDT) - Report parameter issue from page view buttons- Open and Closed/ Releases and Shipment History" u="1"/>
        <s v="Feature |  00143 - Ethics and compliance page" u="1"/>
        <s v="Feature |  | 00242 - Link Product Id in Orders Detail to Product Spec Page." u="1"/>
        <s v="Bug |  02935 - Documents page- title running off of screen box" u="1"/>
        <s v="Task |  | 00334 - Redirect to a friendly &quot;page not found&quot;" u="1"/>
        <s v="Task |  00220 - Research: Error when creating a WebContent with nested WebContent" u="1"/>
        <s v="Task | 00033 - BEMISCP-11 Handling/communication of obsolete items &amp; part number relationships" u="1"/>
        <s v="Bug |  | 02347 - Unable to generate reports against SSRS" u="1"/>
        <s v="Task |  00593 - Change country menu cut off vertically" u="1"/>
        <s v="Feature |  | 00015 - Place remaining Webcontents on Homepage" u="1"/>
        <s v="Bug |  02369 - Multiple threads may cause NTLM errors in DataSync" u="1"/>
        <s v="Task |  00514 - Research &amp; Apply URL Rewrite for URL containing String .aspx" u="1"/>
        <s v="Task |  00862 - Collect remaining Go-Live tasks" u="1"/>
        <s v="Feature |  00723 - Add content for Portal dashboard landing page" u="1"/>
        <s v="Feature |  01440 - Update search criteria on Orders Landing Page" u="1"/>
        <s v="Bug |  | 02023 - 251 (BDT) - Manufacture date" u="1"/>
        <s v="Feature |  00022 - Add support for OpenID Connect Single Sign-on" u="1"/>
        <s v="Bug |  01535 - The calculation for the total location qty and batch lines displayed do not match  " u="1"/>
        <s v="Feature |  00217 - Update Customer logo" u="1"/>
        <s v="Feature |  02864 - Source System Deletes" u="1"/>
        <s v="Bug |  00115 - Ajustments in full stories layout" u="1"/>
        <s v="Bug |  | 01860 - 202 (BDT) Remove the optional column order up and down arrows from 2 reports" u="1"/>
        <s v="Task |  00888 - For both Member &amp; Associate templates add a new Portlet to the Names, Birth, etc. page, called &quot;Personality&quot;" u="1"/>
        <s v="Task |  00047 - Research and Build Theme Prototype" u="1"/>
        <s v="Feature |  00379 - View Orders for a specific Cust Item" u="1"/>
        <s v="Feature |  | 01441 - Update date limit on Shipment Page search " u="1"/>
        <s v="Feature |  02957 - 482 BDT - Optimizing report performance to 4 sec" u="1"/>
        <s v="Bug |  | 01082 - En las transferencias a terceros, al desmarcar la casilla de recurrencia y presionar el botón siguiente se programa la transferencia con recurrencia" u="1"/>
        <s v="Bug |  | 03021 - Date Range on Release and Shipment History Report - all systems" u="1"/>
        <s v="Task | 01225 - [Ajuste na tela de recuperação de caução SIGEX-1048] Ajustar comportamento do sistema para refletir a caução recuperada." u="1"/>
        <s v="Bug |  | 00396 - Glyph errors in logs when resetting file previews" u="1"/>
        <s v="Task |  00067 - BEMISCP-11 Document Metadata Extraction Strategy" u="1"/>
        <s v="Bug |  01324 - BIT-134 Hide Edit options that Buyers do not have access to " u="1"/>
        <s v="Feature |  01127 - Create Page for CSRs to View Customer Locations " u="1"/>
        <s v="Task | 00279 - [Mudança review sprint 05] Criar uma aba (Aprovações/Comentários) para agrupar as Atividades e Comentários. Na tela de detalhe do candidato" u="1"/>
        <s v="Task | 01299 - [Mudança evolutiva na tela de Inclusão do tipo de visto] Acrescentar filtros para carregar as informações da Sigla/Descrição do tipo de visto com base no país de destino." u="1"/>
        <s v="Task |  02993 - Enable log4j debug on Bemis Dev" u="1"/>
        <s v="Feature |  | 00033 - REST service for Enhanced Groups" u="1"/>
        <s v="Task |  | 00794 - Refactoring Search for Shipment ordered and releases" u="1"/>
        <s v="Feature |  00033 - REST service for Enhanced Groups" u="1"/>
        <s v="Task |  | 00067 - BEMISCP-11 Document Metadata Extraction Strategy" u="1"/>
        <s v="Feature |  | 00341 - User agreement - BNA" u="1"/>
        <s v="Feature |  00256 - View Customer Profile" u="1"/>
        <s v="Feature |  00446 - View Customer Profile" u="1"/>
        <s v="Feature | 00256  - View Customer Profile" u="1"/>
        <s v="Feature |  00221 - View Orders by Item" u="1"/>
        <s v="Feature | 00221  - View Orders by Item" u="1"/>
        <s v="Dummy Feature |  00000 - Dummy Feature of  00055 - Tools - Sonar" u="1"/>
        <s v="Bug |  02362 - 336 (BDT) - CSR logged in first time; the site showing on her home page was jelsert." u="1"/>
        <s v="Feature |  00016 - Capture learning events" u="1"/>
        <s v="Task |  | 00025 - BEMISCP-11 Consignment - Make and Hold Aging" u="1"/>
        <s v="Feature |  | 00296 - Mobile compatibility &amp; responsive design" u="1"/>
        <s v="Bug |  02213 - Search box in Ship To Filter is broken" u="1"/>
        <s v="Feature |  00326 - Search &amp; browse - customer &amp; user profiles - Sales restricted view" u="1"/>
        <s v="Task | 00044 - BEMISCP-11 When to onboard new customer - What to do when onboarding new cust" u="1"/>
        <s v="Task | 00051 - BEMISCP-11 Document migration from BIN to portal" u="1"/>
        <s v="Feature | 00364 - Buyer expanded view of orders by PO" u="1"/>
        <s v="Bug |  00800 - Hyperlinks on shipments page should be blue" u="1"/>
        <s v="Feature |  02783 - 441(BDT) - Data Sync Module Execution " u="1"/>
        <s v="Task | 00037 - BEMISCP-11 Entitlements - Proc Mgr - Negotiations - CRM" u="1"/>
        <s v="Bug |  02455 - 377 (BDT) - Releases and Shipment Report- date parameters and page view parameter requiredness" u="1"/>
        <s v="Bug |  | 02450 - Failures in initial data sync does cause a full data sync to occur in the next data sync interval" u="1"/>
        <s v="Feature |  | 00174 - Corporate Governance Page" u="1"/>
        <s v="Task |  00456 - Test stronger instance types to see relation to slow Liferay startup" u="1"/>
        <s v="Task |  | 00127 - Remover google analytics" u="1"/>
        <s v="Bug |  | 01318 - BIT-73 Report Time not correct" u="1"/>
        <s v="Feature |  | 00334 - As a buyer, I can schedule an ASN to be sent to me, so that I know when product has shipped" u="1"/>
        <s v="Ballpark - Demand |  00000 - Dummy Feature of Our Story" u="1"/>
        <s v="Bug |  00177 - Stories page without footer" u="1"/>
        <s v="Feature |  00446 - CSR View of Customer Profile" u="1"/>
        <s v="Feature | 00445 -  View/Edit Buyer User Profile" u="1"/>
        <s v="Feature |  | 00208 - Press Releases Page" u="1"/>
        <s v="Feature | 00333 - Notes create/edit - CSR view" u="1"/>
        <s v="Bug |  | 02052 - 282 (BDT) - Orders Page- Location filter location indicator " u="1"/>
        <s v="Feature |  00254 - View/Edit my User Profile" u="1"/>
        <s v="Feature |  | 00445 -  View/Edit User Profile" u="1"/>
        <s v="Feature | 00254  - View/Edit my User Profile" u="1"/>
        <s v="Feature | 00446 - View/Edit Customer Profile" u="1"/>
        <s v="Bug |  | 01646 - Titulo não reflete a tela exibida" u="1"/>
        <s v="Bug | 00978 - Portlet 'Candiate Photo' is failing with an error" u="1"/>
        <s v="Bug |  01534 - Customer Data Sync is checking wrong address for validity" u="1"/>
        <s v="Feature |  00535 - User Profile Dropdown" u="1"/>
        <s v="Task |  | 00297 - Install fixes for PDF preview on QA env" u="1"/>
        <s v="Bug |  | 01074 - Personal transfers - Dropdown menus slightly move other fields" u="1"/>
        <s v="Feature | 00215 - As a Customer, I wish to quickly access my profile and be provided a way to logout" u="1"/>
        <s v="Bug |  01296 - Improve data sync logging to capture invalid data" u="1"/>
        <s v="Bug |  | 01073 - Dashboard - Personal transfers option is in uppercase" u="1"/>
        <s v="Task | 00087 - Should only send learning records when log in as a learner " u="1"/>
        <s v="Task |  00026 - BEMISCP-11 Partial pallets in IBB - Not available in IBB for this phase" u="1"/>
        <s v="Task | 00067 - BEMISCP-11 Document Metadata Extraction Strategy" u="1"/>
        <s v="Task |  | 01070 - Import of the Vaccination fields via an Excel spreadsheet - one time entry" u="1"/>
        <s v="Task |  | 00717 - Manage Technical Debt" u="1"/>
        <s v="Task | 00007 - Alinhamento do Workflow Front-end" u="1"/>
        <s v="Bug |  | 02025 - 252 (BDT) - Order Pg View Details 0 Confirmed Qty Should Not Be Displayed" u="1"/>
        <s v="Bug | 00113 - Pie Charts are only displaying one column of data" u="1"/>
        <s v="Bug |  02359 - 318 (BDT) - Shipment Sub Page ship date view in ascending order" u="1"/>
        <s v="Bug |  02023 - 251 (BDT) - Manufacture date" u="1"/>
        <s v="Bug |  | 02697 - Duplicate key row in object 'dbo.Bemis_Order'" u="1"/>
        <s v="Bug |  | 01348 - BIT-107 Order Report URL too long " u="1"/>
        <s v="Task | 00068 - BEMISCP-11 BIN Customer Data Migration" u="1"/>
        <s v="Task |  00583 - Create microsite page for Switzerland" u="1"/>
        <s v="Bug | 00474 - SoyPortlet does not build on windows machine" u="1"/>
        <s v="Task | 00030 - BEMISCP-11 Company Onboarding steps" u="1"/>
        <s v="Feature |  | 01480 - Performance Testing and Tuning" u="1"/>
        <s v="Task | 00062 - BEMISCP-11 Define WSDL for bulk data load per customer | Due date: 8/29/16" u="1"/>
        <s v="Bug |  | 02227 - IBB Data Sync Performance " u="1"/>
        <s v="Task |  01019 - Update page What We Do" u="1"/>
        <s v="Feature | 00375 - As a buyer, I can navigate to the Reports landing page to view a list my reports, so that I can easily access my data" u="1"/>
        <s v="Bug | 00516 - Research publishing errors in log" u="1"/>
        <s v="Bug |  | 02362 - 336 (BDT) - CSR logged in first time; the site showing on her home page was jelsert." u="1"/>
        <s v="Feature |  00691 - Liferay Workspace Maintenance and Improvements" u="1"/>
        <s v="Bug |  | 02710 - 389 (BDT) - CSR AD group users are not set up properly" u="1"/>
        <s v="Feature |  | 00179 - Re-Order" u="1"/>
        <s v="Task | 00930 - Create  Query for AIF form" u="1"/>
        <s v="Task | 00029 - BEMISCP-11 Doc repository - Confirmed, Liferay Doc Library will be used" u="1"/>
        <s v="Feature |  00448 - Search User Profiles" u="1"/>
        <s v="Feature | 00446 - View Company Profiles" u="1"/>
        <s v="Feature | 00448  - Search User Profiles" u="1"/>
        <s v="Feature |  00512 - Release expanded view" u="1"/>
        <s v="Bug |  | 01563 - SAP Order 541116 Missing" u="1"/>
        <s v="Bug |  00906 - Update Scheduled Releases data fields to allow for decimals " u="1"/>
        <s v="Feature |  00370 - Order updates from IBB" u="1"/>
        <s v="Feature | 00370  - Order updates from IBB" u="1"/>
        <s v="Feature |  | 00152 - Management Team" u="1"/>
        <s v="Feature |  | 00347 - Product values in different currencies" u="1"/>
        <s v="Task |  | 00372 - Atividades do Workflow (Processo de contratação)" u="1"/>
        <s v="Bug |  | 00283 - HomePage is not adjusting to fit correctly on 1366x768" u="1"/>
        <s v="Ballpark - Demand |  | 00000 - Dummy Feature of Need Credentials for the Following Users" u="1"/>
        <s v="Feature |  01475 - Update default Sort Order and Add Sort Functioanlity on Orders Landing Page " u="1"/>
        <s v="Feature |  | 02489 - Change Requested Date Logic" u="1"/>
        <s v="Bug |  01761 - Report menu categories should be alphabetical" u="1"/>
        <s v="Feature |  | 02957 - 482 BDT - Optimizing report performance to 4 sec" u="1"/>
        <s v="Feature |  | 00325 - As a CSR Manager, I can view a list of customers and select one or more, so that I can selectively view information pertaining to a specific customer or sub-organization within the customer" u="1"/>
        <s v="Task |  01432 - [Mudança evolutiva nos filtros de pesquisa do Processo de Visto e dos Vistos emitidos] Retirar o filtro Situação da seção Beneficiário do Visto. " u="1"/>
        <s v="Feature |  00082 - View Customer Profiles" u="1"/>
        <s v="Feature |  00207 - Populate User Profiles" u="1"/>
        <s v="Feature | 00207  - Populate User Profiles" u="1"/>
        <s v="Bug |  | 01850 - 195 (BDT) Documents- unable to download; CSR and buyer view" u="1"/>
        <s v="Feature |  00233 - Investors - Contact Us" u="1"/>
        <s v="Bug |  00903 - Update Releases data fields to allow for decimals " u="1"/>
        <s v="Task |  | 00071 - BEMISCP-11 Validate with Process Owners - Internal entitlements" u="1"/>
        <s v="Task |  | 01061 - Códigos de Tarjeta Token no se están validando de manera correcta al realizar una transacción a terceros." u="1"/>
        <s v="Bug |  01704 - Mobile and Tablet View of Orders  is not aligned correctly " u="1"/>
        <s v="Task |  00584 - Make the user Jose Alberto as a site admin" u="1"/>
        <s v="Bug |  | 01191 - Select All and Clear All links in Location filter do not work" u="1"/>
        <s v="Task |  | 01225 - [Ajuste na tela de recuperação de caução SIGEX-1048] Ajustar comportamento do sistema para refletir a caução recuperada." u="1"/>
        <s v="Bug |  01294 - Poly Orders missing in portal" u="1"/>
        <s v="Task | 00582 - Update our database columns for simId, simTeamId, and simFamilyId to be VARCHAR" u="1"/>
        <s v="Feature |  | 00376 - Generate Order Reports" u="1"/>
        <s v="Bug |  | 01558 - BIT-166 Disabled User shows up in Members section on company profile page" u="1"/>
        <s v="Feature |  02702 - 417 (BDT) - Consignment Overstated Shipped Qty on Orders Pg" u="1"/>
        <s v="Task | 00269 - [Ajuste identificado] Filtrar os itens a serem aprovados por centro de custo " u="1"/>
        <s v="Task | 01102 - Export to SIMPS enhancements required" u="1"/>
        <s v="Task | 00757 - Configure permissions to remove access to dockbar" u="1"/>
        <s v="Task |  00794 - Refactoring Search for Shipment ordered and releases" u="1"/>
        <s v="Bug |  | 01071 - Login, Personal and Third party transfers - Arrows on dropdown menus don't change when the menu is opened" u="1"/>
        <s v="Feature |  00020 - Create Google Dev Environment" u="1"/>
        <s v="Bug |  | 01212 - Clicking on Shipped Qty or Scheduled Releases throws an error" u="1"/>
        <s v="Bug |  | 02719 - 382 (BDT) - Order Pg Requested Date Incorrect" u="1"/>
        <s v="Task | 00045 - BEMISCP-11 Docs - BOL (SSRS - Can provide a copy of the BOL)" u="1"/>
        <s v="Feature | 01687 - Create a hook so that CSR users can see which users have completed setup" u="1"/>
        <s v="Task | 00710 - Automated Tests" u="1"/>
        <s v="Task | 01254 - Automated Tests" u="1"/>
        <s v="Bug | 01648 - Tipo de fornecedor não tem o label de obrigatório" u="1"/>
        <s v="Feature |  | 00156 - Create and assign customer Roles" u="1"/>
        <s v="Bug |  01415 - BIT-129 Invoice Report Field" u="1"/>
        <s v="Bug |  01272 - Fix sort order column names" u="1"/>
        <s v="Feature |  | 03020 - Shipments - handle BAG UoM values" u="1"/>
        <s v="Feature |  00088 - Customer Org Hierarchy" u="1"/>
        <s v="Feature | 00088  - Customer Org Hierarchy" u="1"/>
        <s v="Task |  | 00047 - Research and Build Theme Prototype" u="1"/>
        <s v="Bug |  | 01317 - BIT-74 Report Page- Open/Closed order status report- missing parameter" u="1"/>
        <s v="Bug |  | 01192 - BIT-135 Search in Locations filter fails when no location match is found  " u="1"/>
        <s v="Bug |  | 00039 - Update subtask when parent update some fields" u="1"/>
        <s v="Feature |  | 01857 - 199 (BDT)Report Parameter - Date range can have a null value" u="1"/>
        <s v="Bug |  01363 - BIT-113 FRM 283- Typos on report landing page" u="1"/>
        <s v="Task | 01291 - Automated Tests SP6 PQ3" u="1"/>
        <s v="Feature |  00536 - Remove Top Bar for Regular User" u="1"/>
        <s v="Feature |  00010 - Modern tile with &quot;MORE&quot; animation" u="1"/>
        <s v="Task |  00510 - Investigate rejected SVG icons in Chrome when using CDN" u="1"/>
        <s v="Feature |  | 00016 - Capture learning events" u="1"/>
        <s v="Bug |  | 01363 - BIT-113 FRM 283- Typos on report landing page" u="1"/>
        <s v="Feature | 00305 - Co-Packer - Role by Ship To" u="1"/>
        <s v="Bug |  00007 - Hierarchical Class of Service (performance)" u="1"/>
        <s v="Task |  | 00052 - BEMISCP-11 BHP - Bulk upload of users" u="1"/>
        <s v="Bug |  00736 - Proxy configuration breaks access to IBB " u="1"/>
        <s v="Feature |  00351 - Location selection persists from page to page (within session)" u="1"/>
        <s v="Task | 00003 - Sostituzione (Copia prodotti)" u="1"/>
        <s v="Task | 00492 - Update orders based on feedback" u="1"/>
        <s v="Feature |  | 01692 - Update the Footer Content " u="1"/>
        <s v="Feature |  | 02842 - Remove test users from deployment scripts" u="1"/>
        <s v="Feature |  | 02846 - Add a test user to the deployment scripts" u="1"/>
        <s v="Feature |  | 00267 - As a buyer, I can navigate to the Product spec detail from the Product landing page, so that I can see the specific details of an item" u="1"/>
        <s v="Feature |  | 00280 - Careers Page" u="1"/>
        <s v="Feature |  02454 - 376 (BDT) - Open and Closed Order Status Report- update to parameters from order page card button" u="1"/>
        <s v="Task | 01504 - Automated Tests SP7 PQ3" u="1"/>
        <s v="Feature |  00296 - Mobile compatibility" u="1"/>
        <s v="Feature | 00365 - As a buyer, I expand and collapse the left menu navigation bar, so that I can have more horizontal space on the screen" u="1"/>
        <s v="Task |  | 01025 - Revisions to Migration/Update process from SIMPS" u="1"/>
        <s v="Bug |  02057 - 283 (BDT) - Scheduled Releases Sub-Page Line# Contains Leading Zeroes " u="1"/>
        <s v="Bug |  01292 - The 'Bemis QA Portal Data' spreadsheet shows inventory data but the sales order is not on the orders tab" u="1"/>
        <s v="Bug |  | 00517 - Publish failed with the JSON formatting error" u="1"/>
        <s v="Task |  00711 - Prepare PROD deployment in AWS (Ireland region)" u="1"/>
        <s v="Bug |  | 01005 - Do not show Scheduled Releases with a Confirmed Qty =  0" u="1"/>
        <s v="Bug |  00832 - Interface between SIMPS and IPS - issues that have been identified" u="1"/>
        <s v="Bug |  | 00408 - Our History &gt; Adjust padding in map for IPhone" u="1"/>
        <s v="Task |  | 00587 - Register Device adjustments" u="1"/>
        <s v="Feature |  02823 - Reverse PGI'd Shipment displayed in Portal (BDT 454)" u="1"/>
        <s v="Task | 00171 - Replace stock images with real images from Bank of America" u="1"/>
        <s v="Bug |  00585 - Page Fix for Careers page" u="1"/>
        <s v="Feature |  | 00257 - Packing List Report - SSRS" u="1"/>
        <s v="Task |  | 00046 - BEMISCP-11 QMS data - Complaints, interaction" u="1"/>
        <s v="Bug |  01068 - Do not display Schedule Lines when confirmedQty = 0 on Orders Landing  Page" u="1"/>
        <s v="Task |  00525 - As a privileged user, I can add image (urls) to a Ministry" u="1"/>
        <s v="Task |  01070 - Optimize JVM settings" u="1"/>
        <s v="Task | 00975 - Sprint Documentation SP10" u="1"/>
        <s v="Task | 01606 - Automated Tests SP8 PQ3" u="1"/>
        <s v="Feature |  02373 - Remove space from DL file names" u="1"/>
        <s v="Bug | 01064 - Wrong amount reported in &quot;Total a debitar hoy&quot; on Step #2 (personal transfer)." u="1"/>
        <s v="Feature | 00295 - As a CSR, I can run and view the 5 internal and 4 external reports available to me, so that I can see my customer data in report format" u="1"/>
        <s v="Feature |  00397 - Careers &gt; Life at Cemex" u="1"/>
        <s v="Bug |  00634 - Orders -  Bemis Order # (line No) should be moved below Bemis ProductID" u="1"/>
        <s v="Task |  00036 - BEMISCP-11 Aged Inventory (calculated, need BNA/BHP alignment)" u="1"/>
        <s v="Task | 00032 - BEMISCP-11 Disable access (showing links) to webcenter and solutioncenter" u="1"/>
        <s v="Bug |  | 02703 - 398 (BDT) - Tyson Shipments missing" u="1"/>
        <s v="Bug |  01312 - BIT-95 All reports from the Reports Landing Page" u="1"/>
        <s v="Bug |  01203 - SSRS integration config had wrong password for QA" u="1"/>
        <s v="Feature |  00222 - Order Detail in Orders by Item View" u="1"/>
        <s v="Feature | 00222  - Order Detail in Orders by Item View" u="1"/>
        <s v="Feature |  01019 - Link Bemis/TheHub Logo back CSR Bemis Site" u="1"/>
        <s v="Feature |  00369 - Inventory updates from IBB" u="1"/>
        <s v="Feature |  | 00520 - Release updates from IBB" u="1"/>
        <s v="Feature | 00369  - Inventory updates from IBB" u="1"/>
        <s v="Bug |  | 01088 - BIT-17 Carrier Link is not working " u="1"/>
        <s v="Feature |  01396 - Allow Buyers to update display settings " u="1"/>
        <s v="Bug |  02337 - Pallet Field should display as Est. Pallet Count" u="1"/>
        <s v="Task |  00085 - Prebill Inquiry" u="1"/>
        <s v="Bug |  00822 - UI- Navigation bar" u="1"/>
        <s v="Feature | 00221 - View Orders by Item" u="1"/>
        <s v="Task | 00599 - Research changing background for web content editor" u="1"/>
        <s v="Feature | 00297 - As a customer, I can use the portal with a modern browser without compatibility issues, so that the experience is consistent" u="1"/>
        <s v="Task | 00040 - BEMISCP-11 Logistics - Product in transit" u="1"/>
        <s v="Task | 00020 - BEMISCP-11 Portal Admin / Power Users" u="1"/>
        <s v="Feature |  00346 - Create page to show on-hand quantity for product in order detail." u="1"/>
        <s v="Bug |  | 01086 - Validation is ocurring too early in &quot;Hacer&quot; field (personal transfer)." u="1"/>
        <s v="Bug |  | 01119 - BIT-145 State, zip and Country details missing from Ship From location on Releases Page" u="1"/>
        <s v="Bug |  | 02096 - 289(BDT) - Release Pg No Release" u="1"/>
        <s v="Feature |  00206 - Populate Customer Profiles" u="1"/>
        <s v="Feature |  | 00270 - Browse Customer Profiles" u="1"/>
        <s v="Feature | 00206  - Populate Customer Profiles" u="1"/>
        <s v="Feature |  | 01777 - Keep CSR on Control Panel View when navigating to customer sites  " u="1"/>
        <s v="Task | 00523 - Configure and run AWS Inspector" u="1"/>
        <s v="Bug |  01297 - Data Issue on Bemis QA Environment" u="1"/>
        <s v="Bug |  02734 - BDT 430 Reports are not downloading and refreshing automatically" u="1"/>
        <s v="Bug |  | 03079 - Ship to filter Cancel and Search Box not working as designed (BDT 539)" u="1"/>
        <s v="Feature |  | 01250 - Update Sales Order to take in different order statuses" u="1"/>
        <s v="Dummy Feature |  00000 - Dummy Feature of  00539 - Buyer - Inventory Management" u="1"/>
        <s v="Feature |  00208 - Press Releases Page" u="1"/>
        <s v="Task |  | 00034 - Setup Dev Infrasctructure" u="1"/>
        <s v="Bug |  | 01294 - Poly Orders missing in portal" u="1"/>
        <s v="Task |  01847 - Update Mock Services for changes to Data Sync" u="1"/>
        <s v="Bug |  | 02092 - 270 (BDT) - Release page missing info for Jel Sert" u="1"/>
        <s v="Bug |  | 01335 - 3 Marshal Deliveries not showing in Completed Shipments page " u="1"/>
        <s v="Feature |  00266 - Suppliers Overview" u="1"/>
        <s v="Feature |  | 00455 - Media &gt; Overview" u="1"/>
        <s v="Task |  00547 - Automated tests for Sprint 3" u="1"/>
        <s v="Task | 01332 - [Mudança evolutiva na listagem dos Vistos Emitidos e na tela de Detalhe do Visto] Ajustar os status do visto apresentado na tela de detalhe e acrescentar as bandeirinhas na tabela de resultado. " u="1"/>
        <s v="Task | 01013 - Update home page issues" u="1"/>
        <s v="Task | 00488 - Update styles for all pages to reflect brand " u="1"/>
        <s v="Feature |  00360 - Add pallet detail view in batch view." u="1"/>
        <s v="Task |  00048 - BEMISCP-11 Previous customer Item Number" u="1"/>
        <s v="Bug |  01309 - BIT-92 Report Landing Page- Inventory Detail Report" u="1"/>
        <s v="Bug |  | 00044 - Some bugs about teams" u="1"/>
        <s v="Feature |  | 01891 - Add Google Analytics to the Customer Portal Sites" u="1"/>
        <s v="Bug |  | 02732 - 424 (BDT) - Password Policy verbiage changes" u="1"/>
        <s v="Task | 00051 - Update Notification service" u="1"/>
        <s v="Bug |  | 00854 - Orders Page - Quantity Fields Show 0 Value" u="1"/>
        <s v="Task | 00021 - BEMISCP-11 3 yrs Rolling History vs 18 months" u="1"/>
        <s v="Bug |  02231 - 327 (BDT) - Completed Shipments Sub-Page/Shipment Missing" u="1"/>
        <s v="Feature |  | 00021 - Asset publisher filter" u="1"/>
        <s v="Bug |  | 01218 - Landing page redirection does not work when impersonating" u="1"/>
        <s v="Bug | 02431 - 365 (BDT) - On Hand Inventory- mobile- click link on orders page takes you to completed shipments tab" u="1"/>
        <s v="Feature | 00207 - Populate Portal with User Profile Information" u="1"/>
        <s v="Task |  | 00072 - Where to get Actual/Standard pallet quantity for rolls/boxes/cartons" u="1"/>
        <s v="Feature | 00359 - As a buyer, I can see the contents of a batch in my on-hand inventory, so that I can see pallet summary level information for a batch" u="1"/>
        <s v="Bug | 00197 - GPS - Playbooks &amp; Guidelines" u="1"/>
        <s v="Feature | 00206 - Populate Portal with Customer Profile Information" u="1"/>
        <s v="Bug |  01448 - BIT-154 User Agreement Link does not display for Buyers" u="1"/>
        <s v="Bug |  | 01874 - 213 (BDT) Theme- Assets that are light blue and should be dark blue -various portal pages" u="1"/>
        <s v="Feature |  | 00406 - Adjust forms layouts" u="1"/>
        <s v="Feature |  | 00008 - Check graphics record (to monitor order progress)" u="1"/>
        <s v="Feature | 00253 - Buyer - Navigate to Order by PO page from Shipment Page" u="1"/>
        <s v="Task |  00717 - Manage Technical Debt" u="1"/>
        <s v="Task | 01018 - Update page Who We Are" u="1"/>
        <s v="Bug |  01267 - Cancel button on Locations filter does not cancel " u="1"/>
        <s v="Feature |  00514 - Release Report" u="1"/>
        <s v="Feature | 00514  - Release Report" u="1"/>
        <s v="Task |  | 00050 - Create portlet to add location based configurations" u="1"/>
        <s v="Task |  | 00275 - [Mudança geral] Aumentar o tamanho do título das páginas" u="1"/>
        <s v="Feature |  | 00017 - Workflows Customizations" u="1"/>
        <s v="Bug |  | 02017 - 264 (BDT) - Viewing documents on mobile device" u="1"/>
        <s v="Task | 00042 - BEMISCP-11 Watchlist - Orders / Items (Like starring an email)" u="1"/>
        <s v="Bug |  | 01076 - Red line indicating error does not appear when leaving empty the &quot;Cuenta destino&quot; field (personal transfer)." u="1"/>
        <s v="Feature |  01669 - Refactor Inventory Sync/WS Classes for data refresh calls." u="1"/>
        <s v="Bug | 01075 - -Third party transfer- If the user Refresh the browser page (F5) in the step &quot;Verificar&quot;, the system redirect the user to &quot;Transferencia cuentas propias&quot; screen. " u="1"/>
        <s v="Feature |  00286 - Global search" u="1"/>
        <s v="Task | 00056 - Conditional DL file entry searchability " u="1"/>
        <s v="Feature |  | 02445 - 321 (BDT) - Update the Shipments to use a field on Delivery vs. from Orders" u="1"/>
        <s v="Feature |  02680 - 409 (BDT) - Inventory Batch with Multiple Mfg Dates" u="1"/>
        <s v="Bug |  01985 - 243 (BDT) - Orders Page Material Avail Date/Req Date Incorrect " u="1"/>
        <s v="Feature | 00277 - Notes view - Buyer view" u="1"/>
        <s v="Feature | 00230 - Create/edit Order Note" u="1"/>
        <s v="Feature |  | 00125 - Product spec detail page - CSR view" u="1"/>
        <s v="Bug |  | 01314 - BIT-72 Report page- open and closed order report; parameters not expected" u="1"/>
        <s v="Bug |  | 01491 - Customer Site Template was not updated correctly" u="1"/>
        <s v="Bug |  | 02171 - 308 (BDT) - Orders page- iphone words in view detail spilling below allotted space" u="1"/>
        <s v="Feature |  00302 - Filter Data by Customer Location" u="1"/>
        <s v="Feature | 00302  - Filter Data by Customer Location" u="1"/>
        <s v="Bug |  00197 - GPS - Playbooks &amp; Guidelines" u="1"/>
        <s v="Bug |  | 02172 - 309 (BDT) - Orders page- iphone view details UOM Confirmed qtty crowding" u="1"/>
        <s v="Feature |  00258 - View Invoice" u="1"/>
        <s v="Feature | 00658 - Refactor UI elements to improve maintainability" u="1"/>
        <s v="Dummy Feature |  | 00000 - Dummy Feature of  | 00065 - Roles Configuration" u="1"/>
        <s v="Bug |  | 00672 - Items per Page does not allow you to return to default setting" u="1"/>
        <s v="Bug |  01314 - Report page- open and closed order report; parameters not expected" u="1"/>
        <s v="Ballpark - Demand | 00000 - Dummy Feature of User Management" u="1"/>
        <s v="Feature |  00017 - Workflows Customizations" u="1"/>
        <s v="Feature |  00231 - Show Open Demand and On Hand Qty for Item." u="1"/>
        <s v="Bug |  02426 - 378 (BDT) - No pagination on the Reports Download page " u="1"/>
        <s v="Feature |  00006 - Add version" u="1"/>
        <s v="Bug |  | 01645 - Cadastro de fornecedor com textos grandes quebram o cadastro" u="1"/>
        <s v="Feature | 00360 - Add pallet detail view in batch view." u="1"/>
        <s v="Feature | 00239 - Hide Pricing Fields for Logistics, Co-Packer, and Quality roles" u="1"/>
        <s v="Bug |  | 01987 - 245 (BDT) - Order Pg View Details Schedule Lines Sorted Incorrectly" u="1"/>
        <s v="Task |  00514 - Update and fix all searches and make sure they work properly with Solr" u="1"/>
        <s v="Bug |  02364 - 337 (BDT) - Impersonating user- report generation issue stops impersonation" u="1"/>
        <s v="Bug |  01450 - BIT-157 Wording on Dynamic Reports preview page needs to be changed to improve usability" u="1"/>
        <s v="Feature |  00023 - Add SCORM support" u="1"/>
        <s v="Bug |  | 01859 - 201 (BDT) Report Parameters- Optional Columns Open and Closed Order Status Report" u="1"/>
        <s v="Task | 01061 - Códigos de Tarjeta Token no se están validando de manera correcta al realizar una transacción a terceros." u="1"/>
        <s v="Task |  | 01070 - Optimize JVM settings" u="1"/>
        <s v="Bug |  00379 - Adjust layout of stock ticker in different screen sizes" u="1"/>
        <s v="Task |  00074 - Determine Document Library folder structure and category structure" u="1"/>
        <s v="Task |  00033 - LAR export / import API artefacts" u="1"/>
        <s v="Feature |  00332 - Logistics - Products/Items Shipped items no pricing" u="1"/>
        <s v="Feature |  | 00260 - Buyer -  View Release PO on Expanded Shipment View" u="1"/>
        <s v="Bug | 01646 - Titulo não reflete a tela exibida" u="1"/>
        <s v="Feature |  | 00143 - Ethics and compliance page" u="1"/>
        <s v="Task |  | 00523 - Configure and run AWS Inspector" u="1"/>
        <s v="Task | 01331 - Trocar chamadas fake pelos Serviços SUC / Testar o retorno dos dados e corrigir incosistências" u="1"/>
        <s v="Task | 00035 - BEMISCP-11 Notifications - Timelines, triggers, messages, templates, internal vs email" u="1"/>
        <s v="Feature | 00158 - As an internal or external user, I can upload a document to a Document Library folder, so that I can share information securely and quickly" u="1"/>
        <s v="Bug |  00892 - LDAP bulk import cannot be disable if 2FA is enabled" u="1"/>
        <s v="Bug |  | 01418 - Release PO and Customer PO are wrapping on the same line" u="1"/>
        <s v="Feature | 00263 - Buyer Detail Product Spec" u="1"/>
        <s v="Bug |  01922 - Standard Pallet Qty should be N/A when batch line Pallet amount is N/A" u="1"/>
        <s v="Feature |  00377 - Our History" u="1"/>
        <s v="Feature |  | 03010 - 494 BDT - Handle IBB NULL responses in initial data sync" u="1"/>
        <s v="Bug |  | 00498 - Fix QA issues" u="1"/>
        <s v="Bug |  01266 - Welcome Name Banner" u="1"/>
        <s v="Task |  | 00102 - OSGI Dependencies" u="1"/>
        <s v="Bug |  01257 - BIT-60 Missing Address should be empty" u="1"/>
        <s v="Task |  | 00399 - Convert actual Dashboard to Angular" u="1"/>
        <s v="Task | 00707 - Architectural discussions for Sprint 5" u="1"/>
        <s v="Feature |  00236 - Global Solutions" u="1"/>
        <s v="Bug |  | 01240 - Formatting Error when Resizing" u="1"/>
        <s v="Feature |  01473 - Switch to SOAP calls" u="1"/>
        <s v="Bug |  00907 - Update Completed Shipments data fields to allow for decimals " u="1"/>
        <s v="Feature |  00029 - Homepage - Investor Portlet" u="1"/>
        <s v="Feature |  | 00023 - Events + Calendar Portlet" u="1"/>
        <s v="Task |  00890 - Modifiy page 'Medical &amp; Psychological Summary'" u="1"/>
        <s v="Bug |  | 00516 - Research publishing errors in log" u="1"/>
        <s v="Task |  | 00965 - Part of Phase 1.5 - A number of small changes" u="1"/>
        <s v="Feature |  01993 - 242 (BDT) - Customer profile - no address pulling in" u="1"/>
        <s v="Feature |  00380 - Logistics Order History - No Pricing" u="1"/>
        <s v="Feature | 00358 - Co-Packer - orders Ship to no pricing" u="1"/>
        <s v="Feature |  01442 - Update search criteria on Release Landing Page " u="1"/>
        <s v="Task |  | 00988 - Complete all necessary functions to make sim.org ready for Production" u="1"/>
        <s v="Task | 00537 - If remote staging host becomes unavailable, staging portal becomes unusable" u="1"/>
        <s v="Task | 00056 - Update organization model listener to remove all organization configuration and notification" u="1"/>
        <s v="Feature |  00246 - Link &quot;Number of items Pending Ship&quot; from Orders Detail to the &quot;Item detail Pending Shipment&quot; page" u="1"/>
        <s v="Feature | 00246  - Link &quot;Number of items Pending Ship&quot; from Orders Detail to the &quot;Item detail Pending Shipment&quot; page" u="1"/>
        <s v="Feature |  | 00305 - Co-Packer - Role by Ship To" u="1"/>
        <s v="Feature |  00011 - Carousel with three images and timer" u="1"/>
        <s v="Feature |  | 00232 - Reports Page" u="1"/>
        <s v="Task |  | 00824 - Architectural document for Sprint 6" u="1"/>
        <s v="Feature |  | 00144 - Our history page without timeline section" u="1"/>
        <s v="Task |  00710 - Automated Tests" u="1"/>
        <s v="Task |  01254 - Automated Tests" u="1"/>
        <s v="Bug |  | 02218 - 323 (BDT) - Shipment Landing Pg/Shipments Missing" u="1"/>
        <s v="Feature |  00124 - View closed orders in Order Views" u="1"/>
        <s v="Bug |  | 01588 - Inventory display not correct for order 073G001269 " u="1"/>
        <s v="Feature | 00124 - View closed orders in Order Views" u="1"/>
        <s v="Feature | 00082 - CSR - view and select customer" u="1"/>
        <s v="Task |  | 00596 - Anchor tags not working for some pages" u="1"/>
        <s v="Bug |  02094 - 286 (BDT) - Release Pg Scheduled Release Qty UoM missing" u="1"/>
        <s v="Bug |  | 01855 -    Documents- CSR access to sites  " u="1"/>
        <s v="Feature | 00355 - As a buyer, I can sort on the shipments landing page based on certain criteria, so that I can better organize the information" u="1"/>
        <s v="Feature | 00361 - As a buyer, I can access links in the footer of each page of the system, so that I have quick access to links and information" u="1"/>
        <s v="Task | 00277 - [Ajuste review sprint 05]: No Grid de listagem de solicitação de visto, acrescentar no grid a informação de status (utilizar sinal de cores). " u="1"/>
        <s v="Feature | 00244 - Link &quot;Number Quantity on Hand&quot; from the Order Detail to the &quot;Item detail On-Hand Inventory&quot;" u="1"/>
        <s v="Bug |  | 02349 - 238 (BDT) - Item Level Report Preview is blank   " u="1"/>
        <s v="Task | 00829 - Prepare QA environment (US-East region)" u="1"/>
        <s v="Feature | 00211 - As a Customer, after I log in, I wish to view my site pages styled according to provided mock-ups." u="1"/>
        <s v="Feature |  | 00407 - Search function on menu bar" u="1"/>
        <s v="Feature | 00351 - Location selection persists from page to page (within session)" u="1"/>
        <s v="Feature |  00249 - Shipment Search" u="1"/>
        <s v="Ballpark - Demand |  | 00000 - Dummy Feature of Tools - Github" u="1"/>
        <s v="Task |  | 00905 - Add History and Start dates to a number of Fields" u="1"/>
        <s v="Bug |  | 02426 - 378 (BDT) - No pagination on the Reports Download page " u="1"/>
        <s v="Feature |  | 00230 - Products Overview" u="1"/>
        <s v="Task |  00033 - BEMISCP-11 Handling/communication of obsolete items &amp; part number relationships" u="1"/>
        <s v="Bug |  01420 - Time, status and report freezes" u="1"/>
        <s v="Bug |  | 00856 - Spacing is incorrect across all pages" u="1"/>
        <s v="Bug |  | 00860 - Date Format is incorrect on all Pages" u="1"/>
        <s v="Bug |  02115 - 299 (BDT) - Scheduled Releases subpage- iphone layout error" u="1"/>
        <s v="Feature |  00162 - Render iframe to show old content" u="1"/>
        <s v="Task |  | 00609 - Create a page layout so that the Document and Media Store portlet can span across the entire page" u="1"/>
        <s v="Task |  | 00839 - Sprint Documentation" u="1"/>
        <s v="Task | 01732 - Automated Tests SP9 - Functional tests" u="1"/>
        <s v="Task |  | 00566 - Configure workspace build to use NPM cache outside of the workspace" u="1"/>
        <s v="Bug |  01023 - Missing fields on Delivery stubs" u="1"/>
        <s v="Task |  00023 - BEMISCP-11 Production Order data" u="1"/>
        <s v="Task |  | 00510 - Investigate rejected SVG icons in Chrome when using CDN" u="1"/>
        <s v="Task | 01455 - [Mudança evolutiva na tela de consulta dos Tipos de visto] Destacar o motivo do agendamento dos tipos de vistos agendados. " u="1"/>
        <s v="Bug |  | 01090 - Ubicación incorrecta de la casilla de recurrencia" u="1"/>
        <s v="Bug |  01850 - 195 (BDT) Documents- unable to download; CSR and buyer view" u="1"/>
        <s v="Bug |  | 02737 - 434-GLC Release Missing" u="1"/>
        <s v="Feature |  00021 - Asset publisher filter" u="1"/>
        <s v="Dummy Feature |  | 00000 - Dummy Feature of  | 00058 - Tools - Github" u="1"/>
        <s v="Task | 00591 - Change web content editor to a more robust WYSIWYG style editor" u="1"/>
        <s v="Bug |  | 02024 - 247 (BDT) - Inventory Delete Functionality - Old Inventory data showing on Screen" u="1"/>
        <s v="Bug |  | 01266 - BIT-76 Welcome Name Banner" u="1"/>
        <s v="Bug |  02899 - 469 BDT - Logos on IE are blurry" u="1"/>
        <s v="Task |  00678 - Adjust BeL to the BG Security Team recommendations" u="1"/>
        <s v="Feature |  00227 - Add ExpandAll option to Orders Summaries." u="1"/>
        <s v="Feature |  | 00511 - Releases landing page" u="1"/>
        <s v="Feature |  00015 - Place remaining Webcontents on Homepage" u="1"/>
        <s v="Feature |  | 03031 - Data3 Invoice# Incorrect for a Cust Item " u="1"/>
        <s v="Bug |  02918 - BDT 474 Reporting errors for Customer id 0138680" u="1"/>
        <s v="Task |  00334 - Redirect to a friendly &quot;page not found&quot;" u="1"/>
        <s v="Feature |  00152 - Management Team" u="1"/>
        <s v="Bug |  | 02094 - 286 (BDT) - Release Pg Scheduled Release Qty UoM missing" u="1"/>
        <s v="Ballpark - Demand | 00000 - Dummy Feature of Tools - Github" u="1"/>
        <s v="Task |  | 00056 - Update organization model listener to remove all organization configuration and notification" u="1"/>
        <s v="Feature |  | 01443 - Update date limit on Global Search " u="1"/>
        <s v="Bug |  | 03081 - 542 (BDT) - The page was not displayed because the Request URI is too long." u="1"/>
        <s v="Feature |  | 00513 - Release Search" u="1"/>
        <s v="Feature |  | 00019 - Asset publisher - Simple version" u="1"/>
        <s v="Ballpark - Demand |  | 00000 - Dummy Feature of Tools - Dashboard" u="1"/>
        <s v="Bug |  | 00634 - Orders -  Bemis Order # (line No) should be moved below Bemis ProductID" u="1"/>
        <s v="Feature |  | 00274 - Add link to View Orders in Product View for Specific Item" u="1"/>
        <s v="Bug |  | 02395 - 371 (BDT) Commas missing on qty fields on Scheduled Release and Completed Shipment Page " u="1"/>
        <s v="Feature | 00256 - View my Company Profile." u="1"/>
        <s v="Bug |  | 00736 - Proxy configuration breaks access to IBB " u="1"/>
        <s v="Feature |  | 01476 - Remove default e-mail suffix from login page" u="1"/>
        <s v="Bug |  | 02225 - Pull Shipment Order Information from Delivery Service" u="1"/>
        <s v="Bug |  | 01310 - BIT-93 Report Landing Page- Inventory Detail Report- remove unnecessary Parameters" u="1"/>
        <s v="Task | 00275 - [Mudança geral] Aumentar o tamanho do título das páginas" u="1"/>
        <s v="Feature |  00022 - Webcontent - Investors to Key Statistics" u="1"/>
        <s v="Task |  00931 - Finance team Query of IPS" u="1"/>
        <s v="Bug |  | 00915 - Increase size limit for profile picture" u="1"/>
        <s v="Feature |  | 02886 - Always display BOL and Invoice links" u="1"/>
        <s v="Feature |  | 01527 - Updates for all Report " u="1"/>
        <s v="Feature |  00509 - Download Invoice and BoL " u="1"/>
        <s v="Bug |  | 01415 - BIT-129 Invoice Report Field" u="1"/>
        <s v="Bug |  | 00444 - Deleting record/site" u="1"/>
        <s v="Bug |  02432 - 366 (BDT) - Releases page- mobile missing ship to info" u="1"/>
        <s v="Bug |  02001 - Duplicate Entry Exception for Orders" u="1"/>
        <s v="Feature |  | 00011 - All Projects Configuration" u="1"/>
        <s v="Feature |  00012 - Expose enhanced Group API" u="1"/>
        <s v="Task |  | 00583 - Create microsite page for Switzerland" u="1"/>
        <s v="Bug |  02546 - 388 (BDT) - Inventory Pg Standard Pallet Qty Rounding Issue" u="1"/>
        <s v="Feature |  | 00223 - View Orders by PO" u="1"/>
        <s v="Bug |  | 01270 - BIT-85 Column picks disappear in report form" u="1"/>
        <s v="Bug |  01261 - Optional fields not correctly formatted or are missing in open and closed order report" u="1"/>
        <s v="Bug | 01746 - Duplicate fields displayed on the Completed Shipments tab" u="1"/>
        <s v="Task |  | 01332 - [Mudança evolutiva na listagem dos Vistos Emitidos e na tela de Detalhe do Visto] Ajustar os status do visto apresentado na tela de detalhe e acrescentar as bandeirinhas na tabela de resultado. " u="1"/>
        <s v="Bug |  02020 - 267 (BDT) - General mobile design- menu should automatically collapse " u="1"/>
        <s v="Task | 00539 - [Mudança hisoria SIGEX-110]: Sistema deve informar quem abriu o processo de contrataçao." u="1"/>
        <s v="Feature | 00255 - Shipment History" u="1"/>
        <s v="Feature |  | 00178 - Change order" u="1"/>
        <s v="Task |  | 01260 - [Mudança evolutiva na tela de Inclusão do tipo de visto] Acrescentar filtros para carregar as informações do Órgão Emissor com base no país de emissão e de destino." u="1"/>
        <s v="Task |  00259 - Customer Site Template should have 'template' in name" u="1"/>
        <s v="Bug |  01192 - BIT-135 Search in Locations filter fails when no location match is found  " u="1"/>
        <s v="Bug |  01448 - User Agreement Link " u="1"/>
        <s v="Task |  01018 - Update page Who We Are" u="1"/>
        <s v="Bug |  | 01083 - Bad style of all the Radio button and Check box" u="1"/>
        <s v="Bug |  01751 - Edit Links on the User profile view are not visible with menu expanded" u="1"/>
        <s v="Bug |  | 01451 - BIT-159 CSR- editing buyer profile" u="1"/>
        <s v="Task | 00425 - Architectural design document - Sprint 2" u="1"/>
        <s v="Task |  00598 - Fix issue with titles not being shown for image selector" u="1"/>
        <s v="Task |  | 00591 - Change web content editor to a more robust WYSIWYG style editor" u="1"/>
        <s v="Bug |  | 01841 - Shipments Cust PO" u="1"/>
        <s v="Bug |  00633 - Orders - Add &quot;cust&quot; before PO label" u="1"/>
        <s v="Task |  00037 - Solr Spell Suggest progress and artefacts" u="1"/>
        <s v="Dummy Feature |  | 00000 - Dummy Feature of  | 00055 - Tools - Sonar" u="1"/>
        <s v="Task | 00056 - BEMISCP-11 Can the same release PO or BOL have multiple invoices?" u="1"/>
        <s v="Bug | 00112 - An error message is displayed when creating a new organization site from site template" u="1"/>
        <s v="Bug |  | 01062 - The screen &quot;Detalle de la recurrencia - Indefinida-&quot; has an extra field  &quot;Última transacción&quot;  that should not appear." u="1"/>
        <s v="Bug | 00079 - NullPointer Exception after login in " u="1"/>
        <s v="Bug |  00196 - Adjust company profile page" u="1"/>
        <s v="Feature |  | 00014 - Capture user info" u="1"/>
        <s v="Feature |  01211 - Wildcard search for certain fields" u="1"/>
        <s v="Feature |  | 00010 - Modern tile with &quot;MORE&quot; animation" u="1"/>
        <s v="Ballpark - Demand |  | 00000 - Dummy Feature of CSR - Dashboard" u="1"/>
        <s v="Task |  | 00171 - Replace stock images with real images from Bank of America" u="1"/>
        <s v="Task | 00069 - BEMISCP-11 CSR notifications" u="1"/>
        <s v="Bug |  | 01065 - Wrong amount reported in &quot;Total a debitar hoy&quot; on Step #2 (3rd party transfer)." u="1"/>
        <s v="Ballpark - Demand | 00000 - Dummy Feature of Roles Configuration" u="1"/>
        <s v="Ballpark - Demand |  | 00000 - Dummy Feature of Liferay Workspace Maintenance and Improvements" u="1"/>
        <s v="Task | 01133 - Atividades de automação do Sprint 16. " u="1"/>
        <s v="Feature |  00175 - Order Status Report" u="1"/>
        <s v="Feature | 00175  - Order Status Report" u="1"/>
        <s v="Task |  | 00930 - Create  Query for AIF form" u="1"/>
        <s v="Bug |  01868 - 209 (BDT) Report Page test- deleting reports in download folder" u="1"/>
        <s v="Task | 01070 - Import of the Vaccination fields via an Excel spreadsheet - one time entry" u="1"/>
        <s v="Bug |  | 00568 - Publishing via PROD ELB is failing" u="1"/>
        <s v="Bug |  | 01737 - User Agreement link does not show content for CSR roles" u="1"/>
        <s v="Feature |  | 00293 - About Us &gt; Position Papers" u="1"/>
        <s v="Task | 00931 - Finance team Query of IPS" u="1"/>
        <s v="Feature |  | 00322 - Sales Rep - only sees orgs based on access" u="1"/>
        <s v="Bug |  02638 - BDT 428 -ID 4191- Documents should not be using File Entry LocalService" u="1"/>
        <s v="Feature |  | 00537 - Link from Portal Logo" u="1"/>
        <s v="Task |  00503 - WS Commons" u="1"/>
        <s v="Task | 00503  - WS Commons" u="1"/>
        <s v="Bug | 01067 - Always returns to dashboard when canceling a 3rd party transfer" u="1"/>
        <s v="Feature |  | 00331 - Logistics - Products/Items - Pending Shipments - no pricing" u="1"/>
        <s v="Task |  00956 - Creation of 3 Queries" u="1"/>
        <s v="Bug |  01860 - 202 (BDT) Remove the optional column order up and down arrows from 2 reports" u="1"/>
        <s v="Feature |  01344 - Update decimals display on Bemis Portal Landing pages" u="1"/>
        <s v="Bug |  | 01292 - The 'Bemis QA Portal Data' spreadsheet shows inventory data but the sales order is not on the orders tab" u="1"/>
        <s v="Bug |  | 02453 - 375 (BDT) - Inventory Report - URL too long error " u="1"/>
        <s v="Bug |  01989 - 256 (BDT) - Orders page- mobile- expanded view - view details" u="1"/>
        <s v="Bug |  | 02028 - 273 (BDT) - User Profile- Buyer- blank space in address information" u="1"/>
        <s v="Feature | 00379 - As a buyer, I can navigate to a list of orders for a specific item from the Products landing page, so that I can see the order history for a specific item" u="1"/>
        <s v="Feature |  00262 - On-Hand Inventory View for a specific item" u="1"/>
        <s v="Feature | 00262  - On-Hand Inventory View for a specific item" u="1"/>
        <s v="Feature | 00101 - As a buyer, I can navigate to the Products landing page (by clicking on the Products link in the header) to view a list of my items, so that I can quickly and easily see my relevant items in a single click." u="1"/>
        <s v="Task |  | 01803 - QA Deployment Documentation" u="1"/>
        <s v="Bug |  01271 - Fix date range for From and To fields" u="1"/>
        <s v="Feature |  00024 - Questions Portlet" u="1"/>
        <s v="Bug | 01647 - Telefone não está sendo salvo" u="1"/>
        <s v="Bug |  02682 - 405 (BDT) - Inventory Update Issues" u="1"/>
        <s v="Feature |  00172 - Password Policy" u="1"/>
        <s v="Task |  | 00065 - BEMISCP-11 Custom reports investigation" u="1"/>
        <s v="Bug |  01558 - Disabled User shows up in Members section on company profile page" u="1"/>
        <s v="Bug |  01841 - Shipments Cust PO" u="1"/>
        <s v="Feature |  00308 - Customer - Org - Permissions" u="1"/>
        <s v="Feature | 00308  - Customer - Org - Permissions" u="1"/>
        <s v="Task | 00127 - Tech Spec Truncation" u="1"/>
        <s v="Bug |  02092 - 270 (BDT) - Release page missing info for Jel Sert" u="1"/>
        <s v="Bug |  | 00312 - Non-ACR User can see ACR Form button on home page" u="1"/>
        <s v="Feature |  | 00352 - Location selection persists between logout and login" u="1"/>
        <s v="Bug |  00830 - Two Factor authentication configuration is in the wrong category" u="1"/>
        <s v="Ballpark - Demand | 00000 - Dummy Feature of Need Credentials for the Following Users" u="1"/>
        <s v="Bug | 01070 - When the user type a word and then delete it in &quot;Descripción&quot; field, the default &quot;Descripción&quot; name's disappear in the step &quot;Verificar&quot;." u="1"/>
        <s v="Bug |  | 02273 - View Details crowded on Desktop" u="1"/>
        <s v="Feature | 00229 - View Order Note." u="1"/>
        <s v="Bug |  00820 - Enter the portal without logging back" u="1"/>
        <s v="Feature |  | 00227 - Add ExpandAll option to Orders Summaries." u="1"/>
        <s v="Bug |  01318 - BIT-73 Report Time not correct" u="1"/>
        <s v="Bug |  | 00412 - Homepage &gt; Change &quot;Media and Events&quot; section" u="1"/>
        <s v="Task |  01065 - Have a way to restrict permissions in Receiving role" u="1"/>
        <s v="Bug |  02171 - 308 (BDT) - Orders page- iphone words in view detail spilling below allotted space" u="1"/>
        <s v="Feature |  01180 - Updates to Bemis Portal Navigation" u="1"/>
        <s v="Task |  | 00425 - Architectural design document - Sprint 2" u="1"/>
        <s v="Feature | 00343 - As a buyer, I can be linked to webcenter/solutioncenter when viewing a product detail, so that I can see the details of graphics status" u="1"/>
        <s v="Task | 00057 - BEMISCP-11 Order Invoice release report" u="1"/>
        <s v="Bug |  | 01996 - 259 (BDT) - Orders Page- mobile view some customer PO numbers are hyperlinked" u="1"/>
        <s v="Bug |  | 02635 - 402 (BDT) - Data Sync process does not clear the &quot;lastErrorMessage&quot; col. when sync is successful" u="1"/>
        <s v="Task |  | 00037 - Solr Spell Suggest progress and artefacts" u="1"/>
        <s v="Feature | 00255 - As a buyer, I can see shipment history from the shipment expanded landing page, so that I can see completed shipments for an item" u="1"/>
        <s v="Bug |  | 02093 - 284 (BDT) - Scheduled Releases Sub-Pg cards missing " u="1"/>
        <s v="Feature |  00245 - Link &quot;Number of Items Shipped&quot; from the Orders Detail to &quot;Item detail Shipped Qty&quot; page" u="1"/>
        <s v="Feature | 00245  - Link &quot;Number of Items Shipped&quot; from the Orders Detail to &quot;Item detail Shipped Qty&quot; page" u="1"/>
        <s v="Bug |  01491 - Customer Site Template was not updated correctly" u="1"/>
        <s v="Bug |  | 01493 - Release Header fields do not display correctly" u="1"/>
        <s v="Bug |  | 00554 - Notifications Configuration does not include Country Documents yet." u="1"/>
        <s v="Bug |  01859 - 201 (BDT) Report Parameters- Optional Columns Open and Closed Order Status Report" u="1"/>
        <s v="Feature | 01432 -  Allow Portal Admin to adjust the date range of data synced" u="1"/>
        <s v="Bug |  | 01105 - System allows the user erase security questions." u="1"/>
        <s v="Bug |  01426 - On Hand Inventory Details shows a Total Qty but there are no details " u="1"/>
        <s v="Feature |  | 02454 - 376 (BDT) - Open and Closed Order Status Report- update to parameters from order page card button" u="1"/>
        <s v="Bug |  02491 - 383 (BDT) If a single schedule line exists, and the Confirmed Qty = 0 LOG AND SKIP RECORD" u="1"/>
        <s v="Task |  00050 - BEMISCP-11 Compliance reports on-time complete from SSRS" u="1"/>
        <s v="Ballpark - Demand |  00000 - Dummy Feature of Content Workflow" u="1"/>
        <s v="Feature |  | 00389 - Create a sign in page" u="1"/>
        <s v="Feature |  00330 - Logistics - Products/Items - No Pricing" u="1"/>
        <s v="Feature |  | 00358 - Co-Packer - orders Ship to no pricing" u="1"/>
        <s v="Feature |  | 00377 - Generate Shipping Reports" u="1"/>
        <s v="Task | 00070 - BEMISCP-11 Branding Images &amp; Text" u="1"/>
        <s v="Feature | 00257 - As a buyer, I can view a packing list for a shipment on the expanded shipment landing page, so that I can view the shipping document" u="1"/>
        <s v="Feature |  00272 - Browse User Profile" u="1"/>
        <s v="Feature | 00272  - Browse User Profile" u="1"/>
        <s v="Task | 00370 - Common and specific infrastructure to the angular-portlet" u="1"/>
        <s v="Bug |  | 00716 - When an order is deleted, the associated AssetEntries are not removed" u="1"/>
        <s v="Feature |  00233 - Calculation on landing page" u="1"/>
        <s v="Bug |  00902 - BIT-42 Update orders data fields to allow for decimals " u="1"/>
        <s v="Bug |  | 00905 - Update On Hand Inv data fields to allow for decimals " u="1"/>
        <s v="Feature |  | 00329 - Site map" u="1"/>
        <s v="Bug | 01072 - Incorrect color used for the primary buttons." u="1"/>
        <s v="Feature | 00242 - Link Product Id in Orders Detail to Product Spec Page." u="1"/>
        <s v="Bug |  01987 - 245 (BDT) - Order Pg View Details Schedule Lines Sorted Incorrectly" u="1"/>
        <s v="Bug |  | 01257 - BIT-60 Missing Address should be empty" u="1"/>
        <s v="Feature |  | 00172 - Debt Information" u="1"/>
        <s v="Task | 00022 - BEMISCP-11 Graphics info/status" u="1"/>
        <s v="Bug |  02096 - 289(BDT) - Release Pg No Release" u="1"/>
        <s v="Bug | 01083 - Bad style of all the Radio button and Check box" u="1"/>
        <s v="Bug |  | 01088 - En la pantalla de confirmación el campo fecha está incorrecta" u="1"/>
        <s v="Feature |  | 00124 - View closed orders in Order Views" u="1"/>
        <s v="Feature | 00331 - Logistics - Products/Items - Pending Shipments - no pricing" u="1"/>
        <s v="Task |  | 01019 - Update page What We Do" u="1"/>
        <s v="Bug |  | 01974 - Login in container errors block login input" u="1"/>
        <s v="Bug |  | 01079 - Textos del detalle de la recurrencia tienen color incorrecto" u="1"/>
        <s v="Task |  01291 - Automated Tests SP6 PQ3" u="1"/>
        <s v="Feature |  | 02997 - Check latest versions of image magick and ghost script are in the repository" u="1"/>
        <s v="Feature | 00307 - Co-packer multi-selection" u="1"/>
        <s v="Task |  | 00594 - When a web content translation is selected, the corresponding metadata translations are not shown, but instead the default language is shown" u="1"/>
        <s v="Bug | 01077 - Nombre del Paso 1 de cuentas propias incorrecto." u="1"/>
        <s v="Feature |  00374 - Shipment updates from IBB" u="1"/>
        <s v="Feature | 00374  - Shipment updates from IBB" u="1"/>
        <s v="Bug |  01363 - FRM 283- Typos on report landing page" u="1"/>
        <s v="Bug |  02239 - Zip code is missing from Inventory Layout" u="1"/>
        <s v="Task |  | 00525 - As a privileged user, I can add image (urls) to a Ministry" u="1"/>
        <s v="Feature |  | 00377 - Our History" u="1"/>
        <s v="Task |  00057 - Management work" u="1"/>
        <s v="Bug |  02450 - Failures in initial data sync does cause a full data sync to occur in the next data sync interval" u="1"/>
        <s v="Task |  | 00503 - WS Commons" u="1"/>
        <s v="Task | 00025 - BEMISCP-11 Consignment - Make and Hold Aging" u="1"/>
        <s v="Feature |  | 03036 - On Hand Qty displayed for completed shipment (BDT 518) CR53" u="1"/>
        <s v="Bug |  02027 - 272 (BDT) - User Profile- Buyer missing Job Title" u="1"/>
        <s v="Bug | 00396 - Glyph errors in logs when resetting file previews" u="1"/>
        <s v="Feature |  00349 - Global search - not show pricing" u="1"/>
        <s v="Bug |  02694 - ORM exceptions for Inventory data sync " u="1"/>
        <s v="Feature |  00389 - Create a sign in page" u="1"/>
        <s v="Feature | 00257 - Packing List Report - SSRS" u="1"/>
        <s v="Bug |  | 02733 - 425 (BDT) - Documents- buyer not able to delete a document" u="1"/>
        <s v="Feature |  01526 - Update the report that is called from the Open Order Landing Page" u="1"/>
        <s v="Feature |  | 01724 - Update the order of report sections on the Reports Landing Page" u="1"/>
        <s v="Task | 00075 - Customer Portal and Make-to-Stock (MTS) | Due Date: 8/12/16" u="1"/>
        <s v="Bug |  02113 - 297 (BDT) - On Hand Inventory page code error" u="1"/>
        <s v="Bug |  | 01989 - 256 (BDT) - Orders page- mobile- expanded view - view details" u="1"/>
        <s v="Feature |  | 02823 - Reverse PGI'd Shipment displayed in Portal (BDT 454)" u="1"/>
        <s v="Bug |  | 00954 - Import of Organizations fails due to a NoSuchListTypeException" u="1"/>
        <s v="Bug |  | 02638 - BDT 428 -ID 4191- Documents should not be using File Entry LocalService" u="1"/>
        <s v="Task | 00019 - BEMISCP-11 Define site &amp; org hierarchy for the portal" u="1"/>
        <s v="Task | 00025 - Configuração da infraestrutura de DevOps" u="1"/>
        <s v="Bug |  | 00832 - Interface between SIMPS and IPS - issues that have been identified" u="1"/>
        <s v="Bug |  02719 - 382 (BDT) - Order Pg Requested Date Incorrect" u="1"/>
        <s v="Bug |  | 02216 - 291 (BDT) - Release Pg Release PO incorrect" u="1"/>
        <s v="Bug |  02486 - 381 (BDT) - Portal console as admin or CSR- missing the Customer Profile view on the Bemis Site" u="1"/>
        <s v="Bug |  | 00722 - Race condition in DataSyncEngineImpl" u="1"/>
        <s v="Bug | 03142 - 571 BDT - Open Closed report failing to preview from the orders page" u="1"/>
        <s v="Bug |  00822 - UI Navigation bar" u="1"/>
        <s v="Feature | 00223 - View Orders by PO" u="1"/>
        <s v="Bug |  | 01060 - System does a wrong transfer, after a sucessful first transfer." u="1"/>
        <s v="Bug |  | 02020 - 267 (BDT) - General mobile design- menu should automatically collapse " u="1"/>
        <s v="Feature |  00214 - View Notifications" u="1"/>
        <s v="Task |  00228 - Allow patches to be source-controlled and installed into bundle by workspace" u="1"/>
        <s v="Task |  00102 - OSGI Dependencies" u="1"/>
        <s v="Task |  | 00040 - BEMISCP-11 Logistics - Product in transit" u="1"/>
        <s v="Bug | 01106 - Hover background is not displaying correcly on &quot;Cuenta de destino&quot; field (3rd party transfer)" u="1"/>
        <s v="Bug |  | 00903 - Update Releases data fields to allow for decimals " u="1"/>
        <s v="Task |  01133 - Atividades de automação do Sprint 16. " u="1"/>
        <s v="Bug |  00808 - Arrow Font Size on Releases Page is too small" u="1"/>
        <s v="Bug |  02227 - IBB Data Sync Performance " u="1"/>
        <s v="Feature |  00174 - Corporate Governance Page" u="1"/>
        <s v="Feature |  01113 - Redesign for product description display" u="1"/>
        <s v="Feature |  | 00166 - Add behavior to Homepage links" u="1"/>
        <s v="Task | 00086 - Bemis style guide | Due date:  8/12/16" u="1"/>
        <s v="Task |  | 01018 - Update page Who We Are" u="1"/>
        <s v="Bug |  | 01450 - BIT-157 Wording on Dynamic Reports preview page needs to be changed to improve usability" u="1"/>
        <s v="Feature | 00264 - Shipped quantity" u="1"/>
        <s v="Bug |  01238 - The ... next to the Bemis Order number does not expand to show the full line" u="1"/>
        <s v="Feature |  00520 - Release updates from IBB" u="1"/>
        <s v="Feature |  | 00370 - Order updates from IBB" u="1"/>
        <s v="Feature | 00520  - Release updates from IBB" u="1"/>
        <s v="Feature |  02905 - Updates to Consignment logic" u="1"/>
        <s v="Task |  | 00034 - BEMISCP-11 Dynamic build of field selection for building reports (SSRS)" u="1"/>
        <s v="Task |  | 00319 - [Ajuste na tela de edição de solicitação de visto]: Alterar a navegação atual utilizando o conceito de abas. " u="1"/>
        <s v="Bug |  | 01084 - Dropdwn &quot;Tipo de Correo &quot; with format for IOS" u="1"/>
        <s v="Feature | 00447 - CSR - Search for All Customer Profiles" u="1"/>
        <s v="Feature |  | 02976 - Source System Deletes - CR50 and CR51" u="1"/>
        <s v="Bug |  | 03034 - Failover Testing: 500 - Internal Server Error" u="1"/>
        <s v="Bug |  01509 - Exception for some Order Data Syncs" u="1"/>
        <s v="Task |  | 00057 - BEMISCP-11 Order Invoice release report" u="1"/>
        <s v="Task |  00511 - Identify .lpkg files in default bundle which we don't need to speepup the initial Tomcat start" u="1"/>
        <s v="Task |  00372 - Atividades do Workflow (Processo de contratação)" u="1"/>
        <s v="Task |  | 00931 - Finance team Query of IPS" u="1"/>
        <s v="Bug |  | 00196 - Adjust company profile page" u="1"/>
        <s v="Bug |  01417 - The Company logo will not populate on Welcome page" u="1"/>
        <s v="Feature |  | 00009 - Place webcontent in the grid acording to wireframe" u="1"/>
        <s v="Task |  | 00752 - Atividades gerais sprint 10" u="1"/>
        <s v="Bug |  | 02239 - Zip code is missing from Inventory Layout" u="1"/>
        <s v="Feature |  01858 - 200 (BDT)New Parameter Customer Item- wording on Field label" u="1"/>
        <s v="Task | 00514 - Update and fix all searches and make sure they work properly with Solr" u="1"/>
        <s v="Feature |  00237 - Trading" u="1"/>
        <s v="Task | 00818 - Need to Simplify the way to add a Candidate Photo" u="1"/>
        <s v="Task |  01122 - [Mudança na task 1023 review sprint 15] Formatar o hint da aba de vacinas (tela de execução do processo de contratação) de acordo com a estrutura definida pela Queiroz Gavão " u="1"/>
        <s v="Bug |  | 01198 - BIT-146 Customer Address does not display on Customer Profile" u="1"/>
        <s v="Task |  00013 - BEMISCP-11 Terms &amp; Condition docs (site)(by customer specific)" u="1"/>
        <s v="Task |  | 00833 - Atividades Gerais Sprint 11" u="1"/>
        <s v="Bug |  | 00007 - Hierarchical Class of Service (performance)" u="1"/>
        <s v="Bug |  02552 - 394 (BDT) - Scheduled Releases Sub-Pg Bemis Line# Contains Leading Zeroes" u="1"/>
        <s v="Task |  00056 - Conditional DL file entry searchability " u="1"/>
        <s v="Task | 01089 - Analyse test coverage and improve it if necessary (Controllers and Services)" u="1"/>
        <s v="Feature |  01668 - Refactor Shipment Sync/WS Classes for data refresh calls." u="1"/>
        <s v="Bug |  | 02711 - 416 (BDT) - Order Pg Shipment Qty Missing" u="1"/>
        <s v="Bug |  | 00115 - Ajustments in full stories layout" u="1"/>
        <s v="Task | 00049 - Update implementation for Notifier entity service (formerly Configuration)" u="1"/>
        <s v="Task |  | 00968 - Atividades de apoio Sprint 13 - Fixpacks / Apoio a Queiroz no Kaleo / Automação e ambientes SIGEX" u="1"/>
        <s v="Feature | 00258 - View Invoice" u="1"/>
        <s v="Task |  | 00956 - Creation of 3 Queries" u="1"/>
        <s v="Dummy Feature |  00000 - Dummy Feature of  00691 - Liferay Workspace Maintenance and Improvements" u="1"/>
        <s v="Bug |  00765 - Date format incorrect in UI" u="1"/>
        <s v="Bug |  01212 - Clicking on Shipped Qty or Scheduled Releases throws an error" u="1"/>
        <s v="Bug | 00688 - DataSync background tasks are not being cleaned up from DB when successfully completed" u="1"/>
        <s v="Bug |  01451 - CSR- editing buyer profile" u="1"/>
        <s v="Task |  01013 - Update home page issues" u="1"/>
        <s v="Bug |  | 02731 - 427 (BDT) - Shipments Pg Floating Text, Not on Card" u="1"/>
        <s v="Bug |  | 02104 - 294 (BDT) - Invoice report iphone and ipad hyperlinks in preview and report" u="1"/>
        <s v="Bug |  | 00379 - Adjust layout of stock ticker in different screen sizes" u="1"/>
        <s v="Bug |  01310 - Report Landing Page- Inventory Detail Report- remove unnecessary Parameters" u="1"/>
        <s v="Bug |  | 01080 - Notifications are sending continuous notifications" u="1"/>
        <s v="Bug |  | 02095 - 269 (BDT) - Release page expanded card missing state zip country" u="1"/>
        <s v="Feature |  | 02407 - Change date field used for selecting invoices" u="1"/>
        <s v="Feature |  | 00212 - View Customer logo on the dashboard" u="1"/>
        <s v="Bug |  02217 - 320 (BDT) - Shipment Pg Bemis Order#/Line# Incorrect" u="1"/>
        <s v="Feature |  00353 - Sort Orders by Specific Fields" u="1"/>
        <s v="Feature | 00353  - Sort Orders by Specific Fields" u="1"/>
        <s v="Bug | 01071 - Login, Personal and Third party transfers - Arrows on dropdown menus don't change when the menu is opened" u="1"/>
        <s v="Bug |  00408 - Our History &gt; Adjust padding in map for IPhone" u="1"/>
        <s v="Task |  00011 - Questions for call on 01/29 -- LARs and JVMs clustering" u="1"/>
        <s v="Bug |  01054 - Entries on the Release Page are not displaying " u="1"/>
        <s v="Bug |  | 00545 - Two Factor Authentication - Verification Code Error" u="1"/>
        <s v="Task |  | 00218 - As a user, I can see the Cemex stock price for NYSE and BMV" u="1"/>
        <s v="Task | 00052 - BEMISCP-11 BHP - Bulk upload of users" u="1"/>
        <s v="Bug |  02218 - 323 (BDT) - Shipment Landing Pg/Shipments Missing" u="1"/>
        <s v="Feature |  00280 - Careers Page" u="1"/>
        <s v="Task | 00031 - BEMISCP-11 Corp security - IT security rules" u="1"/>
        <s v="Task | 01122 - [Mudança na task 1023 review sprint 15] Formatar o hint da aba de vacinas (tela de execução do processo de contratação) de acordo com a estrutura definida pela Queiroz Gavão " u="1"/>
        <s v="Ballpark - Demand | 00000 - Dummy Feature of Tools - Indicators" u="1"/>
        <s v="Feature | 00267 - As a buyer, I can navigate to the Product spec detail from the Product landing page, so that I can see the specific details of an item" u="1"/>
        <s v="Task |  00176 - Set up QA environment" u="1"/>
        <s v="Bug |  02731 - 427 (BDT) - Shipments Pg Floating Text, Not on Card" u="1"/>
        <s v="Bug |  | 02214 - Not all shipments are being synced from IBB" u="1"/>
        <s v="Feature |  00365 - Left Navigation Expand / Collapse on all pages" u="1"/>
        <s v="Task |  00218 - As a user, I can see the Cemex stock price for NYSE and BMV" u="1"/>
        <s v="Bug |  | 01043 - Issues within IPS PROD at this time that need to be cleared up." u="1"/>
        <s v="Bug |  01317 - BIT-74 Report Page- Open/Closed order status report- missing parameter" u="1"/>
        <s v="Task | 00594 - When a web content translation is selected, the corresponding metadata translations are not shown, but instead the default language is shown" u="1"/>
        <s v="Bug |  01043 - Issues within IPS PROD at this time that need to be cleared up." u="1"/>
        <s v="Bug |  00412 - Homepage &gt; Change &quot;Media and Events&quot; section" u="1"/>
        <s v="Bug |  01967 - 235 (BDT) - confirmed quantity in view details shows error " u="1"/>
        <s v="Bug |  | 01309 - BIT-92 Report Landing Page- Inventory Detail Report" u="1"/>
        <s v="Task | 00028 - BEMISCP-11 Material Pricing - pricing condition sales" u="1"/>
        <s v="Feature |  | 01643 - Update Sales Order Data Sync logic" u="1"/>
        <s v="Task |  | 00593 - Change country menu cut off vertically" u="1"/>
        <s v="Bug |  02219 - 324 (BDT) - Inventory report- mobile devices hyperlinks in reports" u="1"/>
        <s v="Task |  00003 - Setup LCS activation" u="1"/>
        <s v="Task |  00057 - BEMISCP-11 Order Invoice release report" u="1"/>
        <s v="Task |  | 00478 - Clean up JSP for two-factor-auth-device-manager-web" u="1"/>
        <s v="Bug |  00902 - Update orders data fields to allow for decimals " u="1"/>
        <s v="Task |  01025 - Revisions to Migration/Update process from SIMPS" u="1"/>
        <s v="Task |  | 00372 - E2.1 Login - Use SoapUI to validate WSDL/WS" u="1"/>
        <s v="Task |  | 00514 - Update and fix all searches and make sure they work properly with Solr" u="1"/>
        <s v="Feature |  01692 - Update the Footer Content " u="1"/>
        <s v="Bug |  | 01449 - Descriptions are not showing 40 characters before ellipses " u="1"/>
        <s v="Task |  00824 - Architectural document for Sprint 6" u="1"/>
        <s v="Feature |  | 02692 - ID 4191/4190 Update the CSR permissions to be organization based" u="1"/>
        <s v="Bug |  00753 - Fix Gradle theme build " u="1"/>
        <s v="Task | 00925 - Internal SIM users should be added to the SIM organization automatically upon first login" u="1"/>
        <s v="Feature |  00318 - Sourcing Approach" u="1"/>
        <s v="Feature |  00002 - Multi-criteria search" u="1"/>
        <s v="Task |  | 00889 - Add a new page on the Member &amp; Associates template for Experience, Skills, References &amp; General Comments" u="1"/>
        <s v="Task |  00582 - Update our database columns for simId, simTeamId, and simFamilyId to be VARCHAR" u="1"/>
        <s v="Bug |  02679 - 410 (BDT) - Change the Discovery settings in elasticsearch.yml file to use host names" u="1"/>
        <s v="Feature |  | 00167 - Add behavior to concrete incubator link" u="1"/>
        <s v="Task |  00818 - Need to Simplify the way to add a Candidate Photo" u="1"/>
        <s v="Task |  00235 - IBB Request Log" u="1"/>
        <s v="Task | 00058 - Update SendEmail Jobs" u="1"/>
        <s v="Task |  | 01122 - [Mudança na task 1023 review sprint 15] Formatar o hint da aba de vacinas (tela de execução do processo de contratação) de acordo com a estrutura definida pela Queiroz Gavão " u="1"/>
        <s v="Bug |  | 02537 - Preview should display for all document types " u="1"/>
        <s v="Task | 01120 - IPS - Import from SIM Australia for IPS information" u="1"/>
        <s v="Ballpark - Demand | 00000 - Dummy Feature of Liferay Workspace Maintenance and Improvements" u="1"/>
        <s v="Bug |  00719 - Custom-users-admin-web causes startup exceptions in portal" u="1"/>
        <s v="Feature |  | 00012 - Country Selection content" u="1"/>
        <s v="Feature | 00179 - Re-Order" u="1"/>
        <s v="Bug |  | 01067 - Always returns to dashboard when canceling a 3rd party transfer" u="1"/>
        <s v="Task |  | 00476 - Enable staging from QA to PROD (guest site)" u="1"/>
        <s v="Task | 01260 - [Mudança evolutiva na tela de Inclusão do tipo de visto] Acrescentar filtros para carregar as informações do Órgão Emissor com base no país de emissão e de destino." u="1"/>
        <s v="Feature |  00239 - Hide Pricing Fields for Logistics, Co-Packer, and Quality roles" u="1"/>
        <s v="Bug |  01986 - 244 (BDT) - Order Pg Scheduled Releases/Available Qty Incorrect " u="1"/>
        <s v="Task |  | 00597 - Use script to discover which web contents need to be fixed for ghost image issue" u="1"/>
        <s v="Task |  00580 - Change Reports page &quot;SEC Filings&quot; section to open in a new tab" u="1"/>
        <s v="Bug |  00805 - On the Customer profile page format is incorrect" u="1"/>
        <s v="Bug |  02883 - Consignment Inventory Whse Location/No Incorrect" u="1"/>
        <s v="Bug |  | 01421 - Bemis Logo displayed on Bemis' QA is incorrect" u="1"/>
        <s v="Bug |  | 02169 - 214 (BDT) - Theme test- Font spacing incorrect" u="1"/>
        <s v="Bug |  | 00120 - Story carrousel on homepage does not animate (zoom)" u="1"/>
        <s v="Bug |  01766 - Fixes needed for View Details dropdown desktop and mobile views" u="1"/>
        <s v="Task |  | 00498 - Create and use some &quot;Liferay down / starting up / maintenance page&quot; for nginx" u="1"/>
        <s v="Task | 00085 - Prebill Inquiry" u="1"/>
        <s v="Feature |  00271 - Search for User Profile Details" u="1"/>
        <s v="Feature | 00271  - Search for User Profile Details" u="1"/>
        <s v="Bug |  | 00306 - Break page buttons evenly, centered" u="1"/>
        <s v="Feature | 00363 - As a developer, I can map the internal user groups to roles in the portal, so that user permissions can then be managed through AD" u="1"/>
        <s v="Bug |  02635 - 402 (BDT) - Data Sync process does not clear the &quot;lastErrorMessage&quot; col. when sync is successful" u="1"/>
        <s v="Task | 00102 - OSGI Dependencies" u="1"/>
        <s v="Task |  00757 - Configure permissions to remove access to dockbar" u="1"/>
        <s v="Task |  00045 - BEMISCP-11 Docs - BOL (SSRS - Can provide a copy of the BOL)" u="1"/>
        <s v="Task |  | 00169 - Disable public access to the QA environment" u="1"/>
        <s v="Feature |  | 00326 - Search &amp; browse - customer &amp; user profiles - Sales restricted view" u="1"/>
        <s v="Feature |  01687 - Create a hook so that CSR users can see which users have completed setup" u="1"/>
        <s v="Bug | 01641 - Menu não exibe os submenus" u="1"/>
        <s v="Bug |  00854 - Orders Page - Quantity Fields Show 0 Value" u="1"/>
        <s v="Bug |  | 01639 - BIT-159 Create Access Path for CSRs to Customer and User Profiles" u="1"/>
        <s v="Task |  00275 - [Mudança geral] Aumentar o tamanho do título das páginas" u="1"/>
        <s v="Bug |  | 01844 - LDAP Configurations are not automatically imported" u="1"/>
        <s v="Dummy Feature |  00000 - Dummy Feature of  00056 - Tools - Worklogger" u="1"/>
        <s v="Bug |  01262 - BIT-143 Sub-header font color on Reports Landing page are incorrect" u="1"/>
        <s v="Feature |  00101 - Landing page" u="1"/>
        <s v="Feature | 00101  - Landing page" u="1"/>
        <s v="Bug |  01871 - Exceptions in LAR imports for Site Templates" u="1"/>
        <s v="Task |  01299 - [Mudança evolutiva na tela de Inclusão do tipo de visto] Acrescentar filtros para carregar as informações da Sigla/Descrição do tipo de visto com base no país de destino." u="1"/>
        <s v="Feature |  | 02875 - Deployment Documentation " u="1"/>
        <s v="Task |  | 01018 - Atividades de ambiente e automação Sprint 14/15" u="1"/>
        <s v="Task |  00007 - Alinhamento do Workflow Front-end" u="1"/>
        <s v="Bug |  | 02425 - 211 (BDT) - Report parameter issue from page view buttons- Open and Closed/ Releases and Shipment History" u="1"/>
        <s v="Task | 00582 - Mobile display problems" u="1"/>
        <s v="Feature | 00447 - Search Customer Profiles" u="1"/>
        <s v="Bug |  | 01291 - Order does not exist in portal" u="1"/>
        <s v="Feature |  01728 - Update Customer Profiles default order" u="1"/>
        <s v="Task |  00279 - [Mudança review sprint 05] Criar uma aba (Aprovações/Comentários) para agrupar as Atividades e Comentários. Na tela de detalhe do candidato" u="1"/>
        <s v="Task |  | 00023 - BEMISCP-11 Production Order data" u="1"/>
        <s v="Feature |  00416 - Adjustments throughout the portal" u="1"/>
        <s v="Bug |  01588 - Inventory display not correct for order 073G001269 " u="1"/>
        <s v="Task | 00525 - As a privileged user, I can add image (urls) to a Ministry" u="1"/>
        <s v="Bug |  | 01755 - Mobile Footer no longer displays" u="1"/>
        <s v="Bug |  01317 - Report Page- Open/Closed order status report- missing parameter" u="1"/>
        <s v="Bug |  | 01068 - BIT-112 Do not display Schedule Lines when confirmedQty = 0 on Orders Landing  Page" u="1"/>
        <s v="Feature |  00244 - Link &quot;Number Quantity on Hand&quot; from the Order Detail to the &quot;Item detail On-Hand Inventory&quot;" u="1"/>
        <s v="Feature | 00244  - Link &quot;Number Quantity on Hand&quot; from the Order Detail to the &quot;Item detail On-Hand Inventory&quot;" u="1"/>
        <s v="Feature |  | 00364 - Buyer expanded view of orders by PO" u="1"/>
        <s v="Feature |  | 00514 - Release Report" u="1"/>
        <s v="Task | 00065 - BEMISCP-11 Custom reports investigation" u="1"/>
        <s v="Bug |  01268 - Product Description displaying incorrectly" u="1"/>
        <s v="Bug |  | 00829 - Order Description not wrapping correctly" u="1"/>
        <s v="Feature |  | 00367 - Welcome screen / landing page" u="1"/>
        <s v="Bug |  | 02237 - The quotes around &quot;N/A&quot; need to be removed" u="1"/>
        <s v="Feature |  02692 - ID 4191/4190 Update the CSR permissions to be organization based" u="1"/>
        <s v="Task |  00872 - Setup initial content (locations, configurations, admin users) for new DEV environment" u="1"/>
        <s v="Bug |  | 02880 - User navigates to blank portal page  " u="1"/>
        <s v="Bug |  01876 - 216 (BDT) Theme Generate Report link wrong color " u="1"/>
        <s v="Bug |  | 01868 - 209 (BDT) Report Page test- deleting reports in download folder" u="1"/>
        <s v="Task |  | 00632 - Build new QA environment." u="1"/>
        <s v="Bug | 01335 - 3 Marshal Deliveries not showing in Completed Shipments page " u="1"/>
        <s v="Task | 00047 - Research and Build Theme Prototype" u="1"/>
        <s v="Task |  | 00582 - Mobile display problems" u="1"/>
        <s v="Task |  | 00002 - Request a DNS update from Cemex to add subdomains to point to new AWS environment" u="1"/>
        <s v="Feature | 00246 - Link &quot;Number of items Pending Ship&quot; from Orders Detail to the &quot;Item detail Pending Shipment&quot; page" u="1"/>
        <s v="Feature |  00455 - Media &gt; Overview" u="1"/>
        <s v="Task |  00034 - Setup Project Infrasctructure" u="1"/>
        <s v="Feature |  | 00360 - Add pallet detail view in batch view." u="1"/>
        <s v="Task |  | 00450 - Setup Liferay Development Infrastructure" u="1"/>
        <s v="Feature |  | 00074 - Related articles" u="1"/>
        <s v="Feature |  | 00022 - Add support for OpenID Connect Single Sign-on" u="1"/>
        <s v="Feature |  | 01575 - User friendly error messaging for CSR and Buyers" u="1"/>
        <s v="Task | 00752 - Atividades gerais sprint 10" u="1"/>
        <s v="Feature |  00373 - *DELETE* User Profile updates from IBB" u="1"/>
        <s v="Feature | 00373  - *DELETE* User Profile updates from IBB" u="1"/>
        <s v="Task |  01095 - Ajuste no componente de Upload utilizado no SIGEX, nas telas que permitem edição. " u="1"/>
        <s v="Bug | 01082 - En las transferencias a terceros, al desmarcar la casilla de recurrencia y presionar el botón siguiente se programa la transferencia con recurrencia" u="1"/>
        <s v="Bug |  | 01075 - -Third party transfer- If the user Refresh the browser page (F5) in the step &quot;Verificar&quot;, the system redirect the user to &quot;Transferencia cuentas propias&quot; screen. " u="1"/>
        <s v="Task |  00047 - BEMISCP-11 Customer Inventory Terms" u="1"/>
        <s v="Feature |  00212 - View Customer logo on the dashboard" u="1"/>
        <s v="Feature |  | 01861 - Remove Buyer access to edit display settings" u="1"/>
        <s v="Feature |  00446 - View/Edit Customer Profile" u="1"/>
        <s v="Feature | 00446  - View/Edit Customer Profile" u="1"/>
        <s v="Feature |  | 00146 - Two Factor Authentication" u="1"/>
        <s v="Bug |  | 01139 - BIT-48 Padding issues with left nav menu " u="1"/>
        <s v="Task |  00127 - Tech Spec Truncation" u="1"/>
        <s v="Task |  | 00049 - BEMISCP-11 Customer Terms (Payment, Freight, Incoterms)" u="1"/>
        <s v="Task | 00041 - BEMISCP-11 Complete the Document matrix | Due date: 8/1/16" u="1"/>
        <s v="Feature | 00370 - View Updated Order Data" u="1"/>
        <s v="Feature |  01250 - Update Sales Order to take in different order statuses" u="1"/>
        <s v="Task | 01454 - [Mudança evolutiva na tela de Detalhe do processo de visto e detalhe do visto emitido] Incluir informações referentes ao solicitante de visto e sobre dia e hora da abertura do processo." u="1"/>
        <s v="Task |  01070 - Import of the Vaccination fields via an Excel spreadsheet - one time entry" u="1"/>
        <s v="Bug |  | 00012 - Images have disappeared from Qwipper" u="1"/>
        <s v="Bug |  | 02113 - 297 (BDT) - On Hand Inventory page code error" u="1"/>
        <s v="Task |  | 00598 - Fix issue with titles not being shown for image selector" u="1"/>
        <s v="Bug |  01088 - Carrier Link is not working " u="1"/>
        <s v="Bug |  00545 - Two Factor Authentication - Verification Code Error" u="1"/>
        <s v="Bug |  | 02348 - 237 (BDT) - Inventory Report - Excel will not generate in portal" u="1"/>
        <s v="Bug |  00168 - Redirect Not Allowed" u="1"/>
        <s v="Bug |  00194 - Make bootstrap grid match theme media widths" u="1"/>
        <s v="Bug |  | 01290 - Pinnacle Foods/Ethicon Inc SAP Orders missing in Orders Page" u="1"/>
        <s v="Feature |  00063 - Show full story on Media Center" u="1"/>
        <s v="Task | 00023 - BEMISCP-11 Production Order data" u="1"/>
        <s v="Bug |  | 02682 - 405 (BDT) - Inventory Update Issues" u="1"/>
        <s v="Bug |  | 01648 - Tipo de fornecedor não tem o label de obrigatório" u="1"/>
        <s v="Bug |  01218 - Landing page redirection does not work when impersonating" u="1"/>
        <s v="Feature |  | 00080 - All external users are re-directed to the  dashboard" u="1"/>
        <s v="Task | 00090 - Cookies in Liferay Portal" u="1"/>
        <s v="Feature |  00101 - Product landing page" u="1"/>
        <s v="Feature |  00355 - Sort on Landing page" u="1"/>
        <s v="Task |  00399 - Convert actual Dashboard to Angular" u="1"/>
        <s v="Bug |  | 00508 - Control Panel -&gt; Configuration -&gt; System Settings is broken in QA" u="1"/>
        <s v="Bug |  02028 - 273 (BDT) - User Profile- Buyer- blank space in address information" u="1"/>
        <s v="Bug |  02537 - Preview should display for all document types " u="1"/>
        <s v="Bug |  02633 - 387 (BDT) - Missing any Shipments for Premium Waters" u="1"/>
        <s v="Bug |  01874 - 213 (BDT) Theme- Assets that are light blue and should be dark blue -various portal pages" u="1"/>
        <s v="Bug |  | 02115 - 299 (BDT) - Scheduled Releases subpage- iphone layout error" u="1"/>
        <s v="Feature |  02853 - Upgrade liferay bundle to DE fix-pack 13" u="1"/>
        <s v="Feature |  00297 - Browser compatibility" u="1"/>
        <s v="Feature |  00172 - Debt Information" u="1"/>
        <s v="Bug |  01917 - Icons for Ship To filter and Sorting do not display on Mobile view of Orders page" u="1"/>
        <s v="Feature |  | 00536 - Remove Top Bar for External User" u="1"/>
        <s v="Task |  | 00058 - Update SendEmail Jobs" u="1"/>
        <s v="Feature |  00270 - Browse Customer Profiles" u="1"/>
        <s v="Feature |  00447 - Search Customer Profiles" u="1"/>
        <s v="Feature |  | 00207 - Populate User Profiles" u="1"/>
        <s v="Feature | 00270  - Browse Customer Profiles" u="1"/>
        <s v="Feature | 00447  - Search Customer Profiles" u="1"/>
        <s v="Bug |  | 02379 - IBB synchronization times should be in UTC timezone format" u="1"/>
        <s v="Feature |  | 00323 - As a Sales Regional Manager, I can view a list of customers and select one or more, so that I can selectively view information pertaining to a specific customer or sub-organization within the customer" u="1"/>
        <s v="Feature |  | 01211 - Wildcard search for certain fields" u="1"/>
        <s v="Bug | 01080 - Adding more than  + 10 Transfer accounts, Internet Explorer Stop Working. -Personal transfers- " u="1"/>
        <s v="Feature |  00211 - Stock Information page" u="1"/>
        <s v="Feature |  | 02876 - Functional Spec Documentation " u="1"/>
        <s v="Bug |  01068 - BIT-112 Do not display Schedule Lines when confirmedQty = 0 on Orders Landing  Page" u="1"/>
        <s v="Feature | 00146 - As a customer, I need to be notified and confirm access via my email when logging into the portal from a different computer/device, so that security is maintained" u="1"/>
        <s v="Dummy Feature |  00000 - Dummy Feature of  00057 - Tools - Sizing" u="1"/>
        <s v="Task | 00097 - CSR Visibility to All Customer Data" u="1"/>
        <s v="Bug | 00371 - RDR sync failing halfway through ORG sync" u="1"/>
        <s v="Bug |  | 02995 - 490 BDT - Invoice or BOL link on completed shipments subpage does not work" u="1"/>
        <s v="Feature |  | 00235 - Building Solutions" u="1"/>
        <s v="Feature |  01173 - BIT-49 Ship To Filter Name &amp; Address Info Missing in Portal" u="1"/>
        <s v="Bug |  00652 - Gradle task distBundleZip does not build/deploy themes" u="1"/>
        <s v="Bug |  02172 - 309 (BDT) - Orders page- iphone view details UOM Confirmed qtty crowding" u="1"/>
        <s v="Feature | 01443 - Update date limit on Global Search " u="1"/>
        <s v="Feature |  | 00328 - Custom 404 page" u="1"/>
        <s v="Task |  00297 - Install fixes for PDF preview on QA env" u="1"/>
        <s v="Feature |  01718 - BIT 176 -  BOL# Incorrect for SAP Shipment" u="1"/>
        <s v="Feature | 02905 - 470 (BDT) Updates to Consignment logic - Completed Shipments Sub-page shipped qty mismatched" u="1"/>
        <s v="Feature |  00242 - Link Product Id in Orders Detail to Product Spec Page." u="1"/>
        <s v="Task | 00038 - BEMISCP-11 Quality docs - Storage and access - KMS &amp; SAP (not until Phases 2&amp;3)" u="1"/>
        <s v="Bug |  01450 - Wording on Dynamic Reports preview page needs to be changed to improve usability" u="1"/>
        <s v="Task |  | 00511 - Identify .lpkg files in default bundle which we don't need to speepup the initial Tomcat start" u="1"/>
        <s v="Bug |  | 01077 - Nombre del Paso 1 de cuentas propias incorrecto." u="1"/>
        <s v="Task | 00833 - Atividades Gerais Sprint 11" u="1"/>
        <s v="Feature | 00237 - Buyer Access to Order Documents" u="1"/>
        <s v="Task | 00824 - Architectural document for Sprint 6" u="1"/>
        <s v="Bug |  01177 - BIT-136 Importing Orgs from UAT generates exception" u="1"/>
        <s v="Task | 00076 - Disponibilizar nas páginas iniciais do sites da &quot;PT BR Internal&quot; e &quot;AA BR Internal&quot; o conteúdo de SlideShow com os links e figuras do ambiente de qualidade atual" u="1"/>
        <s v="Bug |  01423 - Cards on Page incorrect" u="1"/>
        <s v="Bug |  02395 - 371 (BDT) Commas missing on qty fields on Scheduled Release and Completed Shipment Page " u="1"/>
        <s v="Feature |  00265 - As a buyer, I can see Pending Shipment Quantity for a specific item, so that I know how much product to expect" u="1"/>
        <s v="Bug |  02711 - 416 (BDT) - Order Pg Shipment Qty Missing" u="1"/>
        <s v="Feature |  | 00011 - Carousel with three images and timer" u="1"/>
        <s v="Feature |  00536 - Remove Top Bar for External User" u="1"/>
        <s v="Feature |  | 02977 - Set search highlighting property to false" u="1"/>
        <s v="Bug |  02205 - 315 (BDT) - Hyperlinks not working on shipments page for Carrier" u="1"/>
        <s v="Bug |  | 00784 - Modify default date range for shipment, release, and order screens" u="1"/>
        <s v="Task |  00925 - Internal SIM users should be added to the SIM organization automatically upon first login" u="1"/>
        <s v="Feature | 00247 - As a buyer, I can download a copy of the shipment status report, so that I can view or share the information offline" u="1"/>
        <s v="Bug |  01151 - CSR should have access to limited control panel " u="1"/>
        <s v="Task | 00259 - Customer Site Template name should have 'template' in name" u="1"/>
        <s v="Task |  | 02830 - IBB configs need to be updated to use a different service account on QA" u="1"/>
        <s v="Bug |  01316 - BIT-78 All Reports- Default Column Fields " u="1"/>
        <s v="Bug |  | 01307 - BIT-90 Report Landing Page- Open Order Status Report- remove parameters from selection screen" u="1"/>
        <s v="Feature |  | 00401 - Careers &gt; Locations and Functions" u="1"/>
        <s v="Task |  | 00269 - [Ajuste identificado] Filtrar os itens a serem aprovados por centro de custo " u="1"/>
        <s v="Feature |  00029 - Stock ticker portlet" u="1"/>
        <s v="Bug |  | 00892 - LDAP bulk import cannot be disable if 2FA is enabled" u="1"/>
        <s v="Ballpark - Demand |  00000 - Dummy Feature of Roles Configuration" u="1"/>
        <s v="Bug |  | 00633 - Orders - Add &quot;cust&quot; before PO label" u="1"/>
        <s v="Feature |  00167 - Add behavior to concrete incubator link" u="1"/>
        <s v="Feature |  00071 - Full story version 2" u="1"/>
        <s v="Feature |  | 01879 - Update 'View Details' dropdown to include UOM" u="1"/>
        <s v="Feature |  | 00014 - Language selection functionality" u="1"/>
        <s v="Bug |  00804 - User Customer Name (Employer) is incorrect" u="1"/>
        <s v="Bug |  02555 - 386 (BDT) - Poly IBB On Hand Qty Incorrect" u="1"/>
        <s v="Feature |  00083 - Manage DL folder &amp; files" u="1"/>
        <s v="Feature | 00083  - Manage DL folder &amp; files" u="1"/>
        <s v="Bug |  | 01684 - Add dependency in Theme for freemarker contributor" u="1"/>
        <s v="Feature |  00018 - Concrete Incubator webcontent" u="1"/>
        <s v="Feature |  | 00249 - Shipment Search" u="1"/>
        <s v="Task |  00609 - Create a page layout so that the Document and Media Store portlet can span across the entire page" u="1"/>
        <s v="Bug | 02395 - 371 (BDT) Commas missing on qty fields on Scheduled Release and Completed Shipment Page " u="1"/>
        <s v="Bug |  | 02016 - 262 (BDT) - Documents- Changing location filter as a parent " u="1"/>
        <s v="Bug |  00806 - Ship To Filter Issue with Name Format and number of items" u="1"/>
        <s v="Bug |  | 00652 - Gradle task distBundleZip does not build/deploy themes" u="1"/>
        <s v="Bug |  01414 - BIT-121 Report time range selection box sizing - Shipments and Releases Report Test" u="1"/>
        <s v="Feature | 00198 - CSR - multi-location + multi-customer - browse and select" u="1"/>
        <s v="Bug |  | 00069 - Menu not working when on mobile mode" u="1"/>
        <s v="Bug |  01177 - Importing Orgs from UAT generates exception" u="1"/>
        <s v="Bug |  01264 - BIT-142 Cust Item Font color on Item detail view is incorrect" u="1"/>
        <s v="Bug |  | 01535 - The calculation for the total location qty and batch lines displayed do not match  " u="1"/>
        <s v="Bug |  02904 - Premium Waters Index Issue" u="1"/>
        <s v="Bug | 00554 - Notifications Configuration does not include Country Documents yet." u="1"/>
        <s v="Feature |  | 00016 - Required Fields" u="1"/>
        <s v="Feature |  | 01736 - Update Dashboard Content" u="1"/>
        <s v="Task |  | 00038 - BEMISCP-11 Quality docs - Storage and access - KMS &amp; SAP (not until Phases 2&amp;3)" u="1"/>
        <s v="Feature | 00213 - Pending notifications counter" u="1"/>
        <s v="Task | 00034 - BEMISCP-11 Dynamic build of field selection for building reports (SSRS)" u="1"/>
        <s v="Feature |  00264 - Shipped quantity" u="1"/>
        <s v="Feature |  | 00254 - View/Edit my User Profile" u="1"/>
        <s v="Bug |  02017 - 264 (BDT) - Viewing documents on mobile device" u="1"/>
        <s v="Bug |  | 02118 - 304(BDT) - 2FA has inconsistent behavior" u="1"/>
        <s v="Feature | 00156 - Portal Admin - Ext User - Groups &amp; Roles" u="1"/>
        <s v="Bug |  | 01644 - Mensagem de campo obrigatório só é exibida em um campo" u="1"/>
        <s v="Feature |  02599 - Enable 2FA &quot;Hard Switch&quot; in properties" u="1"/>
        <s v="Task | 00489 - Update Mini Left Menu based on feedback" u="1"/>
        <s v="Task | 00494 - Update shipments view based on feedback" u="1"/>
        <s v="Task | 00670 - Update Email templates" u="1"/>
        <s v="Feature |  00072 - Full story version 4" u="1"/>
        <s v="Bug |  01310 - BIT-93 Report Landing Page- Inventory Detail Report- remove unnecessary Parameters" u="1"/>
        <s v="Feature |  | 01019 - Link Bemis/TheHub Logo back CSR Bemis Site" u="1"/>
        <s v="Feature |  00009 - Place webcontent in the grid acording to wireframe" u="1"/>
        <s v="Bug |  00954 - Import of Organizations fails due to a NoSuchListTypeException" u="1"/>
        <s v="Feature |  01777 - Keep CSR on Control Panel View when navigating to customer sites  " u="1"/>
        <s v="Task | 00830 - Perform SIMPS migration test" u="1"/>
        <s v="Bug |  02696 - JDBC Connection Exceptions in logs" u="1"/>
        <s v="Feature |  | 00138 - Carousel for full story pages" u="1"/>
        <s v="Feature |  | 00222 - Order Detail in Orders by Item View" u="1"/>
        <s v="Bug |  00688 - DataSync background tasks are not being cleaned up from DB when successfully completed" u="1"/>
        <s v="Feature | 00349 - As a co-packer, I can search globally through the system, so that I can get quick access to relevant information" u="1"/>
        <s v="Bug |  | 01063 - Información incorrecta de cuentas ahorro en la lista desplegable de cuenta ahorro" u="1"/>
        <s v="Task | 01045 - Have a way to correct the Child template in PROD" u="1"/>
        <s v="Bug |  01348 - BIT-107 Order Report URL too long " u="1"/>
        <s v="Bug |  | 02552 - 394 (BDT) - Scheduled Releases Sub-Pg Bemis Line# Contains Leading Zeroes" u="1"/>
        <s v="Feature |  | 00369 - Inventory updates from IBB" u="1"/>
        <s v="Task |  | 00011 - Questions for call on 01/29 -- LARs and JVMs clustering" u="1"/>
        <s v="Bug |  00554 - Notifications Configuration does not include Country Documents yet." u="1"/>
        <s v="Feature |  00023 - Notify Google LMS of Group events" u="1"/>
        <s v="Feature |  00358 - Co-Packer - orders Ship to no pricing" u="1"/>
        <s v="Feature |  | 00213 - Pending notifications counter" u="1"/>
        <s v="Bug |  00632 - Orders - Move view details link below order Date" u="1"/>
        <s v="Bug |  | 01181 - My Locations navigation on Mobile view is not working" u="1"/>
        <s v="Bug |  | 01238 - The ... next to the Bemis Order number does not expand to show the full line" u="1"/>
        <s v="Feature | 00233 - As a buyer, I can see the quantity of &quot;Total Pending Shipments&quot; for a specific item on the shipment landing page, so that I can be aware of the quantity pending shipment" u="1"/>
        <s v="Feature |  | 02599 - Enable 2FA &quot;Hard Switch&quot; in properties" u="1"/>
        <s v="Bug |  01670 - Web Content LAR needs to be updated to reflect latest changes to TemplateContextContributor" u="1"/>
        <s v="Task |  00227 - Build PROD definition and execute it in us-east-1" u="1"/>
        <s v="Feature |  00022 - Investors - Overview" u="1"/>
        <s v="Feature |  | 00266 - Suppliers Overview" u="1"/>
        <s v="Feature | 00256 - View Customer Profile" u="1"/>
        <s v="Feature | 00332 - Logistics - Products/Items Shipped items no pricing" u="1"/>
        <s v="Feature |  | 00343 - As a buyer, I can be linked to webcenter/solutioncenter when viewing a product detail, so that I can see the details of graphics status" u="1"/>
        <s v="Feature |  00235 - Building Solutions" u="1"/>
        <s v="Feature |  | 00236 - Global Solutions" u="1"/>
        <s v="Feature |  | 00277 - Notes view - Buyer view" u="1"/>
        <s v="Feature |  00381 - Login page - cookie statement" u="1"/>
        <s v="Task |  00316 - Install Audience Targeting on QA servers" u="1"/>
        <s v="Feature |  | 00239 - Hide Pricing Fields for Logistics, Co-Packer, and Quality roles" u="1"/>
        <s v="Bug |  02129 - 305 (BDT) - Invoice Report- tablet and iphone additional columns selection issue" u="1"/>
        <s v="Task |  | 00595 - Allow for ability to customize button colors" u="1"/>
        <s v="Bug |  01364 - Scheduled Releases Customer PO" u="1"/>
        <s v="Feature | 00082 - View Customer Profiles" u="1"/>
        <s v="Feature |  00219 - View customer site list" u="1"/>
        <s v="Feature | 00219  - View customer site list" u="1"/>
        <s v="Feature |  00011 - All Projects Configuration" u="1"/>
        <s v="Bug |  | 00806 - Ship To Filter Issue with Name Format and number of items" u="1"/>
        <s v="Bug |  | 02700 - Buyers need to have ability to delete for specific folders " u="1"/>
        <s v="Feature |  | 02998 - Create Hub Admin documentation" u="1"/>
        <s v="Feature |  | 00380 - Logistics Order History - No Pricing" u="1"/>
        <s v="Feature | 00330 - Logistics - Products/Items - No Pricing" u="1"/>
        <s v="Bug |  02052 - 282 (BDT) - Orders Page- Location filter location indicator " u="1"/>
        <s v="Bug | 01065 - Wrong amount reported in &quot;Total a debitar hoy&quot; on Step #2 (3rd party transfer)." u="1"/>
        <s v="Task | 00913 - Automated test sprint 7" u="1"/>
        <s v="Task |  | 00462 - Patching does not work on Windows" u="1"/>
        <s v="Feature |  | 00512 - Release expanded view" u="1"/>
        <s v="Feature |  00406 - Adjust forms layouts" u="1"/>
        <s v="Task | 00968 - Atividades de apoio Sprint 13 - Fixpacks / Apoio a Queiroz no Kaleo / Automação e ambientes SIGEX" u="1"/>
        <s v="Feature |  01444 - Create Handling Unit Report " u="1"/>
        <s v="Feature |  | 00160 - As a CSR user, I can delete a document uploaded by a customer to a Document Library folder, so that I can remove outdated or irrelevant information" u="1"/>
        <s v="Feature | 00372 - *DUPLICATE* As a buyer, I can see updates to my customer profile screens when the IBB sends an update, so that I can have the most current information" u="1"/>
        <s v="Bug |  02703 - 398 (BDT) - Tyson Shipments missing" u="1"/>
        <s v="Task | 00063 - BEMISCP-11 Select a monitoring tool for IBB web services | Due date: 8/9/16" u="1"/>
        <s v="Task |  | 00206 - [Geral] Analisar o problema do auto-complete do Sistema" u="1"/>
        <s v="Feature |  | 00335 - As a CSR, I can schedule an ASN to be sent to me or my customer, so that we can be notified of when product has shipped" u="1"/>
        <s v="Feature |  | 02680 - 409 (BDT) - Inventory Batch with Multiple Mfg Dates" u="1"/>
        <s v="Ballpark - Demand |  | 00000 - Dummy Feature of Tools - Sonar" u="1"/>
        <s v="Feature |  00293 - About Us &gt; Position Papers" u="1"/>
        <s v="Feature |  | 02783 - 441(BDT) - Data Sync Module Execution " u="1"/>
        <s v="Task | 00418 - Criar o componente de multi-moeda e a mudança da exibição nas telas que são utilizadas - Atividade FrontEnd" u="1"/>
        <s v="Feature | 00221 - Buyer View of Orders by Item" u="1"/>
        <s v="Bug |  02591 - ORM exceptions for Customer Location data sync " u="1"/>
        <s v="Feature |  01428 - Updates to handle Standard Pallet Qty data" u="1"/>
        <s v="Bug |  | 02195 - 311 (BDT) - ERC 649A- Orders Page- report on main page has been incorrectly replaced" u="1"/>
        <s v="Bug |  00225 - In Cemex, fix where the theme gets placed in the bundle by workspace" u="1"/>
        <s v="Bug |  02934 - BIN Doc Service Test Invoice URL Parameters" u="1"/>
        <s v="Bug |  | 00177 - Stories page without footer" u="1"/>
        <s v="Feature |  | 01622 - Menu position does not remain closed when navigating from one page to another " u="1"/>
        <s v="Bug |  01270 - BIT-85 Column picks disappear in report form" u="1"/>
        <s v="Bug |  | 01364 - BIT-114 Scheduled Releases Customer PO" u="1"/>
        <s v="Feature |  00104 - Item Detail page" u="1"/>
        <s v="Bug |  | 02342 - 332 (BDT) - Schedule Line View Details Link Missing for some records" u="1"/>
        <s v="Bug |  02018 - 265 (BDT) - General mobile design issues- footer covers menu" u="1"/>
        <s v="Feature |  | 00083 - Manage DL folder &amp; files" u="1"/>
        <s v="Feature |  | 00211 - Style and colors" u="1"/>
        <s v="Bug |  | 02468 - 378 (BDT) - Report Functionality- limit to reports showing per page but not additional pages to view" u="1"/>
        <s v="Feature |  00080 - All external users are re-directed to the  dashboard" u="1"/>
        <s v="Feature |  00512 - Release Details" u="1"/>
        <s v="Feature | 00512  - Release Details" u="1"/>
        <s v="Bug |  | 00194 - Make bootstrap grid match theme media widths" u="1"/>
        <s v="Task | 00476 - Mudança nas chamadas do serviço do SUC" u="1"/>
        <s v="Task | 00839 - Sprint Documentation" u="1"/>
        <s v="Feature |  | 01180 - Updates to Bemis Portal Navigation" u="1"/>
        <s v="Bug |  01997 - 260 (BDT) - Orders page- tablet view change page orientation from portrait to landscape" u="1"/>
        <s v="Task | 00498 - Create and use some &quot;Liferay down / starting up / maintenance page&quot; for nginx" u="1"/>
        <s v="Task |  01260 - [Mudança evolutiva na tela de Inclusão do tipo de visto] Acrescentar filtros para carregar as informações do Órgão Emissor com base no país de emissão e de destino." u="1"/>
        <s v="Feature | 00219 - Staff view of customer site list" u="1"/>
        <s v="Feature |  | 00025 - Notify Google LMS of User activity" u="1"/>
        <s v="Bug |  | 02019 - 266 (BDT) - Iphone view of welcome page- order of pages " u="1"/>
        <s v="Bug |  | 01072 - Incorrect color used for the primary buttons." u="1"/>
        <s v="Task |  | 00013 - BEMISCP-11 Terms &amp; Condition docs (site)(by customer specific)" u="1"/>
        <s v="Bug |  | 00944 - Two Bugs related to Search " u="1"/>
        <s v="Feature |  02842 - Remove test users from deployment scripts" u="1"/>
        <s v="Feature |  02846 - Add a test user to the deployment scripts" u="1"/>
        <s v="Feature | 00341 - As a BNA customer, I am prompted with the BNA user agreement upon my first login to the portal, so that legal compliance is maintained" u="1"/>
        <s v="Task |  00975 - Sprint Documentation SP10" u="1"/>
        <s v="Task |  00046 - BEMISCP-11 QMS data - Complaints, interaction" u="1"/>
        <s v="Feature | 00324 - As a Sales Exec, I can view a list of customers and select one or more, so that I can selectively view information pertaining to a specific customer or sub-organization within the customer " u="1"/>
        <s v="Task |  00425 - Architectural design document - Sprint 2" u="1"/>
        <s v="Task |  | 01089 - Analyse test coverage and improve it if necessary (Controllers and Services)" u="1"/>
        <s v="Task |  | 00707 - Architectural discussions for Sprint 5" u="1"/>
        <s v="Task | 00971 - Automated test sprint 9" u="1"/>
        <s v="Task | 00711 - Prepare PROD deployment in AWS (Ireland region)" u="1"/>
        <s v="Bug |  00179 - Internet Explorer Story List Text Missing" u="1"/>
        <s v="Bug |  | 01338 - BIT-99 Shipment Card Item Detail Box Scrolling Bar" u="1"/>
        <s v="Bug |  | 02047 - 275 (BDT) - Order Pg Sort Functionality" u="1"/>
        <s v="Feature |  | 00058 - Carrier List CRUD" u="1"/>
        <s v="Feature | 03036 - On Hand Qty displayed for completed shipment (BDT 518) CR53" u="1"/>
        <s v="Bug |  02093 - 284 (BDT) - Scheduled Releases Sub-Pg cards missing " u="1"/>
        <s v="Dummy Feature |  | 00000 - Dummy Feature of  | 00054 - Tools - Indicators" u="1"/>
        <s v="Task |  01455 - [Mudança evolutiva na tela de consulta dos Tipos de visto] Destacar o motivo do agendamento dos tipos de vistos agendados. " u="1"/>
        <s v="Task |  | 00476 - Mudança nas chamadas do serviço do SUC" u="1"/>
        <s v="Feature | 00077 - As a internal staff user, I would like to be able to browse to the customer portal while being asked for my existing username and password, so that my AD login will be used" u="1"/>
        <s v="Task |  | 00056 - Conditional DL file entry searchability " u="1"/>
        <s v="Bug |  | 03031 - Data3 Shipments Bemis Order# and Invoice# Incorrect for a Cust Item " u="1"/>
        <s v="Task |  | 00547 - Automated tests for Sprint 3" u="1"/>
        <s v="Bug |  02114 - 298 (BDT) - Releases - subpage- tablet view error" u="1"/>
        <s v="Bug |  01844 - LDAP Configurations are not automatically imported" u="1"/>
        <s v="Bug |  | 02129 - 305 (BDT) - Invoice Report- tablet and iphone additional columns selection issue" u="1"/>
        <s v="Task |  | 00227 - Build PROD definition and execute it in us-east-1" u="1"/>
        <s v="Task |  01504 - Automated Tests SP7 PQ3" u="1"/>
        <s v="Bug |  02541 - 328 (BDT) - Shipment Landing page incorrect ship to address" u="1"/>
        <s v="Feature |  | 01173 - BIT-49 Ship To Filter Name &amp; Address Info Missing in Portal" u="1"/>
        <s v="Feature |  | 01993 - 242 (BDT) - Customer profile - no address pulling in" u="1"/>
        <s v="Dummy Feature |  00000 - Dummy Feature of  00058 - Tools - Github" u="1"/>
        <s v="Task | 00890 - Modifiy page 'Medical &amp; Psychological Summary'" u="1"/>
        <s v="Bug |  | 01448 - BIT-154 User Agreement Link does not display for Buyers" u="1"/>
        <s v="Feature | 00258 - Buyer - View Invoice in Expanded Shipment View" u="1"/>
        <s v="Task |  | 00481 - UAT/Prod Deployment" u="1"/>
        <s v="Task |  | 00044 - BEMISCP-11 When to onboard new customer - What to do when onboarding new cust" u="1"/>
        <s v="Feature |  | 00295 - Products + Service &gt; Trading" u="1"/>
        <s v="Feature |  | 00056 - Implement Celsus sync job to index Liferay Sites" u="1"/>
        <s v="Bug |  | 01312 - BIT-95 All reports from the Reports Landing Page" u="1"/>
        <s v="Feature |  | 00278 - Notes create/edit - Buyer view" u="1"/>
        <s v="Bug | 01561 - BIT-108 Cannot find Shipments in Portal" u="1"/>
        <s v="Bug | 00659 - Hash Tags to Buttons (anchors) not working - CRITICAL" u="1"/>
        <s v="Feature |  | 00007 - Design menus" u="1"/>
        <s v="Feature |  00020 - Asset publisher layout" u="1"/>
        <s v="Feature |  00136 - Choose the section of the image to show" u="1"/>
        <s v="Bug |  | 01023 - Missing fields on Delivery stubs" u="1"/>
        <s v="Feature |  | 03045 -  BDT 489 - Portal LDAP configuration change" u="1"/>
        <s v="Task | 00018 - BEMISCP-11 Quality - Credit Status (TBD system, not in IBB - Ruth Checking)" u="1"/>
        <s v="Task |  00071 - BEMISCP-11 Validate with Process Owners - Internal entitlements" u="1"/>
        <s v="Bug |  01448 - BIT-154 User Agreement Link " u="1"/>
        <s v="Feature |  00375 - Buyer - Reports Landing Page" u="1"/>
        <s v="Feature | 00367 - Welcome screen / landing page" u="1"/>
        <s v="Feature | 00375  - Buyer - Reports Landing Page" u="1"/>
        <s v="Bug |  01324 - Hide Edit options that Buyers do not have access to " u="1"/>
        <s v="Task |  | 00026 - BEMISCP-11 Partial pallets in IBB - Not available in IBB for this phase" u="1"/>
        <s v="Bug |  | 02231 - 327 (BDT) - Completed Shipments Sub-Page/Shipment Missing" u="1"/>
        <s v="Feature |  02976 - Schedule Line Deletes" u="1"/>
        <s v="Bug |  02453 - 375 (BDT) - Inventory Report - URL too long error " u="1"/>
        <s v="Bug |  02630 - Multiple OSGi registration calls from BemisPortalServiceImpl" u="1"/>
        <s v="Bug |  01309 - Report Landing Page- Inventory Detail Report" u="1"/>
        <s v="Feature |  | 01344 - Update decimals display on Bemis Portal Landing pages" u="1"/>
        <s v="Bug |  | 00858 - The root directory for Advanced File Store is not parsed correctly" u="1"/>
        <s v="Bug | 01293 - BIT-77 Missing sales order Data3" u="1"/>
        <s v="Task | 00046 - BEMISCP-11 QMS data - Complaints, interaction" u="1"/>
        <s v="Bug |  01198 - BIT-146 Customer Address does not display on Customer Profile" u="1"/>
        <s v="Feature |  00218 - Select customer site template" u="1"/>
        <s v="Feature |  00166 - Add behavior to Homepage links" u="1"/>
        <s v="Bug |  02216 - 291 (BDT) - Release Pg Release PO incorrect" u="1"/>
        <s v="Bug |  | 02934 - BIN Doc Service Test Invoice URL Parameters" u="1"/>
        <s v="Task |  | 00592 - Homepage hero banner text is too large" u="1"/>
        <s v="Task |  | 00862 - Collect remaining Go-Live tasks" u="1"/>
        <s v="Bug |  | 01417 - The Company logo will not populate on Welcome page" u="1"/>
        <s v="Feature |  | 00024 - Questions Portlet" u="1"/>
        <s v="Bug |  | 02049 - 278 (BDT) - On-hand inventory page- iphone issue with footer" u="1"/>
        <s v="Feature |  | 00214 - View Notifications" u="1"/>
        <s v="Task |  | 00035 - BEMISCP-11 Notifications - Timelines, triggers, messages, templates, internal vs email" u="1"/>
        <s v="Bug |  | 01642 - Menu não tem o hint traduzido" u="1"/>
        <s v="Bug |  | 01271 - Fix date range for From and To fields" u="1"/>
        <s v="Bug |  00223 - After an article is saved, and going back to edit, the product or version are unable to be edited." u="1"/>
        <s v="Task |  00478 - Clean up JSP for two-factor-auth-device-manager-web" u="1"/>
        <s v="Task |  | 00818 - Need to Simplify the way to add a Candidate Photo" u="1"/>
        <s v="Feature |  | 00141 - Country micro site subpages" u="1"/>
        <s v="Feature |  01697 - Update display of qty fields on Orders page" u="1"/>
        <s v="Feature |  | 00723 - Add content for Portal dashboard landing page" u="1"/>
        <s v="Feature |  | 01440 - Update search criteria on Orders Landing Page" u="1"/>
        <s v="Ballpark - Demand |  00000 - Dummy Feature of CSR - Dashboard" u="1"/>
        <s v="Task |  | 00266 - Create data sync process to bulk upload data from IBB" u="1"/>
        <s v="Bug |  | 02205 - 315 (BDT) - Hyperlinks not working on shipments page for Carrier" u="1"/>
        <s v="Bug |  | 01920 - Total On Hand Qty should include UOM  " u="1"/>
        <s v="Task |  | 00711 - Prepare PROD deployment in AWS (Ireland region)" u="1"/>
        <s v="Feature |  01480 - Performance Testing and Tuning" u="1"/>
        <s v="Task | 00678 - Adjust BeL to the BG Security Team recommendations" u="1"/>
        <s v="Task |  00042 - BEMISCP-11 Watchlist - Orders / Items (Like starring an email)" u="1"/>
        <s v="Bug |  01877 - 217 (BDT) Theme- upload document screen- blue bar theme updates " u="1"/>
        <s v="Feature |  | 02996 - Final Clean QA Deploy" u="1"/>
        <s v="Feature |  | 01858 - 200 (BDT)New Parameter Customer Item- wording on Field label" u="1"/>
        <s v="Task |  01331 - Trocar chamadas fake pelos Serviços SUC / Testar o retorno dos dados e corrigir incosistências" u="1"/>
        <s v="Task | 00047 - BEMISCP-11 Customer Inventory Terms" u="1"/>
        <s v="Feature |  | 00022 - Investors - Overview" u="1"/>
        <s v="Bug |  00306 - Break page buttons evenly, centered" u="1"/>
        <s v="Feature |  00511 - Releases by Item" u="1"/>
        <s v="Feature |  00645 - Buyer - Security" u="1"/>
        <s v="Feature | 00511  - Releases by Item" u="1"/>
        <s v="Bug |  01030 - Add open condition to Search Orders" u="1"/>
        <s v="Bug |  01005 - Do not show Scheduled Releases with a Confirmed Qty =  0" u="1"/>
        <s v="Feature |  | 00535 - User Profile Dropdown" u="1"/>
        <s v="Task | 00587 - Register Device adjustments" u="1"/>
        <s v="Task |  | 00599 - Research changing background for web content editor" u="1"/>
        <s v="Bug |  01256 - BOL Hyperlink fails to load PDF" u="1"/>
        <s v="Task |  | 01291 - Automated Tests SP6 PQ3" u="1"/>
        <s v="Bug |  | 02336 - 331 (BDT) Time Zone Clarification" u="1"/>
        <s v="Task |  | 01504 - Automated Tests SP7 PQ3" u="1"/>
        <s v="Task |  00370 - Common and specific infrastructure to the angular-portlet" u="1"/>
        <s v="Task |  | 01606 - Automated Tests SP8 PQ3" u="1"/>
        <s v="Task |  | 01045 - Have a way to correct the Child template in PROD" u="1"/>
        <s v="Feature |  00161 - Format text and add links to image description" u="1"/>
        <s v="Bug |  | 00902 - BIT-42 Update orders data fields to allow for decimals " u="1"/>
        <s v="Bug |  00805 - On the Child Customer profile page format is incorrect" u="1"/>
        <s v="Bug |  | 02217 - 320 (BDT) - Shipment Pg Bemis Order#/Line# Incorrect" u="1"/>
        <s v="Bug |  | 02130 - 306 (BDT) - Orders Page-Report button" u="1"/>
        <s v="Ballpark - Demand | 00000 - Dummy Feature of Tools - Worklogger" u="1"/>
        <s v="Task |  | 00925 - Internal SIM users should be added to the SIM organization automatically upon first login" u="1"/>
        <s v="Feature | 00352 - As a buyer, I can select a customer location or locations and this context will be kept between times where I logout and login to the system, so that I can pickup where I left off" u="1"/>
        <s v="Bug |  | 01183 - Reports Landing Page - Report Header is not aligned properly" u="1"/>
        <s v="Task |  | 01102 - Export to SIMPS enhancements required" u="1"/>
        <s v="Bug | 01102 - Mensaje de error al intentar hacer mas de 10 transferencias a terceros" u="1"/>
        <s v="Task | 00054 - BEMISCP-11 Workflow - COC, COAs upload to portal - Quality related" u="1"/>
        <s v="Bug | 01074 - Personal transfers - Dropdown menus slightly move other fields" u="1"/>
        <s v="Bug |  | 01876 - 216 (BDT) Theme Generate Report link wrong color " u="1"/>
        <s v="Bug |  | 02018 - 265 (BDT) - General mobile design issues- footer covers menu" u="1"/>
        <s v="Bug |  01139 - BIT-48 Padding issues with left nav menu " u="1"/>
        <s v="Bug |  02485 - 380 (BDT) - Documents functionality missing add Basic Document" u="1"/>
        <s v="Feature |  00146 - Add two factor authentication support to portal." u="1"/>
        <s v="Feature | 00146  - Add two factor authentication support to portal." u="1"/>
        <s v="Bug |  01264 - Cust Item Font color on Item detail view is incorrect" u="1"/>
        <s v="Bug |  | 01305 -   Multiple Fields showing incorrectly on the Orders Landing Page. " u="1"/>
        <s v="Feature |  00184 - Key Company Data" u="1"/>
        <s v="Feature |  00329 - Site map" u="1"/>
        <s v="Feature |  00225 - Search Orders by Indexed fields" u="1"/>
        <s v="Feature | 00225  - Search Orders by Indexed fields" u="1"/>
        <s v="Feature |  | 00205 - CSR - notes - viewable internally only " u="1"/>
        <s v="Feature |  00007 - Design menus" u="1"/>
        <s v="Feature |  | 00027 - Synchronize User Information" u="1"/>
        <s v="Bug |  01420 - BIT-103 Time, status and report freezes" u="1"/>
        <s v="Bug |  | 01070 - When the user type a word and then delete it in &quot;Descripción&quot; field, the default &quot;Descripción&quot; name's disappear in the step &quot;Verificar&quot;." u="1"/>
        <s v="Task | 01025 - Revisions to Migration/Update process from SIMPS" u="1"/>
        <s v="Bug |  | 00113 - Pie Charts are only displaying one column of data" u="1"/>
        <s v="Bug |  00474 - SoyPortlet does not build on windows machine" u="1"/>
        <s v="Bug |  | 02431 - 365 (BDT) - On Hand Inventory- mobile- click link on orders page takes you to completed shipments tab" u="1"/>
        <s v="Task |  | 00995 - Functions required to maintain 'Child' records" u="1"/>
        <s v="Bug |  | 02116 - 300 (BDT) - Releases page iphone footer issues" u="1"/>
        <s v="Bug |  | 01151 - CSR should have access to limited control panel " u="1"/>
        <s v="Bug | 00941 - Explore the reason why the QA environment does not send email notification" u="1"/>
        <s v="Feature |  | 00229 - View Order Note." u="1"/>
        <s v="Bug |  | 01875 - 214 (BDT)Theme test- excel logo wrong color and font spacing incorrect" u="1"/>
        <s v="Bug |  | 01057 - User profile editing is accessible to users other than the profile owner." u="1"/>
        <s v="Feature | 00373 - *DELETE* User Profile updates from IBB" u="1"/>
        <s v="Bug |  | 01102 - Mensaje de error al intentar hacer mas de 10 transferencias a terceros" u="1"/>
        <s v="Feature |  00367 - Welcome screen / landing page" u="1"/>
        <s v="Feature | 00107 - Buyer - Shipments landing page" u="1"/>
        <s v="Bug |  02347 - Unable to generate reports against SSRS" u="1"/>
        <s v="Feature |  00016 - Required Fields" u="1"/>
        <s v="Task |  00090 - Cookies in Liferay Portal" u="1"/>
        <s v="Feature |  | 00136 - Choose the section of the image to show" u="1"/>
        <s v="Bug |  01195 -  Icons do not display properly on the Global Search Results Page" u="1"/>
        <s v="Feature | 00301 - As a buyer, I have view permissions for all the folders in a location's document folders, so that I can see the appropriate information" u="1"/>
        <s v="Bug |  02049 - 278 (BDT) - On-hand inventory page- iphone issue with footer" u="1"/>
        <s v="Task |  00126 - Sales Order Status" u="1"/>
        <s v="Feature | 00369 - View Updated Inventory Data" u="1"/>
        <s v="Task |  | 00056 - BEMISCP-11 Can the same release PO or BOL have multiple invoices?" u="1"/>
        <s v="Bug |  | 01917 - Icons for Ship To filter and Sorting do not display on Mobile view of Orders page" u="1"/>
        <s v="Bug |  01266 - BIT-76 Welcome Name Banner" u="1"/>
        <s v="Bug |  01267 - Cancel button on Locations filter does not work " u="1"/>
        <s v="Feature | 00261 - Notes view" u="1"/>
        <s v="Bug | 00010 - Product Attribute" u="1"/>
        <s v="Feature | 00219 - View customer site list" u="1"/>
        <s v="Feature |  | 00297 - Browser compatibility" u="1"/>
        <s v="Feature |  | 00374 - Shipment updates from IBB" u="1"/>
        <s v="Feature |  | 00225 - Search Orders by Indexed fields" u="1"/>
        <s v="Task |  00829 - Prepare QA environment (US-East region)" u="1"/>
        <s v="Task | 00319 - [Ajuste na tela de edição de solicitação de visto]: Alterar a navegação atual utilizando o conceito de abas. " u="1"/>
        <s v="Task |  | 00670 - Automated tests for Sprint 4" u="1"/>
        <s v="Bug |  01779 - After update to global web content, customer site template does not import" u="1"/>
        <s v="Feature |  02905 - 470 (BDT) Updates to Consignment logic - Completed Shipments Sub-page shipped qty mismatched" u="1"/>
        <s v="Task |  00511 - Steps Components" u="1"/>
        <s v="Feature |  00229 - View Order Note." u="1"/>
        <s v="Bug |  02860 - User Profile dropdown is wrapping " u="1"/>
        <s v="Task | 00995 - Functions required to maintain 'Child' records" u="1"/>
        <s v="Feature |  00511 - Releases landing page" u="1"/>
        <s v="Feature |  | 00221 - Orders Landing Page" u="1"/>
        <s v="Feature | 00249 - Search on Landing page" u="1"/>
        <s v="Feature | 00276 - Search on Landing page" u="1"/>
        <s v="Task |  | 00027 - BEMISCP-11 Reports - Partial Pallets, Pending Releases (date/value)" u="1"/>
        <s v="Feature |  | 00645 - Buyer - Security" u="1"/>
        <s v="Bug |  | 00188 - Fix java script errors" u="1"/>
        <s v="Bug | 00312 - Non-ACR User can see ACR Form button on home page" u="1"/>
        <s v="Feature |  02445 - 321 (BDT) - Update the Shipments to use a field on Delivery vs. from Orders" u="1"/>
        <s v="Feature |  00352 - Location selection persists between logout and login" u="1"/>
        <s v="Task | 00255 - Atividades Gerais sprint 06" u="1"/>
        <s v="Feature |  | 00224 - Order Detail in Orders by PO" u="1"/>
        <s v="Feature | 00245 - Link &quot;Number of Items Shipped&quot; from the Orders Detail to &quot;Item detail Shipped Qty&quot; page" u="1"/>
        <s v="Bug | 01086 - Validation is ocurring too early in &quot;Hacer&quot; field (personal transfer)." u="1"/>
        <s v="Feature |  00138 - Carrousel for full story pages" u="1"/>
        <s v="Feature |  02407 - Change date field used for selecting invoices" u="1"/>
        <s v="Task | 00076 - BIN Division Customers" u="1"/>
        <s v="Bug |  02710 - 389 (BDT) - CSR AD group users are not set up properly" u="1"/>
        <s v="Bug |  01548 - Customer logo is not displayed on parent or child location dashboards" u="1"/>
        <s v="Feature |  | 01526 - Update the report that is called from the Open Order Landing Page" u="1"/>
        <s v="Bug |  | 01104 - The User can not insert an amount - Internet Explorer V11- Third party transfers" u="1"/>
        <s v="Bug |  | 00941 - Explore the reason why the QA environment does not send email notification" u="1"/>
        <s v="Task |  | 00975 - Sprint Documentation SP10" u="1"/>
        <s v="Task |  | 00003 - Sostituzione (Copia prodotti)" u="1"/>
        <s v="Bug |  | 00225 - In Cemex, fix where the theme gets placed in the bundle by workspace" u="1"/>
        <s v="Task |  01089 - Analyse test coverage and improve it if necessary (Controllers and Services)" u="1"/>
        <s v="Bug |  | 01069 - Notifications appear overlapped" u="1"/>
        <s v="Feature |  00296 - Mobile compatibility &amp; responsive design" u="1"/>
        <s v="Feature |  | 01661 - Update default settings for locations filter" u="1"/>
        <s v="Task |  | 00011 - Parking Lot" u="1"/>
        <s v="Feature | 00302 - Customer location filter" u="1"/>
        <s v="Feature |  00077 - Import Users and Groups from AD" u="1"/>
        <s v="Feature | 00077  - Import Users and Groups from AD" u="1"/>
        <s v="Feature |  00359 - Batch details in on-hand inventory" u="1"/>
        <s v="Bug |  01684 - Add dependency in Theme for freemarker contributor" u="1"/>
        <s v="Task |  00002 - Request a DNS update from Cemex to add subdomains to point to new AWS environment" u="1"/>
        <s v="Feature |  | 00177 - Order Release" u="1"/>
        <s v="Bug |  01338 - Shipment Card Item Detail Box Scrolling Bar" u="1"/>
        <s v="Bug |  01183 - Reports Landing Page - Report Header is not aligned properly" u="1"/>
        <s v="Bug |  | 02464 - Update error logs to capture ID and field " u="1"/>
        <s v="Bug |  | 02133 - Search icon in ship to dropdown is off center" u="1"/>
        <s v="Bug |  | 02491 - 383 (BDT) If a single schedule line exists, and the Confirmed Qty = 0 LOG AND SKIP RECORD" u="1"/>
        <s v="Feature |  01527 - Update Report Parameters" u="1"/>
        <s v="Feature |  00269 - Search for Customer Profile Details" u="1"/>
        <s v="Feature | 00269  - Search for Customer Profile Details" u="1"/>
        <s v="Task |  01045 - Have a way to correct the Child template in PROD" u="1"/>
        <s v="Feature |  | 00088 - Customer Org Hierarchy" u="1"/>
        <s v="Bug |  01449 - Descriptions are not showing 40 characters before ellipses " u="1"/>
        <s v="Task |  00512 - Change &quot;submit for publication&quot; text to &quot;submit&quot;" u="1"/>
        <s v="Task |  00481 - UAT/Prod Deployment" u="1"/>
        <s v="Task | 00481  - UAT/Prod Deployment" u="1"/>
        <s v="Feature | 00231 - Show Open Demand and On Hand Qty for Item." u="1"/>
        <s v="Bug | 01076 - Red line indicating error does not appear when leaving empty the &quot;Cuenta destino&quot; field (personal transfer)." u="1"/>
        <s v="Feature |  00378 - Generate Inventory Reports" u="1"/>
        <s v="Task | 00595 - Allow for ability to customize button colors" u="1"/>
        <s v="Feature |  00141 - Country micro site subpages" u="1"/>
        <s v="Task |  00834 - Automated tests for Sprint 6" u="1"/>
        <s v="Task |  | 00590 - Investigate the staging and content publishing process issues" u="1"/>
        <s v="Feature | 00247 - Download - report link" u="1"/>
        <s v="Bug |  00541 - Stock Ticker portlet has content that is not localized" u="1"/>
        <s v="Bug |  | 01986 - 244 (BDT) - Order Pg Scheduled Releases/Available Qty Incorrect " u="1"/>
        <s v="Bug |  | 02009 - 241 (BDT) - Searchbar missing X " u="1"/>
        <s v="Bug |  02118 - 304(BDT) - 2FA has inconsistent behavior" u="1"/>
        <s v="Feature |  | 00330 - Logistics - Products/Items - No Pricing" u="1"/>
        <s v="Bug |  01192 - Search in Locations filter fails when no location match is found  " u="1"/>
        <s v="Task |  00707 - Architectural discussions for Sprint 5" u="1"/>
        <s v="Bug |  01311 - All Reports from Reports Landing Page- Optional column formatting" u="1"/>
        <s v="Task |  | 00228 - Allow patches to be source-controlled and installed into bundle by workspace" u="1"/>
        <s v="Ballpark - Demand | 00000 - Dummy Feature of CSR - Dashboard" u="1"/>
        <s v="Bug |  02570 - Bemis User Agreement is not displaying on first time log in  " u="1"/>
        <s v="Feature |  01527 - Updates for all Report " u="1"/>
        <s v="Feature |  00014 - Language selection functionality" u="1"/>
        <s v="Bug |  | 01863 - 204 (BDT) Report Parameters Optional Columns Invoice History Report" u="1"/>
        <s v="Task |  | 00710 - Automated Tests" u="1"/>
        <s v="Task |  | 01254 - Automated Tests" u="1"/>
        <s v="Bug |  | 01106 - Hover background is not displaying correcly on &quot;Cuenta de destino&quot; field (3rd party transfer)" u="1"/>
        <s v="Feature |  00328 - Custom 404 page" u="1"/>
        <s v="Feature | 00515 - Report Definition Parsing" u="1"/>
        <s v="Bug |  02827 - Typo in reset password page" u="1"/>
        <s v="Task |  | 00456 - Test stronger instance types to see relation to slow Liferay startup" u="1"/>
        <s v="Bug |  02379 - IBB synchronization times should be in UTC timezone format" u="1"/>
        <s v="Feature | 00227 - Add ExpandAll option to Orders Summaries." u="1"/>
        <s v="Feature |  00347 - Product values in different currencies" u="1"/>
        <s v="Bug |  | 02114 - 298 (BDT) - Releases - subpage- tablet view error" u="1"/>
        <s v="Feature |  00144 - Our history page without timeline section" u="1"/>
        <s v="Feature |  | 00217 - Update Customer logo" u="1"/>
        <s v="Bug |  02232 - 330 (BDT) - Order Pg Bemis Product ID missing" u="1"/>
        <s v="Bug | 02231 - 327 (BDT) - Completed Shipments Sub-Page/Shipment Missing" u="1"/>
        <s v="Bug |  | 02001 - Duplicate Entry Exception for Orders" u="1"/>
        <s v="Task |  02830 - IBB configs need to be updated to use a different service account on QA" u="1"/>
        <s v="Feature |  00372 - *DUPLICATE* As a buyer, I can see updates to my customer profile screens when the IBB sends an update, so that I can have the most current information" u="1"/>
        <s v="Feature |  00058 - Carrier List CRUD" u="1"/>
        <s v="Task | 00012 - BEMISCP-11 Buying Well" u="1"/>
        <s v="Task |  00670 - Automated tests for Sprint 4" u="1"/>
        <s v="Bug |  01414 - Report time range selection box sizing - Shipments and Releases Report Test" u="1"/>
        <s v="Task |  | 00830 - Perform SIMPS migration test" u="1"/>
        <s v="Bug |  | 01265 - Bemis Logo Compression/Crowding" u="1"/>
        <s v="Task |  00038 - BEMISCP-11 Quality docs - Storage and access - KMS &amp; SAP (not until Phases 2&amp;3)" u="1"/>
        <s v="Feature |  | 02702 - 417 (BDT) - Consignment Overstated Shipped Qty on Orders Pg" u="1"/>
        <s v="Task |  02939 - Update LDAP configs now that FP 13 has fixed automatic loading of configs" u="1"/>
        <s v="Task |  | 00095 - SMS Spec Detail" u="1"/>
        <s v="Bug |  | 02630 - Multiple OSGi registration calls from BemisPortalServiceImpl" u="1"/>
        <s v="Bug |  02016 - 262 (BDT) - Documents- Changing location filter as a parent " u="1"/>
        <s v="Bug |  02431 - 365 (BDT) - On Hand Inventory- mobile- click link on orders page takes you to completed shipments tab" u="1"/>
        <s v="Task | 00491 - Update product details based on feedback" u="1"/>
        <s v="Ballpark - Demand |  | 00000 - Dummy Feature of Tools - Indicators" u="1"/>
        <s v="Dummy Feature |  | 00000 - Dummy Feature of  | 00053 - Tools - Dashboard" u="1"/>
        <s v="Feature |  01622 - Menu position does not remain closed when navigating from one page to another " u="1"/>
        <s v="Bug |  00716 - When an order is deleted, the associated AssetEntries are not removed" u="1"/>
        <s v="Task |  00020 - BEMISCP-11 Portal Admin / Power Users" u="1"/>
        <s v="Bug |  | 01293 - BIT-77 Missing sales order Data3" u="1"/>
        <s v="Feature |  00537 - Link from Bemis Logo" u="1"/>
        <s v="Task |  00056 - BEMISCP-11 Can the same release PO or BOL have multiple invoices?" u="1"/>
        <s v="Bug |  | 01922 - Standard Pallet Qty should be N/A when batch line Pallet amount is N/A" u="1"/>
        <s v="Bug |  01318 - Report Time not correct" u="1"/>
        <s v="Bug |  | 02633 - 387 (BDT) - Missing any Shipments for Premium Waters" u="1"/>
        <s v="Bug |  02563 - 392 (BDT) - Inventory Pg Standard Pallet Qty and UoM missing" u="1"/>
        <s v="Feature |  00331 - Logistics - Products/Items - Pending Shipments - no pricing" u="1"/>
        <s v="Feature |  01643 - Update Sales Order Data Sync logic" u="1"/>
        <s v="Feature |  | 00359 - Batch details in on-hand inventory" u="1"/>
        <s v="Bug |  | 01994 - 246 (BDT) - Order Pg Req Date Incorrect" u="1"/>
        <s v="Bug |  | 02048 - 277 (BDT) - On hand Inventory page- tablet- Batch # is hyperlinked" u="1"/>
        <s v="Feature |  | 00320 - Become a supplier" u="1"/>
        <s v="Bug | 01643 - País está sendo informando como obrigatório no cadastro de fornecedor" u="1"/>
        <s v="Feature |  | 01172 - Portal Error Handling" u="1"/>
        <s v="Bug | 01642 - Menu não tem o hint traduzido" u="1"/>
        <s v="Bug |  01020 - Checkboxes for Locations in filter do not show " u="1"/>
        <s v="Task | 00050 - BEMISCP-11 Compliance reports on-time complete from SSRS" u="1"/>
        <s v="Task |  | 00049 - Update implementation for Notifier entity service (formerly Configuration)" u="1"/>
        <s v="Bug |  01348 - Order Report URL too long " u="1"/>
        <s v="Feature |  02862 - Customize Email Templates for users " u="1"/>
        <s v="Feature |  | 01349 - Update default Sort Order on Shipments Landing Page " u="1"/>
        <s v="Feature |  00023 - Events + Calendar Portlet" u="1"/>
        <s v="Bug |  | 02364 - 337 (BDT) - Impersonating user- report generation issue stops impersonation" u="1"/>
        <s v="Task |  | 00033 - BEMISCP-11 Handling/communication of obsolete items &amp; part number relationships" u="1"/>
        <s v="Bug |  01855 -    Documents- CSR access to sites  " u="1"/>
        <s v="Bug |  | 01020 - Checkboxes for Locations in filter do not show " u="1"/>
        <s v="Feature |  | 00161 - Format text and add links to image description" u="1"/>
        <s v="Bug |  | 01065 - Theme display in Bemis QA is not correct" u="1"/>
        <s v="Bug |  | 01751 - Edit Links on the User profile view are not visible with menu expanded" u="1"/>
        <s v="Bug |  02348 - 237 (BDT) - Inventory Report - Excel will not generate in portal" u="1"/>
        <s v="Feature |  | 01669 - Refactor Inventory Sync/WS Classes for data refresh calls." u="1"/>
        <s v="Feature | 00146 - Add two factor authentication support to portal." u="1"/>
        <s v="Bug |  | 02593 - Report Preview UI issues " u="1"/>
        <s v="Task | 00905 - Add History and Start dates to a number of Fields" u="1"/>
        <s v="Task |  | 00064 - BEMISCP-11 CSR hierarchy" u="1"/>
        <s v="Bug |  00578 - Image Animations do not match mockups for Stories" u="1"/>
        <s v="Feature | 00448 - Search User Profiles" u="1"/>
        <s v="Ballpark - Demand | 00000 - Dummy Feature of Tools - Sonar" u="1"/>
        <s v="Feature |  | 02905 - 470 (BDT) Updates to Consignment logic - Completed Shipments Sub-page shipped qty mismatched" u="1"/>
        <s v="Feature |  | 00286 - Global search" u="1"/>
        <s v="Task | 00597 - Atividades Gerais Sprint 08" u="1"/>
        <s v="Task |  00034 - BEMISCP-11 Dynamic build of field selection for building reports (SSRS)" u="1"/>
        <s v="Task |  00788 - Refactor IBB Authentication" u="1"/>
        <s v="Task | 00988 - Complete all necessary functions to make sim.org ready for Production" u="1"/>
        <s v="Task |  | 01847 - Update Mock Services for changes to Data Sync" u="1"/>
        <s v="Task |  | 00461 - Investigate 413 Request Entity Too Large when uploading file &gt; 1MB" u="1"/>
        <s v="Bug |  01194 - 'Show More' link missing from Report description" u="1"/>
        <s v="Task | 00036 - BEMISCP-11 Aged Inventory (calculated, need BNA/BHP alignment)" u="1"/>
        <s v="Task |  | 00370 - Common and specific infrastructure to the angular-portlet" u="1"/>
        <s v="Feature | 00177 - Order Release" u="1"/>
        <s v="Bug |  01415 - Invoice Report Field" u="1"/>
        <s v="Bug |  | 01871 - Exceptions in LAR imports for Site Templates" u="1"/>
        <s v="Feature |  01879 - Update 'View Details' dropdown to include UOM" u="1"/>
        <s v="Task | 00399 - Convert actual Dashboard to Angular" u="1"/>
        <s v="Task |  00050 - Create portlet to add location based configurations" u="1"/>
        <s v="Bug |  01639 - BIT-159 Create Access Path for CSRs to Customer and User Profiles" u="1"/>
        <s v="Bug | 01645 - Cadastro de fornecedor com textos grandes quebram o cadastro" u="1"/>
        <s v="Task | 00071 - BEMISCP-11 Validate with Process Owners - Internal entitlements" u="1"/>
        <s v="Task | 00017 - BEMISCP-11 Demo WebCenter" u="1"/>
        <s v="Feature |  | 00063 - Show full story on Media Center" u="1"/>
        <s v="Feature |  | 00509 - View and Download Invoice and BoL " u="1"/>
        <s v="Bug |  00175 - Sprint 2 minor fixes" u="1"/>
        <s v="Bug |  | 00458 - Indexing of Web Content has errors" u="1"/>
        <s v="Feature |  00025 - Notify Google LMS of User activity" u="1"/>
        <s v="Feature |  00074 - Related articles" u="1"/>
        <s v="Task |  | 00051 - Update Notification service" u="1"/>
        <s v="Task |  | 00539 - [Mudança hisoria SIGEX-110]: Sistema deve informar quem abriu o processo de contrataçao." u="1"/>
        <s v="Feature |  00376 - Generate Order Reports" u="1"/>
        <s v="Feature |  | 00319 - Sustainable Sourcing" u="1"/>
        <s v="Bug |  | 01704 - Mobile and Tablet View of Orders  is not aligned correctly " u="1"/>
        <s v="Task | 00888 - For both Member &amp; Associate templates add a new Portlet to the Names, Birth, etc. page, called &quot;Personality&quot;" u="1"/>
        <s v="Feature |  00256 - Buyer View of Customer Profile" u="1"/>
        <s v="Feature |  | 00446 - CSR View of Customer Profile" u="1"/>
        <s v="Task |  00839 - Sprint Documentation" u="1"/>
        <s v="Task |  | 01432 - [Mudança evolutiva nos filtros de pesquisa do Processo de Visto e dos Vistos emitidos] Retirar o filtro Situação da seção Beneficiário do Visto. " u="1"/>
        <s v="Task | 00127 - Remover google analytics" u="1"/>
        <s v="Feature |  | 00307 - Co-packer multi-selection" u="1"/>
        <s v="Feature |  01575 - User friendly error page" u="1"/>
        <s v="Feature |  00363 - Map AD Groups to Roles" u="1"/>
        <s v="Feature | 00363  - Map AD Groups to Roles" u="1"/>
        <s v="Bug |  00722 - Race condition in DataSyncEngineImpl" u="1"/>
        <s v="Task | 01432 - [Mudança evolutiva nos filtros de pesquisa do Processo de Visto e dos Vistos emitidos] Retirar o filtro Situação da seção Beneficiário do Visto. " u="1"/>
        <s v="Feature | 00275 - Products / Items - Status Filters" u="1"/>
        <s v="Feature | 00512 - Release Details" u="1"/>
        <s v="Task |  | 00890 - Modifiy page 'Medical &amp; Psychological Summary'" u="1"/>
        <s v="Task |  00141 - CI server setup" u="1"/>
        <s v="Bug |  00405 - In overview pages the banner and image below must fill in all screen size" u="1"/>
        <s v="Task |  | 00829 - Prepare QA environment (US-East region)" u="1"/>
        <s v="Bug |  02024 - 247 (BDT) - Inventory Delete Functionality - Old Inventory data showing on Screen" u="1"/>
        <s v="Feature |  | 00079 - As an internal user, when I successfully login to the portal, I am redirected to the CSR site within the portal" u="1"/>
        <s v="Feature |  00230 - Create/edit Order Note" u="1"/>
        <s v="Task |  00058 - Update SendEmail Jobs" u="1"/>
        <s v="Bug |  | 02696 - JDBC Connection Exceptions in logs" u="1"/>
        <s v="Task |  00752 - Atividades gerais sprint 10" u="1"/>
        <s v="Feature |  01172 - Portal Error Handling" u="1"/>
        <s v="Feature | 00224 - Order Detail in Orders by PO" u="1"/>
        <s v="Task |  | 00637 - Apply and verify fix for CEMEX-13" u="1"/>
        <s v="Task |  00372 - E2.1 Login - Use SoapUI to validate WSDL/WS" u="1"/>
        <s v="Feature |  00377 - Generate Shipping Reports" u="1"/>
        <s v="Bug |  | 00830 - Two Factor authentication configuration is in the wrong category" u="1"/>
        <s v="Feature |  | 01475 - Update default Sort Order and Add Sort Functioanlity on Orders Landing Page " u="1"/>
        <s v="Bug |  | 01261 - BIT-68 Optional fields not correctly formatted or are missing in open and closed order report" u="1"/>
        <s v="Task |  00587 - Register Device adjustments" u="1"/>
        <s v="Bug |  01291 - Order does not exist in portal" u="1"/>
        <s v="Bug |  | 02042 - 270 (BDT) Global Search displays error" u="1"/>
        <s v="Feature |  00007 - Add expiration date" u="1"/>
        <s v="Feature |  00371 - Customer Profile updates from IBB" u="1"/>
        <s v="Feature | 00371  - Customer Profile updates from IBB" u="1"/>
        <s v="Task |  | 00075 - Customer Portal and Make-to-Stock (MTS) | Due Date: 8/12/16" u="1"/>
        <s v="Bug |  | 00541 - Stock Ticker portlet has content that is not localized" u="1"/>
        <s v="Feature |  | 00271 - Search for User Profile Details" u="1"/>
        <s v="Bug |  00039 - Update subtask when parent update some fields" u="1"/>
        <s v="Feature | 00296 - Mobile compatibility" u="1"/>
        <s v="Task |  | 00003 - Setup LCS activation" u="1"/>
        <s v="Task |  | 00638 - Apply and verify fix for CEMEX-21" u="1"/>
        <s v="Task |  00037 - BEMISCP-11 Entitlements - Proc Mgr - Negotiations - CRM" u="1"/>
        <s v="Feature |  | 00318 - Sourcing Approach" u="1"/>
        <s v="Bug |  | 02461 - 385 (BDT) Manufacture Data is missing from the On Hand Inventory sub-page" u="1"/>
        <s v="Feature |  | 00295 - As a CSR, I can run and view the 5 internal and 4 external reports available to me, so that I can see my customer data in report format" u="1"/>
        <s v="Feature |  00073 - Unified boiler plate text" u="1"/>
        <s v="Bug |  | 02167 - 319 (BDT) Negative Scheduled Releases " u="1"/>
        <s v="Task | 00372 - E2.1 Login - Use SoapUI to validate WSDL/WS" u="1"/>
        <s v="Feature |  | 01852 - Update User Creation Test Scripts and customer LARs " u="1"/>
        <s v="Task | 00640 - Atividades Gerais Sprint 09" u="1"/>
        <s v="Bug |  02336 - 331 (BDT) Time Zone Clarification" u="1"/>
        <s v="Bug |  | 00179 - Internet Explorer Story List Text Missing" u="1"/>
        <s v="Task |  00025 - BEMISCP-11 Consignment - Make and Hold Aging" u="1"/>
        <s v="Bug |  00784 - Modify default date range for shipment, release, and order screens" u="1"/>
        <s v="Bug | 01644 - Mensagem de campo obrigatório só é exibida em um campo" u="1"/>
        <s v="Dummy Feature |  00000 - Dummy Feature of  00054 - Tools - Indicators" u="1"/>
        <s v="Task | 00095 - SMS Spec Detail" u="1"/>
        <s v="Feature |  00013 - Footer" u="1"/>
        <s v="Feature |  00361 - Footer" u="1"/>
        <s v="Feature |  01476 - Remove default e-mail suffix from login page" u="1"/>
        <s v="Feature |  01981 - Logging Updates" u="1"/>
        <s v="Bug |  01421 - Bemis Logo displayed on Bemis' QA is incorrect" u="1"/>
        <s v="Bug |  02169 - 214 (BDT) - Theme test- Font spacing incorrect" u="1"/>
        <s v="Task |  00833 - Atividades Gerais Sprint 11" u="1"/>
        <s v="Feature |  00515 - Report Definition Parsing" u="1"/>
        <s v="Bug |  01994 - 246 (BDT) - Order Pg Req Date Incorrect" u="1"/>
        <s v="Bug |  | 01761 - Report menu categories should be alphabetical" u="1"/>
        <s v="Bug |  | 03003 - BDT 493 - Consignment Delivery Invoice Missing " u="1"/>
        <s v="Feature |  | 00071 - Full story version 2" u="1"/>
        <s v="Feature |  02990 - Finalize deployment scripts" u="1"/>
        <s v="Feature |  | 00269 - Search for Customer Profile Details" u="1"/>
        <s v="Task |  00277 - [Ajuste review sprint 05]: No Grid de listagem de solicitação de visto, acrescentar no grid a informação de status (utilizar sinal de cores). " u="1"/>
        <s v="Task |  00002 - Dannon Yo-Cream Theme" u="1"/>
        <s v="Feature |  | 00072 - Full story version 4" u="1"/>
        <s v="Bug |  | 02899 - 469 BDT - Logos on IE are blurry" u="1"/>
        <s v="Bug |  | 01078 - Nombre del botón añadir esta incorrecto" u="1"/>
        <s v="Feature |  | 01728 - Update Customer Profiles default order" u="1"/>
        <s v="Bug |  | 01985 - 243 (BDT) - Orders Page Material Avail Date/Req Date Incorrect " u="1"/>
        <s v="Task |  00049 - Update implementation for Notifier entity service (formerly Configuration)" u="1"/>
        <s v="Bug | 01088 - En la pantalla de confirmación el campo fecha está incorrecta" u="1"/>
        <s v="Bug |  | 01548 - Customer logo is not displayed on parent or child location dashboards" u="1"/>
        <s v="Bug |  | 01056 - Location and ShipTo filter dropdowns are missing a border in FF and IE" u="1"/>
        <s v="Bug | 00944 - Two Bugs related to Search " u="1"/>
        <s v="Feature | 00321 - Global Search" u="1"/>
        <s v="Feature |  | 00206 - Populate Customer Profiles" u="1"/>
        <s v="Bug |  | 00808 - Arrow Font Size on Releases Page is too small" u="1"/>
        <s v="Feature |  00138 - Carousel for full story pages" u="1"/>
        <s v="Task |  00056 - Update organization model listener to remove all organization configuration and notification" u="1"/>
        <s v="Feature |  00218 - Customer site template" u="1"/>
        <s v="Bug |  01240 - Formatting Error when Resizing" u="1"/>
        <s v="Task |  | 00007 - Alinhamento do Workflow Front-end" u="1"/>
        <s v="Ballpark - Demand |  | 00000 - Dummy Feature of Tools - Sizing" u="1"/>
        <s v="Bug |  | 02089 - 261 (BDT) - Missing Open Scheduled Release Info" u="1"/>
        <s v="Bug |  | 02091 - 268 (BDT) - Missing Open Scheduled Release Info" u="1"/>
        <s v="Bug |  01305 -   Multiple Fields showing incorrectly on the Orders Landing Page. " u="1"/>
        <s v="Feature |  01736 - Update Dashboard Content" u="1"/>
        <s v="Feature |  | 03029 - BDT 507 - C&amp;S Closed Orders showing inventory displayed in portal " u="1"/>
        <s v="Bug |  | 02173 - 310 (BDT) - Order Pg View Details Schedule Line Dates Sort Order Incorrect " u="1"/>
        <s v="Bug |  02733 - 425 (BDT) - Documents- buyer not able to delete a document" u="1"/>
        <s v="Task | 00053 - BEMISCP-11 Sales org - System view of customer data BHP/NA" u="1"/>
        <s v="Task |  | 00834 - Automated tests for Sprint 6" u="1"/>
        <s v="Task | 00048 - BEMISCP-11 Previous customer Item Number" u="1"/>
        <s v="Task | 00862 - Collect remaining Go-Live tasks" u="1"/>
        <s v="Bug |  | 01414 - BIT-121 Report time range selection box sizing - Shipments and Releases Report Test" u="1"/>
        <s v="Feature |  00150 - Company profile page" u="1"/>
        <s v="Task | 00495 - Update products based on feedback" u="1"/>
        <s v="Task |  | 00580 - Change Reports page &quot;SEC Filings&quot; section to open in a new tab" u="1"/>
        <s v="Task |  | 00589 - Review page structure and templates" u="1"/>
        <s v="Dummy Feature |  00000 - Dummy Feature of  00496 - Buyer - Document Management" u="1"/>
        <s v="Feature |  | 01007 - Requirement changes for Reports" u="1"/>
        <s v="Bug |  | 00820 - Enter the portal without logging back" u="1"/>
        <s v="Feature | 00349 - Global search - not show pricing" u="1"/>
        <s v="Bug |  | 01296 - Improve data sync logging to capture invalid data" u="1"/>
        <s v="Bug |  | 02679 - 410 (BDT) - Change the Discovery settings in elasticsearch.yml file to use host names" u="1"/>
        <s v="Bug |  | 00760 - Impersonated User hits error" u="1"/>
        <s v="Bug |  02885 - (BDT 467) - Releases and Shipments do not display for new customer setup " u="1"/>
        <s v="Feature |  | 00172 - Password Policy" u="1"/>
        <s v="Bug |  02098 - 290 (BDT) - Release Pg Ship To Name and Address incorrect" u="1"/>
        <s v="Bug |  02167 - 319 (BDT) Negative Scheduled Releases " u="1"/>
        <s v="Bug |  01364 - BIT-114 Scheduled Releases Customer PO" u="1"/>
        <s v="Bug |  01056 - Location and ShipTo filter dropdowns are missing a border in FF and IE" u="1"/>
        <s v="Feature |  00223 - View Orders by PO" u="1"/>
        <s v="Feature |  | 01981 - Logging Updates" u="1"/>
        <s v="Bug |  | 01268 - Product Description displaying incorrectly" u="1"/>
        <s v="Task |  | 00076 - Disponibilizar nas páginas iniciais do sites da &quot;PT BR Internal&quot; e &quot;AA BR Internal&quot; o conteúdo de SlideShow com os links e figuras do ambiente de qualidade atual" u="1"/>
        <s v="Bug |  00855 - Orders Page - Marshal Orders with NULL Statuses Displayed" u="1"/>
        <s v="Dummy Feature |  00000 - Dummy Feature" u="1"/>
        <s v="Dummy Feature | 00000  - Dummy Feature" u="1"/>
        <s v="Feature |  | 01473 - Switch to SOAP calls" u="1"/>
        <s v="Bug |  01737 - User Agreement link does not show content" u="1"/>
        <s v="Bug |  | 02377 - SSRS connection settings are not set during deployment " u="1"/>
        <s v="Bug | 01119 - BIT-145 State, zip and Country details missing from Ship From location on Releases Page" u="1"/>
        <s v="Bug |  | 01995 - 257 (BDT) - Orders page- mobile footer cutting off fields" u="1"/>
        <s v="Bug |  | 01967 - 235 (BDT) - confirmed quantity in view details shows error " u="1"/>
        <s v="Task |  | 00036 - BEMISCP-11 Aged Inventory (calculated, need BNA/BHP alignment)" u="1"/>
        <s v="Task | 00889 - Add a new page on the Member &amp; Associates template for Experience, Skills, References &amp; General Comments" u="1"/>
        <s v="Task |  00403 - Add Basic auth for QA environment" u="1"/>
        <s v="Task |  | 00020 - Create Google Local Environment" u="1"/>
        <s v="Task | 00011 - Parking Lot" u="1"/>
        <s v="Feature |  01007 - Requirement changes for Reports" u="1"/>
        <s v="Task |  00603 - Create Earnings Webcast 1Q 17 page" u="1"/>
        <s v="Task |  | 01133 - Atividades de automação do Sprint 16. " u="1"/>
        <s v="Bug | 00498 - Fix QA issues" u="1"/>
        <s v="Task |  00988 - Complete all necessary functions to make sim.org ready for Production" u="1"/>
        <s v="Task |  | 00569 - Create support for showing maintenance page in nginx during Liferay's startup" u="1"/>
        <s v="Task |  | 00888 - For both Member &amp; Associate templates add a new Portlet to the Names, Birth, etc. page, called &quot;Personality&quot;" u="1"/>
        <s v="Task |  | 01065 - Have a way to restrict permissions in Receiving role" u="1"/>
        <s v="Feature |  | 00029 - Stock ticker portlet" u="1"/>
        <s v="Feature | 00079 - As an internal user, when I successfully login to the portal, I am redirected to the CSR site within the portal" u="1"/>
        <s v="Task |  | 01775 - Theme Dependency needs to be updated due to core changes" u="1"/>
        <s v="Feature | 00296 - As a customer, I can login and view the same screens on my mobile device, so that I can use the site on the go" u="1"/>
        <s v="Task |  00255 - Atividades Gerais sprint 06" u="1"/>
        <s v="Feature |  | 00801 - List shipments from specific Order" u="1"/>
        <s v="Feature |  | 00006 - Add version" u="1"/>
        <s v="Bug | 01080 - Notifications are sending continuous notifications" u="1"/>
        <s v="Bug |  01057 - User profile editing is accessible to users other than the profile owner." u="1"/>
        <s v="Feature |  | 01784 - Improve data display on all pages " u="1"/>
        <s v="Task |  00040 - BEMISCP-11 Logistics - Product in transit" u="1"/>
        <s v="Task | 00176 - Set up QA environment" u="1"/>
        <s v="Bug |  | 01420 - BIT-103 Time, status and report freezes" u="1"/>
        <s v="Feature |  00305 - Co-Packer - Role by Ship To" u="1"/>
        <s v="Ballpark - Demand | 00000 - Dummy Feature of Content Management" u="1"/>
        <s v="Feature |  00509 - View and Download Invoice and BoL " u="1"/>
        <s v="Bug |  01558 - BIT-166 Disabled User shows up in Members section on company profile page" u="1"/>
        <s v="Feature |  00801 - List shipments from specific Order" u="1"/>
        <s v="Bug | 00508 - Control Panel -&gt; Configuration -&gt; System Settings is broken in QA" u="1"/>
        <s v="Feature |  01480 - Performance Testing and Tunning" u="1"/>
        <s v="Dummy Feature |  00000 - Dummy Feature of  00053 - Tools - Dashboard" u="1"/>
        <s v="Bug | 01068 - Always returns to dashboard when canceling a personal transfer" u="1"/>
        <s v="Ballpark - Demand |  00000 - Dummy Feature of Products" u="1"/>
        <s v="Feature | 00264 - As a buyer, I can see the Shipped Quantity of a specific item, so that I can see the shipment history of an item" u="1"/>
        <s v="Bug |  | 00765 - Date format incorrect in UI" u="1"/>
        <s v="Bug |  | 01788 - Document Preview does not work " u="1"/>
        <s v="Bug | 01105 - System allows the user erase security questions." u="1"/>
        <s v="Feature |  02716 - 423 (BDT) - Have LDAP and portal Password policy both enabled " u="1"/>
        <s v="Feature |  | 00332 - Logistics - Products/Items Shipped items no pricing" u="1"/>
        <s v="Feature |  00211 - Style and colors" u="1"/>
        <s v="Feature |  00014 - Capture user info" u="1"/>
        <s v="Task |  00001 - Request SSL Certificate from Cemex for new website" u="1"/>
        <s v="Ballpark - Demand |  00000 - Dummy Feature of Enhancement - Buyer Inventory Management " u="1"/>
        <s v="Task |  | 00021 - BEMISCP-11 3 yrs Rolling History vs 18 months" u="1"/>
        <s v="Task |  01732 - Automated Tests SP9 - Functional tests" u="1"/>
        <s v="Bug |  01323 - Add documents button is inside the footer" u="1"/>
        <s v="Task | 01018 - Atividades de ambiente e automação Sprint 14/15" u="1"/>
        <s v="Bug |  00836 - Logon with incorrect password doesn't fail immediately with 2FA enabled" u="1"/>
        <s v="Feature |  | 00416 - Adjustments throughout the portal" u="1"/>
        <s v="Bug |  | 02486 - 381 (BDT) - Portal console as admin or CSR- missing the Customer Profile view on the Bemis Site" u="1"/>
        <s v="Task |  00930 - Create  Query for AIF form" u="1"/>
        <s v="Feature |  | 00349 - Global search - not show pricing" u="1"/>
        <s v="Bug |  | 00822 - UI Navigation bar" u="1"/>
        <s v="Bug |  | 02541 - 328 (BDT) - Shipment Landing page incorrect ship to address" u="1"/>
        <s v="Bug |  01297 - BIT-84 Data Issue on Bemis QA Environment" u="1"/>
        <s v="Feature |  02489 - Change Requested Date Logic" u="1"/>
        <s v="Bug |  | 02485 - 380 (BDT) - Documents functionality missing add Basic Document" u="1"/>
        <s v="Bug | 01069 - Notifications appear overlapped" u="1"/>
        <s v="Bug |  00069 - Menu not working when on mobile mode" u="1"/>
        <s v="Task |  00025 - Configuração da infraestrutura de DevOps" u="1"/>
        <s v="Bug |  | 01203 - SSRS integration config had wrong password for QA" u="1"/>
        <s v="Bug |  00568 - Publishing via PROD ELB is failing" u="1"/>
        <s v="Bug |  02089 - 261 (BDT) - Missing Open Scheduled Release Info" u="1"/>
        <s v="Bug |  02091 - 268 (BDT) - Missing Open Scheduled Release Info" u="1"/>
        <s v="Bug |  01974 - Login in container errors block login input" u="1"/>
        <s v="Feature |  00319 - Sustainable Sourcing" u="1"/>
        <s v="Bug |  | 02591 - ORM exceptions for Customer Location data sync " u="1"/>
        <s v="Task | 00060 - BEMISCP-11 Data Model Mapping" u="1"/>
        <s v="Task |  00476 - Mudança nas chamadas do serviço do SUC" u="1"/>
        <s v="Bug |  | 02375 - Order and Release Duplicate Exceptions  " u="1"/>
        <s v="Feature |  00066 - Investor center effects" u="1"/>
        <s v="Feature | 00347 - Product values in different currencies" u="1"/>
        <s v="Task |  | 00788 - Refactor IBB Authentication" u="1"/>
        <s v="Feature |  00019 - Asset publisher - Simple version" u="1"/>
        <s v="Task | 00027 - BEMISCP-11 Reports - Partial Pallets, Pending Releases (date/value)" u="1"/>
        <s v="Bug |  01338 - BIT-99 Shipment Card Item Detail Box Scrolling Bar" u="1"/>
        <s v="Task |  01454 - [Mudança evolutiva na tela de Detalhe do processo de visto e detalhe do visto emitido] Incluir informações referentes ao solicitante de visto e sobre dia e hora da abertura do processo." u="1"/>
        <s v="Feature |  00030 - Search function on menu bar" u="1"/>
        <s v="Feature |  00407 - Search function on menu bar" u="1"/>
        <s v="Feature | 00325 - As a CSR Manager, I can view a list of customers and select one or more, so that I can selectively view information pertaining to a specific customer or sub-organization within the customer" u="1"/>
        <s v="Bug |  01508 - NPE In Inventory Data Sync" u="1"/>
        <s v="Bug |  02225 - Pull Shipment Order Information from Delivery Service" u="1"/>
        <s v="Task | 00037 - Solr Spell Suggest progress and artefacts" u="1"/>
        <s v="Bug |  | 01842 - User Edit Profile not working" u="1"/>
        <s v="Feature |  00010 - Add status: draft, published, archived, invisible " u="1"/>
        <s v="Task |  00495 - Update products based on feedback" u="1"/>
        <s v="Task | 00569 - Create support for showing maintenance page in nginx during Liferay's startup" u="1"/>
        <s v="Feature |  00401 - Careers &gt; Locations and Functions" u="1"/>
        <s v="Task |  00597 - Atividades Gerais Sprint 08" u="1"/>
        <s v="Task |  00418 - Criar o componente de multi-moeda e a mudança da exibição nas telas que são utilizadas - Atividade FrontEnd" u="1"/>
        <s v="Feature |  00080 - Redirect customers to dashboard" u="1"/>
        <s v="Bug |  01265 - Bemis Logo Compression/Crowding" u="1"/>
        <s v="Feature | 00219 - As a Staff, I wish to see a list of customers and select the customer's site to view" u="1"/>
        <s v="Feature |  02886 - Always display BOL and Invoice links" u="1"/>
        <s v="Task |  | 01331 - Trocar chamadas fake pelos Serviços SUC / Testar o retorno dos dados e corrigir incosistências" u="1"/>
        <s v="Feature | 00367 - As a buyer, I am brought to a welcome page or landing page upon login to the customer portal, so that I can navigate easily to different parts of the system" u="1"/>
        <s v="Feature |  01440 - Remove date limit on Orders Landing Page display" u="1"/>
        <s v="Feature |  01873 - 211 (BDT) Report parameter issue from page view buttons- Open and Closed/ Releases and Shipment History " u="1"/>
        <s v="Feature |  00055 - Carrier website link" u="1"/>
        <s v="Feature |  | 00070 - Create Theme" u="1"/>
        <s v="Bug |  | 01423 - BIT-46 Cards on Page incorrect" u="1"/>
        <s v="Task |  | 00549 - Make sure cemex.com redirects to www.cemex.com" u="1"/>
        <s v="Task |  00269 - [Ajuste identificado] Filtrar os itens a serem aprovados por centro de custo " u="1"/>
        <s v="Task |  00450 - Setup Liferay Development Infrastructure" u="1"/>
        <s v="Task |  | 00384 - Setup Bemis Development Infrastructure" u="1"/>
        <s v="Task | 00450  - Setup Liferay Development Infrastructure" u="1"/>
        <s v="Task |  00206 - [Geral] Analisar o problema do auto-complete do Sistema" u="1"/>
        <s v="Bug |  | 01670 - Web Content LAR needs to be updated to reflect latest changes to TemplateContextContributor" u="1"/>
        <s v="Feature |  | 00010 - Add status: draft, published, archived, invisible " u="1"/>
        <s v="Feature |  | 01718 - BIT 176 -  BOL# Incorrect for SAP Shipment" u="1"/>
        <s v="Feature |  | 00175 - Order Status Report" u="1"/>
        <s v="Task |  01606 - Automated Tests SP8 PQ3" u="1"/>
        <s v="Bug |  | 01087 - Current transfer listed as future transfers on recurrency info pop-up (personal transfer)." u="1"/>
        <s v="Bug |  | 00197 - GPS - Playbooks &amp; Guidelines" u="1"/>
        <s v="Bug |  01493 - Release Header fields do not display correctly" u="1"/>
        <s v="Bug |  | 02918 - BDT 474 Reporting errors for Customer id 0138680" u="1"/>
        <s v="Feature | 01441 - Update date limit on Shipment Page search " u="1"/>
        <s v="Ballpark - Demand |  00000 - Dummy Feature of Sustainability" u="1"/>
        <s v="Task |  00913 - Automated test sprint 7" u="1"/>
        <s v="Bug |  | 02369 - Multiple threads may cause NTLM errors in DataSync" u="1"/>
        <s v="Task |  | 00757 - Configure permissions to remove access to dockbar" u="1"/>
        <s v="Feature |  01891 - Add Google Analytics to the Customer Portal Sites" u="1"/>
        <s v="Bug |  | 00010 - Product Attribute" u="1"/>
        <s v="Bug |  01261 - BIT-68 Optional fields not correctly formatted or are missing in open and closed order report" u="1"/>
        <s v="Bug |  02214 - Not all shipments are being synced from IBB" u="1"/>
        <s v="Bug |  00804 - Parent Customer Profile name displayed is incorrect" u="1"/>
        <s v="Bug |  | 01068 - Always returns to dashboard when canceling a personal transfer" u="1"/>
        <s v="Task |  00640 - Atividades Gerais Sprint 09" u="1"/>
        <s v="Bug |  | 00180 - White spaces above images in story pages template 2" u="1"/>
        <s v="Feature |  00331 - Page Legal " u="1"/>
        <s v="Task | 00049 - BEMISCP-11 Customer Terms (Payment, Freight, Incoterms)" u="1"/>
        <s v="Bug |  | 01997 - 260 (BDT) - Orders page- tablet view change page orientation from portrait to landscape" u="1"/>
        <s v="Bug |  02047 - 275 (BDT) - Order Pg Sort Functionality" u="1"/>
        <s v="Bug | 01079 - Textos del detalle de la recurrencia tienen color incorrecto" u="1"/>
        <s v="Task | 00547 - Automated tests for Sprint 3" u="1"/>
        <s v="Feature |  00224 - Order Detail in Orders by PO" u="1"/>
        <s v="Bug |  02700 - Buyers need to have ability to delete for specific folders " u="1"/>
        <s v="Feature |  | 00381 - Login page - cookie statement" u="1"/>
        <s v="Bug |  01920 - Total On Hand Qty should include UOM  " u="1"/>
        <s v="Bug |  02349 - 238 (BDT) - Item Level Report Preview is blank   " u="1"/>
        <s v="Bug |  | 02027 - 272 (BDT) - User Profile- Buyer missing Job Title" u="1"/>
        <s v="Ballpark - Demand |  | 00000 - Dummy Feature of Roles Configuration" u="1"/>
        <s v="Feature |  00125 - Product spec detail page - CSR view" u="1"/>
        <s v="Task |  00052 - BEMISCP-11 BHP - Bulk upload of users" u="1"/>
        <s v="Bug |  00371 - RDR sync failing halfway through ORG sync" u="1"/>
        <s v="Feature |  | 00234 - Services Page" u="1"/>
        <s v="Feature | 00380 - Logistics Order History - No Pricing" u="1"/>
        <s v="Task |  00021 - BEMISCP-11 3 yrs Rolling History vs 18 months" u="1"/>
        <s v="Bug |  01875 - 214 (BDT)Theme test- excel logo wrong color and font spacing incorrect" u="1"/>
        <s v="Task |  | 00259 - Customer Site Template should have 'template' in name" u="1"/>
        <s v="Task |  | 00141 - CI server setup" u="1"/>
        <s v="Feature |  00308 - Set maximum width for pages in 1300 px" u="1"/>
        <s v="Feature |  | 01113 - Redesign for product description display" u="1"/>
        <s v="Task |  00965 - Part of Phase 1.5 - A number of small changes" u="1"/>
        <s v="Feature |  00145 - Sustainability Overview" u="1"/>
        <s v="Feature |  00445 -  View/Edit User Profile" u="1"/>
        <s v="Feature | 00445  -  View/Edit User Profile" u="1"/>
        <s v="Feature |  | 00013 - Footer" u="1"/>
        <s v="Feature |  | 00361 - Footer" u="1"/>
        <s v="Feature |  00234 - Services Page" u="1"/>
        <s v="Task |  | 00512 - Change &quot;submit for publication&quot; text to &quot;submit&quot;" u="1"/>
        <s v="Task |  00971 - Automated test sprint 9" u="1"/>
        <s v="Task | 00372 - Atividades do Workflow (Processo de contratação)" u="1"/>
        <s v="Ballpark - Demand |  00000 - Dummy Feature of Enhanced Portal Foundation Settings" u="1"/>
        <s v="Bug |  00915 - Increase size limit for profile picture" u="1"/>
        <s v="Task |  | 00127 - Tech Spec Truncation" u="1"/>
        <s v="Bug |  02116 - 300 (BDT) - Releases page iphone footer issues" u="1"/>
        <s v="Feature |  00110 - Buyer - Show Expanded Shipment View" u="1"/>
        <s v="Feature | 00110  - Buyer - Show Expanded Shipment View" u="1"/>
        <s v="Feature | 00326 - Search &amp; browse - customer &amp; user profiles - Sales restricted view" u="1"/>
        <s v="Bug |  | 01426 - On Hand Inventory Details shows a Total Qty but there are no details " u="1"/>
        <s v="Task | 00002 - Dannon Yo-Cream Theme" u="1"/>
        <s v="Feature | 00363 - Internal users - mapping groups to portal roles" u="1"/>
        <s v="Feature |  | 00515 - Report Definition Parsing" u="1"/>
        <s v="Feature |  | 00002 - Multi-criteria search" u="1"/>
        <s v="Task |  | 00641 - Apple and verify fix for CEMEX-15" u="1"/>
        <s v="Feature |  | 00302 - Filter Data by Customer Location" u="1"/>
        <s v="Task | 00670 - Automated tests for Sprint 4" u="1"/>
        <s v="Task |  00171 - Replace stock images with real images from Bank of America" u="1"/>
        <s v="Feature |  00215 - Login &amp; Logout" u="1"/>
        <s v="Task |  | 00640 - Apply and verify fix for CEMEX-23" u="1"/>
        <s v="Feature | 00265 - As a buyer, I can see Pending Shipment Quantity for a specific item, so that I know how much product to expect" u="1"/>
        <s v="Feature |  | 00104 - Item Detail page" u="1"/>
        <s v="Feature |  | 00184 - Key Company Data" u="1"/>
        <s v="Bug |  | 02563 - 392 (BDT) - Inventory Pg Standard Pallet Qty and UoM missing" u="1"/>
        <s v="Bug |  01863 - 204 (BDT) Report Parameters Optional Columns Invoice History Report" u="1"/>
        <s v="Task | 00011 - Questions for call on 01/29 -- LARs and JVMs clustering" u="1"/>
        <s v="Feature |  | 01873 - 211 (BDT) Report parameter issue from page view buttons- Open and Closed/ Releases and Shipment History " u="1"/>
        <s v="Bug |  02468 - 378 (BDT) - Report Functionality- limit to reports showing per page but not additional pages to view" u="1"/>
        <s v="Bug | 00012 - Images have disappeared from Qwipper" u="1"/>
        <s v="Feature |  | 00275 - Products / Items - Status Filters" u="1"/>
        <s v="Feature | 00511 - Releases by Item" u="1"/>
        <s v="Bug |  | 00168 - Redirect Not Allowed" u="1"/>
        <s v="Feature |  | 02853 - Upgrade liferay bundle to DE fix-pack 13" u="1"/>
        <s v="Bug |  | 00906 - Update Scheduled Releases data fields to allow for decimals " u="1"/>
        <s v="Bug |  | 01647 - Telefone não está sendo salvo" u="1"/>
        <s v="Feature |  00118 - Include videos on the full story page" u="1"/>
        <s v="Bug |  00856 - Spacing is incorrect across all pages" u="1"/>
        <s v="Bug |  00860 - Date Format is incorrect on all Pages" u="1"/>
        <s v="Feature |  | 00060 - Wip validator service REST" u="1"/>
        <s v="Bug |  | 00804 - User Customer Name (Employer) is incorrect" u="1"/>
        <s v="Bug |  | 02555 - 386 (BDT) - Poly IBB On Hand Qty Incorrect" u="1"/>
        <s v="Task |  | 00495 - Update products based on feedback" u="1"/>
        <s v="Task | 00490 - Update multilocations based feedback" u="1"/>
        <s v="Bug |  | 01194 - 'Show More' link missing from Report description" u="1"/>
        <s v="Bug |  | 02359 - 318 (BDT) - Shipment Sub Page ship date view in ascending order" u="1"/>
        <s v="Feature |  | 00073 - Unified boiler plate text" u="1"/>
        <s v="Bug |  00576 - Home page &quot;More&quot; button does not work for Internet Explorer 10 or 11" u="1"/>
        <s v="Bug |  | 00978 - Portlet 'Candiate Photo' is failing with an error" u="1"/>
        <s v="Feature | 00278 - Notes create/edit - Buyer view" u="1"/>
        <s v="Task |  | 00582 - Update our database columns for simId, simTeamId, and simFamilyId to be VARCHAR" u="1"/>
        <s v="Task | 00033 - LAR export / import API artefacts" u="1"/>
        <s v="Task |  00596 - Anchor tags not working for some pages" u="1"/>
        <s v="Feature |  00341 - User agreement - BNA" u="1"/>
        <s v="Feature | 00286 - As a buyer, I can search globally through the system, so that I can get quick access to relevant information" u="1"/>
        <s v="Feature |  02878 - Update Carrier list for portal " u="1"/>
        <s v="Ballpark - Demand |  | 00000 - Dummy Feature of Tools - Worklogger" u="1"/>
        <s v="Feature |  01852 - Update User Creation Test Scripts and customer LARs " u="1"/>
        <s v="Task |  00273 - [Ajuste identificado no review sprint 05] Mudar as cores dos status do processo na tela de detalhe do Processo de visto e fixar o tamanho da exibição do mesmo" u="1"/>
        <s v="Bug |  | 01264 - BIT-142 Cust Item Font color on Item detail view is incorrect" u="1"/>
        <s v="Feature |  00140 - Country micro site single page" u="1"/>
        <s v="Feature |  | 00261 - Notes view" u="1"/>
        <s v="Feature |  00221 - Orders Landing Page" u="1"/>
        <s v="Feature | 00354 - Sort on Landing page" u="1"/>
        <s v="Feature | 00355 - Sort on Landing page" u="1"/>
        <s v="Bug |  | 02860 - User Profile dropdown is wrapping " u="1"/>
        <s v="Bug | 03139 - 570 BDT - Reports are not automatically downloading" u="1"/>
        <s v="Feature |  00247 - Download - report link" u="1"/>
        <s v="Task | 00140 - Define IBB exception handling" u="1"/>
        <s v="Bug |  | 01323 - Add documents button is inside the footer" u="1"/>
        <s v="Feature |  | 00018 - Concrete Incubator webcontent" u="1"/>
        <s v="Task | 00493 - Update customer inquiry based on feedback" u="1"/>
        <s v="Feature | 00509 - Download Invoice and BoL " u="1"/>
        <s v="Bug |  | 00371 - RDR sync failing halfway through ORG sync" u="1"/>
        <s v="Feature |  | 03037 - 517 BDT - Ship To filters should be checked" u="1"/>
        <s v="Feature |  00344 - Shipments paginated list grouped by item number" u="1"/>
        <s v="Task |  00049 - BEMISCP-11 Customer Terms (Payment, Freight, Incoterms)" u="1"/>
        <s v="Task |  01803 - QA Deployment Documentation" u="1"/>
        <s v="Feature | 00334 - As a buyer, I can schedule an ASN to be sent to me, so that I know when product has shipped" u="1"/>
        <s v="Bug |  01191 - Select All and Clear All links in Location filter do not work" u="1"/>
        <s v="Task |  | 01732 - Automated Tests SP9 - Functional tests" u="1"/>
        <s v="Feature |  01857 - 199 (BDT)Report Parameter - Date range can have a null value" u="1"/>
        <s v="Task |  | 01095 - Ajuste no componente de Upload utilizado no SIGEX, nas telas que permitem edição. " u="1"/>
        <s v="Feature |  00107 - Shipments Landing Page" u="1"/>
        <s v="Feature |  00249 - Search on Landing page" u="1"/>
        <s v="Feature |  00276 - Search on Landing page" u="1"/>
        <s v="Feature |  | 00101 - Product landing page" u="1"/>
        <s v="Feature |  | 00354 - Sort on Landing page" u="1"/>
        <s v="Feature |  | 00355 - Sort on Landing page" u="1"/>
        <s v="Task | 00834 - Automated tests for Sprint 6" u="1"/>
        <s v="Bug |  02593 - Report Preview UI issues " u="1"/>
        <s v="Bug |  02375 - Order and Release Duplicate Exceptions  " u="1"/>
        <s v="Feature |  | 00118 - Include videos on the full story page" u="1"/>
        <s v="Task |  | 00277 - [Ajuste review sprint 05]: No Grid de listagem de solicitação de visto, acrescentar no grid a informação de status (utilizar sinal de cores). " u="1"/>
        <s v="Feature |  | 00077 - Import Users and Groups from AD" u="1"/>
        <s v="Bug |  00904 - Update Shipments data fields to allow for decimals " u="1"/>
        <s v="Task |  | 00255 - Atividades Gerais sprint 06" u="1"/>
        <s v="Task |  | 02993 - Enable log4j debug on Bemis Dev" u="1"/>
        <s v="Task |  | 00050 - BEMISCP-11 Compliance reports on-time complete from SSRS" u="1"/>
        <s v="Feature |  | 00107 - Shipments Landing Page" u="1"/>
        <s v="Feature |  | 00276 - Search on Landing page" u="1"/>
        <s v="Task |  | 00913 - Automated test sprint 7" u="1"/>
        <s v="Task | 00157 - Customer hierarchy - Ongoing maintenance" u="1"/>
        <s v="Task | 00073 - Comb through tickets and label the IBB tickets" u="1"/>
        <s v="Task |  | 01455 - [Mudança evolutiva na tela de consulta dos Tipos de visto] Destacar o motivo do agendamento dos tipos de vistos agendados. " u="1"/>
        <s v="Task |  | 00567 - Add FB Pixel snippet to theme" u="1"/>
        <s v="Task |  | 00971 - Automated test sprint 9" u="1"/>
        <s v="Feature |  | 02373 - Remove space from DL file names" u="1"/>
        <s v="Feature | 00205 - CSR - notes - viewable internally only " u="1"/>
        <s v="Task |  | 00597 - Atividades Gerais Sprint 08" u="1"/>
        <s v="Task | 00016 - BEMISCP-11 Statement of Account (balance due to Bemis)" u="1"/>
        <s v="Bug |  01088 - BIT-17 Carrier Link is not working " u="1"/>
        <s v="Feature |  01784 - Improve data display on all pages " u="1"/>
        <s v="Task | 01095 - Ajuste no componente de Upload utilizado no SIGEX, nas telas que permitem edição. " u="1"/>
        <s v="Feature | 00159 - As an external user, I can delete a document I have uploaded to a Document Library folder, so that I can remove irrelevant or outdated information" u="1"/>
        <s v="Feature |  00232 - Reports Page" u="1"/>
        <s v="Task |  | 00640 - Atividades Gerais Sprint 09" u="1"/>
        <s v="Task |  | 00047 - BEMISCP-11 Customer Inventory Terms" u="1"/>
        <s v="Task | 00511 - Steps Components" u="1"/>
        <s v="Bug |  | 03032 - 510 BDT - Shipments landing page not showing recent shipments" u="1"/>
        <s v="Task |  00968 - Atividades de apoio Sprint 13 - Fixpacks / Apoio a Queiroz no Kaleo / Automação e ambientes SIGEX" u="1"/>
        <s v="Feature |  00156 - Create and assign customer Roles" u="1"/>
        <s v="Feature | 00156  - Create and assign customer Roles" u="1"/>
        <s v="Task | 00066 - BEMISCP-11 Document Extraction Strategy" u="1"/>
        <s v="Task |  | 00678 - Adjust BeL to the BG Security Team recommendations" u="1"/>
        <s v="Task |  00461 - Investigate 413 Request Entity Too Large when uploading file &gt; 1MB" u="1"/>
        <s v="Feature | 00353 - Sort Orders by Specific Fields" u="1"/>
        <s v="Bug |  01737 - User Agreement link does not show content for CSR roles" u="1"/>
        <s v="Bug |  00672 - Items per Page does not allow you to return to default setting" u="1"/>
        <s v="Bug |  | 00112 - An error message is displayed when creating a new organization site from site template" u="1"/>
        <s v="Task |  | 00042 - BEMISCP-11 Watchlist - Orders / Items (Like starring an email)" u="1"/>
        <s v="Bug |  | 00128 - Adjust homepage layout in different screen resolutions" u="1"/>
        <s v="Bug |  01335 - 3 Marshal Deliveries not showing in Completed Shipments page " u="1"/>
        <s v="Bug |  | 01316 - BIT-78 All Reports- Default Column Fields " u="1"/>
        <s v="Task |  | 00039 - BEMISCP-11 Entitlements - Logistics (reject shipment) - WF Form" u="1"/>
        <s v="Bug |  00858 - The root directory for Advanced File Store is not parsed correctly" u="1"/>
        <s v="Bug | 01063 - Información incorrecta de cuentas ahorro en la lista desplegable de cuenta ahorro" u="1"/>
        <s v="Task |  00030 - Research SCORM" u="1"/>
        <s v="Bug |  00760 - Impersonated User hits error" u="1"/>
        <s v="Feature |  | 01668 - Refactor Shipment Sync/WS Classes for data refresh calls." u="1"/>
        <s v="Bug |  | 00688 - DataSync background tasks are not being cleaned up from DB when successfully completed" u="1"/>
        <s v="Task |  | 01299 - [Mudança evolutiva na tela de Inclusão do tipo de visto] Acrescentar filtros para carregar as informações da Sigla/Descrição do tipo de visto com base no país de destino." u="1"/>
        <s v="Feature |  00802 - List Releases of specifc Order" u="1"/>
        <s v="Task |  | 00603 - Create Earnings Webcast 1Q 17 page" u="1"/>
        <s v="Feature |  | 00023 - Add SCORM support" u="1"/>
        <s v="Feature |  00010 - Effects on the &quot;MORE&quot; button" u="1"/>
        <s v="Feature |  01349 - Update default Sort Order on Shipments Landing Page " u="1"/>
        <s v="Feature | 00082 - As a CSR, I can view a list of customers and select one or more, so that I can selectively view information pertaining to a specific customer or sub-organization within the customer." u="1"/>
        <s v="Bug |  00829 - Order Description not wrapping correctly" u="1"/>
        <s v="Bug |  | 00632 - Orders - Move view details link below order Date" u="1"/>
        <s v="Feature | 01724 - Update the order of report sections on the Reports Landing Page" u="1"/>
        <s v="Feature |  | 00365 - Left Navigation Expand / Collapse on all pages" u="1"/>
        <s v="Feature |  | 02862 - Customize Email Templates for users " u="1"/>
        <s v="Feature | 00249 - As a buyer, I can search through the shipment landing page, so that I can find the relevant information faster" u="1"/>
        <s v="Feature | 00276 - As a buyer, I can search through the products landing page, so that I can find the relevant information faster" u="1"/>
        <s v="Task |  | 00235 - IBB Request Log" u="1"/>
        <s v="Bug |  02697 - Duplicate key row in object 'dbo.Bemis_Order'" u="1"/>
        <s v="Feature |  00320 - Become a supplier" u="1"/>
        <s v="Task | 00639 - Apply and verify fix for CEMEX-18" u="1"/>
        <s v="Task | 00648 - Apply and verify fix for CEMEX-18" u="1"/>
        <s v="Feature | 00323 - As a Sales Regional Manager, I can view a list of customers and select one or more, so that I can selectively view information pertaining to a specific customer or sub-organization within the customer" u="1"/>
        <s v="Feature |  00008 - Check graphics record (to monitor order progress)" u="1"/>
        <s v="Bug |  | 02230 - 325 (BDT) - report preview and generate report issue- mobile devices" u="1"/>
        <s v="Bug |  00444 - Deleting record/site" u="1"/>
        <s v="Bug |  00120 - Story carrousel on homepage does not animate (zoom)" u="1"/>
        <s v="Bug |  02130 - 306 (BDT) - Orders Page-Report button" u="1"/>
        <s v="Task |  | 00048 - BEMISCP-11 Previous customer Item Number" u="1"/>
        <s v="Bug |  00188 - Fix java script errors" u="1"/>
        <s v="Task |  | 00085 - Prebill Inquiry" u="1"/>
        <s v="Bug |  | 02570 - Bemis User Agreement is not displaying on first time log in  " u="1"/>
        <s v="Feature |  | 00262 - On-Hand Inventory View for a specific item" u="1"/>
        <s v="Task |  | 00220 - Research: Error when creating a WebContent with nested WebContent" u="1"/>
        <s v="Bug |  01563 - SAP Order 541116 Missing" u="1"/>
        <s v="Bug |  00978 - Portlet 'Candiate Photo' is failing with an error" u="1"/>
        <s v="Task | 00609 - Create a page layout so that the Document and Media Store portlet can span across the entire page" u="1"/>
        <s v="Feature |  | 00353 - Sort Orders by Specific Fields" u="1"/>
        <s v="Bug |  01181 - My Locations navigation on Mobile view is not working" u="1"/>
        <s v="Feature |  | 01687 - Create a hook so that CSR users can see which users have completed setup" u="1"/>
        <s v="Task |  | 00037 - BEMISCP-11 Entitlements - Proc Mgr - Negotiations - CRM" u="1"/>
        <s v="Task | 00043 - BEMISCP-11 CSR portal -&gt; Webcenter/solutioncenter link" u="1"/>
        <s v="Feature | 00363 - Map AD Groups to Roles" u="1"/>
        <s v="Bug |  | 02959 - BDT 483- Forgot Password error message" u="1"/>
        <s v="Bug |  | 02390 - Scheduled Releases Sub-Page No Sort Order" u="1"/>
        <s v="Bug |  | 01054 - Entries on the Release Page are not displaying " u="1"/>
        <s v="Dummy Feature | 00000 - Dummy Feature" u="1"/>
        <s v="Task |  | 00403 - Add Basic auth for QA environment" u="1"/>
        <s v="Bug |  02237 - The quotes around &quot;N/A&quot; need to be removed" u="1"/>
        <s v="Bug |  | 00635 - Emails from production server are not being received" u="1"/>
        <s v="Bug |  | 02935 - Documents page- title running off of screen box" u="1"/>
        <s v="Feature |  | 00331 - Page Legal " u="1"/>
        <s v="Task |  | 01013 - Update home page issues" u="1"/>
        <s v="Feature | 00379 - View Orders for a specific Cust Item" u="1"/>
        <s v="Feature | 00335 - As a CSR, I can schedule an ASN to be sent to me or my customer, so that we can be notified of when product has shipped" u="1"/>
        <s v="Bug |  | 00836 - Logon with incorrect password doesn't fail immediately with 2FA enabled" u="1"/>
        <s v="Feature |  | 00230 - Create/edit Order Note" u="1"/>
        <s v="Feature |  00012 - Country Selection content" u="1"/>
        <s v="Bug | 01090 - Ubicación incorrecta de la casilla de recurrencia" u="1"/>
        <s v="Feature |  | 01444 - Create Handling Unit Report " u="1"/>
      </sharedItems>
    </cacheField>
    <cacheField name="SUBTASK_TYPE" numFmtId="0">
      <sharedItems containsBlank="1" count="32">
        <s v="Alpha Test"/>
        <s v="QA"/>
        <s v="Feature Review"/>
        <s v="Frontend Development"/>
        <s v="Sub-Task"/>
        <s v="Backend Development"/>
        <s v="Alpha Bug"/>
        <s v="Tech Planning"/>
        <s v="Feature Planning"/>
        <s v="UX"/>
        <s v="BALLPARK - Demand"/>
        <s v="BALLPARK - Feature Review"/>
        <s v="BALLPARK - Subtask"/>
        <s v="BALLPARK - Alpha Test"/>
        <s v="BALLPARK - Developer Support"/>
        <s v="BALLPARK - Planning"/>
        <s v="BALLPARK - UX"/>
        <m/>
        <s v="Demand Ballpark" u="1"/>
        <s v="Development" u="1"/>
        <s v="Ballpark - Feature Planning" u="1"/>
        <s v="Task" u="1"/>
        <s v="BALLPARK - QA/UAT Support" u="1"/>
        <s v="Ballpark - Development Support" u="1"/>
        <s v="Ballpark - QA Support" u="1"/>
        <s v="UAT Support" u="1"/>
        <s v="Developer Support" u="1"/>
        <s v="Pull Request Review" u="1"/>
        <s v="Ballpark - Tech Planning" u="1"/>
        <s v="Ballpark - Dummy Feature" u="1"/>
        <s v="BALLPARK - Development" u="1"/>
        <s v="Ballpark - UAT Support" u="1"/>
      </sharedItems>
    </cacheField>
    <cacheField name="SUBTASK_STATUS" numFmtId="0">
      <sharedItems containsBlank="1" count="26">
        <s v="Doing"/>
        <s v="Queued for Review"/>
        <s v="Done"/>
        <s v="Cancelled"/>
        <s v="Deferred"/>
        <s v="To Review"/>
        <s v="To Alpha Test"/>
        <s v="QAing"/>
        <s v="Alpha Testing"/>
        <s v="To Feature Review"/>
        <m/>
        <s v="Ready for UAT" u="1"/>
        <s v="In Progress" u="1"/>
        <s v="Complete" u="1"/>
        <s v="Selected for Development" u="1"/>
        <s v="Closed" u="1"/>
        <s v="Open" u="1"/>
        <s v="In UAT" u="1"/>
        <s v="Resolved" u="1"/>
        <s v="Ready for QA" u="1"/>
        <s v="Reviewing" u="1"/>
        <s v="Ready for Review" u="1"/>
        <s v="To Do" u="1"/>
        <s v="To UAT" u="1"/>
        <s v="Canceled" u="1"/>
        <s v="In Review" u="1"/>
      </sharedItems>
    </cacheField>
    <cacheField name="SUBTASK_NUM" numFmtId="0">
      <sharedItems containsBlank="1" containsMixedTypes="1" containsNumber="1" containsInteger="1" minValue="0" maxValue="3047" count="5187">
        <s v="GSSDLC-159"/>
        <s v="GSSDLC-157"/>
        <s v="GSSDLC-155"/>
        <s v="GSSDLC-154"/>
        <s v="GSSDLC-153"/>
        <s v="GSSDLC-152"/>
        <s v="GSSDLC-151"/>
        <s v="GSSDLC-150"/>
        <s v="GSSDLC-108"/>
        <s v="GSSDLC-106"/>
        <s v="GSSDLC-102"/>
        <s v="GSSDLC-101"/>
        <s v="GSSDLC-100"/>
        <s v="GSSDLC-98"/>
        <s v="GSSDLC-97"/>
        <s v="GSSDLC-96"/>
        <s v="GSSDLC-95"/>
        <s v="GSSDLC-93"/>
        <s v="GSSDLC-92"/>
        <s v="GSSDLC-91"/>
        <s v="GSSDLC-89"/>
        <s v="GSSDLC-86"/>
        <s v="GSSDLC-80"/>
        <s v="GSSDLC-79"/>
        <s v="GSSDLC-78"/>
        <s v="GSSDLC-77"/>
        <s v="GSSDLC-72"/>
        <s v="GSSDLC-71"/>
        <s v="GSSDLC-70"/>
        <s v="GSSDLC-61"/>
        <s v="GSSDLC-48"/>
        <s v="GSSDLC-47"/>
        <s v="GSSDLC-46"/>
        <s v="GSSDLC-45"/>
        <s v="GSSDLC-43"/>
        <s v="GSSDLC-42"/>
        <s v="GSSDLC-41"/>
        <s v="GSSDLC-40"/>
        <s v="GSSDLC-38"/>
        <s v="GSSDLC-37"/>
        <s v="GSSDLC-36"/>
        <s v="GSSDLC-35"/>
        <s v="GSSDLC-34"/>
        <s v="GSSDLC-33"/>
        <s v="GSSDLC-32"/>
        <s v="GSSDLC-31"/>
        <s v="GSSDLC-20"/>
        <s v="GSSDLC-19"/>
        <s v="GSSDLC-18"/>
        <s v="GSSDLC-13"/>
        <s v="GSSDLC-12"/>
        <s v="GSSDLC-10"/>
        <s v="GSSDLC-9"/>
        <s v="GSSDLC-8"/>
        <s v="GSSDLC-6"/>
        <s v="GSSDLC-5"/>
        <s v="GSSDLC-4"/>
        <s v="GSSDLC-3"/>
        <s v="GOOGLE-160"/>
        <s v="GOOGLE-157"/>
        <s v="GOOGLE-156"/>
        <s v="GOOGLE-155"/>
        <s v="GOOGLE-154"/>
        <s v="GOOGLE-153"/>
        <s v="GOOGLE-152"/>
        <s v="GOOGLE-151"/>
        <s v="GOOGLE-150"/>
        <s v="GOOGLE-149"/>
        <s v="GOOGLE-148"/>
        <s v="GOOGLE-145"/>
        <s v="GOOGLE-142"/>
        <s v="GOOGLE-141"/>
        <s v="GOOGLE-140"/>
        <s v="GOOGLE-139"/>
        <s v="GOOGLE-136"/>
        <s v="GOOGLE-135"/>
        <s v="GOOGLE-134"/>
        <s v="GOOGLE-133"/>
        <s v="GOOGLE-132"/>
        <s v="GOOGLE-131"/>
        <s v="GOOGLE-130"/>
        <s v="GOOGLE-129"/>
        <s v="GOOGLE-128"/>
        <s v="GOOGLE-127"/>
        <s v="GOOGLE-126"/>
        <s v="GOOGLE-125"/>
        <s v="GOOGLE-124"/>
        <s v="GOOGLE-123"/>
        <s v="GOOGLE-122"/>
        <s v="GOOGLE-121"/>
        <s v="GOOGLE-120"/>
        <s v="GOOGLE-119"/>
        <s v="GOOGLE-118"/>
        <s v="GOOGLE-117"/>
        <s v="GOOGLE-116"/>
        <s v="GOOGLE-115"/>
        <s v="GOOGLE-114"/>
        <s v="GOOGLE-113"/>
        <s v="GOOGLE-111"/>
        <s v="GOOGLE-110"/>
        <s v="GOOGLE-109"/>
        <s v="GOOGLE-108"/>
        <s v="GOOGLE-107"/>
        <s v="GOOGLE-106"/>
        <s v="GOOGLE-105"/>
        <s v="GOOGLE-103"/>
        <s v="GOOGLE-102"/>
        <s v="GOOGLE-101"/>
        <s v="GOOGLE-100"/>
        <s v="GOOGLE-97"/>
        <s v="GOOGLE-96"/>
        <s v="GOOGLE-95"/>
        <s v="GOOGLE-94"/>
        <s v="GOOGLE-93"/>
        <s v="GOOGLE-91"/>
        <s v="GOOGLE-90"/>
        <s v="GOOGLE-89"/>
        <s v="GOOGLE-88"/>
        <s v="GOOGLE-85"/>
        <s v="GOOGLE-84"/>
        <s v="GOOGLE-83"/>
        <s v="GOOGLE-81"/>
        <s v="GOOGLE-80"/>
        <s v="GOOGLE-79"/>
        <s v="GOOGLE-78"/>
        <s v="GOOGLE-77"/>
        <s v="GOOGLE-76"/>
        <s v="GOOGLE-75"/>
        <s v="GOOGLE-74"/>
        <s v="GOOGLE-73"/>
        <s v="GOOGLE-72"/>
        <s v="GOOGLE-71"/>
        <s v="GOOGLE-68"/>
        <s v="GOOGLE-67"/>
        <s v="GOOGLE-64"/>
        <s v="GOOGLE-63"/>
        <s v="GOOGLE-62"/>
        <s v="GOOGLE-61"/>
        <s v="GOOGLE-60"/>
        <s v="GOOGLE-59"/>
        <s v="GOOGLE-58"/>
        <s v="GOOGLE-57"/>
        <s v="GOOGLE-54"/>
        <s v="GOOGLE-53"/>
        <s v="GOOGLE-52"/>
        <s v="GOOGLE-51"/>
        <s v="GOOGLE-49"/>
        <s v="GOOGLE-48"/>
        <s v="GOOGLE-47"/>
        <s v="GOOGLE-46"/>
        <s v="GOOGLE-45"/>
        <s v="GOOGLE-44"/>
        <s v="GOOGLE-43"/>
        <s v="GOOGLE-42"/>
        <s v="GOOGLE-41"/>
        <s v="GOOGLE-40"/>
        <s v="GOOGLE-39"/>
        <s v="GOOGLE-38"/>
        <s v="GOOGLE-37"/>
        <s v="GOOGLE-36"/>
        <s v="GOOGLE-35"/>
        <s v="GOOGLE-32"/>
        <s v="GOOGLE-31"/>
        <s v="GOOGLE-30"/>
        <s v="GOOGLE-29"/>
        <s v="GOOGLE-28"/>
        <s v="GOOGLE-26"/>
        <s v="GOOGLE-24"/>
        <s v="GOOGLE-15"/>
        <s v="GOOGLE-12"/>
        <s v="GOOGLE-11"/>
        <s v="GOOGLE-9"/>
        <s v="GOOGLE-8"/>
        <s v="CEMEXWEB-668"/>
        <s v="CEMEXWEB-667"/>
        <s v="CEMEXWEB-666"/>
        <s v="CEMEXWEB-663"/>
        <s v="CEMEXWEB-657"/>
        <s v="CEMEXWEB-656"/>
        <s v="CEMEXWEB-655"/>
        <s v="CEMEXWEB-654"/>
        <s v="CEMEXWEB-653"/>
        <s v="CEMEXWEB-652"/>
        <s v="CEMEXWEB-651"/>
        <s v="CEMEXWEB-650"/>
        <s v="CEMEXWEB-646"/>
        <s v="CEMEXWEB-645"/>
        <s v="CEMEXWEB-643"/>
        <s v="CEMEXWEB-642"/>
        <s v="CEMEXWEB-636"/>
        <s v="CEMEXWEB-634"/>
        <s v="CEMEXWEB-629"/>
        <s v="CEMEXWEB-628"/>
        <s v="CEMEXWEB-627"/>
        <s v="CEMEXWEB-626"/>
        <s v="CEMEXWEB-625"/>
        <s v="CEMEXWEB-624"/>
        <s v="CEMEXWEB-623"/>
        <s v="CEMEXWEB-622"/>
        <s v="CEMEXWEB-621"/>
        <s v="CEMEXWEB-620"/>
        <s v="CEMEXWEB-619"/>
        <s v="CEMEXWEB-618"/>
        <s v="CEMEXWEB-617"/>
        <s v="CEMEXWEB-616"/>
        <s v="CEMEXWEB-615"/>
        <s v="CEMEXWEB-614"/>
        <s v="CEMEXWEB-613"/>
        <s v="CEMEXWEB-612"/>
        <s v="CEMEXWEB-611"/>
        <s v="CEMEXWEB-610"/>
        <s v="CEMEXWEB-609"/>
        <s v="CEMEXWEB-608"/>
        <s v="CEMEXWEB-607"/>
        <s v="CEMEXWEB-606"/>
        <s v="CEMEXWEB-605"/>
        <s v="CEMEXWEB-604"/>
        <s v="CEMEXWEB-602"/>
        <s v="CEMEXWEB-601"/>
        <s v="CEMEXWEB-600"/>
        <s v="CEMEXWEB-588"/>
        <s v="CEMEXWEB-587"/>
        <s v="CEMEXWEB-586"/>
        <s v="CEMEXWEB-581"/>
        <s v="CEMEXWEB-579"/>
        <s v="CEMEXWEB-577"/>
        <s v="CEMEXWEB-574"/>
        <s v="CEMEXWEB-573"/>
        <s v="CEMEXWEB-572"/>
        <s v="CEMEXWEB-571"/>
        <s v="CEMEXWEB-570"/>
        <s v="CEMEXWEB-564"/>
        <s v="CEMEXWEB-563"/>
        <s v="CEMEXWEB-562"/>
        <s v="CEMEXWEB-560"/>
        <s v="CEMEXWEB-559"/>
        <s v="CEMEXWEB-558"/>
        <s v="CEMEXWEB-557"/>
        <s v="CEMEXWEB-556"/>
        <s v="CEMEXWEB-555"/>
        <s v="CEMEXWEB-554"/>
        <s v="CEMEXWEB-553"/>
        <s v="CEMEXWEB-552"/>
        <s v="CEMEXWEB-551"/>
        <s v="CEMEXWEB-550"/>
        <s v="CEMEXWEB-548"/>
        <s v="CEMEXWEB-547"/>
        <s v="CEMEXWEB-546"/>
        <s v="CEMEXWEB-545"/>
        <s v="CEMEXWEB-544"/>
        <s v="CEMEXWEB-543"/>
        <s v="CEMEXWEB-542"/>
        <s v="CEMEXWEB-540"/>
        <s v="CEMEXWEB-539"/>
        <s v="CEMEXWEB-538"/>
        <s v="CEMEXWEB-536"/>
        <s v="CEMEXWEB-535"/>
        <s v="CEMEXWEB-534"/>
        <s v="CEMEXWEB-533"/>
        <s v="CEMEXWEB-532"/>
        <s v="CEMEXWEB-531"/>
        <s v="CEMEXWEB-530"/>
        <s v="CEMEXWEB-529"/>
        <s v="CEMEXWEB-528"/>
        <s v="CEMEXWEB-527"/>
        <s v="CEMEXWEB-526"/>
        <s v="CEMEXWEB-525"/>
        <s v="CEMEXWEB-524"/>
        <s v="CEMEXWEB-522"/>
        <s v="CEMEXWEB-521"/>
        <s v="CEMEXWEB-520"/>
        <s v="CEMEXWEB-519"/>
        <s v="CEMEXWEB-518"/>
        <s v="CEMEXWEB-513"/>
        <s v="CEMEXWEB-509"/>
        <s v="CEMEXWEB-507"/>
        <s v="CEMEXWEB-506"/>
        <s v="CEMEXWEB-505"/>
        <s v="CEMEXWEB-504"/>
        <s v="CEMEXWEB-503"/>
        <s v="CEMEXWEB-502"/>
        <s v="CEMEXWEB-501"/>
        <s v="CEMEXWEB-500"/>
        <s v="CEMEXWEB-499"/>
        <s v="CEMEXWEB-497"/>
        <s v="CEMEXWEB-496"/>
        <s v="CEMEXWEB-495"/>
        <s v="CEMEXWEB-494"/>
        <s v="CEMEXWEB-493"/>
        <s v="CEMEXWEB-492"/>
        <s v="CEMEXWEB-491"/>
        <s v="CEMEXWEB-490"/>
        <s v="CEMEXWEB-489"/>
        <s v="CEMEXWEB-488"/>
        <s v="CEMEXWEB-487"/>
        <s v="CEMEXWEB-486"/>
        <s v="CEMEXWEB-485"/>
        <s v="CEMEXWEB-484"/>
        <s v="CEMEXWEB-483"/>
        <s v="CEMEXWEB-482"/>
        <s v="CEMEXWEB-481"/>
        <s v="CEMEXWEB-480"/>
        <s v="CEMEXWEB-478"/>
        <s v="CEMEXWEB-477"/>
        <s v="CEMEXWEB-475"/>
        <s v="CEMEXWEB-474"/>
        <s v="CEMEXWEB-473"/>
        <s v="CEMEXWEB-472"/>
        <s v="CEMEXWEB-471"/>
        <s v="CEMEXWEB-470"/>
        <s v="CEMEXWEB-469"/>
        <s v="CEMEXWEB-468"/>
        <s v="CEMEXWEB-467"/>
        <s v="CEMEXWEB-466"/>
        <s v="CEMEXWEB-465"/>
        <s v="CEMEXWEB-464"/>
        <s v="CEMEXWEB-463"/>
        <s v="CEMEXWEB-460"/>
        <s v="CEMEXWEB-459"/>
        <s v="CEMEXWEB-457"/>
        <s v="CEMEXWEB-454"/>
        <s v="CEMEXWEB-453"/>
        <s v="CEMEXWEB-452"/>
        <s v="CEMEXWEB-451"/>
        <s v="CEMEXWEB-450"/>
        <s v="CEMEXWEB-449"/>
        <s v="CEMEXWEB-448"/>
        <s v="CEMEXWEB-447"/>
        <s v="CEMEXWEB-446"/>
        <s v="CEMEXWEB-445"/>
        <s v="CEMEXWEB-444"/>
        <s v="CEMEXWEB-442"/>
        <s v="CEMEXWEB-441"/>
        <s v="CEMEXWEB-440"/>
        <s v="CEMEXWEB-439"/>
        <s v="CEMEXWEB-438"/>
        <s v="CEMEXWEB-437"/>
        <s v="CEMEXWEB-435"/>
        <s v="CEMEXWEB-434"/>
        <s v="CEMEXWEB-429"/>
        <s v="CEMEXWEB-428"/>
        <s v="CEMEXWEB-427"/>
        <s v="CEMEXWEB-426"/>
        <s v="CEMEXWEB-425"/>
        <s v="CEMEXWEB-424"/>
        <s v="CEMEXWEB-423"/>
        <s v="CEMEXWEB-422"/>
        <s v="CEMEXWEB-421"/>
        <s v="CEMEXWEB-420"/>
        <s v="CEMEXWEB-419"/>
        <s v="CEMEXWEB-418"/>
        <s v="CEMEXWEB-417"/>
        <s v="CEMEXWEB-415"/>
        <s v="CEMEXWEB-414"/>
        <s v="CEMEXWEB-413"/>
        <s v="CEMEXWEB-411"/>
        <s v="CEMEXWEB-410"/>
        <s v="CEMEXWEB-409"/>
        <s v="CEMEXWEB-404"/>
        <s v="CEMEXWEB-402"/>
        <s v="CEMEXWEB-400"/>
        <s v="CEMEXWEB-399"/>
        <s v="CEMEXWEB-398"/>
        <s v="CEMEXWEB-395"/>
        <s v="CEMEXWEB-394"/>
        <s v="CEMEXWEB-393"/>
        <s v="CEMEXWEB-392"/>
        <s v="CEMEXWEB-391"/>
        <s v="CEMEXWEB-390"/>
        <s v="CEMEXWEB-388"/>
        <s v="CEMEXWEB-387"/>
        <s v="CEMEXWEB-386"/>
        <s v="CEMEXWEB-385"/>
        <s v="CEMEXWEB-384"/>
        <s v="CEMEXWEB-383"/>
        <s v="CEMEXWEB-382"/>
        <s v="CEMEXWEB-381"/>
        <s v="CEMEXWEB-380"/>
        <s v="CEMEXWEB-378"/>
        <s v="CEMEXWEB-376"/>
        <s v="CEMEXWEB-375"/>
        <s v="CEMEXWEB-374"/>
        <s v="CEMEXWEB-373"/>
        <s v="CEMEXWEB-372"/>
        <s v="CEMEXWEB-371"/>
        <s v="CEMEXWEB-370"/>
        <s v="CEMEXWEB-369"/>
        <s v="CEMEXWEB-368"/>
        <s v="CEMEXWEB-367"/>
        <s v="CEMEXWEB-366"/>
        <s v="CEMEXWEB-365"/>
        <s v="CEMEXWEB-364"/>
        <s v="CEMEXWEB-363"/>
        <s v="CEMEXWEB-362"/>
        <s v="CEMEXWEB-361"/>
        <s v="CEMEXWEB-360"/>
        <s v="CEMEXWEB-359"/>
        <s v="CEMEXWEB-358"/>
        <s v="CEMEXWEB-357"/>
        <s v="CEMEXWEB-356"/>
        <s v="CEMEXWEB-355"/>
        <s v="CEMEXWEB-354"/>
        <s v="CEMEXWEB-353"/>
        <s v="CEMEXWEB-352"/>
        <s v="CEMEXWEB-351"/>
        <s v="CEMEXWEB-350"/>
        <s v="CEMEXWEB-349"/>
        <s v="CEMEXWEB-348"/>
        <s v="CEMEXWEB-347"/>
        <s v="CEMEXWEB-346"/>
        <s v="CEMEXWEB-345"/>
        <s v="CEMEXWEB-344"/>
        <s v="CEMEXWEB-343"/>
        <s v="CEMEXWEB-342"/>
        <s v="CEMEXWEB-341"/>
        <s v="CEMEXWEB-340"/>
        <s v="CEMEXWEB-339"/>
        <s v="CEMEXWEB-338"/>
        <s v="CEMEXWEB-337"/>
        <s v="CEMEXWEB-336"/>
        <s v="CEMEXWEB-335"/>
        <s v="CEMEXWEB-333"/>
        <s v="CEMEXWEB-332"/>
        <s v="CEMEXWEB-330"/>
        <s v="CEMEXWEB-327"/>
        <s v="CEMEXWEB-326"/>
        <s v="CEMEXWEB-325"/>
        <s v="CEMEXWEB-324"/>
        <s v="CEMEXWEB-323"/>
        <s v="CEMEXWEB-321"/>
        <s v="CEMEXWEB-317"/>
        <s v="CEMEXWEB-315"/>
        <s v="CEMEXWEB-314"/>
        <s v="CEMEXWEB-313"/>
        <s v="CEMEXWEB-312"/>
        <s v="CEMEXWEB-311"/>
        <s v="CEMEXWEB-310"/>
        <s v="CEMEXWEB-309"/>
        <s v="CEMEXWEB-307"/>
        <s v="CEMEXWEB-305"/>
        <s v="CEMEXWEB-304"/>
        <s v="CEMEXWEB-303"/>
        <s v="CEMEXWEB-302"/>
        <s v="CEMEXWEB-301"/>
        <s v="CEMEXWEB-300"/>
        <s v="CEMEXWEB-299"/>
        <s v="CEMEXWEB-298"/>
        <s v="CEMEXWEB-296"/>
        <s v="CEMEXWEB-294"/>
        <s v="CEMEXWEB-292"/>
        <s v="CEMEXWEB-291"/>
        <s v="CEMEXWEB-290"/>
        <s v="CEMEXWEB-289"/>
        <s v="CEMEXWEB-288"/>
        <s v="CEMEXWEB-287"/>
        <s v="CEMEXWEB-286"/>
        <s v="CEMEXWEB-285"/>
        <s v="CEMEXWEB-284"/>
        <s v="CEMEXWEB-282"/>
        <s v="CEMEXWEB-281"/>
        <s v="CEMEXWEB-279"/>
        <s v="CEMEXWEB-278"/>
        <s v="CEMEXWEB-277"/>
        <s v="CEMEXWEB-276"/>
        <s v="CEMEXWEB-275"/>
        <s v="CEMEXWEB-274"/>
        <s v="CEMEXWEB-273"/>
        <s v="CEMEXWEB-272"/>
        <s v="CEMEXWEB-271"/>
        <s v="CEMEXWEB-270"/>
        <s v="CEMEXWEB-269"/>
        <s v="CEMEXWEB-268"/>
        <s v="CEMEXWEB-267"/>
        <s v="CEMEXWEB-264"/>
        <s v="CEMEXWEB-263"/>
        <s v="CEMEXWEB-262"/>
        <s v="CEMEXWEB-261"/>
        <s v="CEMEXWEB-260"/>
        <s v="CEMEXWEB-259"/>
        <s v="CEMEXWEB-258"/>
        <s v="CEMEXWEB-257"/>
        <s v="CEMEXWEB-256"/>
        <s v="CEMEXWEB-255"/>
        <s v="CEMEXWEB-254"/>
        <s v="CEMEXWEB-253"/>
        <s v="CEMEXWEB-252"/>
        <s v="CEMEXWEB-251"/>
        <s v="CEMEXWEB-250"/>
        <s v="CEMEXWEB-249"/>
        <s v="CEMEXWEB-248"/>
        <s v="CEMEXWEB-247"/>
        <s v="CEMEXWEB-246"/>
        <s v="CEMEXWEB-245"/>
        <s v="CEMEXWEB-244"/>
        <s v="CEMEXWEB-243"/>
        <s v="CEMEXWEB-242"/>
        <s v="CEMEXWEB-241"/>
        <s v="CEMEXWEB-240"/>
        <s v="CEMEXWEB-239"/>
        <s v="CEMEXWEB-238"/>
        <s v="CEMEXWEB-231"/>
        <s v="CEMEXWEB-229"/>
        <s v="CEMEXWEB-226"/>
        <s v="CEMEXWEB-224"/>
        <s v="CEMEXWEB-223"/>
        <s v="CEMEXWEB-222"/>
        <s v="CEMEXWEB-221"/>
        <s v="CEMEXWEB-219"/>
        <s v="CEMEXWEB-217"/>
        <s v="CEMEXWEB-216"/>
        <s v="CEMEXWEB-215"/>
        <s v="CEMEXWEB-214"/>
        <s v="CEMEXWEB-213"/>
        <s v="CEMEXWEB-212"/>
        <s v="CEMEXWEB-209"/>
        <s v="CEMEXWEB-206"/>
        <s v="CEMEXWEB-205"/>
        <s v="CEMEXWEB-204"/>
        <s v="CEMEXWEB-203"/>
        <s v="CEMEXWEB-202"/>
        <s v="CEMEXWEB-201"/>
        <s v="CEMEXWEB-200"/>
        <s v="CEMEXWEB-199"/>
        <s v="CEMEXWEB-198"/>
        <s v="CEMEXWEB-197"/>
        <s v="CEMEXWEB-195"/>
        <s v="CEMEXWEB-193"/>
        <s v="CEMEXWEB-192"/>
        <s v="CEMEXWEB-191"/>
        <s v="CEMEXWEB-190"/>
        <s v="CEMEXWEB-189"/>
        <s v="CEMEXWEB-187"/>
        <s v="CEMEXWEB-186"/>
        <s v="CEMEXWEB-182"/>
        <s v="CEMEXWEB-181"/>
        <s v="CEMEXWEB-170"/>
        <s v="CEMEXWEB-165"/>
        <s v="CEMEXWEB-163"/>
        <s v="CEMEXWEB-160"/>
        <s v="CEMEXWEB-159"/>
        <s v="CEMEXWEB-158"/>
        <s v="CEMEXWEB-157"/>
        <s v="CEMEXWEB-156"/>
        <s v="CEMEXWEB-155"/>
        <s v="CEMEXWEB-154"/>
        <s v="CEMEXWEB-153"/>
        <s v="CEMEXWEB-148"/>
        <s v="CEMEXWEB-147"/>
        <s v="CEMEXWEB-146"/>
        <s v="CEMEXWEB-137"/>
        <s v="CEMEXWEB-135"/>
        <s v="CEMEXWEB-134"/>
        <s v="CEMEXWEB-133"/>
        <s v="CEMEXWEB-132"/>
        <s v="CEMEXWEB-131"/>
        <s v="CEMEXWEB-130"/>
        <s v="CEMEXWEB-129"/>
        <s v="CEMEXWEB-127"/>
        <s v="CEMEXWEB-126"/>
        <s v="CEMEXWEB-125"/>
        <s v="CEMEXWEB-124"/>
        <s v="CEMEXWEB-123"/>
        <s v="CEMEXWEB-122"/>
        <s v="CEMEXWEB-121"/>
        <s v="CEMEXWEB-117"/>
        <s v="CEMEXWEB-116"/>
        <s v="CEMEXWEB-114"/>
        <s v="CEMEXWEB-113"/>
        <s v="CEMEXWEB-112"/>
        <s v="CEMEXWEB-111"/>
        <s v="CEMEXWEB-110"/>
        <s v="CEMEXWEB-109"/>
        <s v="CEMEXWEB-108"/>
        <s v="CEMEXWEB-107"/>
        <s v="CEMEXWEB-106"/>
        <s v="CEMEXWEB-105"/>
        <s v="CEMEXWEB-104"/>
        <s v="CEMEXWEB-103"/>
        <s v="CEMEXWEB-102"/>
        <s v="CEMEXWEB-101"/>
        <s v="CEMEXWEB-100"/>
        <s v="CEMEXWEB-99"/>
        <s v="CEMEXWEB-98"/>
        <s v="CEMEXWEB-97"/>
        <s v="CEMEXWEB-96"/>
        <s v="CEMEXWEB-94"/>
        <s v="CEMEXWEB-93"/>
        <s v="CEMEXWEB-92"/>
        <s v="CEMEXWEB-91"/>
        <s v="CEMEXWEB-90"/>
        <s v="CEMEXWEB-89"/>
        <s v="CEMEXWEB-88"/>
        <s v="CEMEXWEB-86"/>
        <s v="CEMEXWEB-85"/>
        <s v="CEMEXWEB-84"/>
        <s v="CEMEXWEB-83"/>
        <s v="CEMEXWEB-82"/>
        <s v="CEMEXWEB-81"/>
        <s v="CEMEXWEB-80"/>
        <s v="CEMEXWEB-79"/>
        <s v="CEMEXWEB-78"/>
        <s v="CEMEXWEB-77"/>
        <s v="CEMEXWEB-76"/>
        <s v="CEMEXWEB-75"/>
        <s v="CEMEXWEB-70"/>
        <s v="CEMEXWEB-68"/>
        <s v="CEMEXWEB-67"/>
        <s v="CEMEXWEB-64"/>
        <s v="CEMEXWEB-62"/>
        <s v="CEMEXWEB-61"/>
        <s v="CEMEXWEB-60"/>
        <s v="CEMEXWEB-59"/>
        <s v="CEMEXWEB-58"/>
        <s v="CEMEXWEB-53"/>
        <s v="CEMEXWEB-52"/>
        <s v="CEMEXWEB-51"/>
        <s v="CEMEXWEB-50"/>
        <s v="CEMEXWEB-49"/>
        <s v="CEMEXWEB-48"/>
        <s v="CEMEXWEB-47"/>
        <s v="CEMEXWEB-46"/>
        <s v="CEMEXWEB-45"/>
        <s v="CEMEXWEB-44"/>
        <s v="CEMEXWEB-43"/>
        <s v="CEMEXWEB-42"/>
        <s v="CEMEXWEB-41"/>
        <s v="CEMEXWEB-40"/>
        <s v="CEMEXWEB-39"/>
        <s v="CEMEXWEB-38"/>
        <s v="CEMEXWEB-37"/>
        <s v="CEMEXWEB-36"/>
        <s v="CEMEXWEB-35"/>
        <s v="CEMEXWEB-34"/>
        <s v="CEMEXWEB-28"/>
        <s v="CEMEXWEB-27"/>
        <s v="CEMEXWEB-26"/>
        <s v="CEMEXWEB-25"/>
        <s v="CEMEXWEB-5"/>
        <s v="CEMEXWEB-4"/>
        <s v="BEMISCP-3235"/>
        <s v="BEMISCP-3230"/>
        <s v="BEMISCP-3225"/>
        <s v="BEMISCP-3223"/>
        <s v="BEMISCP-3222"/>
        <s v="BEMISCP-3221"/>
        <s v="BEMISCP-3220"/>
        <s v="BEMISCP-3219"/>
        <s v="BEMISCP-3218"/>
        <s v="BEMISCP-3214"/>
        <s v="BEMISCP-3213"/>
        <s v="BEMISCP-3212"/>
        <s v="BEMISCP-3211"/>
        <s v="BEMISCP-3210"/>
        <s v="BEMISCP-3208"/>
        <s v="BEMISCP-3207"/>
        <s v="BEMISCP-3206"/>
        <s v="BEMISCP-3205"/>
        <s v="BEMISCP-3204"/>
        <s v="BEMISCP-3203"/>
        <s v="BEMISCP-3202"/>
        <s v="BEMISCP-3201"/>
        <s v="BEMISCP-3200"/>
        <s v="BEMISCP-3199"/>
        <s v="BEMISCP-3196"/>
        <s v="BEMISCP-3194"/>
        <s v="BEMISCP-3190"/>
        <s v="BEMISCP-3189"/>
        <s v="BEMISCP-3188"/>
        <s v="BEMISCP-3186"/>
        <s v="BEMISCP-3185"/>
        <s v="BEMISCP-3183"/>
        <s v="BEMISCP-3182"/>
        <s v="BEMISCP-3181"/>
        <s v="BEMISCP-3178"/>
        <s v="BEMISCP-3177"/>
        <s v="BEMISCP-3175"/>
        <s v="BEMISCP-3174"/>
        <s v="BEMISCP-3173"/>
        <s v="BEMISCP-3172"/>
        <s v="BEMISCP-3171"/>
        <s v="BEMISCP-3169"/>
        <s v="BEMISCP-3168"/>
        <s v="BEMISCP-3167"/>
        <s v="BEMISCP-3166"/>
        <s v="BEMISCP-3165"/>
        <s v="BEMISCP-3164"/>
        <s v="BEMISCP-3163"/>
        <s v="BEMISCP-3162"/>
        <s v="BEMISCP-3161"/>
        <s v="BEMISCP-3159"/>
        <s v="BEMISCP-3158"/>
        <s v="BEMISCP-3157"/>
        <s v="BEMISCP-3156"/>
        <s v="BEMISCP-3155"/>
        <s v="BEMISCP-3153"/>
        <s v="BEMISCP-3150"/>
        <s v="BEMISCP-3149"/>
        <s v="BEMISCP-3148"/>
        <s v="BEMISCP-3147"/>
        <s v="BEMISCP-3146"/>
        <s v="BEMISCP-3145"/>
        <s v="BEMISCP-3144"/>
        <s v="BEMISCP-3143"/>
        <s v="BEMISCP-3141"/>
        <s v="BEMISCP-3140"/>
        <s v="BEMISCP-3137"/>
        <s v="BEMISCP-3135"/>
        <s v="BEMISCP-3133"/>
        <s v="BEMISCP-3132"/>
        <s v="BEMISCP-3130"/>
        <s v="BEMISCP-3128"/>
        <s v="BEMISCP-3127"/>
        <s v="BEMISCP-3126"/>
        <s v="BEMISCP-3125"/>
        <s v="BEMISCP-3124"/>
        <s v="BEMISCP-3123"/>
        <s v="BEMISCP-3122"/>
        <s v="BEMISCP-3121"/>
        <s v="BEMISCP-3120"/>
        <s v="BEMISCP-3119"/>
        <s v="BEMISCP-3118"/>
        <s v="BEMISCP-3117"/>
        <s v="BEMISCP-3116"/>
        <s v="BEMISCP-3115"/>
        <s v="BEMISCP-3114"/>
        <s v="BEMISCP-3113"/>
        <s v="BEMISCP-3112"/>
        <s v="BEMISCP-3111"/>
        <s v="BEMISCP-3110"/>
        <s v="BEMISCP-3109"/>
        <s v="BEMISCP-3108"/>
        <s v="BEMISCP-3107"/>
        <s v="BEMISCP-3105"/>
        <s v="BEMISCP-3104"/>
        <s v="BEMISCP-3103"/>
        <s v="BEMISCP-3101"/>
        <s v="BEMISCP-3099"/>
        <s v="BEMISCP-3098"/>
        <s v="BEMISCP-3095"/>
        <s v="BEMISCP-3093"/>
        <s v="BEMISCP-3092"/>
        <s v="BEMISCP-3091"/>
        <s v="BEMISCP-3089"/>
        <s v="BEMISCP-3085"/>
        <s v="BEMISCP-3084"/>
        <s v="BEMISCP-3082"/>
        <s v="BEMISCP-3080"/>
        <s v="BEMISCP-3078"/>
        <s v="BEMISCP-3077"/>
        <s v="BEMISCP-3076"/>
        <s v="BEMISCP-3075"/>
        <s v="BEMISCP-3074"/>
        <s v="BEMISCP-3073"/>
        <s v="BEMISCP-3072"/>
        <s v="BEMISCP-3071"/>
        <s v="BEMISCP-3070"/>
        <s v="BEMISCP-3069"/>
        <s v="BEMISCP-3068"/>
        <s v="BEMISCP-3067"/>
        <s v="BEMISCP-3066"/>
        <s v="BEMISCP-3065"/>
        <s v="BEMISCP-3064"/>
        <s v="BEMISCP-3063"/>
        <s v="BEMISCP-3062"/>
        <s v="BEMISCP-3061"/>
        <s v="BEMISCP-3060"/>
        <s v="BEMISCP-3058"/>
        <s v="BEMISCP-3057"/>
        <s v="BEMISCP-3056"/>
        <s v="BEMISCP-3055"/>
        <s v="BEMISCP-3054"/>
        <s v="BEMISCP-3052"/>
        <s v="BEMISCP-3051"/>
        <s v="BEMISCP-3050"/>
        <s v="BEMISCP-3049"/>
        <s v="BEMISCP-3047"/>
        <s v="BEMISCP-3046"/>
        <s v="BEMISCP-3044"/>
        <s v="BEMISCP-3043"/>
        <s v="BEMISCP-3042"/>
        <s v="BEMISCP-3041"/>
        <s v="BEMISCP-3040"/>
        <s v="BEMISCP-3039"/>
        <s v="BEMISCP-3038"/>
        <s v="BEMISCP-3035"/>
        <s v="BEMISCP-3033"/>
        <s v="BEMISCP-3030"/>
        <s v="BEMISCP-3028"/>
        <s v="BEMISCP-3027"/>
        <s v="BEMISCP-3026"/>
        <s v="BEMISCP-3025"/>
        <s v="BEMISCP-3024"/>
        <s v="BEMISCP-3023"/>
        <s v="BEMISCP-3022"/>
        <s v="BEMISCP-3019"/>
        <s v="BEMISCP-3018"/>
        <s v="BEMISCP-3017"/>
        <s v="BEMISCP-3016"/>
        <s v="BEMISCP-3015"/>
        <s v="BEMISCP-3014"/>
        <s v="BEMISCP-3013"/>
        <s v="BEMISCP-3012"/>
        <s v="BEMISCP-3011"/>
        <s v="BEMISCP-3009"/>
        <s v="BEMISCP-3008"/>
        <s v="BEMISCP-3007"/>
        <s v="BEMISCP-3006"/>
        <s v="BEMISCP-3005"/>
        <s v="BEMISCP-3004"/>
        <s v="BEMISCP-3002"/>
        <s v="BEMISCP-3001"/>
        <s v="BEMISCP-2999"/>
        <s v="BEMISCP-2994"/>
        <s v="BEMISCP-2991"/>
        <s v="BEMISCP-2989"/>
        <s v="BEMISCP-2988"/>
        <s v="BEMISCP-2986"/>
        <s v="BEMISCP-2985"/>
        <s v="BEMISCP-2984"/>
        <s v="BEMISCP-2983"/>
        <s v="BEMISCP-2982"/>
        <s v="BEMISCP-2981"/>
        <s v="BEMISCP-2980"/>
        <s v="BEMISCP-2979"/>
        <s v="BEMISCP-2978"/>
        <s v="BEMISCP-2975"/>
        <s v="BEMISCP-2974"/>
        <s v="BEMISCP-2973"/>
        <s v="BEMISCP-2972"/>
        <s v="BEMISCP-2971"/>
        <s v="BEMISCP-2970"/>
        <s v="BEMISCP-2969"/>
        <s v="BEMISCP-2968"/>
        <s v="BEMISCP-2967"/>
        <s v="BEMISCP-2966"/>
        <s v="BEMISCP-2965"/>
        <s v="BEMISCP-2963"/>
        <s v="BEMISCP-2960"/>
        <s v="BEMISCP-2958"/>
        <s v="BEMISCP-2956"/>
        <s v="BEMISCP-2955"/>
        <s v="BEMISCP-2954"/>
        <s v="BEMISCP-2953"/>
        <s v="BEMISCP-2952"/>
        <s v="BEMISCP-2951"/>
        <s v="BEMISCP-2950"/>
        <s v="BEMISCP-2949"/>
        <s v="BEMISCP-2948"/>
        <s v="BEMISCP-2947"/>
        <s v="BEMISCP-2946"/>
        <s v="BEMISCP-2945"/>
        <s v="BEMISCP-2944"/>
        <s v="BEMISCP-2943"/>
        <s v="BEMISCP-2942"/>
        <s v="BEMISCP-2941"/>
        <s v="BEMISCP-2940"/>
        <s v="BEMISCP-2938"/>
        <s v="BEMISCP-2937"/>
        <s v="BEMISCP-2936"/>
        <s v="BEMISCP-2933"/>
        <s v="BEMISCP-2932"/>
        <s v="BEMISCP-2931"/>
        <s v="BEMISCP-2930"/>
        <s v="BEMISCP-2929"/>
        <s v="BEMISCP-2928"/>
        <s v="BEMISCP-2927"/>
        <s v="BEMISCP-2926"/>
        <s v="BEMISCP-2925"/>
        <s v="BEMISCP-2924"/>
        <s v="BEMISCP-2923"/>
        <s v="BEMISCP-2922"/>
        <s v="BEMISCP-2921"/>
        <s v="BEMISCP-2920"/>
        <s v="BEMISCP-2919"/>
        <s v="BEMISCP-2917"/>
        <s v="BEMISCP-2916"/>
        <s v="BEMISCP-2915"/>
        <s v="BEMISCP-2914"/>
        <s v="BEMISCP-2913"/>
        <s v="BEMISCP-2912"/>
        <s v="BEMISCP-2911"/>
        <s v="BEMISCP-2910"/>
        <s v="BEMISCP-2909"/>
        <s v="BEMISCP-2908"/>
        <s v="BEMISCP-2907"/>
        <s v="BEMISCP-2906"/>
        <s v="BEMISCP-2903"/>
        <s v="BEMISCP-2902"/>
        <s v="BEMISCP-2901"/>
        <s v="BEMISCP-2900"/>
        <s v="BEMISCP-2898"/>
        <s v="BEMISCP-2897"/>
        <s v="BEMISCP-2896"/>
        <s v="BEMISCP-2895"/>
        <s v="BEMISCP-2894"/>
        <s v="BEMISCP-2893"/>
        <s v="BEMISCP-2892"/>
        <s v="BEMISCP-2891"/>
        <s v="BEMISCP-2889"/>
        <s v="BEMISCP-2888"/>
        <s v="BEMISCP-2887"/>
        <s v="BEMISCP-2884"/>
        <s v="BEMISCP-2882"/>
        <s v="BEMISCP-2879"/>
        <s v="BEMISCP-2877"/>
        <s v="BEMISCP-2874"/>
        <s v="BEMISCP-2873"/>
        <s v="BEMISCP-2872"/>
        <s v="BEMISCP-2869"/>
        <s v="BEMISCP-2868"/>
        <s v="BEMISCP-2867"/>
        <s v="BEMISCP-2866"/>
        <s v="BEMISCP-2865"/>
        <s v="BEMISCP-2863"/>
        <s v="BEMISCP-2861"/>
        <s v="BEMISCP-2858"/>
        <s v="BEMISCP-2857"/>
        <s v="BEMISCP-2856"/>
        <s v="BEMISCP-2855"/>
        <s v="BEMISCP-2854"/>
        <s v="BEMISCP-2852"/>
        <s v="BEMISCP-2851"/>
        <s v="BEMISCP-2850"/>
        <s v="BEMISCP-2849"/>
        <s v="BEMISCP-2848"/>
        <s v="BEMISCP-2847"/>
        <s v="BEMISCP-2844"/>
        <s v="BEMISCP-2843"/>
        <s v="BEMISCP-2841"/>
        <s v="BEMISCP-2840"/>
        <s v="BEMISCP-2839"/>
        <s v="BEMISCP-2838"/>
        <s v="BEMISCP-2837"/>
        <s v="BEMISCP-2835"/>
        <s v="BEMISCP-2834"/>
        <s v="BEMISCP-2833"/>
        <s v="BEMISCP-2832"/>
        <s v="BEMISCP-2831"/>
        <s v="BEMISCP-2829"/>
        <s v="BEMISCP-2826"/>
        <s v="BEMISCP-2825"/>
        <s v="BEMISCP-2824"/>
        <s v="BEMISCP-2822"/>
        <s v="BEMISCP-2821"/>
        <s v="BEMISCP-2820"/>
        <s v="BEMISCP-2819"/>
        <s v="BEMISCP-2818"/>
        <s v="BEMISCP-2817"/>
        <s v="BEMISCP-2816"/>
        <s v="BEMISCP-2815"/>
        <s v="BEMISCP-2814"/>
        <s v="BEMISCP-2813"/>
        <s v="BEMISCP-2812"/>
        <s v="BEMISCP-2811"/>
        <s v="BEMISCP-2810"/>
        <s v="BEMISCP-2809"/>
        <s v="BEMISCP-2808"/>
        <s v="BEMISCP-2807"/>
        <s v="BEMISCP-2806"/>
        <s v="BEMISCP-2805"/>
        <s v="BEMISCP-2804"/>
        <s v="BEMISCP-2803"/>
        <s v="BEMISCP-2802"/>
        <s v="BEMISCP-2801"/>
        <s v="BEMISCP-2800"/>
        <s v="BEMISCP-2799"/>
        <s v="BEMISCP-2798"/>
        <s v="BEMISCP-2797"/>
        <s v="BEMISCP-2796"/>
        <s v="BEMISCP-2795"/>
        <s v="BEMISCP-2794"/>
        <s v="BEMISCP-2793"/>
        <s v="BEMISCP-2792"/>
        <s v="BEMISCP-2791"/>
        <s v="BEMISCP-2790"/>
        <s v="BEMISCP-2789"/>
        <s v="BEMISCP-2788"/>
        <s v="BEMISCP-2787"/>
        <s v="BEMISCP-2786"/>
        <s v="BEMISCP-2785"/>
        <s v="BEMISCP-2782"/>
        <s v="BEMISCP-2781"/>
        <s v="BEMISCP-2780"/>
        <s v="BEMISCP-2779"/>
        <s v="BEMISCP-2778"/>
        <s v="BEMISCP-2777"/>
        <s v="BEMISCP-2776"/>
        <s v="BEMISCP-2774"/>
        <s v="BEMISCP-2773"/>
        <s v="BEMISCP-2772"/>
        <s v="BEMISCP-2771"/>
        <s v="BEMISCP-2770"/>
        <s v="BEMISCP-2769"/>
        <s v="BEMISCP-2768"/>
        <s v="BEMISCP-2767"/>
        <s v="BEMISCP-2766"/>
        <s v="BEMISCP-2765"/>
        <s v="BEMISCP-2764"/>
        <s v="BEMISCP-2763"/>
        <s v="BEMISCP-2762"/>
        <s v="BEMISCP-2761"/>
        <s v="BEMISCP-2760"/>
        <s v="BEMISCP-2759"/>
        <s v="BEMISCP-2758"/>
        <s v="BEMISCP-2757"/>
        <s v="BEMISCP-2756"/>
        <s v="BEMISCP-2755"/>
        <s v="BEMISCP-2754"/>
        <s v="BEMISCP-2753"/>
        <s v="BEMISCP-2752"/>
        <s v="BEMISCP-2751"/>
        <s v="BEMISCP-2750"/>
        <s v="BEMISCP-2749"/>
        <s v="BEMISCP-2748"/>
        <s v="BEMISCP-2747"/>
        <s v="BEMISCP-2746"/>
        <s v="BEMISCP-2745"/>
        <s v="BEMISCP-2744"/>
        <s v="BEMISCP-2743"/>
        <s v="BEMISCP-2742"/>
        <s v="BEMISCP-2741"/>
        <s v="BEMISCP-2740"/>
        <s v="BEMISCP-2739"/>
        <s v="BEMISCP-2738"/>
        <s v="BEMISCP-2736"/>
        <s v="BEMISCP-2730"/>
        <s v="BEMISCP-2729"/>
        <s v="BEMISCP-2728"/>
        <s v="BEMISCP-2727"/>
        <s v="BEMISCP-2726"/>
        <s v="BEMISCP-2725"/>
        <s v="BEMISCP-2724"/>
        <s v="BEMISCP-2723"/>
        <s v="BEMISCP-2722"/>
        <s v="BEMISCP-2721"/>
        <s v="BEMISCP-2720"/>
        <s v="BEMISCP-2718"/>
        <s v="BEMISCP-2717"/>
        <s v="BEMISCP-2715"/>
        <s v="BEMISCP-2714"/>
        <s v="BEMISCP-2713"/>
        <s v="BEMISCP-2712"/>
        <s v="BEMISCP-2709"/>
        <s v="BEMISCP-2708"/>
        <s v="BEMISCP-2707"/>
        <s v="BEMISCP-2706"/>
        <s v="BEMISCP-2705"/>
        <s v="BEMISCP-2704"/>
        <s v="BEMISCP-2701"/>
        <s v="BEMISCP-2698"/>
        <s v="BEMISCP-2695"/>
        <s v="BEMISCP-2693"/>
        <s v="BEMISCP-2691"/>
        <s v="BEMISCP-2690"/>
        <s v="BEMISCP-2677"/>
        <s v="BEMISCP-2676"/>
        <s v="BEMISCP-2675"/>
        <s v="BEMISCP-2674"/>
        <s v="BEMISCP-2673"/>
        <s v="BEMISCP-2672"/>
        <s v="BEMISCP-2671"/>
        <s v="BEMISCP-2670"/>
        <s v="BEMISCP-2669"/>
        <s v="BEMISCP-2668"/>
        <s v="BEMISCP-2667"/>
        <s v="BEMISCP-2666"/>
        <s v="BEMISCP-2665"/>
        <s v="BEMISCP-2664"/>
        <s v="BEMISCP-2663"/>
        <s v="BEMISCP-2662"/>
        <s v="BEMISCP-2661"/>
        <s v="BEMISCP-2660"/>
        <s v="BEMISCP-2659"/>
        <s v="BEMISCP-2658"/>
        <s v="BEMISCP-2657"/>
        <s v="BEMISCP-2656"/>
        <s v="BEMISCP-2655"/>
        <s v="BEMISCP-2654"/>
        <s v="BEMISCP-2652"/>
        <s v="BEMISCP-2651"/>
        <s v="BEMISCP-2650"/>
        <s v="BEMISCP-2649"/>
        <s v="BEMISCP-2648"/>
        <s v="BEMISCP-2647"/>
        <s v="BEMISCP-2646"/>
        <s v="BEMISCP-2645"/>
        <s v="BEMISCP-2644"/>
        <s v="BEMISCP-2643"/>
        <s v="BEMISCP-2642"/>
        <s v="BEMISCP-2641"/>
        <s v="BEMISCP-2640"/>
        <s v="BEMISCP-2639"/>
        <s v="BEMISCP-2637"/>
        <s v="BEMISCP-2636"/>
        <s v="BEMISCP-2632"/>
        <s v="BEMISCP-2631"/>
        <s v="BEMISCP-2629"/>
        <s v="BEMISCP-2628"/>
        <s v="BEMISCP-2627"/>
        <s v="BEMISCP-2626"/>
        <s v="BEMISCP-2625"/>
        <s v="BEMISCP-2624"/>
        <s v="BEMISCP-2623"/>
        <s v="BEMISCP-2622"/>
        <s v="BEMISCP-2621"/>
        <s v="BEMISCP-2620"/>
        <s v="BEMISCP-2619"/>
        <s v="BEMISCP-2618"/>
        <s v="BEMISCP-2617"/>
        <s v="BEMISCP-2616"/>
        <s v="BEMISCP-2615"/>
        <s v="BEMISCP-2614"/>
        <s v="BEMISCP-2613"/>
        <s v="BEMISCP-2612"/>
        <s v="BEMISCP-2611"/>
        <s v="BEMISCP-2610"/>
        <s v="BEMISCP-2609"/>
        <s v="BEMISCP-2608"/>
        <s v="BEMISCP-2607"/>
        <s v="BEMISCP-2606"/>
        <s v="BEMISCP-2605"/>
        <s v="BEMISCP-2604"/>
        <s v="BEMISCP-2603"/>
        <s v="BEMISCP-2602"/>
        <s v="BEMISCP-2601"/>
        <s v="BEMISCP-2600"/>
        <s v="BEMISCP-2598"/>
        <s v="BEMISCP-2597"/>
        <s v="BEMISCP-2596"/>
        <s v="BEMISCP-2594"/>
        <s v="BEMISCP-2592"/>
        <s v="BEMISCP-2590"/>
        <s v="BEMISCP-2589"/>
        <s v="BEMISCP-2588"/>
        <s v="BEMISCP-2587"/>
        <s v="BEMISCP-2585"/>
        <s v="BEMISCP-2584"/>
        <s v="BEMISCP-2583"/>
        <s v="BEMISCP-2582"/>
        <s v="BEMISCP-2581"/>
        <s v="BEMISCP-2580"/>
        <s v="BEMISCP-2579"/>
        <s v="BEMISCP-2578"/>
        <s v="BEMISCP-2577"/>
        <s v="BEMISCP-2576"/>
        <s v="BEMISCP-2575"/>
        <s v="BEMISCP-2574"/>
        <s v="BEMISCP-2573"/>
        <s v="BEMISCP-2572"/>
        <s v="BEMISCP-2571"/>
        <s v="BEMISCP-2569"/>
        <s v="BEMISCP-2568"/>
        <s v="BEMISCP-2567"/>
        <s v="BEMISCP-2566"/>
        <s v="BEMISCP-2565"/>
        <s v="BEMISCP-2564"/>
        <s v="BEMISCP-2562"/>
        <s v="BEMISCP-2561"/>
        <s v="BEMISCP-2559"/>
        <s v="BEMISCP-2558"/>
        <s v="BEMISCP-2557"/>
        <s v="BEMISCP-2556"/>
        <s v="BEMISCP-2554"/>
        <s v="BEMISCP-2553"/>
        <s v="BEMISCP-2551"/>
        <s v="BEMISCP-2550"/>
        <s v="BEMISCP-2549"/>
        <s v="BEMISCP-2548"/>
        <s v="BEMISCP-2547"/>
        <s v="BEMISCP-2545"/>
        <s v="BEMISCP-2544"/>
        <s v="BEMISCP-2543"/>
        <s v="BEMISCP-2542"/>
        <s v="BEMISCP-2540"/>
        <s v="BEMISCP-2539"/>
        <s v="BEMISCP-2538"/>
        <s v="BEMISCP-2536"/>
        <s v="BEMISCP-2534"/>
        <s v="BEMISCP-2533"/>
        <s v="BEMISCP-2532"/>
        <s v="BEMISCP-2531"/>
        <s v="BEMISCP-2530"/>
        <s v="BEMISCP-2529"/>
        <s v="BEMISCP-2528"/>
        <s v="BEMISCP-2527"/>
        <s v="BEMISCP-2526"/>
        <s v="BEMISCP-2525"/>
        <s v="BEMISCP-2524"/>
        <s v="BEMISCP-2523"/>
        <s v="BEMISCP-2522"/>
        <s v="BEMISCP-2521"/>
        <s v="BEMISCP-2520"/>
        <s v="BEMISCP-2519"/>
        <s v="BEMISCP-2518"/>
        <s v="BEMISCP-2517"/>
        <s v="BEMISCP-2516"/>
        <s v="BEMISCP-2515"/>
        <s v="BEMISCP-2514"/>
        <s v="BEMISCP-2513"/>
        <s v="BEMISCP-2512"/>
        <s v="BEMISCP-2511"/>
        <s v="BEMISCP-2510"/>
        <s v="BEMISCP-2509"/>
        <s v="BEMISCP-2508"/>
        <s v="BEMISCP-2507"/>
        <s v="BEMISCP-2506"/>
        <s v="BEMISCP-2505"/>
        <s v="BEMISCP-2504"/>
        <s v="BEMISCP-2503"/>
        <s v="BEMISCP-2502"/>
        <s v="BEMISCP-2501"/>
        <s v="BEMISCP-2500"/>
        <s v="BEMISCP-2499"/>
        <s v="BEMISCP-2498"/>
        <s v="BEMISCP-2497"/>
        <s v="BEMISCP-2496"/>
        <s v="BEMISCP-2495"/>
        <s v="BEMISCP-2494"/>
        <s v="BEMISCP-2493"/>
        <s v="BEMISCP-2492"/>
        <s v="BEMISCP-2490"/>
        <s v="BEMISCP-2488"/>
        <s v="BEMISCP-2484"/>
        <s v="BEMISCP-2483"/>
        <s v="BEMISCP-2482"/>
        <s v="BEMISCP-2481"/>
        <s v="BEMISCP-2480"/>
        <s v="BEMISCP-2479"/>
        <s v="BEMISCP-2478"/>
        <s v="BEMISCP-2476"/>
        <s v="BEMISCP-2475"/>
        <s v="BEMISCP-2474"/>
        <s v="BEMISCP-2473"/>
        <s v="BEMISCP-2472"/>
        <s v="BEMISCP-2471"/>
        <s v="BEMISCP-2470"/>
        <s v="BEMISCP-2469"/>
        <s v="BEMISCP-2467"/>
        <s v="BEMISCP-2466"/>
        <s v="BEMISCP-2465"/>
        <s v="BEMISCP-2463"/>
        <s v="BEMISCP-2460"/>
        <s v="BEMISCP-2459"/>
        <s v="BEMISCP-2458"/>
        <s v="BEMISCP-2457"/>
        <s v="BEMISCP-2456"/>
        <s v="BEMISCP-2452"/>
        <s v="BEMISCP-2451"/>
        <s v="BEMISCP-2449"/>
        <s v="BEMISCP-2448"/>
        <s v="BEMISCP-2447"/>
        <s v="BEMISCP-2446"/>
        <s v="BEMISCP-2444"/>
        <s v="BEMISCP-2443"/>
        <s v="BEMISCP-2442"/>
        <s v="BEMISCP-2441"/>
        <s v="BEMISCP-2440"/>
        <s v="BEMISCP-2439"/>
        <s v="BEMISCP-2438"/>
        <s v="BEMISCP-2437"/>
        <s v="BEMISCP-2436"/>
        <s v="BEMISCP-2435"/>
        <s v="BEMISCP-2430"/>
        <s v="BEMISCP-2429"/>
        <s v="BEMISCP-2428"/>
        <s v="BEMISCP-2427"/>
        <s v="BEMISCP-2424"/>
        <s v="BEMISCP-2423"/>
        <s v="BEMISCP-2422"/>
        <s v="BEMISCP-2421"/>
        <s v="BEMISCP-2420"/>
        <s v="BEMISCP-2419"/>
        <s v="BEMISCP-2418"/>
        <s v="BEMISCP-2417"/>
        <s v="BEMISCP-2416"/>
        <s v="BEMISCP-2415"/>
        <s v="BEMISCP-2414"/>
        <s v="BEMISCP-2413"/>
        <s v="BEMISCP-2412"/>
        <s v="BEMISCP-2411"/>
        <s v="BEMISCP-2410"/>
        <s v="BEMISCP-2409"/>
        <s v="BEMISCP-2408"/>
        <s v="BEMISCP-2406"/>
        <s v="BEMISCP-2405"/>
        <s v="BEMISCP-2404"/>
        <s v="BEMISCP-2403"/>
        <s v="BEMISCP-2402"/>
        <s v="BEMISCP-2401"/>
        <s v="BEMISCP-2400"/>
        <s v="BEMISCP-2399"/>
        <s v="BEMISCP-2398"/>
        <s v="BEMISCP-2397"/>
        <s v="BEMISCP-2396"/>
        <s v="BEMISCP-2394"/>
        <s v="BEMISCP-2393"/>
        <s v="BEMISCP-2392"/>
        <s v="BEMISCP-2391"/>
        <s v="BEMISCP-2389"/>
        <s v="BEMISCP-2388"/>
        <s v="BEMISCP-2387"/>
        <s v="BEMISCP-2386"/>
        <s v="BEMISCP-2385"/>
        <s v="BEMISCP-2384"/>
        <s v="BEMISCP-2383"/>
        <s v="BEMISCP-2382"/>
        <s v="BEMISCP-2381"/>
        <s v="BEMISCP-2380"/>
        <s v="BEMISCP-2378"/>
        <s v="BEMISCP-2376"/>
        <s v="BEMISCP-2374"/>
        <s v="BEMISCP-2372"/>
        <s v="BEMISCP-2371"/>
        <s v="BEMISCP-2370"/>
        <s v="BEMISCP-2368"/>
        <s v="BEMISCP-2367"/>
        <s v="BEMISCP-2366"/>
        <s v="BEMISCP-2365"/>
        <s v="BEMISCP-2363"/>
        <s v="BEMISCP-2360"/>
        <s v="BEMISCP-2357"/>
        <s v="BEMISCP-2356"/>
        <s v="BEMISCP-2355"/>
        <s v="BEMISCP-2354"/>
        <s v="BEMISCP-2353"/>
        <s v="BEMISCP-2352"/>
        <s v="BEMISCP-2351"/>
        <s v="BEMISCP-2350"/>
        <s v="BEMISCP-2346"/>
        <s v="BEMISCP-2345"/>
        <s v="BEMISCP-2344"/>
        <s v="BEMISCP-2343"/>
        <s v="BEMISCP-2341"/>
        <s v="BEMISCP-2340"/>
        <s v="BEMISCP-2339"/>
        <s v="BEMISCP-2338"/>
        <s v="BEMISCP-2335"/>
        <s v="BEMISCP-2334"/>
        <s v="BEMISCP-2333"/>
        <s v="BEMISCP-2332"/>
        <s v="BEMISCP-2331"/>
        <s v="BEMISCP-2330"/>
        <s v="BEMISCP-2329"/>
        <s v="BEMISCP-2328"/>
        <s v="BEMISCP-2327"/>
        <s v="BEMISCP-2326"/>
        <s v="BEMISCP-2325"/>
        <s v="BEMISCP-2324"/>
        <s v="BEMISCP-2323"/>
        <s v="BEMISCP-2322"/>
        <s v="BEMISCP-2321"/>
        <s v="BEMISCP-2320"/>
        <s v="BEMISCP-2319"/>
        <s v="BEMISCP-2318"/>
        <s v="BEMISCP-2317"/>
        <s v="BEMISCP-2316"/>
        <s v="BEMISCP-2315"/>
        <s v="BEMISCP-2314"/>
        <s v="BEMISCP-2313"/>
        <s v="BEMISCP-2312"/>
        <s v="BEMISCP-2311"/>
        <s v="BEMISCP-2310"/>
        <s v="BEMISCP-2309"/>
        <s v="BEMISCP-2308"/>
        <s v="BEMISCP-2307"/>
        <s v="BEMISCP-2306"/>
        <s v="BEMISCP-2305"/>
        <s v="BEMISCP-2304"/>
        <s v="BEMISCP-2303"/>
        <s v="BEMISCP-2302"/>
        <s v="BEMISCP-2301"/>
        <s v="BEMISCP-2300"/>
        <s v="BEMISCP-2299"/>
        <s v="BEMISCP-2298"/>
        <s v="BEMISCP-2297"/>
        <s v="BEMISCP-2296"/>
        <s v="BEMISCP-2295"/>
        <s v="BEMISCP-2294"/>
        <s v="BEMISCP-2293"/>
        <s v="BEMISCP-2292"/>
        <s v="BEMISCP-2291"/>
        <s v="BEMISCP-2290"/>
        <s v="BEMISCP-2289"/>
        <s v="BEMISCP-2288"/>
        <s v="BEMISCP-2287"/>
        <s v="BEMISCP-2286"/>
        <s v="BEMISCP-2285"/>
        <s v="BEMISCP-2284"/>
        <s v="BEMISCP-2283"/>
        <s v="BEMISCP-2282"/>
        <s v="BEMISCP-2281"/>
        <s v="BEMISCP-2280"/>
        <s v="BEMISCP-2279"/>
        <s v="BEMISCP-2278"/>
        <s v="BEMISCP-2277"/>
        <s v="BEMISCP-2274"/>
        <s v="BEMISCP-2272"/>
        <s v="BEMISCP-2271"/>
        <s v="BEMISCP-2270"/>
        <s v="BEMISCP-2269"/>
        <s v="BEMISCP-2268"/>
        <s v="BEMISCP-2267"/>
        <s v="BEMISCP-2266"/>
        <s v="BEMISCP-2265"/>
        <s v="BEMISCP-2264"/>
        <s v="BEMISCP-2263"/>
        <s v="BEMISCP-2262"/>
        <s v="BEMISCP-2261"/>
        <s v="BEMISCP-2260"/>
        <s v="BEMISCP-2259"/>
        <s v="BEMISCP-2258"/>
        <s v="BEMISCP-2257"/>
        <s v="BEMISCP-2256"/>
        <s v="BEMISCP-2255"/>
        <s v="BEMISCP-2254"/>
        <s v="BEMISCP-2253"/>
        <s v="BEMISCP-2252"/>
        <s v="BEMISCP-2251"/>
        <s v="BEMISCP-2250"/>
        <s v="BEMISCP-2249"/>
        <s v="BEMISCP-2248"/>
        <s v="BEMISCP-2247"/>
        <s v="BEMISCP-2246"/>
        <s v="BEMISCP-2245"/>
        <s v="BEMISCP-2244"/>
        <s v="BEMISCP-2243"/>
        <s v="BEMISCP-2242"/>
        <s v="BEMISCP-2240"/>
        <s v="BEMISCP-2238"/>
        <s v="BEMISCP-2236"/>
        <s v="BEMISCP-2235"/>
        <s v="BEMISCP-2234"/>
        <s v="BEMISCP-2233"/>
        <s v="BEMISCP-2228"/>
        <s v="BEMISCP-2226"/>
        <s v="BEMISCP-2224"/>
        <s v="BEMISCP-2223"/>
        <s v="BEMISCP-2222"/>
        <s v="BEMISCP-2220"/>
        <s v="BEMISCP-2215"/>
        <s v="BEMISCP-2212"/>
        <s v="BEMISCP-2211"/>
        <s v="BEMISCP-2210"/>
        <s v="BEMISCP-2209"/>
        <s v="BEMISCP-2208"/>
        <s v="BEMISCP-2207"/>
        <s v="BEMISCP-2206"/>
        <s v="BEMISCP-2204"/>
        <s v="BEMISCP-2203"/>
        <s v="BEMISCP-2202"/>
        <s v="BEMISCP-2201"/>
        <s v="BEMISCP-2200"/>
        <s v="BEMISCP-2199"/>
        <s v="BEMISCP-2198"/>
        <s v="BEMISCP-2197"/>
        <s v="BEMISCP-2194"/>
        <s v="BEMISCP-2193"/>
        <s v="BEMISCP-2192"/>
        <s v="BEMISCP-2191"/>
        <s v="BEMISCP-2190"/>
        <s v="BEMISCP-2189"/>
        <s v="BEMISCP-2188"/>
        <s v="BEMISCP-2187"/>
        <s v="BEMISCP-2186"/>
        <s v="BEMISCP-2185"/>
        <s v="BEMISCP-2184"/>
        <s v="BEMISCP-2183"/>
        <s v="BEMISCP-2182"/>
        <s v="BEMISCP-2181"/>
        <s v="BEMISCP-2180"/>
        <s v="BEMISCP-2179"/>
        <s v="BEMISCP-2178"/>
        <s v="BEMISCP-2177"/>
        <s v="BEMISCP-2176"/>
        <s v="BEMISCP-2175"/>
        <s v="BEMISCP-2174"/>
        <s v="BEMISCP-2170"/>
        <s v="BEMISCP-2168"/>
        <s v="BEMISCP-2166"/>
        <s v="BEMISCP-2165"/>
        <s v="BEMISCP-2164"/>
        <s v="BEMISCP-2163"/>
        <s v="BEMISCP-2162"/>
        <s v="BEMISCP-2161"/>
        <s v="BEMISCP-2160"/>
        <s v="BEMISCP-2159"/>
        <s v="BEMISCP-2158"/>
        <s v="BEMISCP-2157"/>
        <s v="BEMISCP-2156"/>
        <s v="BEMISCP-2155"/>
        <s v="BEMISCP-2154"/>
        <s v="BEMISCP-2153"/>
        <s v="BEMISCP-2152"/>
        <s v="BEMISCP-2151"/>
        <s v="BEMISCP-2150"/>
        <s v="BEMISCP-2149"/>
        <s v="BEMISCP-2148"/>
        <s v="BEMISCP-2147"/>
        <s v="BEMISCP-2146"/>
        <s v="BEMISCP-2145"/>
        <s v="BEMISCP-2144"/>
        <s v="BEMISCP-2143"/>
        <s v="BEMISCP-2142"/>
        <s v="BEMISCP-2141"/>
        <s v="BEMISCP-2140"/>
        <s v="BEMISCP-2139"/>
        <s v="BEMISCP-2138"/>
        <s v="BEMISCP-2137"/>
        <s v="BEMISCP-2136"/>
        <s v="BEMISCP-2135"/>
        <s v="BEMISCP-2134"/>
        <s v="BEMISCP-2132"/>
        <s v="BEMISCP-2131"/>
        <s v="BEMISCP-2128"/>
        <s v="BEMISCP-2127"/>
        <s v="BEMISCP-2126"/>
        <s v="BEMISCP-2125"/>
        <s v="BEMISCP-2124"/>
        <s v="BEMISCP-2123"/>
        <s v="BEMISCP-2122"/>
        <s v="BEMISCP-2121"/>
        <s v="BEMISCP-2120"/>
        <s v="BEMISCP-2119"/>
        <s v="BEMISCP-2112"/>
        <s v="BEMISCP-2111"/>
        <s v="BEMISCP-2110"/>
        <s v="BEMISCP-2109"/>
        <s v="BEMISCP-2108"/>
        <s v="BEMISCP-2107"/>
        <s v="BEMISCP-2106"/>
        <s v="BEMISCP-2105"/>
        <s v="BEMISCP-2103"/>
        <s v="BEMISCP-2102"/>
        <s v="BEMISCP-2101"/>
        <s v="BEMISCP-2100"/>
        <s v="BEMISCP-2099"/>
        <s v="BEMISCP-2097"/>
        <s v="BEMISCP-2090"/>
        <s v="BEMISCP-2088"/>
        <s v="BEMISCP-2087"/>
        <s v="BEMISCP-2086"/>
        <s v="BEMISCP-2085"/>
        <s v="BEMISCP-2084"/>
        <s v="BEMISCP-2083"/>
        <s v="BEMISCP-2082"/>
        <s v="BEMISCP-2081"/>
        <s v="BEMISCP-2080"/>
        <s v="BEMISCP-2079"/>
        <s v="BEMISCP-2078"/>
        <s v="BEMISCP-2077"/>
        <s v="BEMISCP-2076"/>
        <s v="BEMISCP-2075"/>
        <s v="BEMISCP-2074"/>
        <s v="BEMISCP-2073"/>
        <s v="BEMISCP-2072"/>
        <s v="BEMISCP-2071"/>
        <s v="BEMISCP-2070"/>
        <s v="BEMISCP-2069"/>
        <s v="BEMISCP-2068"/>
        <s v="BEMISCP-2067"/>
        <s v="BEMISCP-2066"/>
        <s v="BEMISCP-2065"/>
        <s v="BEMISCP-2064"/>
        <s v="BEMISCP-2063"/>
        <s v="BEMISCP-2062"/>
        <s v="BEMISCP-2061"/>
        <s v="BEMISCP-2060"/>
        <s v="BEMISCP-2059"/>
        <s v="BEMISCP-2058"/>
        <s v="BEMISCP-2056"/>
        <s v="BEMISCP-2055"/>
        <s v="BEMISCP-2054"/>
        <s v="BEMISCP-2053"/>
        <s v="BEMISCP-2050"/>
        <s v="BEMISCP-2046"/>
        <s v="BEMISCP-2045"/>
        <s v="BEMISCP-2044"/>
        <s v="BEMISCP-2043"/>
        <s v="BEMISCP-2041"/>
        <s v="BEMISCP-2040"/>
        <s v="BEMISCP-2039"/>
        <s v="BEMISCP-2038"/>
        <s v="BEMISCP-2037"/>
        <s v="BEMISCP-2036"/>
        <s v="BEMISCP-2035"/>
        <s v="BEMISCP-2034"/>
        <s v="BEMISCP-2033"/>
        <s v="BEMISCP-2032"/>
        <s v="BEMISCP-2031"/>
        <s v="BEMISCP-2030"/>
        <s v="BEMISCP-2029"/>
        <s v="BEMISCP-2022"/>
        <s v="BEMISCP-2015"/>
        <s v="BEMISCP-2014"/>
        <s v="BEMISCP-2013"/>
        <s v="BEMISCP-2012"/>
        <s v="BEMISCP-2011"/>
        <s v="BEMISCP-2010"/>
        <s v="BEMISCP-2008"/>
        <s v="BEMISCP-2006"/>
        <s v="BEMISCP-2005"/>
        <s v="BEMISCP-2004"/>
        <s v="BEMISCP-2003"/>
        <s v="BEMISCP-2002"/>
        <s v="BEMISCP-2000"/>
        <s v="BEMISCP-1999"/>
        <s v="BEMISCP-1998"/>
        <s v="BEMISCP-1992"/>
        <s v="BEMISCP-1990"/>
        <s v="BEMISCP-1984"/>
        <s v="BEMISCP-1983"/>
        <s v="BEMISCP-1982"/>
        <s v="BEMISCP-1980"/>
        <s v="BEMISCP-1979"/>
        <s v="BEMISCP-1978"/>
        <s v="BEMISCP-1977"/>
        <s v="BEMISCP-1976"/>
        <s v="BEMISCP-1975"/>
        <s v="BEMISCP-1972"/>
        <s v="BEMISCP-1971"/>
        <s v="BEMISCP-1970"/>
        <s v="BEMISCP-1969"/>
        <s v="BEMISCP-1966"/>
        <s v="BEMISCP-1965"/>
        <s v="BEMISCP-1964"/>
        <s v="BEMISCP-1963"/>
        <s v="BEMISCP-1962"/>
        <s v="BEMISCP-1961"/>
        <s v="BEMISCP-1960"/>
        <s v="BEMISCP-1959"/>
        <s v="BEMISCP-1958"/>
        <s v="BEMISCP-1957"/>
        <s v="BEMISCP-1956"/>
        <s v="BEMISCP-1955"/>
        <s v="BEMISCP-1954"/>
        <s v="BEMISCP-1953"/>
        <s v="BEMISCP-1952"/>
        <s v="BEMISCP-1951"/>
        <s v="BEMISCP-1950"/>
        <s v="BEMISCP-1949"/>
        <s v="BEMISCP-1948"/>
        <s v="BEMISCP-1947"/>
        <s v="BEMISCP-1946"/>
        <s v="BEMISCP-1945"/>
        <s v="BEMISCP-1944"/>
        <s v="BEMISCP-1943"/>
        <s v="BEMISCP-1942"/>
        <s v="BEMISCP-1941"/>
        <s v="BEMISCP-1940"/>
        <s v="BEMISCP-1939"/>
        <s v="BEMISCP-1938"/>
        <s v="BEMISCP-1937"/>
        <s v="BEMISCP-1936"/>
        <s v="BEMISCP-1935"/>
        <s v="BEMISCP-1934"/>
        <s v="BEMISCP-1933"/>
        <s v="BEMISCP-1932"/>
        <s v="BEMISCP-1931"/>
        <s v="BEMISCP-1930"/>
        <s v="BEMISCP-1929"/>
        <s v="BEMISCP-1928"/>
        <s v="BEMISCP-1927"/>
        <s v="BEMISCP-1926"/>
        <s v="BEMISCP-1925"/>
        <s v="BEMISCP-1924"/>
        <s v="BEMISCP-1923"/>
        <s v="BEMISCP-1921"/>
        <s v="BEMISCP-1919"/>
        <s v="BEMISCP-1918"/>
        <s v="BEMISCP-1916"/>
        <s v="BEMISCP-1915"/>
        <s v="BEMISCP-1914"/>
        <s v="BEMISCP-1913"/>
        <s v="BEMISCP-1912"/>
        <s v="BEMISCP-1911"/>
        <s v="BEMISCP-1910"/>
        <s v="BEMISCP-1909"/>
        <s v="BEMISCP-1907"/>
        <s v="BEMISCP-1906"/>
        <s v="BEMISCP-1905"/>
        <s v="BEMISCP-1904"/>
        <s v="BEMISCP-1903"/>
        <s v="BEMISCP-1901"/>
        <s v="BEMISCP-1900"/>
        <s v="BEMISCP-1899"/>
        <s v="BEMISCP-1898"/>
        <s v="BEMISCP-1897"/>
        <s v="BEMISCP-1896"/>
        <s v="BEMISCP-1895"/>
        <s v="BEMISCP-1894"/>
        <s v="BEMISCP-1893"/>
        <s v="BEMISCP-1892"/>
        <s v="BEMISCP-1890"/>
        <s v="BEMISCP-1889"/>
        <s v="BEMISCP-1888"/>
        <s v="BEMISCP-1887"/>
        <s v="BEMISCP-1886"/>
        <s v="BEMISCP-1885"/>
        <s v="BEMISCP-1884"/>
        <s v="BEMISCP-1883"/>
        <s v="BEMISCP-1882"/>
        <s v="BEMISCP-1881"/>
        <s v="BEMISCP-1880"/>
        <s v="BEMISCP-1872"/>
        <s v="BEMISCP-1870"/>
        <s v="BEMISCP-1869"/>
        <s v="BEMISCP-1867"/>
        <s v="BEMISCP-1866"/>
        <s v="BEMISCP-1865"/>
        <s v="BEMISCP-1856"/>
        <s v="BEMISCP-1854"/>
        <s v="BEMISCP-1853"/>
        <s v="BEMISCP-1848"/>
        <s v="BEMISCP-1846"/>
        <s v="BEMISCP-1845"/>
        <s v="BEMISCP-1843"/>
        <s v="BEMISCP-1840"/>
        <s v="BEMISCP-1839"/>
        <s v="BEMISCP-1838"/>
        <s v="BEMISCP-1837"/>
        <s v="BEMISCP-1836"/>
        <s v="BEMISCP-1835"/>
        <s v="BEMISCP-1834"/>
        <s v="BEMISCP-1833"/>
        <s v="BEMISCP-1832"/>
        <s v="BEMISCP-1831"/>
        <s v="BEMISCP-1830"/>
        <s v="BEMISCP-1829"/>
        <s v="BEMISCP-1828"/>
        <s v="BEMISCP-1827"/>
        <s v="BEMISCP-1826"/>
        <s v="BEMISCP-1825"/>
        <s v="BEMISCP-1824"/>
        <s v="BEMISCP-1823"/>
        <s v="BEMISCP-1822"/>
        <s v="BEMISCP-1821"/>
        <s v="BEMISCP-1820"/>
        <s v="BEMISCP-1819"/>
        <s v="BEMISCP-1818"/>
        <s v="BEMISCP-1817"/>
        <s v="BEMISCP-1816"/>
        <s v="BEMISCP-1815"/>
        <s v="BEMISCP-1814"/>
        <s v="BEMISCP-1813"/>
        <s v="BEMISCP-1812"/>
        <s v="BEMISCP-1811"/>
        <s v="BEMISCP-1810"/>
        <s v="BEMISCP-1809"/>
        <s v="BEMISCP-1808"/>
        <s v="BEMISCP-1807"/>
        <s v="BEMISCP-1806"/>
        <s v="BEMISCP-1805"/>
        <s v="BEMISCP-1804"/>
        <s v="BEMISCP-1802"/>
        <s v="BEMISCP-1801"/>
        <s v="BEMISCP-1800"/>
        <s v="BEMISCP-1799"/>
        <s v="BEMISCP-1798"/>
        <s v="BEMISCP-1797"/>
        <s v="BEMISCP-1796"/>
        <s v="BEMISCP-1795"/>
        <s v="BEMISCP-1794"/>
        <s v="BEMISCP-1793"/>
        <s v="BEMISCP-1792"/>
        <s v="BEMISCP-1791"/>
        <s v="BEMISCP-1790"/>
        <s v="BEMISCP-1789"/>
        <s v="BEMISCP-1787"/>
        <s v="BEMISCP-1786"/>
        <s v="BEMISCP-1785"/>
        <s v="BEMISCP-1783"/>
        <s v="BEMISCP-1782"/>
        <s v="BEMISCP-1781"/>
        <s v="BEMISCP-1780"/>
        <s v="BEMISCP-1778"/>
        <s v="BEMISCP-1776"/>
        <s v="BEMISCP-1774"/>
        <s v="BEMISCP-1773"/>
        <s v="BEMISCP-1772"/>
        <s v="BEMISCP-1771"/>
        <s v="BEMISCP-1770"/>
        <s v="BEMISCP-1769"/>
        <s v="BEMISCP-1768"/>
        <s v="BEMISCP-1767"/>
        <s v="BEMISCP-1764"/>
        <s v="BEMISCP-1763"/>
        <s v="BEMISCP-1760"/>
        <s v="BEMISCP-1759"/>
        <s v="BEMISCP-1758"/>
        <s v="BEMISCP-1757"/>
        <s v="BEMISCP-1756"/>
        <s v="BEMISCP-1754"/>
        <s v="BEMISCP-1753"/>
        <s v="BEMISCP-1752"/>
        <s v="BEMISCP-1750"/>
        <s v="BEMISCP-1748"/>
        <s v="BEMISCP-1747"/>
        <s v="BEMISCP-1745"/>
        <s v="BEMISCP-1744"/>
        <s v="BEMISCP-1743"/>
        <s v="BEMISCP-1742"/>
        <s v="BEMISCP-1741"/>
        <s v="BEMISCP-1740"/>
        <s v="BEMISCP-1739"/>
        <s v="BEMISCP-1738"/>
        <s v="BEMISCP-1735"/>
        <s v="BEMISCP-1734"/>
        <s v="BEMISCP-1733"/>
        <s v="BEMISCP-1732"/>
        <s v="BEMISCP-1731"/>
        <s v="BEMISCP-1730"/>
        <s v="BEMISCP-1727"/>
        <s v="BEMISCP-1726"/>
        <s v="BEMISCP-1725"/>
        <s v="BEMISCP-1723"/>
        <s v="BEMISCP-1722"/>
        <s v="BEMISCP-1721"/>
        <s v="BEMISCP-1720"/>
        <s v="BEMISCP-1717"/>
        <s v="BEMISCP-1716"/>
        <s v="BEMISCP-1715"/>
        <s v="BEMISCP-1714"/>
        <s v="BEMISCP-1713"/>
        <s v="BEMISCP-1712"/>
        <s v="BEMISCP-1711"/>
        <s v="BEMISCP-1710"/>
        <s v="BEMISCP-1709"/>
        <s v="BEMISCP-1708"/>
        <s v="BEMISCP-1707"/>
        <s v="BEMISCP-1706"/>
        <s v="BEMISCP-1705"/>
        <s v="BEMISCP-1703"/>
        <s v="BEMISCP-1702"/>
        <s v="BEMISCP-1701"/>
        <s v="BEMISCP-1700"/>
        <s v="BEMISCP-1699"/>
        <s v="BEMISCP-1698"/>
        <s v="BEMISCP-1695"/>
        <s v="BEMISCP-1694"/>
        <s v="BEMISCP-1693"/>
        <s v="BEMISCP-1691"/>
        <s v="BEMISCP-1690"/>
        <s v="BEMISCP-1689"/>
        <s v="BEMISCP-1688"/>
        <s v="BEMISCP-1686"/>
        <s v="BEMISCP-1685"/>
        <s v="BEMISCP-1683"/>
        <s v="BEMISCP-1682"/>
        <s v="BEMISCP-1681"/>
        <s v="BEMISCP-1680"/>
        <s v="BEMISCP-1679"/>
        <s v="BEMISCP-1678"/>
        <s v="BEMISCP-1677"/>
        <s v="BEMISCP-1676"/>
        <s v="BEMISCP-1675"/>
        <s v="BEMISCP-1674"/>
        <s v="BEMISCP-1673"/>
        <s v="BEMISCP-1672"/>
        <s v="BEMISCP-1671"/>
        <s v="BEMISCP-1667"/>
        <s v="BEMISCP-1666"/>
        <s v="BEMISCP-1665"/>
        <s v="BEMISCP-1664"/>
        <s v="BEMISCP-1663"/>
        <s v="BEMISCP-1662"/>
        <s v="BEMISCP-1660"/>
        <s v="BEMISCP-1659"/>
        <s v="BEMISCP-1655"/>
        <s v="BEMISCP-1654"/>
        <s v="BEMISCP-1653"/>
        <s v="BEMISCP-1651"/>
        <s v="BEMISCP-1650"/>
        <s v="BEMISCP-1649"/>
        <s v="BEMISCP-1648"/>
        <s v="BEMISCP-1647"/>
        <s v="BEMISCP-1646"/>
        <s v="BEMISCP-1645"/>
        <s v="BEMISCP-1644"/>
        <s v="BEMISCP-1642"/>
        <s v="BEMISCP-1641"/>
        <s v="BEMISCP-1638"/>
        <s v="BEMISCP-1637"/>
        <s v="BEMISCP-1636"/>
        <s v="BEMISCP-1635"/>
        <s v="BEMISCP-1634"/>
        <s v="BEMISCP-1633"/>
        <s v="BEMISCP-1632"/>
        <s v="BEMISCP-1631"/>
        <s v="BEMISCP-1630"/>
        <s v="BEMISCP-1629"/>
        <s v="BEMISCP-1628"/>
        <s v="BEMISCP-1627"/>
        <s v="BEMISCP-1626"/>
        <s v="BEMISCP-1625"/>
        <s v="BEMISCP-1624"/>
        <s v="BEMISCP-1623"/>
        <s v="BEMISCP-1621"/>
        <s v="BEMISCP-1620"/>
        <s v="BEMISCP-1619"/>
        <s v="BEMISCP-1618"/>
        <s v="BEMISCP-1617"/>
        <s v="BEMISCP-1616"/>
        <s v="BEMISCP-1615"/>
        <s v="BEMISCP-1614"/>
        <s v="BEMISCP-1613"/>
        <s v="BEMISCP-1612"/>
        <s v="BEMISCP-1611"/>
        <s v="BEMISCP-1610"/>
        <s v="BEMISCP-1609"/>
        <s v="BEMISCP-1608"/>
        <s v="BEMISCP-1607"/>
        <s v="BEMISCP-1606"/>
        <s v="BEMISCP-1605"/>
        <s v="BEMISCP-1604"/>
        <s v="BEMISCP-1603"/>
        <s v="BEMISCP-1602"/>
        <s v="BEMISCP-1601"/>
        <s v="BEMISCP-1600"/>
        <s v="BEMISCP-1599"/>
        <s v="BEMISCP-1598"/>
        <s v="BEMISCP-1597"/>
        <s v="BEMISCP-1596"/>
        <s v="BEMISCP-1595"/>
        <s v="BEMISCP-1594"/>
        <s v="BEMISCP-1593"/>
        <s v="BEMISCP-1592"/>
        <s v="BEMISCP-1591"/>
        <s v="BEMISCP-1590"/>
        <s v="BEMISCP-1587"/>
        <s v="BEMISCP-1586"/>
        <s v="BEMISCP-1585"/>
        <s v="BEMISCP-1584"/>
        <s v="BEMISCP-1583"/>
        <s v="BEMISCP-1582"/>
        <s v="BEMISCP-1581"/>
        <s v="BEMISCP-1580"/>
        <s v="BEMISCP-1579"/>
        <s v="BEMISCP-1578"/>
        <s v="BEMISCP-1577"/>
        <s v="BEMISCP-1576"/>
        <s v="BEMISCP-1574"/>
        <s v="BEMISCP-1573"/>
        <s v="BEMISCP-1572"/>
        <s v="BEMISCP-1571"/>
        <s v="BEMISCP-1569"/>
        <s v="BEMISCP-1568"/>
        <s v="BEMISCP-1566"/>
        <s v="BEMISCP-1565"/>
        <s v="BEMISCP-1564"/>
        <s v="BEMISCP-1562"/>
        <s v="BEMISCP-1556"/>
        <s v="BEMISCP-1555"/>
        <s v="BEMISCP-1554"/>
        <s v="BEMISCP-1553"/>
        <s v="BEMISCP-1552"/>
        <s v="BEMISCP-1551"/>
        <s v="BEMISCP-1550"/>
        <s v="BEMISCP-1549"/>
        <s v="BEMISCP-1547"/>
        <s v="BEMISCP-1546"/>
        <s v="BEMISCP-1545"/>
        <s v="BEMISCP-1544"/>
        <s v="BEMISCP-1543"/>
        <s v="BEMISCP-1542"/>
        <s v="BEMISCP-1541"/>
        <s v="BEMISCP-1540"/>
        <s v="BEMISCP-1539"/>
        <s v="BEMISCP-1538"/>
        <s v="BEMISCP-1537"/>
        <s v="BEMISCP-1536"/>
        <s v="BEMISCP-1533"/>
        <s v="BEMISCP-1532"/>
        <s v="BEMISCP-1531"/>
        <s v="BEMISCP-1530"/>
        <s v="BEMISCP-1529"/>
        <s v="BEMISCP-1528"/>
        <s v="BEMISCP-1525"/>
        <s v="BEMISCP-1524"/>
        <s v="BEMISCP-1523"/>
        <s v="BEMISCP-1522"/>
        <s v="BEMISCP-1521"/>
        <s v="BEMISCP-1520"/>
        <s v="BEMISCP-1519"/>
        <s v="BEMISCP-1518"/>
        <s v="BEMISCP-1517"/>
        <s v="BEMISCP-1516"/>
        <s v="BEMISCP-1515"/>
        <s v="BEMISCP-1514"/>
        <s v="BEMISCP-1513"/>
        <s v="BEMISCP-1512"/>
        <s v="BEMISCP-1511"/>
        <s v="BEMISCP-1510"/>
        <s v="BEMISCP-1507"/>
        <s v="BEMISCP-1506"/>
        <s v="BEMISCP-1505"/>
        <s v="BEMISCP-1504"/>
        <s v="BEMISCP-1503"/>
        <s v="BEMISCP-1502"/>
        <s v="BEMISCP-1501"/>
        <s v="BEMISCP-1500"/>
        <s v="BEMISCP-1499"/>
        <s v="BEMISCP-1498"/>
        <s v="BEMISCP-1496"/>
        <s v="BEMISCP-1495"/>
        <s v="BEMISCP-1494"/>
        <s v="BEMISCP-1492"/>
        <s v="BEMISCP-1490"/>
        <s v="BEMISCP-1487"/>
        <s v="BEMISCP-1486"/>
        <s v="BEMISCP-1485"/>
        <s v="BEMISCP-1484"/>
        <s v="BEMISCP-1483"/>
        <s v="BEMISCP-1482"/>
        <s v="BEMISCP-1481"/>
        <s v="BEMISCP-1479"/>
        <s v="BEMISCP-1478"/>
        <s v="BEMISCP-1477"/>
        <s v="BEMISCP-1472"/>
        <s v="BEMISCP-1471"/>
        <s v="BEMISCP-1470"/>
        <s v="BEMISCP-1469"/>
        <s v="BEMISCP-1468"/>
        <s v="BEMISCP-1467"/>
        <s v="BEMISCP-1466"/>
        <s v="BEMISCP-1465"/>
        <s v="BEMISCP-1464"/>
        <s v="BEMISCP-1463"/>
        <s v="BEMISCP-1462"/>
        <s v="BEMISCP-1461"/>
        <s v="BEMISCP-1460"/>
        <s v="BEMISCP-1459"/>
        <s v="BEMISCP-1458"/>
        <s v="BEMISCP-1457"/>
        <s v="BEMISCP-1456"/>
        <s v="BEMISCP-1453"/>
        <s v="BEMISCP-1445"/>
        <s v="BEMISCP-1435"/>
        <s v="BEMISCP-1434"/>
        <s v="BEMISCP-1431"/>
        <s v="BEMISCP-1430"/>
        <s v="BEMISCP-1427"/>
        <s v="BEMISCP-1425"/>
        <s v="BEMISCP-1424"/>
        <s v="BEMISCP-1422"/>
        <s v="BEMISCP-1419"/>
        <s v="BEMISCP-1409"/>
        <s v="BEMISCP-1408"/>
        <s v="BEMISCP-1407"/>
        <s v="BEMISCP-1406"/>
        <s v="BEMISCP-1405"/>
        <s v="BEMISCP-1404"/>
        <s v="BEMISCP-1403"/>
        <s v="BEMISCP-1402"/>
        <s v="BEMISCP-1401"/>
        <s v="BEMISCP-1400"/>
        <s v="BEMISCP-1399"/>
        <s v="BEMISCP-1398"/>
        <s v="BEMISCP-1397"/>
        <s v="BEMISCP-1395"/>
        <s v="BEMISCP-1394"/>
        <s v="BEMISCP-1393"/>
        <s v="BEMISCP-1392"/>
        <s v="BEMISCP-1391"/>
        <s v="BEMISCP-1390"/>
        <s v="BEMISCP-1389"/>
        <s v="BEMISCP-1388"/>
        <s v="BEMISCP-1387"/>
        <s v="BEMISCP-1386"/>
        <s v="BEMISCP-1385"/>
        <s v="BEMISCP-1384"/>
        <s v="BEMISCP-1383"/>
        <s v="BEMISCP-1382"/>
        <s v="BEMISCP-1381"/>
        <s v="BEMISCP-1380"/>
        <s v="BEMISCP-1379"/>
        <s v="BEMISCP-1378"/>
        <s v="BEMISCP-1377"/>
        <s v="BEMISCP-1376"/>
        <s v="BEMISCP-1375"/>
        <s v="BEMISCP-1374"/>
        <s v="BEMISCP-1373"/>
        <s v="BEMISCP-1372"/>
        <s v="BEMISCP-1371"/>
        <s v="BEMISCP-1370"/>
        <s v="BEMISCP-1369"/>
        <s v="BEMISCP-1368"/>
        <s v="BEMISCP-1367"/>
        <s v="BEMISCP-1365"/>
        <s v="BEMISCP-1361"/>
        <s v="BEMISCP-1360"/>
        <s v="BEMISCP-1359"/>
        <s v="BEMISCP-1358"/>
        <s v="BEMISCP-1357"/>
        <s v="BEMISCP-1356"/>
        <s v="BEMISCP-1355"/>
        <s v="BEMISCP-1354"/>
        <s v="BEMISCP-1353"/>
        <s v="BEMISCP-1352"/>
        <s v="BEMISCP-1351"/>
        <s v="BEMISCP-1350"/>
        <s v="BEMISCP-1346"/>
        <s v="BEMISCP-1345"/>
        <s v="BEMISCP-1343"/>
        <s v="BEMISCP-1342"/>
        <s v="BEMISCP-1341"/>
        <s v="BEMISCP-1340"/>
        <s v="BEMISCP-1339"/>
        <s v="BEMISCP-1334"/>
        <s v="BEMISCP-1333"/>
        <s v="BEMISCP-1332"/>
        <s v="BEMISCP-1331"/>
        <s v="BEMISCP-1330"/>
        <s v="BEMISCP-1329"/>
        <s v="BEMISCP-1328"/>
        <s v="BEMISCP-1327"/>
        <s v="BEMISCP-1326"/>
        <s v="BEMISCP-1325"/>
        <s v="BEMISCP-1322"/>
        <s v="BEMISCP-1321"/>
        <s v="BEMISCP-1320"/>
        <s v="BEMISCP-1306"/>
        <s v="BEMISCP-1304"/>
        <s v="BEMISCP-1303"/>
        <s v="BEMISCP-1302"/>
        <s v="BEMISCP-1301"/>
        <s v="BEMISCP-1300"/>
        <s v="BEMISCP-1299"/>
        <s v="BEMISCP-1298"/>
        <s v="BEMISCP-1289"/>
        <s v="BEMISCP-1288"/>
        <s v="BEMISCP-1287"/>
        <s v="BEMISCP-1286"/>
        <s v="BEMISCP-1285"/>
        <s v="BEMISCP-1284"/>
        <s v="BEMISCP-1283"/>
        <s v="BEMISCP-1282"/>
        <s v="BEMISCP-1281"/>
        <s v="BEMISCP-1280"/>
        <s v="BEMISCP-1279"/>
        <s v="BEMISCP-1278"/>
        <s v="BEMISCP-1277"/>
        <s v="BEMISCP-1276"/>
        <s v="BEMISCP-1275"/>
        <s v="BEMISCP-1274"/>
        <s v="BEMISCP-1273"/>
        <s v="BEMISCP-1269"/>
        <s v="BEMISCP-1260"/>
        <s v="BEMISCP-1255"/>
        <s v="BEMISCP-1237"/>
        <s v="BEMISCP-1235"/>
        <s v="BEMISCP-1234"/>
        <s v="BEMISCP-1233"/>
        <s v="BEMISCP-1232"/>
        <s v="BEMISCP-1231"/>
        <s v="BEMISCP-1230"/>
        <s v="BEMISCP-1229"/>
        <s v="BEMISCP-1227"/>
        <s v="BEMISCP-1226"/>
        <s v="BEMISCP-1225"/>
        <s v="BEMISCP-1224"/>
        <s v="BEMISCP-1221"/>
        <s v="BEMISCP-1220"/>
        <s v="BEMISCP-1219"/>
        <s v="BEMISCP-1217"/>
        <s v="BEMISCP-1216"/>
        <s v="BEMISCP-1215"/>
        <s v="BEMISCP-1213"/>
        <s v="BEMISCP-1210"/>
        <s v="BEMISCP-1209"/>
        <s v="BEMISCP-1208"/>
        <s v="BEMISCP-1207"/>
        <s v="BEMISCP-1206"/>
        <s v="BEMISCP-1204"/>
        <s v="BEMISCP-1202"/>
        <s v="BEMISCP-1201"/>
        <s v="BEMISCP-1200"/>
        <s v="BEMISCP-1199"/>
        <s v="BEMISCP-1197"/>
        <s v="BEMISCP-1196"/>
        <s v="BEMISCP-1190"/>
        <s v="BEMISCP-1189"/>
        <s v="BEMISCP-1186"/>
        <s v="BEMISCP-1185"/>
        <s v="BEMISCP-1184"/>
        <s v="BEMISCP-1179"/>
        <s v="BEMISCP-1178"/>
        <s v="BEMISCP-1176"/>
        <s v="BEMISCP-1175"/>
        <s v="BEMISCP-1171"/>
        <s v="BEMISCP-1170"/>
        <s v="BEMISCP-1169"/>
        <s v="BEMISCP-1168"/>
        <s v="BEMISCP-1167"/>
        <s v="BEMISCP-1166"/>
        <s v="BEMISCP-1165"/>
        <s v="BEMISCP-1164"/>
        <s v="BEMISCP-1163"/>
        <s v="BEMISCP-1162"/>
        <s v="BEMISCP-1161"/>
        <s v="BEMISCP-1160"/>
        <s v="BEMISCP-1159"/>
        <s v="BEMISCP-1158"/>
        <s v="BEMISCP-1156"/>
        <s v="BEMISCP-1155"/>
        <s v="BEMISCP-1154"/>
        <s v="BEMISCP-1153"/>
        <s v="BEMISCP-1152"/>
        <s v="BEMISCP-1150"/>
        <s v="BEMISCP-1149"/>
        <s v="BEMISCP-1147"/>
        <s v="BEMISCP-1146"/>
        <s v="BEMISCP-1145"/>
        <s v="BEMISCP-1144"/>
        <s v="BEMISCP-1143"/>
        <s v="BEMISCP-1142"/>
        <s v="BEMISCP-1141"/>
        <s v="BEMISCP-1140"/>
        <s v="BEMISCP-1138"/>
        <s v="BEMISCP-1137"/>
        <s v="BEMISCP-1136"/>
        <s v="BEMISCP-1135"/>
        <s v="BEMISCP-1134"/>
        <s v="BEMISCP-1133"/>
        <s v="BEMISCP-1132"/>
        <s v="BEMISCP-1131"/>
        <s v="BEMISCP-1130"/>
        <s v="BEMISCP-1129"/>
        <s v="BEMISCP-1128"/>
        <s v="BEMISCP-1126"/>
        <s v="BEMISCP-1125"/>
        <s v="BEMISCP-1124"/>
        <s v="BEMISCP-1123"/>
        <s v="BEMISCP-1122"/>
        <s v="BEMISCP-1121"/>
        <s v="BEMISCP-1120"/>
        <s v="BEMISCP-1118"/>
        <s v="BEMISCP-1117"/>
        <s v="BEMISCP-1116"/>
        <s v="BEMISCP-1115"/>
        <s v="BEMISCP-1114"/>
        <s v="BEMISCP-1112"/>
        <s v="BEMISCP-1111"/>
        <s v="BEMISCP-1110"/>
        <s v="BEMISCP-1109"/>
        <s v="BEMISCP-1108"/>
        <s v="BEMISCP-1107"/>
        <s v="BEMISCP-1106"/>
        <s v="BEMISCP-1105"/>
        <s v="BEMISCP-1104"/>
        <s v="BEMISCP-1103"/>
        <s v="BEMISCP-1102"/>
        <s v="BEMISCP-1101"/>
        <s v="BEMISCP-1100"/>
        <s v="BEMISCP-1099"/>
        <s v="BEMISCP-1098"/>
        <s v="BEMISCP-1097"/>
        <s v="BEMISCP-1096"/>
        <s v="BEMISCP-1095"/>
        <s v="BEMISCP-1094"/>
        <s v="BEMISCP-1093"/>
        <s v="BEMISCP-1092"/>
        <s v="BEMISCP-1091"/>
        <s v="BEMISCP-1087"/>
        <s v="BEMISCP-1085"/>
        <s v="BEMISCP-1084"/>
        <s v="BEMISCP-1083"/>
        <s v="BEMISCP-1082"/>
        <s v="BEMISCP-1081"/>
        <s v="BEMISCP-1080"/>
        <s v="BEMISCP-1079"/>
        <s v="BEMISCP-1078"/>
        <s v="BEMISCP-1077"/>
        <s v="BEMISCP-1076"/>
        <s v="BEMISCP-1075"/>
        <s v="BEMISCP-1074"/>
        <s v="BEMISCP-1073"/>
        <s v="BEMISCP-1072"/>
        <s v="BEMISCP-1071"/>
        <s v="BEMISCP-1069"/>
        <s v="BEMISCP-1067"/>
        <s v="BEMISCP-1066"/>
        <s v="BEMISCP-1064"/>
        <s v="BEMISCP-1063"/>
        <s v="BEMISCP-1062"/>
        <s v="BEMISCP-1061"/>
        <s v="BEMISCP-1060"/>
        <s v="BEMISCP-1059"/>
        <s v="BEMISCP-1058"/>
        <s v="BEMISCP-1055"/>
        <s v="BEMISCP-1053"/>
        <s v="BEMISCP-1052"/>
        <s v="BEMISCP-1051"/>
        <s v="BEMISCP-1050"/>
        <s v="BEMISCP-1049"/>
        <s v="BEMISCP-1048"/>
        <s v="BEMISCP-1047"/>
        <s v="BEMISCP-1046"/>
        <s v="BEMISCP-1044"/>
        <s v="BEMISCP-1043"/>
        <s v="BEMISCP-1042"/>
        <s v="BEMISCP-1041"/>
        <s v="BEMISCP-1040"/>
        <s v="BEMISCP-1039"/>
        <s v="BEMISCP-1038"/>
        <s v="BEMISCP-1037"/>
        <s v="BEMISCP-1036"/>
        <s v="BEMISCP-1035"/>
        <s v="BEMISCP-1034"/>
        <s v="BEMISCP-1033"/>
        <s v="BEMISCP-1032"/>
        <s v="BEMISCP-1031"/>
        <s v="BEMISCP-1029"/>
        <s v="BEMISCP-1028"/>
        <s v="BEMISCP-1027"/>
        <s v="BEMISCP-1026"/>
        <s v="BEMISCP-1025"/>
        <s v="BEMISCP-1024"/>
        <s v="BEMISCP-1022"/>
        <s v="BEMISCP-1021"/>
        <s v="BEMISCP-1017"/>
        <s v="BEMISCP-1016"/>
        <s v="BEMISCP-1015"/>
        <s v="BEMISCP-1014"/>
        <s v="BEMISCP-1013"/>
        <s v="BEMISCP-1012"/>
        <s v="BEMISCP-1011"/>
        <s v="BEMISCP-1010"/>
        <s v="BEMISCP-1009"/>
        <s v="BEMISCP-1008"/>
        <s v="BEMISCP-1006"/>
        <s v="BEMISCP-1004"/>
        <s v="BEMISCP-1003"/>
        <s v="BEMISCP-1002"/>
        <s v="BEMISCP-1001"/>
        <s v="BEMISCP-1000"/>
        <s v="BEMISCP-999"/>
        <s v="BEMISCP-998"/>
        <s v="BEMISCP-997"/>
        <s v="BEMISCP-996"/>
        <s v="BEMISCP-995"/>
        <s v="BEMISCP-994"/>
        <s v="BEMISCP-993"/>
        <s v="BEMISCP-992"/>
        <s v="BEMISCP-990"/>
        <s v="BEMISCP-989"/>
        <s v="BEMISCP-988"/>
        <s v="BEMISCP-987"/>
        <s v="BEMISCP-986"/>
        <s v="BEMISCP-985"/>
        <s v="BEMISCP-984"/>
        <s v="BEMISCP-983"/>
        <s v="BEMISCP-982"/>
        <s v="BEMISCP-981"/>
        <s v="BEMISCP-980"/>
        <s v="BEMISCP-979"/>
        <s v="BEMISCP-978"/>
        <s v="BEMISCP-977"/>
        <s v="BEMISCP-976"/>
        <s v="BEMISCP-975"/>
        <s v="BEMISCP-974"/>
        <s v="BEMISCP-973"/>
        <s v="BEMISCP-972"/>
        <s v="BEMISCP-971"/>
        <s v="BEMISCP-970"/>
        <s v="BEMISCP-969"/>
        <s v="BEMISCP-968"/>
        <s v="BEMISCP-967"/>
        <s v="BEMISCP-966"/>
        <s v="BEMISCP-965"/>
        <s v="BEMISCP-964"/>
        <s v="BEMISCP-963"/>
        <s v="BEMISCP-962"/>
        <s v="BEMISCP-961"/>
        <s v="BEMISCP-960"/>
        <s v="BEMISCP-959"/>
        <s v="BEMISCP-958"/>
        <s v="BEMISCP-957"/>
        <s v="BEMISCP-956"/>
        <s v="BEMISCP-952"/>
        <s v="BEMISCP-951"/>
        <s v="BEMISCP-950"/>
        <s v="BEMISCP-949"/>
        <s v="BEMISCP-948"/>
        <s v="BEMISCP-947"/>
        <s v="BEMISCP-946"/>
        <s v="BEMISCP-945"/>
        <s v="BEMISCP-944"/>
        <s v="BEMISCP-943"/>
        <s v="BEMISCP-942"/>
        <s v="BEMISCP-941"/>
        <s v="BEMISCP-940"/>
        <s v="BEMISCP-939"/>
        <s v="BEMISCP-938"/>
        <s v="BEMISCP-937"/>
        <s v="BEMISCP-936"/>
        <s v="BEMISCP-935"/>
        <s v="BEMISCP-934"/>
        <s v="BEMISCP-933"/>
        <s v="BEMISCP-932"/>
        <s v="BEMISCP-931"/>
        <s v="BEMISCP-930"/>
        <s v="BEMISCP-929"/>
        <s v="BEMISCP-928"/>
        <s v="BEMISCP-927"/>
        <s v="BEMISCP-926"/>
        <s v="BEMISCP-925"/>
        <s v="BEMISCP-924"/>
        <s v="BEMISCP-923"/>
        <s v="BEMISCP-922"/>
        <s v="BEMISCP-921"/>
        <s v="BEMISCP-920"/>
        <s v="BEMISCP-919"/>
        <s v="BEMISCP-918"/>
        <s v="BEMISCP-917"/>
        <s v="BEMISCP-916"/>
        <s v="BEMISCP-914"/>
        <s v="BEMISCP-913"/>
        <s v="BEMISCP-912"/>
        <s v="BEMISCP-911"/>
        <s v="BEMISCP-910"/>
        <s v="BEMISCP-908"/>
        <s v="BEMISCP-901"/>
        <s v="BEMISCP-900"/>
        <s v="BEMISCP-899"/>
        <s v="BEMISCP-898"/>
        <s v="BEMISCP-897"/>
        <s v="BEMISCP-896"/>
        <s v="BEMISCP-895"/>
        <s v="BEMISCP-894"/>
        <s v="BEMISCP-893"/>
        <s v="BEMISCP-891"/>
        <s v="BEMISCP-890"/>
        <s v="BEMISCP-889"/>
        <s v="BEMISCP-888"/>
        <s v="BEMISCP-887"/>
        <s v="BEMISCP-885"/>
        <s v="BEMISCP-884"/>
        <s v="BEMISCP-883"/>
        <s v="BEMISCP-882"/>
        <s v="BEMISCP-881"/>
        <s v="BEMISCP-880"/>
        <s v="BEMISCP-879"/>
        <s v="BEMISCP-878"/>
        <s v="BEMISCP-877"/>
        <s v="BEMISCP-876"/>
        <s v="BEMISCP-875"/>
        <s v="BEMISCP-874"/>
        <s v="BEMISCP-873"/>
        <s v="BEMISCP-872"/>
        <s v="BEMISCP-871"/>
        <s v="BEMISCP-870"/>
        <s v="BEMISCP-869"/>
        <s v="BEMISCP-868"/>
        <s v="BEMISCP-867"/>
        <s v="BEMISCP-866"/>
        <s v="BEMISCP-865"/>
        <s v="BEMISCP-864"/>
        <s v="BEMISCP-863"/>
        <s v="BEMISCP-862"/>
        <s v="BEMISCP-859"/>
        <s v="BEMISCP-857"/>
        <s v="BEMISCP-853"/>
        <s v="BEMISCP-852"/>
        <s v="BEMISCP-851"/>
        <s v="BEMISCP-850"/>
        <s v="BEMISCP-849"/>
        <s v="BEMISCP-848"/>
        <s v="BEMISCP-847"/>
        <s v="BEMISCP-846"/>
        <s v="BEMISCP-845"/>
        <s v="BEMISCP-844"/>
        <s v="BEMISCP-843"/>
        <s v="BEMISCP-842"/>
        <s v="BEMISCP-840"/>
        <s v="BEMISCP-839"/>
        <s v="BEMISCP-838"/>
        <s v="BEMISCP-837"/>
        <s v="BEMISCP-835"/>
        <s v="BEMISCP-834"/>
        <s v="BEMISCP-833"/>
        <s v="BEMISCP-832"/>
        <s v="BEMISCP-831"/>
        <s v="BEMISCP-827"/>
        <s v="BEMISCP-826"/>
        <s v="BEMISCP-819"/>
        <s v="BEMISCP-818"/>
        <s v="BEMISCP-817"/>
        <s v="BEMISCP-816"/>
        <s v="BEMISCP-815"/>
        <s v="BEMISCP-814"/>
        <s v="BEMISCP-813"/>
        <s v="BEMISCP-812"/>
        <s v="BEMISCP-811"/>
        <s v="BEMISCP-810"/>
        <s v="BEMISCP-809"/>
        <s v="BEMISCP-807"/>
        <s v="BEMISCP-803"/>
        <s v="BEMISCP-799"/>
        <s v="BEMISCP-798"/>
        <s v="BEMISCP-797"/>
        <s v="BEMISCP-796"/>
        <s v="BEMISCP-795"/>
        <s v="BEMISCP-793"/>
        <s v="BEMISCP-792"/>
        <s v="BEMISCP-791"/>
        <s v="BEMISCP-790"/>
        <s v="BEMISCP-789"/>
        <s v="BEMISCP-787"/>
        <s v="BEMISCP-786"/>
        <s v="BEMISCP-782"/>
        <s v="BEMISCP-781"/>
        <s v="BEMISCP-780"/>
        <s v="BEMISCP-779"/>
        <s v="BEMISCP-778"/>
        <s v="BEMISCP-777"/>
        <s v="BEMISCP-776"/>
        <s v="BEMISCP-775"/>
        <s v="BEMISCP-774"/>
        <s v="BEMISCP-773"/>
        <s v="BEMISCP-772"/>
        <s v="BEMISCP-771"/>
        <s v="BEMISCP-770"/>
        <s v="BEMISCP-769"/>
        <s v="BEMISCP-768"/>
        <s v="BEMISCP-767"/>
        <s v="BEMISCP-766"/>
        <s v="BEMISCP-764"/>
        <s v="BEMISCP-763"/>
        <s v="BEMISCP-762"/>
        <s v="BEMISCP-761"/>
        <s v="BEMISCP-759"/>
        <s v="BEMISCP-758"/>
        <s v="BEMISCP-756"/>
        <s v="BEMISCP-755"/>
        <s v="BEMISCP-754"/>
        <s v="BEMISCP-752"/>
        <s v="BEMISCP-751"/>
        <s v="BEMISCP-750"/>
        <s v="BEMISCP-749"/>
        <s v="BEMISCP-748"/>
        <s v="BEMISCP-747"/>
        <s v="BEMISCP-746"/>
        <s v="BEMISCP-745"/>
        <s v="BEMISCP-744"/>
        <s v="BEMISCP-743"/>
        <s v="BEMISCP-742"/>
        <s v="BEMISCP-741"/>
        <s v="BEMISCP-740"/>
        <s v="BEMISCP-739"/>
        <s v="BEMISCP-738"/>
        <s v="BEMISCP-737"/>
        <s v="BEMISCP-735"/>
        <s v="BEMISCP-734"/>
        <s v="BEMISCP-733"/>
        <s v="BEMISCP-731"/>
        <s v="BEMISCP-730"/>
        <s v="BEMISCP-729"/>
        <s v="BEMISCP-728"/>
        <s v="BEMISCP-726"/>
        <s v="BEMISCP-725"/>
        <s v="BEMISCP-724"/>
        <s v="BEMISCP-721"/>
        <s v="BEMISCP-720"/>
        <s v="BEMISCP-718"/>
        <s v="BEMISCP-715"/>
        <s v="BEMISCP-713"/>
        <s v="BEMISCP-712"/>
        <s v="BEMISCP-711"/>
        <s v="BEMISCP-710"/>
        <s v="BEMISCP-709"/>
        <s v="BEMISCP-708"/>
        <s v="BEMISCP-707"/>
        <s v="BEMISCP-706"/>
        <s v="BEMISCP-705"/>
        <s v="BEMISCP-703"/>
        <s v="BEMISCP-702"/>
        <s v="BEMISCP-701"/>
        <s v="BEMISCP-700"/>
        <s v="BEMISCP-699"/>
        <s v="BEMISCP-698"/>
        <s v="BEMISCP-697"/>
        <s v="BEMISCP-695"/>
        <s v="BEMISCP-694"/>
        <s v="BEMISCP-693"/>
        <s v="BEMISCP-690"/>
        <s v="BEMISCP-689"/>
        <s v="BEMISCP-685"/>
        <s v="BEMISCP-684"/>
        <s v="BEMISCP-683"/>
        <s v="BEMISCP-682"/>
        <s v="BEMISCP-681"/>
        <s v="BEMISCP-680"/>
        <s v="BEMISCP-679"/>
        <s v="BEMISCP-678"/>
        <s v="BEMISCP-677"/>
        <s v="BEMISCP-676"/>
        <s v="BEMISCP-674"/>
        <s v="BEMISCP-673"/>
        <s v="BEMISCP-671"/>
        <s v="BEMISCP-670"/>
        <s v="BEMISCP-669"/>
        <s v="BEMISCP-668"/>
        <s v="BEMISCP-660"/>
        <s v="BEMISCP-659"/>
        <s v="BEMISCP-658"/>
        <s v="BEMISCP-657"/>
        <s v="BEMISCP-656"/>
        <s v="BEMISCP-655"/>
        <s v="BEMISCP-654"/>
        <s v="BEMISCP-653"/>
        <s v="BEMISCP-651"/>
        <s v="BEMISCP-650"/>
        <s v="BEMISCP-649"/>
        <s v="BEMISCP-648"/>
        <s v="BEMISCP-647"/>
        <s v="BEMISCP-646"/>
        <s v="BEMISCP-644"/>
        <s v="BEMISCP-643"/>
        <s v="BEMISCP-642"/>
        <s v="BEMISCP-641"/>
        <s v="BEMISCP-640"/>
        <s v="BEMISCP-639"/>
        <s v="BEMISCP-638"/>
        <s v="BEMISCP-637"/>
        <s v="BEMISCP-636"/>
        <s v="BEMISCP-635"/>
        <s v="BEMISCP-631"/>
        <s v="BEMISCP-630"/>
        <s v="BEMISCP-629"/>
        <s v="BEMISCP-628"/>
        <s v="BEMISCP-627"/>
        <s v="BEMISCP-626"/>
        <s v="BEMISCP-625"/>
        <s v="BEMISCP-624"/>
        <s v="BEMISCP-623"/>
        <s v="BEMISCP-622"/>
        <s v="BEMISCP-620"/>
        <s v="BEMISCP-619"/>
        <s v="BEMISCP-618"/>
        <s v="BEMISCP-616"/>
        <s v="BEMISCP-615"/>
        <s v="BEMISCP-614"/>
        <s v="BEMISCP-613"/>
        <s v="BEMISCP-612"/>
        <s v="BEMISCP-611"/>
        <s v="BEMISCP-610"/>
        <s v="BEMISCP-609"/>
        <s v="BEMISCP-608"/>
        <s v="BEMISCP-607"/>
        <s v="BEMISCP-606"/>
        <s v="BEMISCP-605"/>
        <s v="BEMISCP-604"/>
        <s v="BEMISCP-603"/>
        <s v="BEMISCP-601"/>
        <s v="BEMISCP-600"/>
        <s v="BEMISCP-599"/>
        <s v="BEMISCP-598"/>
        <s v="BEMISCP-597"/>
        <s v="BEMISCP-596"/>
        <s v="BEMISCP-595"/>
        <s v="BEMISCP-594"/>
        <s v="BEMISCP-593"/>
        <s v="BEMISCP-592"/>
        <s v="BEMISCP-588"/>
        <s v="BEMISCP-587"/>
        <s v="BEMISCP-586"/>
        <s v="BEMISCP-583"/>
        <s v="BEMISCP-580"/>
        <s v="BEMISCP-576"/>
        <s v="BEMISCP-571"/>
        <s v="BEMISCP-564"/>
        <s v="BEMISCP-563"/>
        <s v="BEMISCP-556"/>
        <s v="BEMISCP-553"/>
        <s v="BEMISCP-551"/>
        <s v="BEMISCP-550"/>
        <s v="BEMISCP-549"/>
        <s v="BEMISCP-548"/>
        <s v="BEMISCP-547"/>
        <s v="BEMISCP-546"/>
        <s v="BEMISCP-544"/>
        <s v="BEMISCP-543"/>
        <s v="BEMISCP-542"/>
        <s v="BEMISCP-534"/>
        <s v="BEMISCP-532"/>
        <s v="BEMISCP-530"/>
        <s v="BEMISCP-529"/>
        <s v="BEMISCP-528"/>
        <s v="BEMISCP-527"/>
        <s v="BEMISCP-526"/>
        <s v="BEMISCP-525"/>
        <s v="BEMISCP-524"/>
        <s v="BEMISCP-522"/>
        <s v="BEMISCP-518"/>
        <s v="BEMISCP-517"/>
        <s v="BEMISCP-516"/>
        <s v="BEMISCP-507"/>
        <s v="BEMISCP-506"/>
        <s v="BEMISCP-505"/>
        <s v="BEMISCP-504"/>
        <s v="BEMISCP-502"/>
        <s v="BEMISCP-500"/>
        <s v="BEMISCP-498"/>
        <s v="BEMISCP-497"/>
        <s v="BEMISCP-494"/>
        <s v="BEMISCP-493"/>
        <s v="BEMISCP-492"/>
        <s v="BEMISCP-491"/>
        <s v="BEMISCP-490"/>
        <s v="BEMISCP-489"/>
        <s v="BEMISCP-488"/>
        <s v="BEMISCP-486"/>
        <s v="BEMISCP-485"/>
        <s v="BEMISCP-483"/>
        <s v="BEMISCP-479"/>
        <s v="BEMISCP-477"/>
        <s v="BEMISCP-476"/>
        <s v="BEMISCP-475"/>
        <s v="BEMISCP-473"/>
        <s v="BEMISCP-462"/>
        <s v="BEMISCP-461"/>
        <s v="BEMISCP-460"/>
        <s v="BEMISCP-459"/>
        <s v="BEMISCP-458"/>
        <s v="BEMISCP-457"/>
        <s v="BEMISCP-456"/>
        <s v="BEMISCP-455"/>
        <s v="BEMISCP-454"/>
        <s v="BEMISCP-453"/>
        <s v="BEMISCP-452"/>
        <s v="BEMISCP-451"/>
        <s v="BEMISCP-441"/>
        <s v="BEMISCP-438"/>
        <s v="BEMISCP-437"/>
        <s v="BEMISCP-434"/>
        <s v="BEMISCP-433"/>
        <s v="BEMISCP-432"/>
        <s v="BEMISCP-431"/>
        <s v="BEMISCP-430"/>
        <s v="BEMISCP-429"/>
        <s v="BEMISCP-403"/>
        <s v="BEMISCP-389"/>
        <s v="BEMISCP-388"/>
        <s v="BEMISCP-387"/>
        <s v="BEMISCP-386"/>
        <s v="BEMISCP-385"/>
        <s v="BEMISCP-383"/>
        <s v="BEMISCP-382"/>
        <s v="BEMISCP-368"/>
        <s v="BEMISCP-348"/>
        <s v="BEMISCP-345"/>
        <s v="BEMISCP-288"/>
        <s v="BEMISCP-284"/>
        <s v="BEMISCP-283"/>
        <s v="BEMISCP-268"/>
        <s v="BEMISCP-236"/>
        <s v="BEMISCP-233"/>
        <s v="BEMISCP-226"/>
        <s v="BEMISCP-171"/>
        <s v="BEMISCP-170"/>
        <s v="BEMISCP-169"/>
        <s v="BEMISCP-157"/>
        <s v="BEMISCP-155"/>
        <s v="BEMISCP-154"/>
        <s v="BEMISCP-153"/>
        <s v="BEMISCP-152"/>
        <s v="BEMISCP-150"/>
        <s v="BEMISCP-148"/>
        <s v="BEMISCP-142"/>
        <s v="BEMISCP-136"/>
        <s v="BEMISCP-134"/>
        <s v="BEMISCP-133"/>
        <s v="BEMISCP-132"/>
        <s v="BEMISCP-131"/>
        <s v="BEMISCP-129"/>
        <s v="BEMISCP-112"/>
        <s v="BEMISCP-111"/>
        <s v="BEMISCP-109"/>
        <s v="BEMISCP-108"/>
        <s v="BEMISCP-106"/>
        <s v="BEMISCP-105"/>
        <s v="BEMISCP-103"/>
        <s v="BEMISCP-102"/>
        <s v="BEMISCP-100"/>
        <s v="BEMISCP-99"/>
        <s v="BEMISCP-98"/>
        <s v="BEMISCP-97"/>
        <s v="BEMISCP-96"/>
        <s v="BEMISCP-91"/>
        <s v="BEMISCP-86"/>
        <s v="BEMISCP-81"/>
        <s v="BEMISCP-78"/>
        <s v="BEMISCP-76"/>
        <s v="BEMISCP-70"/>
        <s v="BEMISCP-68"/>
        <s v="BEMISCP-60"/>
        <s v="BEMISCP-55"/>
        <s v="BEMISCP-53"/>
        <s v="BEMISCP-51"/>
        <s v="BEMISCP-24"/>
        <s v="BEMISCP-19"/>
        <s v="BEMISCP-14"/>
        <s v="BEMISCP-10"/>
        <s v="GSSDLC-0"/>
        <s v="CEMEXWEB-0"/>
        <s v="BEMISCP-0"/>
        <s v="GOOGLE-0"/>
        <m/>
        <n v="0" u="1"/>
        <n v="2266" u="1"/>
        <n v="2136" u="1"/>
        <n v="517" u="1"/>
        <n v="1962" u="1"/>
        <n v="482" u="1"/>
        <n v="1897" u="1"/>
        <n v="1832" u="1"/>
        <n v="1767" u="1"/>
        <n v="1702" u="1"/>
        <n v="417" u="1"/>
        <n v="1637" u="1"/>
        <n v="1572" u="1"/>
        <n v="25" u="1"/>
        <n v="1507" u="1"/>
        <n v="2983" u="1"/>
        <n v="94" u="1"/>
        <n v="352" u="1"/>
        <n v="1377" u="1"/>
        <n v="2723" u="1"/>
        <n v="2463" u="1"/>
        <n v="2333" u="1"/>
        <n v="287" u="1"/>
        <n v="1117" u="1"/>
        <n v="2203" u="1"/>
        <n v="1052" u="1"/>
        <n v="2073" u="1"/>
        <n v="973" u="1"/>
        <n v="239" u="1"/>
        <n v="908" u="1"/>
        <n v="843" u="1"/>
        <n v="778" u="1"/>
        <n v="2920" u="1"/>
        <n v="713" u="1"/>
        <n v="2790" u="1"/>
        <n v="174" u="1"/>
        <n v="2660" u="1"/>
        <n v="648" u="1"/>
        <n v="2530" u="1"/>
        <n v="2400" u="1"/>
        <n v="583" u="1"/>
        <n v="2270" u="1"/>
        <n v="2140" u="1"/>
        <n v="518" u="1"/>
        <n v="2029" u="1"/>
        <n v="1964" u="1"/>
        <n v="1899" u="1"/>
        <n v="1834" u="1"/>
        <n v="450" u="1"/>
        <n v="1769" u="1"/>
        <n v="1574" u="1"/>
        <n v="385" u="1"/>
        <n v="2857" u="1"/>
        <n v="1379" u="1"/>
        <n v="2727" u="1"/>
        <n v="86" u="1"/>
        <n v="2597" u="1"/>
        <n v="2467" u="1"/>
        <n v="1184" u="1"/>
        <n v="2207" u="1"/>
        <n v="2077" u="1"/>
        <n v="974" u="1"/>
        <n v="909" u="1"/>
        <n v="223" u="1"/>
        <n v="844" u="1"/>
        <n v="779" u="1"/>
        <n v="2924" u="1"/>
        <n v="2794" u="1"/>
        <n v="2664" u="1"/>
        <n v="649" u="1"/>
        <n v="2534" u="1"/>
        <n v="158" u="1"/>
        <n v="2404" u="1"/>
        <n v="2274" u="1"/>
        <n v="519" u="1"/>
        <n v="2031" u="1"/>
        <n v="1966" u="1"/>
        <n v="483" u="1"/>
        <n v="1901" u="1"/>
        <n v="1836" u="1"/>
        <n v="1771" u="1"/>
        <n v="1706" u="1"/>
        <n v="418" u="1"/>
        <n v="1641" u="1"/>
        <n v="1576" u="1"/>
        <n v="1511" u="1"/>
        <n v="2991" u="1"/>
        <n v="2861" u="1"/>
        <n v="353" u="1"/>
        <n v="2601" u="1"/>
        <n v="21" u="1"/>
        <n v="2471" u="1"/>
        <n v="78" u="1"/>
        <n v="1186" u="1"/>
        <n v="2341" u="1"/>
        <n v="288" u="1"/>
        <n v="1121" u="1"/>
        <n v="2211" u="1"/>
        <n v="1056" u="1"/>
        <n v="975" u="1"/>
        <n v="910" u="1"/>
        <n v="845" u="1"/>
        <n v="780" u="1"/>
        <n v="2928" u="1"/>
        <n v="715" u="1"/>
        <n v="2798" u="1"/>
        <n v="2668" u="1"/>
        <n v="650" u="1"/>
        <n v="2538" u="1"/>
        <n v="2408" u="1"/>
        <n v="2278" u="1"/>
        <n v="142" u="1"/>
        <n v="2148" u="1"/>
        <n v="520" u="1"/>
        <n v="2033" u="1"/>
        <n v="1903" u="1"/>
        <n v="1838" u="1"/>
        <n v="451" u="1"/>
        <n v="1773" u="1"/>
        <n v="1708" u="1"/>
        <n v="1578" u="1"/>
        <n v="386" u="1"/>
        <n v="1513" u="1"/>
        <n v="2865" u="1"/>
        <n v="2605" u="1"/>
        <n v="321" u="1"/>
        <n v="2475" u="1"/>
        <n v="2345" u="1"/>
        <n v="19" u="1"/>
        <n v="1123" u="1"/>
        <n v="2215" u="1"/>
        <n v="70" u="1"/>
        <n v="1058" u="1"/>
        <n v="2085" u="1"/>
        <n v="256" u="1"/>
        <n v="976" u="1"/>
        <n v="911" u="1"/>
        <n v="846" u="1"/>
        <n v="781" u="1"/>
        <n v="191" u="1"/>
        <n v="2932" u="1"/>
        <n v="2802" u="1"/>
        <n v="2672" u="1"/>
        <n v="651" u="1"/>
        <n v="2542" u="1"/>
        <n v="2412" u="1"/>
        <n v="586" u="1"/>
        <n v="2282" u="1"/>
        <n v="2152" u="1"/>
        <n v="521" u="1"/>
        <n v="2035" u="1"/>
        <n v="127" u="1"/>
        <n v="1970" u="1"/>
        <n v="484" u="1"/>
        <n v="1905" u="1"/>
        <n v="1840" u="1"/>
        <n v="1710" u="1"/>
        <n v="419" u="1"/>
        <n v="1645" u="1"/>
        <n v="1580" u="1"/>
        <n v="1515" u="1"/>
        <n v="2999" u="1"/>
        <n v="2869" u="1"/>
        <n v="354" u="1"/>
        <n v="1385" u="1"/>
        <n v="2739" u="1"/>
        <n v="1320" u="1"/>
        <n v="2609" u="1"/>
        <n v="1255" u="1"/>
        <n v="2479" u="1"/>
        <n v="1190" u="1"/>
        <n v="289" u="1"/>
        <n v="1125" u="1"/>
        <n v="1060" u="1"/>
        <n v="17" u="1"/>
        <n v="63" u="1"/>
        <n v="977" u="1"/>
        <n v="240" u="1"/>
        <n v="912" u="1"/>
        <n v="847" u="1"/>
        <n v="782" u="1"/>
        <n v="2936" u="1"/>
        <n v="2806" u="1"/>
        <n v="2676" u="1"/>
        <n v="2416" u="1"/>
        <n v="587" u="1"/>
        <n v="2286" u="1"/>
        <n v="2156" u="1"/>
        <n v="522" u="1"/>
        <n v="2037" u="1"/>
        <n v="1972" u="1"/>
        <n v="1907" u="1"/>
        <n v="452" u="1"/>
        <n v="1712" u="1"/>
        <n v="1647" u="1"/>
        <n v="1582" u="1"/>
        <n v="387" u="1"/>
        <n v="1517" u="1"/>
        <n v="2873" u="1"/>
        <n v="1387" u="1"/>
        <n v="2743" u="1"/>
        <n v="1322" u="1"/>
        <n v="2613" u="1"/>
        <n v="2483" u="1"/>
        <n v="2353" u="1"/>
        <n v="2223" u="1"/>
        <n v="1062" u="1"/>
        <n v="257" u="1"/>
        <n v="978" u="1"/>
        <n v="59" u="1"/>
        <n v="913" u="1"/>
        <n v="224" u="1"/>
        <n v="848" u="1"/>
        <n v="783" u="1"/>
        <n v="2940" u="1"/>
        <n v="718" u="1"/>
        <n v="2810" u="1"/>
        <n v="653" u="1"/>
        <n v="2550" u="1"/>
        <n v="159" u="1"/>
        <n v="2420" u="1"/>
        <n v="588" u="1"/>
        <n v="2290" u="1"/>
        <n v="2160" u="1"/>
        <n v="2039" u="1"/>
        <n v="485" u="1"/>
        <n v="1909" u="1"/>
        <n v="111" u="1"/>
        <n v="1714" u="1"/>
        <n v="420" u="1"/>
        <n v="1649" u="1"/>
        <n v="1584" u="1"/>
        <n v="3007" u="1"/>
        <n v="2877" u="1"/>
        <n v="355" u="1"/>
        <n v="1389" u="1"/>
        <n v="2747" u="1"/>
        <n v="2617" u="1"/>
        <n v="2357" u="1"/>
        <n v="290" u="1"/>
        <n v="1129" u="1"/>
        <n v="1064" u="1"/>
        <n v="2097" u="1"/>
        <n v="979" u="1"/>
        <n v="914" u="1"/>
        <n v="55" u="1"/>
        <n v="849" u="1"/>
        <n v="2944" u="1"/>
        <n v="719" u="1"/>
        <n v="2814" u="1"/>
        <n v="654" u="1"/>
        <n v="2554" u="1"/>
        <n v="2424" u="1"/>
        <n v="2294" u="1"/>
        <n v="2164" u="1"/>
        <n v="524" u="1"/>
        <n v="2041" u="1"/>
        <n v="1976" u="1"/>
        <n v="1911" u="1"/>
        <n v="1846" u="1"/>
        <n v="453" u="1"/>
        <n v="1781" u="1"/>
        <n v="1651" u="1"/>
        <n v="103" u="1"/>
        <n v="1586" u="1"/>
        <n v="388" u="1"/>
        <n v="1521" u="1"/>
        <n v="3011" u="1"/>
        <n v="1456" u="1"/>
        <n v="1391" u="1"/>
        <n v="2751" u="1"/>
        <n v="1326" u="1"/>
        <n v="2621" u="1"/>
        <n v="323" u="1"/>
        <n v="1196" u="1"/>
        <n v="1131" u="1"/>
        <n v="1066" u="1"/>
        <n v="2101" u="1"/>
        <n v="258" u="1"/>
        <n v="980" u="1"/>
        <n v="850" u="1"/>
        <n v="51" u="1"/>
        <n v="785" u="1"/>
        <n v="192" u="1"/>
        <n v="2948" u="1"/>
        <n v="720" u="1"/>
        <n v="2818" u="1"/>
        <n v="655" u="1"/>
        <n v="2558" u="1"/>
        <n v="2428" u="1"/>
        <n v="2298" u="1"/>
        <n v="2168" u="1"/>
        <n v="525" u="1"/>
        <n v="2043" u="1"/>
        <n v="1978" u="1"/>
        <n v="486" u="1"/>
        <n v="1913" u="1"/>
        <n v="1848" u="1"/>
        <n v="421" u="1"/>
        <n v="1653" u="1"/>
        <n v="1523" u="1"/>
        <n v="3015" u="1"/>
        <n v="1458" u="1"/>
        <n v="356" u="1"/>
        <n v="1393" u="1"/>
        <n v="2755" u="1"/>
        <n v="1328" u="1"/>
        <n v="2625" u="1"/>
        <n v="2495" u="1"/>
        <n v="2365" u="1"/>
        <n v="291" u="1"/>
        <n v="1133" u="1"/>
        <n v="2235" u="1"/>
        <n v="2105" u="1"/>
        <n v="981" u="1"/>
        <n v="241" u="1"/>
        <n v="916" u="1"/>
        <n v="851" u="1"/>
        <n v="786" u="1"/>
        <n v="2952" u="1"/>
        <n v="47" u="1"/>
        <n v="721" u="1"/>
        <n v="2822" u="1"/>
        <n v="656" u="1"/>
        <n v="2562" u="1"/>
        <n v="591" u="1"/>
        <n v="2302" u="1"/>
        <n v="526" u="1"/>
        <n v="2045" u="1"/>
        <n v="1980" u="1"/>
        <n v="1915" u="1"/>
        <n v="454" u="1"/>
        <n v="1785" u="1"/>
        <n v="1720" u="1"/>
        <n v="1655" u="1"/>
        <n v="1590" u="1"/>
        <n v="389" u="1"/>
        <n v="1525" u="1"/>
        <n v="3019" u="1"/>
        <n v="1460" u="1"/>
        <n v="2889" u="1"/>
        <n v="1395" u="1"/>
        <n v="2759" u="1"/>
        <n v="1330" u="1"/>
        <n v="2629" u="1"/>
        <n v="324" u="1"/>
        <n v="2499" u="1"/>
        <n v="1200" u="1"/>
        <n v="1135" u="1"/>
        <n v="259" u="1"/>
        <n v="982" u="1"/>
        <n v="917" u="1"/>
        <n v="852" u="1"/>
        <n v="787" u="1"/>
        <n v="2956" u="1"/>
        <n v="722" u="1"/>
        <n v="2826" u="1"/>
        <n v="43" u="1"/>
        <n v="657" u="1"/>
        <n v="2566" u="1"/>
        <n v="160" u="1"/>
        <n v="2436" u="1"/>
        <n v="592" u="1"/>
        <n v="2306" u="1"/>
        <n v="2176" u="1"/>
        <n v="527" u="1"/>
        <n v="1982" u="1"/>
        <n v="487" u="1"/>
        <n v="1787" u="1"/>
        <n v="1722" u="1"/>
        <n v="422" u="1"/>
        <n v="1592" u="1"/>
        <n v="3023" u="1"/>
        <n v="1462" u="1"/>
        <n v="2893" u="1"/>
        <n v="357" u="1"/>
        <n v="1397" u="1"/>
        <n v="2763" u="1"/>
        <n v="1332" u="1"/>
        <n v="2503" u="1"/>
        <n v="79" u="1"/>
        <n v="1202" u="1"/>
        <n v="292" u="1"/>
        <n v="1137" u="1"/>
        <n v="2243" u="1"/>
        <n v="1072" u="1"/>
        <n v="983" u="1"/>
        <n v="918" u="1"/>
        <n v="853" u="1"/>
        <n v="209" u="1"/>
        <n v="2960" u="1"/>
        <n v="723" u="1"/>
        <n v="658" u="1"/>
        <n v="2440" u="1"/>
        <n v="39" u="1"/>
        <n v="593" u="1"/>
        <n v="2310" u="1"/>
        <n v="2180" u="1"/>
        <n v="528" u="1"/>
        <n v="2050" u="1"/>
        <n v="1984" u="1"/>
        <n v="1919" u="1"/>
        <n v="1854" u="1"/>
        <n v="455" u="1"/>
        <n v="1789" u="1"/>
        <n v="1659" u="1"/>
        <n v="1594" u="1"/>
        <n v="390" u="1"/>
        <n v="1529" u="1"/>
        <n v="3027" u="1"/>
        <n v="1464" u="1"/>
        <n v="2897" u="1"/>
        <n v="1399" u="1"/>
        <n v="2767" u="1"/>
        <n v="1334" u="1"/>
        <n v="2637" u="1"/>
        <n v="325" u="1"/>
        <n v="1269" u="1"/>
        <n v="2507" u="1"/>
        <n v="1204" u="1"/>
        <n v="2247" u="1"/>
        <n v="71" u="1"/>
        <n v="1074" u="1"/>
        <n v="260" u="1"/>
        <n v="984" u="1"/>
        <n v="919" u="1"/>
        <n v="789" u="1"/>
        <n v="193" u="1"/>
        <n v="724" u="1"/>
        <n v="2834" u="1"/>
        <n v="2704" u="1"/>
        <n v="659" u="1"/>
        <n v="2574" u="1"/>
        <n v="2444" u="1"/>
        <n v="594" u="1"/>
        <n v="2314" u="1"/>
        <n v="2184" u="1"/>
        <n v="35" u="1"/>
        <n v="529" u="1"/>
        <n v="2054" u="1"/>
        <n v="488" u="1"/>
        <n v="1921" u="1"/>
        <n v="1856" u="1"/>
        <n v="1791" u="1"/>
        <n v="1726" u="1"/>
        <n v="423" u="1"/>
        <n v="1596" u="1"/>
        <n v="1531" u="1"/>
        <n v="1466" u="1"/>
        <n v="2901" u="1"/>
        <n v="358" u="1"/>
        <n v="1401" u="1"/>
        <n v="2771" u="1"/>
        <n v="2641" u="1"/>
        <n v="2511" u="1"/>
        <n v="1206" u="1"/>
        <n v="2381" u="1"/>
        <n v="293" u="1"/>
        <n v="1141" u="1"/>
        <n v="2251" u="1"/>
        <n v="1076" u="1"/>
        <n v="2121" u="1"/>
        <n v="985" u="1"/>
        <n v="242" u="1"/>
        <n v="920" u="1"/>
        <n v="790" u="1"/>
        <n v="2968" u="1"/>
        <n v="725" u="1"/>
        <n v="2838" u="1"/>
        <n v="2708" u="1"/>
        <n v="660" u="1"/>
        <n v="2578" u="1"/>
        <n v="2448" u="1"/>
        <n v="595" u="1"/>
        <n v="2318" u="1"/>
        <n v="2188" u="1"/>
        <n v="530" u="1"/>
        <n v="2058" u="1"/>
        <n v="1923" u="1"/>
        <n v="456" u="1"/>
        <n v="1793" u="1"/>
        <n v="1663" u="1"/>
        <n v="1598" u="1"/>
        <n v="391" u="1"/>
        <n v="1533" u="1"/>
        <n v="3035" u="1"/>
        <n v="1468" u="1"/>
        <n v="1403" u="1"/>
        <n v="2645" u="1"/>
        <n v="326" u="1"/>
        <n v="1273" u="1"/>
        <n v="2515" u="1"/>
        <n v="1208" u="1"/>
        <n v="2385" u="1"/>
        <n v="1143" u="1"/>
        <n v="2255" u="1"/>
        <n v="1078" u="1"/>
        <n v="2125" u="1"/>
        <n v="261" u="1"/>
        <n v="986" u="1"/>
        <n v="921" u="1"/>
        <n v="226" u="1"/>
        <n v="791" u="1"/>
        <n v="2972" u="1"/>
        <n v="726" u="1"/>
        <n v="2712" u="1"/>
        <n v="2582" u="1"/>
        <n v="2452" u="1"/>
        <n v="596" u="1"/>
        <n v="2322" u="1"/>
        <n v="2192" u="1"/>
        <n v="531" u="1"/>
        <n v="2062" u="1"/>
        <n v="1990" u="1"/>
        <n v="489" u="1"/>
        <n v="1925" u="1"/>
        <n v="1795" u="1"/>
        <n v="112" u="1"/>
        <n v="1730" u="1"/>
        <n v="424" u="1"/>
        <n v="1665" u="1"/>
        <n v="1600" u="1"/>
        <n v="3039" u="1"/>
        <n v="1470" u="1"/>
        <n v="2909" u="1"/>
        <n v="359" u="1"/>
        <n v="1405" u="1"/>
        <n v="2779" u="1"/>
        <n v="1340" u="1"/>
        <n v="2649" u="1"/>
        <n v="1275" u="1"/>
        <n v="2519" u="1"/>
        <n v="1210" u="1"/>
        <n v="2389" u="1"/>
        <n v="294" u="1"/>
        <n v="1145" u="1"/>
        <n v="2259" u="1"/>
        <n v="1080" u="1"/>
        <n v="987" u="1"/>
        <n v="922" u="1"/>
        <n v="857" u="1"/>
        <n v="792" u="1"/>
        <n v="727" u="1"/>
        <n v="2456" u="1"/>
        <n v="597" u="1"/>
        <n v="2326" u="1"/>
        <n v="532" u="1"/>
        <n v="2066" u="1"/>
        <n v="1992" u="1"/>
        <n v="1927" u="1"/>
        <n v="457" u="1"/>
        <n v="1797" u="1"/>
        <n v="1732" u="1"/>
        <n v="1667" u="1"/>
        <n v="104" u="1"/>
        <n v="1602" u="1"/>
        <n v="392" u="1"/>
        <n v="1537" u="1"/>
        <n v="3043" u="1"/>
        <n v="1472" u="1"/>
        <n v="2913" u="1"/>
        <n v="1407" u="1"/>
        <n v="1342" u="1"/>
        <n v="327" u="1"/>
        <n v="1277" u="1"/>
        <n v="2523" u="1"/>
        <n v="2393" u="1"/>
        <n v="1147" u="1"/>
        <n v="2263" u="1"/>
        <n v="1082" u="1"/>
        <n v="262" u="1"/>
        <n v="988" u="1"/>
        <n v="923" u="1"/>
        <n v="793" u="1"/>
        <n v="2980" u="1"/>
        <n v="728" u="1"/>
        <n v="2850" u="1"/>
        <n v="2720" u="1"/>
        <n v="2590" u="1"/>
        <n v="2460" u="1"/>
        <n v="598" u="1"/>
        <n v="2330" u="1"/>
        <n v="2200" u="1"/>
        <n v="533" u="1"/>
        <n v="2070" u="1"/>
        <n v="129" u="1"/>
        <n v="490" u="1"/>
        <n v="1929" u="1"/>
        <n v="1799" u="1"/>
        <n v="1734" u="1"/>
        <n v="425" u="1"/>
        <n v="1604" u="1"/>
        <n v="1539" u="1"/>
        <n v="3047" u="1"/>
        <n v="96" u="1"/>
        <n v="2917" u="1"/>
        <n v="360" u="1"/>
        <n v="1409" u="1"/>
        <n v="2787" u="1"/>
        <n v="2657" u="1"/>
        <n v="1279" u="1"/>
        <n v="2527" u="1"/>
        <n v="2397" u="1"/>
        <n v="1149" u="1"/>
        <n v="2267" u="1"/>
        <n v="1084" u="1"/>
        <n v="2137" u="1"/>
        <n v="989" u="1"/>
        <n v="243" u="1"/>
        <n v="924" u="1"/>
        <n v="859" u="1"/>
        <n v="2984" u="1"/>
        <n v="729" u="1"/>
        <n v="2854" u="1"/>
        <n v="2724" u="1"/>
        <n v="2594" u="1"/>
        <n v="599" u="1"/>
        <n v="2334" u="1"/>
        <n v="2204" u="1"/>
        <n v="534" u="1"/>
        <n v="2074" u="1"/>
        <n v="1931" u="1"/>
        <n v="1866" u="1"/>
        <n v="458" u="1"/>
        <n v="1801" u="1"/>
        <n v="1671" u="1"/>
        <n v="1606" u="1"/>
        <n v="393" u="1"/>
        <n v="1541" u="1"/>
        <n v="2921" u="1"/>
        <n v="2791" u="1"/>
        <n v="88" u="1"/>
        <n v="1346" u="1"/>
        <n v="2661" u="1"/>
        <n v="1281" u="1"/>
        <n v="2531" u="1"/>
        <n v="1216" u="1"/>
        <n v="2401" u="1"/>
        <n v="2271" u="1"/>
        <n v="2141" u="1"/>
        <n v="263" u="1"/>
        <n v="990" u="1"/>
        <n v="925" u="1"/>
        <n v="795" u="1"/>
        <n v="2988" u="1"/>
        <n v="730" u="1"/>
        <n v="2858" u="1"/>
        <n v="2728" u="1"/>
        <n v="2598" u="1"/>
        <n v="600" u="1"/>
        <n v="2338" u="1"/>
        <n v="2208" u="1"/>
        <n v="535" u="1"/>
        <n v="2078" u="1"/>
        <n v="1998" u="1"/>
        <n v="491" u="1"/>
        <n v="1933" u="1"/>
        <n v="1738" u="1"/>
        <n v="426" u="1"/>
        <n v="1673" u="1"/>
        <n v="1608" u="1"/>
        <n v="1543" u="1"/>
        <n v="1478" u="1"/>
        <n v="2925" u="1"/>
        <n v="361" u="1"/>
        <n v="2795" u="1"/>
        <n v="2665" u="1"/>
        <n v="1283" u="1"/>
        <n v="80" u="1"/>
        <n v="2405" u="1"/>
        <n v="296" u="1"/>
        <n v="1153" u="1"/>
        <n v="2145" u="1"/>
        <n v="926" u="1"/>
        <n v="861" u="1"/>
        <n v="796" u="1"/>
        <n v="731" u="1"/>
        <n v="2602" u="1"/>
        <n v="2472" u="1"/>
        <n v="601" u="1"/>
        <n v="146" u="1"/>
        <n v="2212" u="1"/>
        <n v="536" u="1"/>
        <n v="2082" u="1"/>
        <n v="2000" u="1"/>
        <n v="1935" u="1"/>
        <n v="1870" u="1"/>
        <n v="459" u="1"/>
        <n v="1805" u="1"/>
        <n v="1740" u="1"/>
        <n v="1675" u="1"/>
        <n v="1610" u="1"/>
        <n v="394" u="1"/>
        <n v="1545" u="1"/>
        <n v="2929" u="1"/>
        <n v="2799" u="1"/>
        <n v="1350" u="1"/>
        <n v="2669" u="1"/>
        <n v="1285" u="1"/>
        <n v="2539" u="1"/>
        <n v="1220" u="1"/>
        <n v="2409" u="1"/>
        <n v="1155" u="1"/>
        <n v="2279" u="1"/>
        <n v="2149" u="1"/>
        <n v="264" u="1"/>
        <n v="1025" u="1"/>
        <n v="992" u="1"/>
        <n v="927" u="1"/>
        <n v="862" u="1"/>
        <n v="797" u="1"/>
        <n v="195" u="1"/>
        <n v="732" u="1"/>
        <n v="2866" u="1"/>
        <n v="2736" u="1"/>
        <n v="2606" u="1"/>
        <n v="2476" u="1"/>
        <n v="602" u="1"/>
        <n v="2346" u="1"/>
        <n v="2086" u="1"/>
        <n v="130" u="1"/>
        <n v="2002" u="1"/>
        <n v="492" u="1"/>
        <n v="1937" u="1"/>
        <n v="1872" u="1"/>
        <n v="1807" u="1"/>
        <n v="1742" u="1"/>
        <n v="427" u="1"/>
        <n v="1677" u="1"/>
        <n v="1612" u="1"/>
        <n v="1547" u="1"/>
        <n v="1482" u="1"/>
        <n v="2933" u="1"/>
        <n v="362" u="1"/>
        <n v="2803" u="1"/>
        <n v="1352" u="1"/>
        <n v="2673" u="1"/>
        <n v="1287" u="1"/>
        <n v="2543" u="1"/>
        <n v="2413" u="1"/>
        <n v="2283" u="1"/>
        <n v="1092" u="1"/>
        <n v="2153" u="1"/>
        <n v="1027" u="1"/>
        <n v="64" u="1"/>
        <n v="993" u="1"/>
        <n v="244" u="1"/>
        <n v="928" u="1"/>
        <n v="863" u="1"/>
        <n v="798" u="1"/>
        <n v="733" u="1"/>
        <n v="2740" u="1"/>
        <n v="668" u="1"/>
        <n v="2610" u="1"/>
        <n v="2480" u="1"/>
        <n v="603" u="1"/>
        <n v="2350" u="1"/>
        <n v="2220" u="1"/>
        <n v="538" u="1"/>
        <n v="2090" u="1"/>
        <n v="2004" u="1"/>
        <n v="1939" u="1"/>
        <n v="121" u="1"/>
        <n v="460" u="1"/>
        <n v="1809" u="1"/>
        <n v="1744" u="1"/>
        <n v="1679" u="1"/>
        <n v="1614" u="1"/>
        <n v="395" u="1"/>
        <n v="1549" u="1"/>
        <n v="1484" u="1"/>
        <n v="2937" u="1"/>
        <n v="1419" u="1"/>
        <n v="2807" u="1"/>
        <n v="1354" u="1"/>
        <n v="2677" u="1"/>
        <n v="330" u="1"/>
        <n v="1289" u="1"/>
        <n v="2547" u="1"/>
        <n v="1224" u="1"/>
        <n v="2417" u="1"/>
        <n v="1159" u="1"/>
        <n v="2287" u="1"/>
        <n v="1094" u="1"/>
        <n v="2157" u="1"/>
        <n v="1029" u="1"/>
        <n v="994" u="1"/>
        <n v="60" u="1"/>
        <n v="929" u="1"/>
        <n v="864" u="1"/>
        <n v="799" u="1"/>
        <n v="3004" u="1"/>
        <n v="734" u="1"/>
        <n v="2874" u="1"/>
        <n v="2744" u="1"/>
        <n v="669" u="1"/>
        <n v="2614" u="1"/>
        <n v="163" u="1"/>
        <n v="2484" u="1"/>
        <n v="604" u="1"/>
        <n v="2354" u="1"/>
        <n v="2224" u="1"/>
        <n v="539" u="1"/>
        <n v="2006" u="1"/>
        <n v="493" u="1"/>
        <n v="1941" u="1"/>
        <n v="1811" u="1"/>
        <n v="113" u="1"/>
        <n v="428" u="1"/>
        <n v="1681" u="1"/>
        <n v="1616" u="1"/>
        <n v="1486" u="1"/>
        <n v="2941" u="1"/>
        <n v="363" u="1"/>
        <n v="2811" u="1"/>
        <n v="1356" u="1"/>
        <n v="2551" u="1"/>
        <n v="1226" u="1"/>
        <n v="2421" u="1"/>
        <n v="298" u="1"/>
        <n v="1161" u="1"/>
        <n v="2291" u="1"/>
        <n v="1096" u="1"/>
        <n v="2161" u="1"/>
        <n v="1031" u="1"/>
        <n v="995" u="1"/>
        <n v="930" u="1"/>
        <n v="865" u="1"/>
        <n v="212" u="1"/>
        <n v="3008" u="1"/>
        <n v="735" u="1"/>
        <n v="2748" u="1"/>
        <n v="670" u="1"/>
        <n v="2618" u="1"/>
        <n v="2488" u="1"/>
        <n v="605" u="1"/>
        <n v="147" u="1"/>
        <n v="2228" u="1"/>
        <n v="540" u="1"/>
        <n v="2008" u="1"/>
        <n v="1943" u="1"/>
        <n v="461" u="1"/>
        <n v="1813" u="1"/>
        <n v="1748" u="1"/>
        <n v="1683" u="1"/>
        <n v="105" u="1"/>
        <n v="1618" u="1"/>
        <n v="1553" u="1"/>
        <n v="2945" u="1"/>
        <n v="2815" u="1"/>
        <n v="1163" u="1"/>
        <n v="2295" u="1"/>
        <n v="1098" u="1"/>
        <n v="2165" u="1"/>
        <n v="1033" u="1"/>
        <n v="996" u="1"/>
        <n v="931" u="1"/>
        <n v="866" u="1"/>
        <n v="52" u="1"/>
        <n v="3012" u="1"/>
        <n v="2882" u="1"/>
        <n v="2752" u="1"/>
        <n v="671" u="1"/>
        <n v="2622" u="1"/>
        <n v="2492" u="1"/>
        <n v="606" u="1"/>
        <n v="2102" u="1"/>
        <n v="131" u="1"/>
        <n v="2010" u="1"/>
        <n v="494" u="1"/>
        <n v="1945" u="1"/>
        <n v="1880" u="1"/>
        <n v="1815" u="1"/>
        <n v="1750" u="1"/>
        <n v="429" u="1"/>
        <n v="1685" u="1"/>
        <n v="1620" u="1"/>
        <n v="1555" u="1"/>
        <n v="97" u="1"/>
        <n v="1490" u="1"/>
        <n v="2949" u="1"/>
        <n v="364" u="1"/>
        <n v="1425" u="1"/>
        <n v="2819" u="1"/>
        <n v="1360" u="1"/>
        <n v="2559" u="1"/>
        <n v="1230" u="1"/>
        <n v="2429" u="1"/>
        <n v="299" u="1"/>
        <n v="1165" u="1"/>
        <n v="2299" u="1"/>
        <n v="1100" u="1"/>
        <n v="1035" u="1"/>
        <n v="997" u="1"/>
        <n v="245" u="1"/>
        <n v="932" u="1"/>
        <n v="867" u="1"/>
        <n v="3016" u="1"/>
        <n v="48" u="1"/>
        <n v="737" u="1"/>
        <n v="180" u="1"/>
        <n v="2756" u="1"/>
        <n v="2626" u="1"/>
        <n v="2496" u="1"/>
        <n v="607" u="1"/>
        <n v="2366" u="1"/>
        <n v="2236" u="1"/>
        <n v="542" u="1"/>
        <n v="2106" u="1"/>
        <n v="2012" u="1"/>
        <n v="1947" u="1"/>
        <n v="1882" u="1"/>
        <n v="462" u="1"/>
        <n v="1817" u="1"/>
        <n v="1752" u="1"/>
        <n v="1492" u="1"/>
        <n v="2953" u="1"/>
        <n v="1427" u="1"/>
        <n v="89" u="1"/>
        <n v="2693" u="1"/>
        <n v="332" u="1"/>
        <n v="1232" u="1"/>
        <n v="1167" u="1"/>
        <n v="2303" u="1"/>
        <n v="1102" u="1"/>
        <n v="267" u="1"/>
        <n v="1037" u="1"/>
        <n v="998" u="1"/>
        <n v="933" u="1"/>
        <n v="229" u="1"/>
        <n v="868" u="1"/>
        <n v="803" u="1"/>
        <n v="738" u="1"/>
        <n v="2760" u="1"/>
        <n v="44" u="1"/>
        <n v="673" u="1"/>
        <n v="2500" u="1"/>
        <n v="608" u="1"/>
        <n v="2370" u="1"/>
        <n v="2240" u="1"/>
        <n v="543" u="1"/>
        <n v="2110" u="1"/>
        <n v="2014" u="1"/>
        <n v="495" u="1"/>
        <n v="1949" u="1"/>
        <n v="1884" u="1"/>
        <n v="1819" u="1"/>
        <n v="1754" u="1"/>
        <n v="430" u="1"/>
        <n v="1689" u="1"/>
        <n v="1624" u="1"/>
        <n v="1494" u="1"/>
        <n v="365" u="1"/>
        <n v="1299" u="1"/>
        <n v="2567" u="1"/>
        <n v="81" u="1"/>
        <n v="1234" u="1"/>
        <n v="2437" u="1"/>
        <n v="300" u="1"/>
        <n v="1169" u="1"/>
        <n v="2307" u="1"/>
        <n v="1104" u="1"/>
        <n v="2177" u="1"/>
        <n v="1039" u="1"/>
        <n v="999" u="1"/>
        <n v="934" u="1"/>
        <n v="869" u="1"/>
        <n v="213" u="1"/>
        <n v="3024" u="1"/>
        <n v="739" u="1"/>
        <n v="2894" u="1"/>
        <n v="2764" u="1"/>
        <n v="674" u="1"/>
        <n v="2504" u="1"/>
        <n v="40" u="1"/>
        <n v="609" u="1"/>
        <n v="2374" u="1"/>
        <n v="148" u="1"/>
        <n v="2244" u="1"/>
        <n v="544" u="1"/>
        <n v="1951" u="1"/>
        <n v="1886" u="1"/>
        <n v="463" u="1"/>
        <n v="1821" u="1"/>
        <n v="1756" u="1"/>
        <n v="1691" u="1"/>
        <n v="398" u="1"/>
        <n v="1496" u="1"/>
        <n v="1431" u="1"/>
        <n v="2831" u="1"/>
        <n v="2701" u="1"/>
        <n v="333" u="1"/>
        <n v="1301" u="1"/>
        <n v="2571" u="1"/>
        <n v="2441" u="1"/>
        <n v="1171" u="1"/>
        <n v="2311" u="1"/>
        <n v="1106" u="1"/>
        <n v="2181" u="1"/>
        <n v="268" u="1"/>
        <n v="1041" u="1"/>
        <n v="1000" u="1"/>
        <n v="935" u="1"/>
        <n v="870" u="1"/>
        <n v="197" u="1"/>
        <n v="3028" u="1"/>
        <n v="740" u="1"/>
        <n v="2898" u="1"/>
        <n v="2768" u="1"/>
        <n v="2508" u="1"/>
        <n v="610" u="1"/>
        <n v="2378" u="1"/>
        <n v="2248" u="1"/>
        <n v="36" u="1"/>
        <n v="545" u="1"/>
        <n v="132" u="1"/>
        <n v="496" u="1"/>
        <n v="1953" u="1"/>
        <n v="1888" u="1"/>
        <n v="1823" u="1"/>
        <n v="1758" u="1"/>
        <n v="431" u="1"/>
        <n v="1693" u="1"/>
        <n v="1628" u="1"/>
        <n v="1498" u="1"/>
        <n v="2965" u="1"/>
        <n v="366" u="1"/>
        <n v="2835" u="1"/>
        <n v="1368" u="1"/>
        <n v="2705" u="1"/>
        <n v="1303" u="1"/>
        <n v="2575" u="1"/>
        <n v="301" u="1"/>
        <n v="2315" u="1"/>
        <n v="1108" u="1"/>
        <n v="2185" u="1"/>
        <n v="1043" u="1"/>
        <n v="1001" u="1"/>
        <n v="246" u="1"/>
        <n v="936" u="1"/>
        <n v="871" u="1"/>
        <n v="741" u="1"/>
        <n v="2902" u="1"/>
        <n v="181" u="1"/>
        <n v="2772" u="1"/>
        <n v="676" u="1"/>
        <n v="2642" u="1"/>
        <n v="2512" u="1"/>
        <n v="611" u="1"/>
        <n v="2382" u="1"/>
        <n v="2252" u="1"/>
        <n v="546" u="1"/>
        <n v="2122" u="1"/>
        <n v="32" u="1"/>
        <n v="1955" u="1"/>
        <n v="122" u="1"/>
        <n v="1890" u="1"/>
        <n v="464" u="1"/>
        <n v="1825" u="1"/>
        <n v="1760" u="1"/>
        <n v="1695" u="1"/>
        <n v="1630" u="1"/>
        <n v="399" u="1"/>
        <n v="1565" u="1"/>
        <n v="1500" u="1"/>
        <n v="2969" u="1"/>
        <n v="1435" u="1"/>
        <n v="2839" u="1"/>
        <n v="1370" u="1"/>
        <n v="2709" u="1"/>
        <n v="2579" u="1"/>
        <n v="2449" u="1"/>
        <n v="1175" u="1"/>
        <n v="2319" u="1"/>
        <n v="1110" u="1"/>
        <n v="2189" u="1"/>
        <n v="269" u="1"/>
        <n v="2059" u="1"/>
        <n v="1002" u="1"/>
        <n v="937" u="1"/>
        <n v="872" u="1"/>
        <n v="807" u="1"/>
        <n v="742" u="1"/>
        <n v="2906" u="1"/>
        <n v="2776" u="1"/>
        <n v="677" u="1"/>
        <n v="2646" u="1"/>
        <n v="165" u="1"/>
        <n v="2516" u="1"/>
        <n v="612" u="1"/>
        <n v="2386" u="1"/>
        <n v="2256" u="1"/>
        <n v="547" u="1"/>
        <n v="2126" u="1"/>
        <n v="497" u="1"/>
        <n v="1957" u="1"/>
        <n v="1892" u="1"/>
        <n v="30" u="1"/>
        <n v="1827" u="1"/>
        <n v="114" u="1"/>
        <n v="432" u="1"/>
        <n v="1632" u="1"/>
        <n v="1502" u="1"/>
        <n v="2973" u="1"/>
        <n v="367" u="1"/>
        <n v="2843" u="1"/>
        <n v="1372" u="1"/>
        <n v="2713" u="1"/>
        <n v="2583" u="1"/>
        <n v="302" u="1"/>
        <n v="2323" u="1"/>
        <n v="1112" u="1"/>
        <n v="2193" u="1"/>
        <n v="1047" u="1"/>
        <n v="2063" u="1"/>
        <n v="1003" u="1"/>
        <n v="938" u="1"/>
        <n v="873" u="1"/>
        <n v="214" u="1"/>
        <n v="3040" u="1"/>
        <n v="743" u="1"/>
        <n v="2910" u="1"/>
        <n v="2780" u="1"/>
        <n v="678" u="1"/>
        <n v="2650" u="1"/>
        <n v="2520" u="1"/>
        <n v="613" u="1"/>
        <n v="2260" u="1"/>
        <n v="548" u="1"/>
        <n v="1959" u="1"/>
        <n v="1894" u="1"/>
        <n v="465" u="1"/>
        <n v="1829" u="1"/>
        <n v="1764" u="1"/>
        <n v="28" u="1"/>
        <n v="1699" u="1"/>
        <n v="106" u="1"/>
        <n v="1634" u="1"/>
        <n v="400" u="1"/>
        <n v="1504" u="1"/>
        <n v="2847" u="1"/>
        <n v="1374" u="1"/>
        <n v="2717" u="1"/>
        <n v="335" u="1"/>
        <n v="2587" u="1"/>
        <n v="2457" u="1"/>
        <n v="1179" u="1"/>
        <n v="2327" u="1"/>
        <n v="1114" u="1"/>
        <n v="2197" u="1"/>
        <n v="270" u="1"/>
        <n v="1049" u="1"/>
        <n v="2067" u="1"/>
        <n v="1004" u="1"/>
        <n v="939" u="1"/>
        <n v="874" u="1"/>
        <n v="809" u="1"/>
        <n v="198" u="1"/>
        <n v="3044" u="1"/>
        <n v="744" u="1"/>
        <n v="2914" u="1"/>
        <n v="679" u="1"/>
        <n v="2654" u="1"/>
        <n v="2524" u="1"/>
        <n v="614" u="1"/>
        <n v="2394" u="1"/>
        <n v="2264" u="1"/>
        <n v="549" u="1"/>
        <n v="2134" u="1"/>
        <n v="133" u="1"/>
        <n v="498" u="1"/>
        <n v="1961" u="1"/>
        <n v="1896" u="1"/>
        <n v="1831" u="1"/>
        <n v="433" u="1"/>
        <n v="1701" u="1"/>
        <n v="1636" u="1"/>
        <n v="26" u="1"/>
        <n v="1571" u="1"/>
        <n v="98" u="1"/>
        <n v="1506" u="1"/>
        <n v="2981" u="1"/>
        <n v="368" u="1"/>
        <n v="2851" u="1"/>
        <n v="1376" u="1"/>
        <n v="2721" u="1"/>
        <n v="303" u="1"/>
        <n v="2331" u="1"/>
        <n v="1116" u="1"/>
        <n v="2201" u="1"/>
        <n v="1051" u="1"/>
        <n v="2071" u="1"/>
        <n v="247" u="1"/>
        <n v="940" u="1"/>
        <n v="875" u="1"/>
        <n v="810" u="1"/>
        <n v="745" u="1"/>
        <n v="182" u="1"/>
        <n v="2788" u="1"/>
        <n v="680" u="1"/>
        <n v="2658" u="1"/>
        <n v="2528" u="1"/>
        <n v="615" u="1"/>
        <n v="2398" u="1"/>
        <n v="2268" u="1"/>
        <n v="550" u="1"/>
        <n v="2138" u="1"/>
        <n v="1963" u="1"/>
        <n v="1898" u="1"/>
        <n v="466" u="1"/>
        <n v="1833" u="1"/>
        <n v="1768" u="1"/>
        <n v="1703" u="1"/>
        <n v="1638" u="1"/>
        <n v="1573" u="1"/>
        <n v="2985" u="1"/>
        <n v="24" u="1"/>
        <n v="2855" u="1"/>
        <n v="90" u="1"/>
        <n v="1378" u="1"/>
        <n v="2725" u="1"/>
        <n v="336" u="1"/>
        <n v="2465" u="1"/>
        <n v="2335" u="1"/>
        <n v="1118" u="1"/>
        <n v="271" u="1"/>
        <n v="1053" u="1"/>
        <n v="2075" u="1"/>
        <n v="1006" u="1"/>
        <n v="941" u="1"/>
        <n v="231" u="1"/>
        <n v="876" u="1"/>
        <n v="811" u="1"/>
        <n v="746" u="1"/>
        <n v="2922" u="1"/>
        <n v="2792" u="1"/>
        <n v="681" u="1"/>
        <n v="2662" u="1"/>
        <n v="2532" u="1"/>
        <n v="616" u="1"/>
        <n v="2402" u="1"/>
        <n v="2272" u="1"/>
        <n v="551" u="1"/>
        <n v="2142" u="1"/>
        <n v="2030" u="1"/>
        <n v="499" u="1"/>
        <n v="1965" u="1"/>
        <n v="1900" u="1"/>
        <n v="1835" u="1"/>
        <n v="1770" u="1"/>
        <n v="434" u="1"/>
        <n v="1705" u="1"/>
        <n v="1510" u="1"/>
        <n v="2989" u="1"/>
        <n v="369" u="1"/>
        <n v="1445" u="1"/>
        <n v="1380" u="1"/>
        <n v="2729" u="1"/>
        <n v="82" u="1"/>
        <n v="2469" u="1"/>
        <n v="304" u="1"/>
        <n v="1185" u="1"/>
        <n v="2339" u="1"/>
        <n v="1120" u="1"/>
        <n v="2209" u="1"/>
        <n v="1055" u="1"/>
        <n v="2079" u="1"/>
        <n v="942" u="1"/>
        <n v="877" u="1"/>
        <n v="215" u="1"/>
        <n v="812" u="1"/>
        <n v="747" u="1"/>
        <n v="2926" u="1"/>
        <n v="2796" u="1"/>
        <n v="682" u="1"/>
        <n v="2666" u="1"/>
        <n v="2536" u="1"/>
        <n v="617" u="1"/>
        <n v="2406" u="1"/>
        <n v="150" u="1"/>
        <n v="552" u="1"/>
        <n v="2146" u="1"/>
        <n v="2032" u="1"/>
        <n v="467" u="1"/>
        <n v="1837" u="1"/>
        <n v="1772" u="1"/>
        <n v="1707" u="1"/>
        <n v="1642" u="1"/>
        <n v="402" u="1"/>
        <n v="1577" u="1"/>
        <n v="2863" u="1"/>
        <n v="337" u="1"/>
        <n v="2603" u="1"/>
        <n v="2473" u="1"/>
        <n v="20" u="1"/>
        <n v="2343" u="1"/>
        <n v="1122" u="1"/>
        <n v="272" u="1"/>
        <n v="2083" u="1"/>
        <n v="1008" u="1"/>
        <n v="943" u="1"/>
        <n v="878" u="1"/>
        <n v="813" u="1"/>
        <n v="199" u="1"/>
        <n v="748" u="1"/>
        <n v="2930" u="1"/>
        <n v="2800" u="1"/>
        <n v="683" u="1"/>
        <n v="2670" u="1"/>
        <n v="2540" u="1"/>
        <n v="618" u="1"/>
        <n v="2410" u="1"/>
        <n v="2280" u="1"/>
        <n v="553" u="1"/>
        <n v="2150" u="1"/>
        <n v="134" u="1"/>
        <n v="2034" u="1"/>
        <n v="500" u="1"/>
        <n v="1969" u="1"/>
        <n v="1904" u="1"/>
        <n v="1839" u="1"/>
        <n v="1774" u="1"/>
        <n v="435" u="1"/>
        <n v="1709" u="1"/>
        <n v="1644" u="1"/>
        <n v="1579" u="1"/>
        <n v="1514" u="1"/>
        <n v="370" u="1"/>
        <n v="2867" u="1"/>
        <n v="2607" u="1"/>
        <n v="305" u="1"/>
        <n v="1124" u="1"/>
        <n v="18" u="1"/>
        <n v="1059" u="1"/>
        <n v="2087" u="1"/>
        <n v="1009" u="1"/>
        <n v="248" u="1"/>
        <n v="944" u="1"/>
        <n v="879" u="1"/>
        <n v="814" u="1"/>
        <n v="749" u="1"/>
        <n v="183" u="1"/>
        <n v="2804" u="1"/>
        <n v="684" u="1"/>
        <n v="2674" u="1"/>
        <n v="2544" u="1"/>
        <n v="619" u="1"/>
        <n v="2414" u="1"/>
        <n v="2284" u="1"/>
        <n v="554" u="1"/>
        <n v="2154" u="1"/>
        <n v="2036" u="1"/>
        <n v="1971" u="1"/>
        <n v="123" u="1"/>
        <n v="1906" u="1"/>
        <n v="468" u="1"/>
        <n v="1776" u="1"/>
        <n v="1711" u="1"/>
        <n v="1646" u="1"/>
        <n v="403" u="1"/>
        <n v="1581" u="1"/>
        <n v="1516" u="1"/>
        <n v="3001" u="1"/>
        <n v="1386" u="1"/>
        <n v="2741" u="1"/>
        <n v="338" u="1"/>
        <n v="1321" u="1"/>
        <n v="2611" u="1"/>
        <n v="2481" u="1"/>
        <n v="2351" u="1"/>
        <n v="1126" u="1"/>
        <n v="273" u="1"/>
        <n v="1061" u="1"/>
        <n v="1010" u="1"/>
        <n v="61" u="1"/>
        <n v="945" u="1"/>
        <n v="880" u="1"/>
        <n v="815" u="1"/>
        <n v="750" u="1"/>
        <n v="2938" u="1"/>
        <n v="2808" u="1"/>
        <n v="685" u="1"/>
        <n v="2548" u="1"/>
        <n v="620" u="1"/>
        <n v="2418" u="1"/>
        <n v="2288" u="1"/>
        <n v="555" u="1"/>
        <n v="2158" u="1"/>
        <n v="2038" u="1"/>
        <n v="501" u="1"/>
        <n v="1908" u="1"/>
        <n v="1843" u="1"/>
        <n v="1778" u="1"/>
        <n v="436" u="1"/>
        <n v="1713" u="1"/>
        <n v="1648" u="1"/>
        <n v="1583" u="1"/>
        <n v="1518" u="1"/>
        <n v="3005" u="1"/>
        <n v="371" u="1"/>
        <n v="1453" u="1"/>
        <n v="1388" u="1"/>
        <n v="2745" u="1"/>
        <n v="2615" u="1"/>
        <n v="2355" u="1"/>
        <n v="1128" u="1"/>
        <n v="1063" u="1"/>
        <n v="1011" u="1"/>
        <n v="946" u="1"/>
        <n v="15" u="1"/>
        <n v="57" u="1"/>
        <n v="881" u="1"/>
        <n v="216" u="1"/>
        <n v="816" u="1"/>
        <n v="751" u="1"/>
        <n v="2942" u="1"/>
        <n v="2812" u="1"/>
        <n v="621" u="1"/>
        <n v="2422" u="1"/>
        <n v="151" u="1"/>
        <n v="2292" u="1"/>
        <n v="556" u="1"/>
        <n v="2162" u="1"/>
        <n v="2040" u="1"/>
        <n v="1975" u="1"/>
        <n v="1910" u="1"/>
        <n v="469" u="1"/>
        <n v="1845" u="1"/>
        <n v="1780" u="1"/>
        <n v="1715" u="1"/>
        <n v="107" u="1"/>
        <n v="1650" u="1"/>
        <n v="404" u="1"/>
        <n v="1585" u="1"/>
        <n v="1520" u="1"/>
        <n v="3009" u="1"/>
        <n v="2879" u="1"/>
        <n v="1390" u="1"/>
        <n v="2749" u="1"/>
        <n v="339" u="1"/>
        <n v="1325" u="1"/>
        <n v="2619" u="1"/>
        <n v="1260" u="1"/>
        <n v="1130" u="1"/>
        <n v="274" u="1"/>
        <n v="2099" u="1"/>
        <n v="1012" u="1"/>
        <n v="947" u="1"/>
        <n v="882" u="1"/>
        <n v="14" u="1"/>
        <n v="53" u="1"/>
        <n v="817" u="1"/>
        <n v="200" u="1"/>
        <n v="752" u="1"/>
        <n v="2946" u="1"/>
        <n v="2816" u="1"/>
        <n v="2556" u="1"/>
        <n v="622" u="1"/>
        <n v="2296" u="1"/>
        <n v="557" u="1"/>
        <n v="2166" u="1"/>
        <n v="135" u="1"/>
        <n v="502" u="1"/>
        <n v="1977" u="1"/>
        <n v="1912" u="1"/>
        <n v="437" u="1"/>
        <n v="1717" u="1"/>
        <n v="1587" u="1"/>
        <n v="99" u="1"/>
        <n v="1522" u="1"/>
        <n v="3013" u="1"/>
        <n v="372" u="1"/>
        <n v="1457" u="1"/>
        <n v="1392" u="1"/>
        <n v="2753" u="1"/>
        <n v="1327" u="1"/>
        <n v="2623" u="1"/>
        <n v="2493" u="1"/>
        <n v="307" u="1"/>
        <n v="1197" u="1"/>
        <n v="2363" u="1"/>
        <n v="1132" u="1"/>
        <n v="2233" u="1"/>
        <n v="1067" u="1"/>
        <n v="2103" u="1"/>
        <n v="1013" u="1"/>
        <n v="249" u="1"/>
        <n v="948" u="1"/>
        <n v="883" u="1"/>
        <n v="818" u="1"/>
        <n v="13" u="1"/>
        <n v="49" u="1"/>
        <n v="2950" u="1"/>
        <n v="2820" u="1"/>
        <n v="688" u="1"/>
        <n v="2690" u="1"/>
        <n v="623" u="1"/>
        <n v="2430" u="1"/>
        <n v="2300" u="1"/>
        <n v="558" u="1"/>
        <n v="2170" u="1"/>
        <n v="2044" u="1"/>
        <n v="1979" u="1"/>
        <n v="1914" u="1"/>
        <n v="470" u="1"/>
        <n v="1654" u="1"/>
        <n v="405" u="1"/>
        <n v="1524" u="1"/>
        <n v="3017" u="1"/>
        <n v="2887" u="1"/>
        <n v="91" u="1"/>
        <n v="1394" u="1"/>
        <n v="2757" u="1"/>
        <n v="340" u="1"/>
        <n v="1329" u="1"/>
        <n v="2627" u="1"/>
        <n v="2497" u="1"/>
        <n v="1199" u="1"/>
        <n v="2367" u="1"/>
        <n v="1134" u="1"/>
        <n v="275" u="1"/>
        <n v="1069" u="1"/>
        <n v="2107" u="1"/>
        <n v="1014" u="1"/>
        <n v="949" u="1"/>
        <n v="233" u="1"/>
        <n v="884" u="1"/>
        <n v="819" u="1"/>
        <n v="754" u="1"/>
        <n v="2954" u="1"/>
        <n v="12" u="1"/>
        <n v="2824" u="1"/>
        <n v="45" u="1"/>
        <n v="689" u="1"/>
        <n v="2564" u="1"/>
        <n v="624" u="1"/>
        <n v="2304" u="1"/>
        <n v="559" u="1"/>
        <n v="2174" u="1"/>
        <n v="2046" u="1"/>
        <n v="503" u="1"/>
        <n v="1916" u="1"/>
        <n v="1786" u="1"/>
        <n v="438" u="1"/>
        <n v="1721" u="1"/>
        <n v="1591" u="1"/>
        <n v="373" u="1"/>
        <n v="1461" u="1"/>
        <n v="2891" u="1"/>
        <n v="2761" u="1"/>
        <n v="1331" u="1"/>
        <n v="2631" u="1"/>
        <n v="83" u="1"/>
        <n v="2501" u="1"/>
        <n v="1201" u="1"/>
        <n v="2371" u="1"/>
        <n v="1136" u="1"/>
        <n v="1071" u="1"/>
        <n v="2111" u="1"/>
        <n v="1015" u="1"/>
        <n v="950" u="1"/>
        <n v="885" u="1"/>
        <n v="217" u="1"/>
        <n v="755" u="1"/>
        <n v="2958" u="1"/>
        <n v="690" u="1"/>
        <n v="2698" u="1"/>
        <n v="11" u="1"/>
        <n v="2568" u="1"/>
        <n v="41" u="1"/>
        <n v="625" u="1"/>
        <n v="2438" u="1"/>
        <n v="152" u="1"/>
        <n v="2308" u="1"/>
        <n v="560" u="1"/>
        <n v="2178" u="1"/>
        <n v="1983" u="1"/>
        <n v="1918" u="1"/>
        <n v="471" u="1"/>
        <n v="1853" u="1"/>
        <n v="1723" u="1"/>
        <n v="406" u="1"/>
        <n v="1593" u="1"/>
        <n v="1528" u="1"/>
        <n v="3025" u="1"/>
        <n v="1463" u="1"/>
        <n v="2895" u="1"/>
        <n v="1398" u="1"/>
        <n v="2765" u="1"/>
        <n v="341" u="1"/>
        <n v="1333" u="1"/>
        <n v="2505" u="1"/>
        <n v="75" u="1"/>
        <n v="1138" u="1"/>
        <n v="2245" u="1"/>
        <n v="276" u="1"/>
        <n v="1073" u="1"/>
        <n v="1016" u="1"/>
        <n v="951" u="1"/>
        <n v="886" u="1"/>
        <n v="201" u="1"/>
        <n v="756" u="1"/>
        <n v="2832" u="1"/>
        <n v="2572" u="1"/>
        <n v="626" u="1"/>
        <n v="2442" u="1"/>
        <n v="10" u="1"/>
        <n v="2312" u="1"/>
        <n v="37" u="1"/>
        <n v="2182" u="1"/>
        <n v="136" u="1"/>
        <n v="504" u="1"/>
        <n v="1790" u="1"/>
        <n v="439" u="1"/>
        <n v="1725" u="1"/>
        <n v="1660" u="1"/>
        <n v="374" u="1"/>
        <n v="1465" u="1"/>
        <n v="1400" u="1"/>
        <n v="2769" u="1"/>
        <n v="2639" u="1"/>
        <n v="2509" u="1"/>
        <n v="309" u="1"/>
        <n v="1140" u="1"/>
        <n v="2249" u="1"/>
        <n v="1075" u="1"/>
        <n v="2119" u="1"/>
        <n v="67" u="1"/>
        <n v="1017" u="1"/>
        <n v="250" u="1"/>
        <n v="952" u="1"/>
        <n v="887" u="1"/>
        <n v="2966" u="1"/>
        <n v="692" u="1"/>
        <n v="2706" u="1"/>
        <n v="2576" u="1"/>
        <n v="627" u="1"/>
        <n v="2446" u="1"/>
        <n v="2316" u="1"/>
        <n v="562" u="1"/>
        <n v="2186" u="1"/>
        <n v="9" u="1"/>
        <n v="2056" u="1"/>
        <n v="33" u="1"/>
        <n v="124" u="1"/>
        <n v="472" u="1"/>
        <n v="1792" u="1"/>
        <n v="1727" u="1"/>
        <n v="1532" u="1"/>
        <n v="3033" u="1"/>
        <n v="1467" u="1"/>
        <n v="2903" u="1"/>
        <n v="1402" u="1"/>
        <n v="2773" u="1"/>
        <n v="342" u="1"/>
        <n v="2643" u="1"/>
        <n v="1272" u="1"/>
        <n v="2513" u="1"/>
        <n v="1207" u="1"/>
        <n v="2383" u="1"/>
        <n v="1142" u="1"/>
        <n v="2253" u="1"/>
        <n v="277" u="1"/>
        <n v="1077" u="1"/>
        <n v="2123" u="1"/>
        <n v="888" u="1"/>
        <n v="758" u="1"/>
        <n v="2970" u="1"/>
        <n v="2840" u="1"/>
        <n v="693" u="1"/>
        <n v="169" u="1"/>
        <n v="2580" u="1"/>
        <n v="628" u="1"/>
        <n v="2320" u="1"/>
        <n v="563" u="1"/>
        <n v="2190" u="1"/>
        <n v="2060" u="1"/>
        <n v="505" u="1"/>
        <n v="8" u="1"/>
        <n v="1924" u="1"/>
        <n v="116" u="1"/>
        <n v="1794" u="1"/>
        <n v="440" u="1"/>
        <n v="1664" u="1"/>
        <n v="1599" u="1"/>
        <n v="375" u="1"/>
        <n v="1469" u="1"/>
        <n v="2907" u="1"/>
        <n v="1404" u="1"/>
        <n v="2777" u="1"/>
        <n v="1339" u="1"/>
        <n v="2647" u="1"/>
        <n v="1274" u="1"/>
        <n v="2517" u="1"/>
        <n v="310" u="1"/>
        <n v="1209" u="1"/>
        <n v="2387" u="1"/>
        <n v="1144" u="1"/>
        <n v="2257" u="1"/>
        <n v="1079" u="1"/>
        <n v="2127" u="1"/>
        <n v="889" u="1"/>
        <n v="759" u="1"/>
        <n v="2974" u="1"/>
        <n v="2844" u="1"/>
        <n v="694" u="1"/>
        <n v="2714" u="1"/>
        <n v="2584" u="1"/>
        <n v="629" u="1"/>
        <n v="153" u="1"/>
        <n v="2324" u="1"/>
        <n v="564" u="1"/>
        <n v="2194" u="1"/>
        <n v="2064" u="1"/>
        <n v="1926" u="1"/>
        <n v="473" u="1"/>
        <n v="1796" u="1"/>
        <n v="1731" u="1"/>
        <n v="108" u="1"/>
        <n v="1666" u="1"/>
        <n v="1601" u="1"/>
        <n v="1536" u="1"/>
        <n v="3041" u="1"/>
        <n v="1471" u="1"/>
        <n v="2911" u="1"/>
        <n v="1406" u="1"/>
        <n v="2781" u="1"/>
        <n v="343" u="1"/>
        <n v="1341" u="1"/>
        <n v="2651" u="1"/>
        <n v="1276" u="1"/>
        <n v="2521" u="1"/>
        <n v="2391" u="1"/>
        <n v="1146" u="1"/>
        <n v="2261" u="1"/>
        <n v="278" u="1"/>
        <n v="1081" u="1"/>
        <n v="2131" u="1"/>
        <n v="1020" u="1"/>
        <n v="890" u="1"/>
        <n v="825" u="1"/>
        <n v="202" u="1"/>
        <n v="2978" u="1"/>
        <n v="2848" u="1"/>
        <n v="695" u="1"/>
        <n v="2718" u="1"/>
        <n v="2588" u="1"/>
        <n v="630" u="1"/>
        <n v="2458" u="1"/>
        <n v="2328" u="1"/>
        <n v="565" u="1"/>
        <n v="2198" u="1"/>
        <n v="137" u="1"/>
        <n v="2068" u="1"/>
        <n v="506" u="1"/>
        <n v="1928" u="1"/>
        <n v="1798" u="1"/>
        <n v="441" u="1"/>
        <n v="1733" u="1"/>
        <n v="1603" u="1"/>
        <n v="100" u="1"/>
        <n v="1538" u="1"/>
        <n v="376" u="1"/>
        <n v="2915" u="1"/>
        <n v="1408" u="1"/>
        <n v="2785" u="1"/>
        <n v="1343" u="1"/>
        <n v="2655" u="1"/>
        <n v="1278" u="1"/>
        <n v="2525" u="1"/>
        <n v="311" u="1"/>
        <n v="1213" u="1"/>
        <n v="2265" u="1"/>
        <n v="1083" u="1"/>
        <n v="2135" u="1"/>
        <n v="1021" u="1"/>
        <n v="251" u="1"/>
        <n v="956" u="1"/>
        <n v="891" u="1"/>
        <n v="826" u="1"/>
        <n v="761" u="1"/>
        <n v="2982" u="1"/>
        <n v="186" u="1"/>
        <n v="2852" u="1"/>
        <n v="696" u="1"/>
        <n v="2722" u="1"/>
        <n v="2592" u="1"/>
        <n v="631" u="1"/>
        <n v="2332" u="1"/>
        <n v="566" u="1"/>
        <n v="2202" u="1"/>
        <n v="2072" u="1"/>
        <n v="1930" u="1"/>
        <n v="474" u="1"/>
        <n v="1865" u="1"/>
        <n v="1800" u="1"/>
        <n v="1735" u="1"/>
        <n v="409" u="1"/>
        <n v="1605" u="1"/>
        <n v="1540" u="1"/>
        <n v="2919" u="1"/>
        <n v="92" u="1"/>
        <n v="2789" u="1"/>
        <n v="344" u="1"/>
        <n v="1345" u="1"/>
        <n v="2659" u="1"/>
        <n v="1280" u="1"/>
        <n v="2529" u="1"/>
        <n v="1215" u="1"/>
        <n v="2399" u="1"/>
        <n v="1150" u="1"/>
        <n v="2269" u="1"/>
        <n v="279" u="1"/>
        <n v="1085" u="1"/>
        <n v="2139" u="1"/>
        <n v="1022" u="1"/>
        <n v="957" u="1"/>
        <n v="827" u="1"/>
        <n v="762" u="1"/>
        <n v="2986" u="1"/>
        <n v="2856" u="1"/>
        <n v="697" u="1"/>
        <n v="2726" u="1"/>
        <n v="170" u="1"/>
        <n v="2596" u="1"/>
        <n v="2466" u="1"/>
        <n v="567" u="1"/>
        <n v="2206" u="1"/>
        <n v="2076" u="1"/>
        <n v="507" u="1"/>
        <n v="1932" u="1"/>
        <n v="1867" u="1"/>
        <n v="1802" u="1"/>
        <n v="442" u="1"/>
        <n v="1672" u="1"/>
        <n v="1607" u="1"/>
        <n v="1542" u="1"/>
        <n v="1477" u="1"/>
        <n v="2923" u="1"/>
        <n v="6" u="1"/>
        <n v="2793" u="1"/>
        <n v="2663" u="1"/>
        <n v="84" u="1"/>
        <n v="1282" u="1"/>
        <n v="2533" u="1"/>
        <n v="312" u="1"/>
        <n v="1217" u="1"/>
        <n v="2403" u="1"/>
        <n v="1152" u="1"/>
        <n v="1087" u="1"/>
        <n v="2143" u="1"/>
        <n v="958" u="1"/>
        <n v="893" u="1"/>
        <n v="219" u="1"/>
        <n v="828" u="1"/>
        <n v="763" u="1"/>
        <n v="698" u="1"/>
        <n v="2730" u="1"/>
        <n v="2600" u="1"/>
        <n v="2470" u="1"/>
        <n v="154" u="1"/>
        <n v="2340" u="1"/>
        <n v="2210" u="1"/>
        <n v="2080" u="1"/>
        <n v="1999" u="1"/>
        <n v="1934" u="1"/>
        <n v="475" u="1"/>
        <n v="1869" u="1"/>
        <n v="1804" u="1"/>
        <n v="1739" u="1"/>
        <n v="1674" u="1"/>
        <n v="410" u="1"/>
        <n v="1609" u="1"/>
        <n v="1544" u="1"/>
        <n v="1479" u="1"/>
        <n v="2927" u="1"/>
        <n v="2797" u="1"/>
        <n v="345" u="1"/>
        <n v="2667" u="1"/>
        <n v="1284" u="1"/>
        <n v="1219" u="1"/>
        <n v="76" u="1"/>
        <n v="1154" u="1"/>
        <n v="2277" u="1"/>
        <n v="2147" u="1"/>
        <n v="1024" u="1"/>
        <n v="959" u="1"/>
        <n v="894" u="1"/>
        <n v="203" u="1"/>
        <n v="764" u="1"/>
        <n v="2994" u="1"/>
        <n v="699" u="1"/>
        <n v="2604" u="1"/>
        <n v="2474" u="1"/>
        <n v="2344" u="1"/>
        <n v="2084" u="1"/>
        <n v="508" u="1"/>
        <n v="1936" u="1"/>
        <n v="1806" u="1"/>
        <n v="1741" u="1"/>
        <n v="1676" u="1"/>
        <n v="1611" u="1"/>
        <n v="1546" u="1"/>
        <n v="378" u="1"/>
        <n v="1481" u="1"/>
        <n v="2931" u="1"/>
        <n v="2801" u="1"/>
        <n v="1351" u="1"/>
        <n v="2671" u="1"/>
        <n v="1286" u="1"/>
        <n v="313" u="1"/>
        <n v="1221" u="1"/>
        <n v="2411" u="1"/>
        <n v="5" u="1"/>
        <n v="1156" u="1"/>
        <n v="2281" u="1"/>
        <n v="1091" u="1"/>
        <n v="2151" u="1"/>
        <n v="68" u="1"/>
        <n v="1026" u="1"/>
        <n v="252" u="1"/>
        <n v="960" u="1"/>
        <n v="895" u="1"/>
        <n v="187" u="1"/>
        <n v="2868" u="1"/>
        <n v="700" u="1"/>
        <n v="2738" u="1"/>
        <n v="2608" u="1"/>
        <n v="635" u="1"/>
        <n v="2478" u="1"/>
        <n v="570" u="1"/>
        <n v="2088" u="1"/>
        <n v="2003" u="1"/>
        <n v="125" u="1"/>
        <n v="1938" u="1"/>
        <n v="476" u="1"/>
        <n v="1808" u="1"/>
        <n v="1743" u="1"/>
        <n v="1678" u="1"/>
        <n v="411" u="1"/>
        <n v="1613" u="1"/>
        <n v="1483" u="1"/>
        <n v="2805" u="1"/>
        <n v="346" u="1"/>
        <n v="1353" u="1"/>
        <n v="2675" u="1"/>
        <n v="1288" u="1"/>
        <n v="2545" u="1"/>
        <n v="2415" u="1"/>
        <n v="1158" u="1"/>
        <n v="2285" u="1"/>
        <n v="281" u="1"/>
        <n v="1093" u="1"/>
        <n v="2155" u="1"/>
        <n v="1028" u="1"/>
        <n v="62" u="1"/>
        <n v="961" u="1"/>
        <n v="236" u="1"/>
        <n v="896" u="1"/>
        <n v="831" u="1"/>
        <n v="766" u="1"/>
        <n v="3002" u="1"/>
        <n v="2872" u="1"/>
        <n v="701" u="1"/>
        <n v="2742" u="1"/>
        <n v="171" u="1"/>
        <n v="2612" u="1"/>
        <n v="636" u="1"/>
        <n v="2482" u="1"/>
        <n v="2352" u="1"/>
        <n v="571" u="1"/>
        <n v="2222" u="1"/>
        <n v="509" u="1"/>
        <n v="2005" u="1"/>
        <n v="1940" u="1"/>
        <n v="117" u="1"/>
        <n v="1810" u="1"/>
        <n v="444" u="1"/>
        <n v="1745" u="1"/>
        <n v="1680" u="1"/>
        <n v="1615" u="1"/>
        <n v="1550" u="1"/>
        <n v="1485" u="1"/>
        <n v="2809" u="1"/>
        <n v="1355" u="1"/>
        <n v="2549" u="1"/>
        <n v="314" u="1"/>
        <n v="1225" u="1"/>
        <n v="2419" u="1"/>
        <n v="1160" u="1"/>
        <n v="2289" u="1"/>
        <n v="1095" u="1"/>
        <n v="2159" u="1"/>
        <n v="4" u="1"/>
        <n v="962" u="1"/>
        <n v="58" u="1"/>
        <n v="897" u="1"/>
        <n v="832" u="1"/>
        <n v="767" u="1"/>
        <n v="3006" u="1"/>
        <n v="702" u="1"/>
        <n v="2746" u="1"/>
        <n v="2616" u="1"/>
        <n v="637" u="1"/>
        <n v="155" u="1"/>
        <n v="2356" u="1"/>
        <n v="572" u="1"/>
        <n v="2226" u="1"/>
        <n v="1942" u="1"/>
        <n v="477" u="1"/>
        <n v="1812" u="1"/>
        <n v="1747" u="1"/>
        <n v="109" u="1"/>
        <n v="1682" u="1"/>
        <n v="412" u="1"/>
        <n v="1617" u="1"/>
        <n v="1552" u="1"/>
        <n v="1487" u="1"/>
        <n v="2943" u="1"/>
        <n v="1422" u="1"/>
        <n v="2813" u="1"/>
        <n v="347" u="1"/>
        <n v="2553" u="1"/>
        <n v="1227" u="1"/>
        <n v="2423" u="1"/>
        <n v="1162" u="1"/>
        <n v="2293" u="1"/>
        <n v="282" u="1"/>
        <n v="1097" u="1"/>
        <n v="2163" u="1"/>
        <n v="1032" u="1"/>
        <n v="963" u="1"/>
        <n v="898" u="1"/>
        <n v="54" u="1"/>
        <n v="833" u="1"/>
        <n v="204" u="1"/>
        <n v="768" u="1"/>
        <n v="703" u="1"/>
        <n v="2750" u="1"/>
        <n v="2620" u="1"/>
        <n v="638" u="1"/>
        <n v="2490" u="1"/>
        <n v="2360" u="1"/>
        <n v="573" u="1"/>
        <n v="2100" u="1"/>
        <n v="1944" u="1"/>
        <n v="1814" u="1"/>
        <n v="445" u="1"/>
        <n v="1619" u="1"/>
        <n v="101" u="1"/>
        <n v="1554" u="1"/>
        <n v="380" u="1"/>
        <n v="2947" u="1"/>
        <n v="1424" u="1"/>
        <n v="2817" u="1"/>
        <n v="1359" u="1"/>
        <n v="2557" u="1"/>
        <n v="315" u="1"/>
        <n v="1229" u="1"/>
        <n v="2427" u="1"/>
        <n v="1164" u="1"/>
        <n v="2297" u="1"/>
        <n v="1099" u="1"/>
        <n v="1034" u="1"/>
        <n v="253" u="1"/>
        <n v="964" u="1"/>
        <n v="899" u="1"/>
        <n v="834" u="1"/>
        <n v="50" u="1"/>
        <n v="769" u="1"/>
        <n v="3014" u="1"/>
        <n v="2884" u="1"/>
        <n v="704" u="1"/>
        <n v="2754" u="1"/>
        <n v="2624" u="1"/>
        <n v="639" u="1"/>
        <n v="2494" u="1"/>
        <n v="574" u="1"/>
        <n v="2234" u="1"/>
        <n v="2011" u="1"/>
        <n v="1946" u="1"/>
        <n v="478" u="1"/>
        <n v="1881" u="1"/>
        <n v="1816" u="1"/>
        <n v="1686" u="1"/>
        <n v="413" u="1"/>
        <n v="1621" u="1"/>
        <n v="1556" u="1"/>
        <n v="2951" u="1"/>
        <n v="93" u="1"/>
        <n v="2821" u="1"/>
        <n v="348" u="1"/>
        <n v="1361" u="1"/>
        <n v="2691" u="1"/>
        <n v="2561" u="1"/>
        <n v="1231" u="1"/>
        <n v="1166" u="1"/>
        <n v="2301" u="1"/>
        <n v="283" u="1"/>
        <n v="1101" u="1"/>
        <n v="1036" u="1"/>
        <n v="965" u="1"/>
        <n v="900" u="1"/>
        <n v="835" u="1"/>
        <n v="770" u="1"/>
        <n v="3018" u="1"/>
        <n v="2888" u="1"/>
        <n v="46" u="1"/>
        <n v="705" u="1"/>
        <n v="2758" u="1"/>
        <n v="172" u="1"/>
        <n v="2628" u="1"/>
        <n v="640" u="1"/>
        <n v="2498" u="1"/>
        <n v="2368" u="1"/>
        <n v="2238" u="1"/>
        <n v="2108" u="1"/>
        <n v="2013" u="1"/>
        <n v="1948" u="1"/>
        <n v="1883" u="1"/>
        <n v="1818" u="1"/>
        <n v="446" u="1"/>
        <n v="1753" u="1"/>
        <n v="1688" u="1"/>
        <n v="1623" u="1"/>
        <n v="381" u="1"/>
        <n v="2955" u="1"/>
        <n v="2825" u="1"/>
        <n v="2695" u="1"/>
        <n v="85" u="1"/>
        <n v="1298" u="1"/>
        <n v="2565" u="1"/>
        <n v="1233" u="1"/>
        <n v="2435" u="1"/>
        <n v="1168" u="1"/>
        <n v="2305" u="1"/>
        <n v="1103" u="1"/>
        <n v="1038" u="1"/>
        <n v="966" u="1"/>
        <n v="901" u="1"/>
        <n v="221" u="1"/>
        <n v="771" u="1"/>
        <n v="3022" u="1"/>
        <n v="2892" u="1"/>
        <n v="3" u="1"/>
        <n v="706" u="1"/>
        <n v="2762" u="1"/>
        <n v="2632" u="1"/>
        <n v="42" u="1"/>
        <n v="641" u="1"/>
        <n v="2502" u="1"/>
        <n v="156" u="1"/>
        <n v="2372" u="1"/>
        <n v="576" u="1"/>
        <n v="2242" u="1"/>
        <n v="2112" u="1"/>
        <n v="2015" u="1"/>
        <n v="1950" u="1"/>
        <n v="479" u="1"/>
        <n v="1885" u="1"/>
        <n v="1820" u="1"/>
        <n v="1690" u="1"/>
        <n v="414" u="1"/>
        <n v="1625" u="1"/>
        <n v="1495" u="1"/>
        <n v="1430" u="1"/>
        <n v="2829" u="1"/>
        <n v="349" u="1"/>
        <n v="1365" u="1"/>
        <n v="1300" u="1"/>
        <n v="2569" u="1"/>
        <n v="1235" u="1"/>
        <n v="2439" u="1"/>
        <n v="77" u="1"/>
        <n v="1170" u="1"/>
        <n v="2309" u="1"/>
        <n v="284" u="1"/>
        <n v="1105" u="1"/>
        <n v="2179" u="1"/>
        <n v="1040" u="1"/>
        <n v="967" u="1"/>
        <n v="837" u="1"/>
        <n v="205" u="1"/>
        <n v="772" u="1"/>
        <n v="3026" u="1"/>
        <n v="2896" u="1"/>
        <n v="707" u="1"/>
        <n v="2766" u="1"/>
        <n v="2636" u="1"/>
        <n v="642" u="1"/>
        <n v="2506" u="1"/>
        <n v="2376" u="1"/>
        <n v="38" u="1"/>
        <n v="577" u="1"/>
        <n v="2246" u="1"/>
        <n v="1952" u="1"/>
        <n v="1887" u="1"/>
        <n v="1822" u="1"/>
        <n v="447" u="1"/>
        <n v="1757" u="1"/>
        <n v="1627" u="1"/>
        <n v="1562" u="1"/>
        <n v="382" u="1"/>
        <n v="2963" u="1"/>
        <n v="2833" u="1"/>
        <n v="1367" u="1"/>
        <n v="1302" u="1"/>
        <n v="2573" u="1"/>
        <n v="317" u="1"/>
        <n v="1237" u="1"/>
        <n v="2443" u="1"/>
        <n v="2313" u="1"/>
        <n v="1107" u="1"/>
        <n v="2183" u="1"/>
        <n v="1042" u="1"/>
        <n v="2053" u="1"/>
        <n v="254" u="1"/>
        <n v="968" u="1"/>
        <n v="838" u="1"/>
        <n v="773" u="1"/>
        <n v="3030" u="1"/>
        <n v="189" u="1"/>
        <n v="2900" u="1"/>
        <n v="708" u="1"/>
        <n v="2770" u="1"/>
        <n v="2640" u="1"/>
        <n v="643" u="1"/>
        <n v="2510" u="1"/>
        <n v="2380" u="1"/>
        <n v="2250" u="1"/>
        <n v="2120" u="1"/>
        <n v="34" u="1"/>
        <n v="513" u="1"/>
        <n v="126" u="1"/>
        <n v="1954" u="1"/>
        <n v="480" u="1"/>
        <n v="1889" u="1"/>
        <n v="1824" u="1"/>
        <n v="1759" u="1"/>
        <n v="1694" u="1"/>
        <n v="415" u="1"/>
        <n v="1629" u="1"/>
        <n v="1564" u="1"/>
        <n v="1499" u="1"/>
        <n v="2967" u="1"/>
        <n v="1434" u="1"/>
        <n v="2837" u="1"/>
        <n v="350" u="1"/>
        <n v="1369" u="1"/>
        <n v="2707" u="1"/>
        <n v="1304" u="1"/>
        <n v="2577" u="1"/>
        <n v="2447" u="1"/>
        <n v="2317" u="1"/>
        <n v="285" u="1"/>
        <n v="1109" u="1"/>
        <n v="2187" u="1"/>
        <n v="1044" u="1"/>
        <n v="969" u="1"/>
        <n v="238" u="1"/>
        <n v="839" u="1"/>
        <n v="774" u="1"/>
        <n v="709" u="1"/>
        <n v="2774" u="1"/>
        <n v="173" u="1"/>
        <n v="2644" u="1"/>
        <n v="644" u="1"/>
        <n v="2514" u="1"/>
        <n v="2384" u="1"/>
        <n v="579" u="1"/>
        <n v="2254" u="1"/>
        <n v="2124" u="1"/>
        <n v="1956" u="1"/>
        <n v="31" u="1"/>
        <n v="1826" u="1"/>
        <n v="448" u="1"/>
        <n v="1631" u="1"/>
        <n v="1566" u="1"/>
        <n v="383" u="1"/>
        <n v="1501" u="1"/>
        <n v="2971" u="1"/>
        <n v="2841" u="1"/>
        <n v="1371" u="1"/>
        <n v="1306" u="1"/>
        <n v="2581" u="1"/>
        <n v="2451" u="1"/>
        <n v="1176" u="1"/>
        <n v="2321" u="1"/>
        <n v="1111" u="1"/>
        <n v="2191" u="1"/>
        <n v="1046" u="1"/>
        <n v="2061" u="1"/>
        <n v="970" u="1"/>
        <n v="222" u="1"/>
        <n v="840" u="1"/>
        <n v="775" u="1"/>
        <n v="3038" u="1"/>
        <n v="2908" u="1"/>
        <n v="710" u="1"/>
        <n v="2778" u="1"/>
        <n v="2648" u="1"/>
        <n v="2518" u="1"/>
        <n v="157" u="1"/>
        <n v="2388" u="1"/>
        <n v="580" u="1"/>
        <n v="2258" u="1"/>
        <n v="2128" u="1"/>
        <n v="1958" u="1"/>
        <n v="481" u="1"/>
        <n v="1893" u="1"/>
        <n v="1828" u="1"/>
        <n v="29" u="1"/>
        <n v="1763" u="1"/>
        <n v="110" u="1"/>
        <n v="1698" u="1"/>
        <n v="416" u="1"/>
        <n v="1633" u="1"/>
        <n v="1568" u="1"/>
        <n v="1503" u="1"/>
        <n v="2975" u="1"/>
        <n v="351" u="1"/>
        <n v="1373" u="1"/>
        <n v="2715" u="1"/>
        <n v="2585" u="1"/>
        <n v="1178" u="1"/>
        <n v="2325" u="1"/>
        <n v="286" u="1"/>
        <n v="1048" u="1"/>
        <n v="2065" u="1"/>
        <n v="971" u="1"/>
        <n v="841" u="1"/>
        <n v="206" u="1"/>
        <n v="776" u="1"/>
        <n v="3042" u="1"/>
        <n v="2912" u="1"/>
        <n v="711" u="1"/>
        <n v="2782" u="1"/>
        <n v="2652" u="1"/>
        <n v="646" u="1"/>
        <n v="2522" u="1"/>
        <n v="2392" u="1"/>
        <n v="581" u="1"/>
        <n v="2262" u="1"/>
        <n v="2132" u="1"/>
        <n v="516" u="1"/>
        <n v="1960" u="1"/>
        <n v="1895" u="1"/>
        <n v="1830" u="1"/>
        <n v="449" u="1"/>
        <n v="1700" u="1"/>
        <n v="27" u="1"/>
        <n v="1635" u="1"/>
        <n v="102" u="1"/>
        <n v="1570" u="1"/>
        <n v="384" u="1"/>
        <n v="1505" u="1"/>
        <n v="2979" u="1"/>
        <n v="2849" u="1"/>
        <n v="1375" u="1"/>
        <n v="2589" u="1"/>
        <n v="2459" u="1"/>
        <n v="2329" u="1"/>
        <n v="1115" u="1"/>
        <n v="2199" u="1"/>
        <n v="1050" u="1"/>
        <n v="2069" u="1"/>
        <n v="255" u="1"/>
        <n v="972" u="1"/>
        <n v="842" u="1"/>
        <n v="777" u="1"/>
        <n v="3046" u="1"/>
        <n v="190" u="1"/>
        <n v="2916" u="1"/>
        <n v="712" u="1"/>
        <n v="2786" u="1"/>
        <n v="2656" u="1"/>
        <n v="647" u="1"/>
        <n v="2526" u="1"/>
        <n v="2396" u="1"/>
      </sharedItems>
    </cacheField>
    <cacheField name="SUBTASK_SUMMARY" numFmtId="0">
      <sharedItems containsBlank="1"/>
    </cacheField>
    <cacheField name="SUBTASK_DESCRIPTION" numFmtId="0">
      <sharedItems containsBlank="1"/>
    </cacheField>
    <cacheField name="SUBTASK_FULL_DESCRIPTION" numFmtId="0">
      <sharedItems containsBlank="1"/>
    </cacheField>
    <cacheField name="DEMAND_ID" numFmtId="0">
      <sharedItems containsString="0" containsBlank="1" containsNumber="1" containsInteger="1" minValue="346910" maxValue="396830"/>
    </cacheField>
    <cacheField name="TASK_ID" numFmtId="0">
      <sharedItems containsString="0" containsBlank="1" containsNumber="1" containsInteger="1" minValue="0" maxValue="396997"/>
    </cacheField>
    <cacheField name="SUBTASK_ID" numFmtId="0">
      <sharedItems containsString="0" containsBlank="1" containsNumber="1" containsInteger="1" minValue="0" maxValue="397043"/>
    </cacheField>
    <cacheField name="planning_type" numFmtId="0">
      <sharedItems containsBlank="1"/>
    </cacheField>
    <cacheField name="task_release" numFmtId="0">
      <sharedItems containsBlank="1" count="26">
        <s v="No release set"/>
        <s v="Release 1"/>
        <s v="2-Discovery"/>
        <s v="1-POC"/>
        <s v="Release 9"/>
        <s v="Release 8"/>
        <s v="Release 7"/>
        <s v="Management"/>
        <s v="Release 6"/>
        <s v="Release 5"/>
        <s v="Release 3"/>
        <s v="Release 5 QA"/>
        <s v="Release 4 QA"/>
        <s v="Release 4"/>
        <s v="Release 3 QA"/>
        <s v="Release 1 QA"/>
        <s v="Release 2 QA"/>
        <s v="Release 2"/>
        <s v="Sprint 7"/>
        <s v="Sprint 6"/>
        <s v="Sprint 5"/>
        <s v="Sprint 4"/>
        <m/>
        <s v="" u="1"/>
        <s v="Not Defined" u="1"/>
        <s v="1.0 " u="1"/>
      </sharedItems>
    </cacheField>
    <cacheField name="worklog" numFmtId="0">
      <sharedItems containsString="0" containsBlank="1" containsNumber="1" minValue="0" maxValue="125"/>
    </cacheField>
    <cacheField name="wrong_worklog" numFmtId="0">
      <sharedItems containsString="0" containsBlank="1" containsNumber="1" containsInteger="1" minValue="0" maxValue="0"/>
    </cacheField>
    <cacheField name="Demand_ballpark" numFmtId="0">
      <sharedItems containsString="0" containsBlank="1" containsNumber="1" containsInteger="1" minValue="0" maxValue="200"/>
    </cacheField>
    <cacheField name="TASK_BALLPARK" numFmtId="0">
      <sharedItems containsString="0" containsBlank="1" containsNumber="1" minValue="0" maxValue="89"/>
    </cacheField>
    <cacheField name="tshirt_size" numFmtId="0">
      <sharedItems containsBlank="1"/>
    </cacheField>
    <cacheField name="Query_Type" numFmtId="0">
      <sharedItems containsBlank="1"/>
    </cacheField>
    <cacheField name="EffortEstimate" numFmtId="0">
      <sharedItems containsString="0" containsBlank="1" containsNumber="1" minValue="0" maxValue="35"/>
    </cacheField>
    <cacheField name="CycleEstimate" numFmtId="0">
      <sharedItems containsString="0" containsBlank="1" containsNumber="1" minValue="0" maxValue="42"/>
    </cacheField>
    <cacheField name="EffortOnBacklog" numFmtId="0">
      <sharedItems containsString="0" containsBlank="1" containsNumber="1" minValue="0" maxValue="35"/>
    </cacheField>
    <cacheField name="CycleOnBacklog" numFmtId="0">
      <sharedItems containsString="0" containsBlank="1" containsNumber="1" minValue="0" maxValue="42"/>
    </cacheField>
    <cacheField name="BallparkEffort" numFmtId="0">
      <sharedItems containsString="0" containsBlank="1" containsNumber="1" minValue="0" maxValue="35"/>
    </cacheField>
    <cacheField name="PlannedEffort" numFmtId="0">
      <sharedItems containsString="0" containsBlank="1" containsNumber="1" minValue="0" maxValue="19.148936170212767"/>
    </cacheField>
    <cacheField name="EffortDone" numFmtId="0">
      <sharedItems containsString="0" containsBlank="1" containsNumber="1" minValue="0" maxValue="19.148936170212767"/>
    </cacheField>
    <cacheField name="CycleDone" numFmtId="0">
      <sharedItems containsString="0" containsBlank="1" containsNumber="1" minValue="0" maxValue="22.978723404255319"/>
    </cacheField>
    <cacheField name="WorklogDone" numFmtId="0">
      <sharedItems containsString="0" containsBlank="1" containsNumber="1" minValue="0" maxValue="125"/>
    </cacheField>
    <cacheField name="WorklogDoing" numFmtId="0">
      <sharedItems containsString="0" containsBlank="1" containsNumber="1" minValue="0" maxValue="43.25"/>
    </cacheField>
    <cacheField name="CountTasks" numFmtId="0">
      <sharedItems containsString="0" containsBlank="1" containsNumber="1" minValue="0" maxValue="1"/>
    </cacheField>
    <cacheField name="CountDemands" numFmtId="0">
      <sharedItems containsString="0" containsBlank="1" containsNumber="1" minValue="0" maxValue="1"/>
    </cacheField>
    <cacheField name="CountSubtasks" numFmtId="0">
      <sharedItems containsString="0" containsBlank="1" containsNumber="1" containsInteger="1" minValue="0" maxValue="1"/>
    </cacheField>
    <cacheField name="SubtaskEstimativeForEEPCalculation" numFmtId="0">
      <sharedItems containsString="0" containsBlank="1" containsNumber="1" minValue="0" maxValue="19.148936170212767"/>
    </cacheField>
    <cacheField name="DemandOrderedStatus" numFmtId="0">
      <sharedItems containsBlank="1" count="12">
        <s v="3.Doing"/>
        <s v=""/>
        <e v="#N/A"/>
        <s v="0.Done"/>
        <s v="0.Cancelled"/>
        <m/>
        <s v="4.Doing" u="1"/>
        <s v="04.Doing" u="1"/>
        <s v="5.Open" u="1"/>
        <s v="2.To UAT" u="1"/>
        <s v="06.Open" u="1"/>
        <s v="4.To Do" u="1"/>
      </sharedItems>
    </cacheField>
    <cacheField name="TaskOrderedStatus" numFmtId="0">
      <sharedItems containsBlank="1" count="30">
        <s v="1.QAing"/>
        <s v="6.To Alpha Test"/>
        <s v="0.Done"/>
        <s v="7.Doing"/>
        <s v="5.Alpha Testing"/>
        <e v="#N/A"/>
        <s v="0.Cancelled"/>
        <s v="2.To QA"/>
        <s v="4.To Feature Review"/>
        <s v="3.Feature Reviewing"/>
        <m/>
        <s v="" u="1"/>
        <s v="4.Feature Reviewing" u="1"/>
        <s v="2.QAing" u="1"/>
        <s v="9.Open" u="1"/>
        <s v="7.To Alpha Test" u="1"/>
        <s v="7.Open" u="1"/>
        <s v="6.Alpha Testing" u="1"/>
        <s v="3.To QA" u="1"/>
        <s v="06.Doing" u="1"/>
        <s v="07.To Do" u="1"/>
        <s v="01.Done" u="1"/>
        <s v="5.Doing" u="1"/>
        <s v="8.To Do" u="1"/>
        <s v="5.To Feature Review" u="1"/>
        <s v="6.To Do" u="1"/>
        <s v="8.Doing" u="1"/>
        <s v="05.To Feature Review" u="1"/>
        <s v="04.Feature Reviewing" u="1"/>
        <s v="08.Open" u="1"/>
      </sharedItems>
    </cacheField>
    <cacheField name="SubtaskOrderedStatus" numFmtId="0">
      <sharedItems containsBlank="1"/>
    </cacheField>
    <cacheField name="SubtaskOrderedFullDescription" numFmtId="0">
      <sharedItems containsBlank="1" count="8000">
        <s v="3.Doing &gt; Alpha Test | S | 00159 - Alpha test - Resolution"/>
        <e v="#N/A"/>
        <s v="0.Done &gt; QA | S | 00154 - QA for Bugs can be moved to Done anytime"/>
        <s v="0.Done &gt; Feature Review | S | 00153 - Review of Bugs can be moved to Done anytime"/>
        <s v="0.Done &gt; Alpha Test | S | 00151 - Alpha for Bugs can be moved to Done anytime"/>
        <s v="0.Cancelled &gt; Feature Review | S | 00150 - Review of Dashboard - New indicators"/>
        <s v="3.Doing &gt; Frontend Development | S | 00108 - Sub-task of the feature without assignee"/>
        <s v="0.Done &gt; Alpha Test | M | 00106 - Alpha for Dashboard - New indicators"/>
        <s v="0.Done &gt; Backend Development | S | 00091 - Fill Resolution when Done"/>
        <s v="3.Doing &gt; Sub-Task | M | 00089 - Primer Doc"/>
        <s v="0.Done &gt; QA | S | 00080 - QA for Chrome users cannot access taskboard using HTTPS"/>
        <s v="0.Done &gt; Feature Review | S | 00079 - Review of Chrome users cannot access taskboard using HTTPS"/>
        <s v="0.Done &gt; Alpha Test | S | 00078 - Alpha for Chrome users cannot access taskboard using HTTPS"/>
        <s v="0.Done &gt; Backend Development | S | 00077 - Show PRs aging"/>
        <s v="0.Done &gt; QA | S | 00072 - QA for Wip validator service REST"/>
        <s v="0.Done &gt; Feature Review | S | 00071 - Review of Wip validator service REST"/>
        <s v="0.Done &gt; Alpha Test | S | 00070 - Alpha for Wip validator service REST"/>
        <s v="0.Done &gt; Backend Development | M | 00061 - Wip validator service REST"/>
        <s v="0.Done &gt; QA | S | 00048 - QA for Some bugs about teams"/>
        <s v="0.Done &gt; Feature Review | S | 00047 - Review of Some bugs about teams"/>
        <s v="0.Done &gt; Alpha Test | S | 00046 - Alpha for Some bugs about teams"/>
        <s v="0.Done &gt; Frontend Development | M | 00045 - Some bugs about teams"/>
        <s v="0.Done &gt; QA | S | 00043 - QA for Update subtask when parent update some fields"/>
        <s v="0.Done &gt; Feature Review | S | 00042 - Review of Update subtask when parent update some fields"/>
        <s v="0.Done &gt; Alpha Test | S | 00041 - Alpha for Update subtask when parent update some fields"/>
        <s v="0.Done &gt; Backend Development | M | 00040 - Update subtask when parent update some fields"/>
        <s v="0.Done &gt; QA | S | 00038 - QA for Required Fields"/>
        <s v="0.Done &gt; Feature Review | S | 00037 - Review of Required Fields"/>
        <s v="0.Done &gt; Alpha Test | S | 00036 - Alpha for Required Fields"/>
        <s v="0.Done &gt; QA | S | 00035 - QA for Workflows Customizations"/>
        <s v="0.Done &gt; Feature Review | S | 00034 - Review of Workflows Customizations"/>
        <s v="0.Done &gt; Alpha Test | S | 00033 - Alpha for Workflows Customizations"/>
        <s v="0.Done &gt; Sub-Task | S | 00032 - Automation transition &quot;Open&quot; to &quot;To Do&quot; of parent issues"/>
        <s v="0.Done &gt; Sub-Task | S | 00031 - Add transition &quot;Doing&quot; to &quot;Done&quot; for issue type &quot;Sub-Task&quot;"/>
        <s v="0.Done &gt; Sub-Task | M | 00020 - Feature and Bug to require TSize fields"/>
        <s v="0.Done &gt; Sub-Task | XS | 00019 - Size fields for project GSSDLC"/>
        <s v="0.Done &gt; Sub-Task | M | 00018 - &quot;T-Shirt Size&quot; required for Task and sub-tasks"/>
        <s v="0.Cancelled &gt; Backend Development | S | 00013 - Create Jira Template project"/>
        <s v="0.Done &gt; Backend Development | 00012 - Create scripts to perform Taskboard configurations"/>
        <s v="0.Done &gt; QA | 00010 - QA for Hierarchical Class of Service (performance)"/>
        <s v="0.Done &gt; Feature Review | 00009 - Review of Hierarchical Class of Service (performance)"/>
        <s v="0.Done &gt; Alpha Test | 00008 - Alpha for Hierarchical Class of Service (performance)"/>
        <s v="0.Done &gt; QA | S | 00006 - QA for Multi-criteria search"/>
        <s v="0.Done &gt; Feature Review | 00005 - Review of Multi-criteria search"/>
        <s v="0.Done &gt; Alpha Test | 00004 - Alpha for Multi-criteria search"/>
        <s v="0.Done &gt; Backend Development | 00003 - Work with searching and hierarchical filter"/>
        <s v="3.Doing &gt; Sub-Task | M | 00157 - Research SCORM - 2"/>
        <s v="0.Done &gt; QA | S | 00156 - QA for The legacy id should match the siteId created from mocked data"/>
        <s v="0.Done &gt; Feature Review | S | 00155 - Review of The legacy id should match the siteId created from mocked data"/>
        <s v="0.Done &gt; QA | M | 00154 - QA for Missing learning record events"/>
        <s v="0.Done &gt; Feature Review | XS | 00153 - Review of Missing learning record events"/>
        <s v="0.Done &gt; Alpha Test | M | 00152 - Alpha for Missing learning record events"/>
        <s v="0.Done &gt; Backend Development | S | 00150 - Extract module for Authentication"/>
        <s v="0.Done &gt; Alpha Test | S | 00149 - Alpha for The legacy id should match the siteId created from mocked data"/>
        <s v="0.Done &gt; Frontend Development | S | 00148 - Missing learning record events"/>
        <s v="0.Done &gt; Backend Development | S | 00142 - Send Site.siteId on the API instead of Group.groupId"/>
        <s v="0.Done &gt; QA | S | 00141 - QA for Should only send learning records when log in as a learner "/>
        <s v="0.Done &gt; Feature Review | S | 00140 - Review of Should only send learning records when log in as a learner "/>
        <s v="0.Done &gt; Alpha Test | S | 00139 - Alpha for Should only send learning records when log in as a learner "/>
        <s v="0.Done &gt; Backend Development | S | 00135 - Change Add Site Listener to update existing versions"/>
        <s v="0.Done &gt; Sub-Task | S | 00134 - Redirect user to last visited page when login flow triggered"/>
        <s v="0.Done &gt; Alpha Bug | S | 00133 - Sort only work if bolth orderField and orderCollation is informed"/>
        <s v="0.Done &gt; Alpha Bug | S | 00132 - Sort field version in API doesn't work, must pass versionNumber"/>
        <s v="0.Done &gt; Feature Review | S | 00131 - Review of Add sorting capability to Site REST API"/>
        <s v="0.Done &gt; Backend Development | S | 00130 - Should only send learning records when log in as a learner "/>
        <s v="0.Done &gt; QA | S | 00129 - QA for Have too many errors for the developer license limit "/>
        <s v="0.Done &gt; Feature Review | S | 00128 - Review of Have too many errors for the developer license limit "/>
        <s v="0.Done &gt; Alpha Test | S | 00127 - Alpha for Have too many errors for the developer license limit "/>
        <s v="0.Done &gt; QA | S | 00126 - QA for Capture learning events"/>
        <s v="0.Done &gt; Feature Review | S | 00125 - Review of Capture learning events"/>
        <s v="0.Done &gt; QA | S | 00124 - QA for Capture user info"/>
        <s v="0.Done &gt; Feature Review | S | 00123 - Review of Capture user info"/>
        <s v="0.Done &gt; Alpha Bug | S | 00122 - Update expiration date doesn't not work"/>
        <s v="0.Done &gt; Sub-Task | S | 00120 - Set up Google workstation for POC"/>
        <s v="0.Done &gt; Alpha Test | S | 00119 - Alpha for Implement Celsus sync job to index Liferay Sites"/>
        <s v="3.Doing &gt; Tech Planning | S | 00118 - Tech Planning for Implement Celsus sync"/>
        <s v="0.Done &gt; Alpha Bug | S | 00117 - Cannot filter with some fields"/>
        <s v="0.Done &gt; QA | S | 00116 - QA for Notify Google LMS of User activity"/>
        <s v="0.Done &gt; QA | S | 00115 - QA for Enhanced Group REST Service"/>
        <s v="0.Done &gt; Feature Review | M | 00114 - Review of Enhanced Group REST Service"/>
        <s v="0.Done &gt; Alpha Bug | S | 00113 - GroupVersionLocalServiceImpl.searchGroupVersions: Setting start and end to 0"/>
        <s v="0.Done &gt; Alpha Bug | S | 00111 - No GroupStatus exists with the key {companyId=20116, key=null}"/>
        <s v="0.Done &gt; Alpha Bug | S | 00110 - Unresolved requirement: Import-Package: javax.servlet; version=&quot;[3.1.0,4.0.0)&quot;"/>
        <s v="0.Done &gt; QA | S | 00109 - QA for Add support for OpenID Connect Single Sign-on"/>
        <s v="0.Done &gt; Feature Review | S | 00108 - Review of Add support for OpenID Connect Single Sign-on"/>
        <s v="0.Done &gt; QA | S | 00107 - QA for Add version"/>
        <s v="0.Done &gt; Feature Review | S | 00106 - Review of Add version"/>
        <s v="0.Done &gt; Alpha Test | S | 00105 - Alpha for Add version"/>
        <s v="0.Done &gt; Alpha Bug | S | 00103 - Check if the site and version exists before adding a new version"/>
        <s v="0.Done &gt; Backend Development | S | 00102 - Dates fields should be saved in UTC"/>
        <s v="0.Done &gt; Backend Development | M | 00101 - Implement sorting"/>
        <s v="0.Done &gt; Alpha Test | S | 00100 - Alpha for Add sorting capability to Site REST API"/>
        <s v="0.Done &gt; Backend Development | S | 00097 - Implement Date Filtering for Group Versions "/>
        <s v="0.Done &gt; Alpha Bug | XS | 00096 - Return owner email instead of screen name"/>
        <s v="0.Done &gt; Alpha Bug | S | 00095 - Site friendly URL: return absolute, not relative"/>
        <s v="0.Done &gt; Alpha Test | S | 00094 - Alpha for Enhanced Group REST Service"/>
        <s v="0.Done &gt; Alpha Test | S | 00091 - Alpha for Add support for OpenID Connect Single Sign-on"/>
        <s v="0.Done &gt; Backend Development | S | 00090 - Create mock pages"/>
        <s v="0.Done &gt; Feature Review | S | 00089 - Review of Notify Google LMS of User activity"/>
        <s v="0.Cancelled &gt; Alpha Bug | S | 00088 - A learner should be able to see the private page if he/she has the permission for that page"/>
        <s v="0.Done &gt; Alpha Test | S | 00085 - Alpha for Capture learning events"/>
        <s v="0.Done &gt; Alpha Test | S | 00084 - Alpha for Capture user info"/>
        <s v="0.Done &gt; Alpha Bug | S | 00083 - Fix Invalid JSON"/>
        <s v="0.Done &gt; QA | S | 00081 - QA for Add status: draft, published, archived, invisible "/>
        <s v="0.Done &gt; Feature Review | S | 00080 - Review of Add status: draft, published, archived, invisible "/>
        <s v="0.Done &gt; Alpha Bug | S | 00079 - NullPointer Exception after login in "/>
        <s v="0.Done &gt; Alpha Test | S | 00078 - Tests within Google Environment"/>
        <s v="0.Done &gt; Backend Development | S | 00077 - Create module to create mock sites"/>
        <s v="0.Done &gt; Alpha Test | S | 00076 - Alpha for Add status: draft, published, archived, invisible "/>
        <s v="0.Done &gt; Backend Development | M | 00075 - Implement Group Version"/>
        <s v="3.Doing &gt; Frontend Development | L | 00073 - Implement Theme POC"/>
        <s v="3.Doing &gt; Tech Planning | M | 00072 - Discuss UI Architecture"/>
        <s v="3.Doing &gt; Feature Planning | S | 00071 - Discuss UX"/>
        <s v="0.Done &gt; Frontend Development | S | 00068 - Try running Google API against sample public service (ex: Calendar)"/>
        <s v="0.Done &gt; Frontend Development | S | 00067 - Error treatment"/>
        <s v="0.Done &gt; Backend Development | M | 00064 - Implement Celsus sync job"/>
        <s v="0.Done &gt; Sub-Task | M | 00063 - Set up Liferay CI"/>
        <s v="0.Done &gt; Sub-Task | S | 00062 - Set up search server for Liferay Dev"/>
        <s v="0.Cancelled &gt; Frontend Development | S | 00061 - Get open ID Connect Token from server"/>
        <s v="3.Doing &gt; Sub-Task | XS | 00060 - Update OIDC modules to latest from master"/>
        <s v="0.Done &gt; Frontend Development | M | 00059 - Send collected user information to Google LMS"/>
        <s v="0.Cancelled &gt; Sub-Task | S | 00058 - Set up Oracle database in Google local environment"/>
        <s v="0.Cancelled &gt; Sub-Task | S | 00057 - Set up Jenkins in Google local environment"/>
        <s v="0.Done &gt; Backend Development | S | 00054 - Add Alternative ID to Celsus learning record API"/>
        <s v="0.Done &gt; Backend Development | XS | 00053 - Add property definition for Liferay version number in Celsus"/>
        <s v="0.Done &gt; Backend Development | S | 00052 - Add logic to redirect unauthenticated users to login"/>
        <s v="0.Done &gt; Backend Development | XS | 00051 - Add &quot;Liferay&quot; to Celsus source system database"/>
        <s v="0.Done &gt; Backend Development | S | 00049 - Create module to auto-load users"/>
        <s v="0.Done &gt; Sub-Task | S | 00048 - Set up Liferay Dev Portal server"/>
        <s v="0.Done &gt; Frontend Development | S | 00047 - Edit theme to be based on classic theme"/>
        <s v="0.Done &gt; Backend Development | S | 00046 - Add expiration date - Backend Dev"/>
        <s v="0.Done &gt; Sub-Task | S | 00045 - Set up Liferay Workspace"/>
        <s v="0.Done &gt; Sub-Task | S | 00044 - OpenID Integration - Feature Planning"/>
        <s v="0.Done &gt; Frontend Development | S | 00043 - Calculate &quot;Action Status&quot;"/>
        <s v="0.Cancelled &gt; Backend Development | S | 00042 - Create a configurable OSGI property to obtein API endpoint"/>
        <s v="0.Cancelled &gt; Backend Development | S | 00041 - Create an scheduler to send information to LMS"/>
        <s v="0.Cancelled &gt; Backend Development | S | 00040 - Create a service builder to persist collected information"/>
        <s v="0.Done &gt; Tech Planning | S | 00039 - Notify Google LMS of User activity - Tech Planning"/>
        <s v="0.Done &gt; Sub-Task | S | 00038 - Status - Feature Planning"/>
        <s v="0.Done &gt; Backend Development | S | 00037 - Add status to Site service"/>
        <s v="0.Done &gt; Backend Development | S | 00036 - Create mock service Enhanced Group API"/>
        <s v="0.Done &gt; Feature Planning | S | 00035 - Define REST API for Enhanced Group"/>
        <s v="0.Done &gt; Backend Development | M | 00032 - Implement Session Expiration"/>
        <s v="0.Done &gt; Backend Development | S | 00031 - Backport OpenId Connect implementation to DXP"/>
        <s v="0.Done &gt; Sub-Task | M | 00030 - Research SCORM"/>
        <s v="0.Done &gt; Frontend Development | M | 00029 - Capture user info - JS Skeleton for collection user information"/>
        <s v="0.Done &gt; Tech Planning | S | 00028 - Capture user info - Tech Planning"/>
        <s v="0.Done &gt; Feature Planning | S | 00026 - Notify Google LMS of User activity - Feature Planning"/>
        <s v="0.Done &gt; Feature Planning | S | 00015 - Capture user info - Feature Planning"/>
        <s v="0.Done &gt; Backend Development | S | 00012 - Integrate REST API with Liferay service layer"/>
        <s v="0.Done &gt; Tech Planning | S | 00011 - Status - Tech Planning"/>
        <s v="0.Done &gt; Feature Planning | S | 00009 - Version - Feature Planning"/>
        <s v="0.Done &gt; QA | S | 00668 - QA for Feature without assignee CEMEXWEB"/>
        <s v="0.Done &gt; Feature Review | S | 00667 - Review of Feature without assignee CEMEXWEB"/>
        <s v="0.Done &gt; Alpha Test | S | 00666 - Alpha for Feature without assignee CEMEXWEB"/>
        <s v="0.Done &gt; Feature Review | S | 00663 - Review of Block Googlebot from doing a search "/>
        <s v="0.Done &gt; Feature Review | 00645 - Review of Allow HTTP between qa-staging and qa-live to test remote staging"/>
        <s v="0.Done &gt; Sub-Task | S | 00643 - Test email &quot;group&quot; with multiple emails"/>
        <s v="0.Done &gt; Sub-Task | S | 00642 - Verify that form emails work with a single email in the group"/>
        <s v="0.Done &gt; Feature Review | 00636 - Review of Use script to discover which web contents need to be fixed for ghost image issue"/>
        <s v="0.Done &gt; Feature Review | 00634 - Review of Build new QA environment."/>
        <s v="0.Done &gt; Feature Review | 00629 - Review of Configure workspace build to use NPM cache outside of the workspace"/>
        <s v="0.Done &gt; Feature Review | 00628 - Review of Make sure cemex.com redirects to www.cemex.com"/>
        <s v="0.Done &gt; Feature Review | 00627 - Review of Disable public access to the QA environment"/>
        <s v="0.Done &gt; Feature Review | 00626 - Review of Request a DNS update from Cemex to add subdomains to point to new AWS environment"/>
        <s v="0.Done &gt; Feature Review | 00625 - Review of Request SSL Certificate from Cemex for new website"/>
        <s v="0.Done &gt; Feature Review | 00624 - Review of Add FB Pixel snippet to theme"/>
        <s v="0.Done &gt; Feature Review | 00623 - Review of Enable staging from QA to PROD (guest site)"/>
        <s v="0.Done &gt; Feature Review | 00622 - Review of Patching does not work on Windows"/>
        <s v="0.Done &gt; Feature Review | 00621 - Review of Setup LCS activation"/>
        <s v="0.Done &gt; QA | S | 00620 - QA for Image Animations do not match mockups for Stories"/>
        <s v="0.Done &gt; Feature Review | S | 00619 - Review of Image Animations do not match mockups for Stories"/>
        <s v="0.Done &gt; QA | S | 00618 - QA for Home page &quot;More&quot; button does not work for Internet Explorer 10 or 11"/>
        <s v="0.Done &gt; Feature Review | S | 00617 - Review of Home page &quot;More&quot; button does not work for Internet Explorer 10 or 11"/>
        <s v="0.Done &gt; QA | S | 00616 - QA for Publish failed with the JSON formatting error"/>
        <s v="0.Done &gt; Feature Review | S | 00615 - Review of Publish failed with the JSON formatting error"/>
        <s v="0.Done &gt; Alpha Test | S | 00614 - Alpha for Publish failed with the JSON formatting error"/>
        <s v="0.Done &gt; QA | S | 00613 - QA for Indexing of Web Content has errors"/>
        <s v="0.Done &gt; Feature Review | S | 00612 - Review of Indexing of Web Content has errors"/>
        <s v="0.Done &gt; Alpha Test | S | 00611 - Alpha for Indexing of Web Content has errors"/>
        <s v="0.Done &gt; QA | S | 00610 - QA for In Cemex, fix where the theme gets placed in the bundle by workspace"/>
        <s v="0.Done &gt; Feature Review | S | 00609 - Review of In Cemex, fix where the theme gets placed in the bundle by workspace"/>
        <s v="0.Done &gt; QA | XS | 00608 - QA for Stock Ticker portlet has content that is not localized"/>
        <s v="0.Done &gt; QA | S | 00607 - QA for Page Fix for Careers page"/>
        <s v="0.Done &gt; Feature Review | S | 00606 - Review of Page Fix for Careers page"/>
        <s v="0.Done &gt; Alpha Test | S | 00605 - Alpha for Page Fix for Careers page"/>
        <s v="0.Done &gt; Feature Review | 00604 - Review of Create Earnings Webcast 1Q 17 page"/>
        <s v="0.Done &gt; Feature Review | 00600 - Review of Change country menu cut off vertically"/>
        <s v="0.Done &gt; Frontend Development | S | 00588 - Development for - Page Fix for Careers page"/>
        <s v="0.Done &gt; Feature Review | 00587 - Review of Create microsite page for Switzerland"/>
        <s v="0.Done &gt; Feature Review | 00586 - Review of Make the user Jose Alberto as a site admin"/>
        <s v="0.Done &gt; Feature Review | 00581 - Review of Change Reports page &quot;SEC Filings&quot; section to open in a new tab"/>
        <s v="0.Done &gt; Alpha Test | S | 00579 - Alpha for Image Animations do not match mockups for Stories"/>
        <s v="0.Done &gt; Alpha Test | S | 00577 - Alpha for Home page &quot;More&quot; button does not work for Internet Explorer 10 or 11"/>
        <s v="0.Done &gt; QA | S | 00574 - QA for Publishing via PROD ELB is failing"/>
        <s v="0.Done &gt; Feature Review | S | 00573 - Review of Publishing via PROD ELB is failing"/>
        <s v="0.Done &gt; Alpha Test | S | 00572 - Alpha for Publishing via PROD ELB is failing"/>
        <s v="0.Done &gt; Feature Review | 00571 - Review of Investigate rejected SVG icons in Chrome when using CDN"/>
        <s v="0.Done &gt; Feature Review | 00570 - Review of Build PROD definition and execute it in us-east-1"/>
        <s v="0.Done &gt; QA | S | 00564 - QA for Adjustments throughout the portal"/>
        <s v="0.Done &gt; Feature Review | S | 00563 - Review of Adjustments throughout the portal"/>
        <s v="0.Done &gt; Alpha Test | S | 00562 - Alpha for Adjustments throughout the portal"/>
        <s v="0.Done &gt; QA | XS | 00560 - QA for Custom 404 page"/>
        <s v="0.Done &gt; Feature Review | XS | 00559 - Review of Custom 404 page"/>
        <s v="0.Done &gt; Alpha Test | XS | 00558 - Alpha for Custom 404 page"/>
        <s v="0.Done &gt; Frontend Development | S | 00557 - Not found page"/>
        <s v="0.Done &gt; Frontend Development | XS | 00556 - About Us &gt; Our History - The Our Approach buttons aren't switching information. "/>
        <s v="0.Done &gt; Frontend Development | XS | 00555 - Media &gt; Stories - Update related articles layout"/>
        <s v="0.Done &gt; Frontend Development | S | 00554 - Change related articles layout"/>
        <s v="0.Done &gt; Frontend Development | XS | 00553 - Media &gt; Change link color in all subpages to 628fb6"/>
        <s v="0.Done &gt; Frontend Development | XS | 00552 - Products + Services &gt; Local Sales Contact - Tableau"/>
        <s v="0.Done &gt; Frontend Development | XS | 00551 - Building Solutions &gt; Pavements tab - Change color of the background to match images"/>
        <s v="0.Done &gt; Frontend Development | S | 00550 - Forms &gt; Adjust layout"/>
        <s v="0.Done &gt; Frontend Development | XS | 00548 - Careers &gt; Overview - In Spanish the content of the red and blue box is not displayed"/>
        <s v="0.Done &gt; Frontend Development | S | 00547 - Suppliers &gt; Sourcing Approach - Set tableau in &quot;Country Negociation&quot; button"/>
        <s v="0.Done &gt; Frontend Development | XS | 00546 - Investors &gt; Overview &gt; Calendar + Events - Buttons doesn't allow HTML content"/>
        <s v="0.Done &gt; Frontend Development | XS | 00545 - Investors &gt; Overview &gt; Calendar + Events - Fix links to pages"/>
        <s v="0.Done &gt; Frontend Development | S | 00544 - Expandable buttons anchors changed in production"/>
        <s v="0.Done &gt; Feature Review | XS | 00543 - Review of Stock Ticker portlet has content that is not localized"/>
        <s v="0.Done &gt; Alpha Test | XS | 00542 - Alpha for Stock Ticker portlet has content that is not localized"/>
        <s v="0.Done &gt; Frontend Development | M | 00540 - Fix Iframe width"/>
        <s v="0.Done &gt; Frontend Development | S | 00539 - Adjust management team images and descriptions"/>
        <s v="0.Done &gt; Frontend Development | XS | 00538 - Fix active expandable button arrows for 7 buttons on 13'' screen"/>
        <s v="0.Done &gt; Frontend Development | XS | 00536 - Investors &gt; Overview - Calendar + Events - Must be possible to include future dates"/>
        <s v="0.Done &gt; Frontend Development | S | 00535 - Home Page &gt; Article pointing to CEMEX Day 2017"/>
        <s v="0.Done &gt; Frontend Development | S | 00534 - Menu &gt; When in spanish the menu break on 12&quot; monitor"/>
        <s v="0.Done &gt; Frontend Development | XS | 00533 - Carrers &gt; Overview - Images from the buttons are too big"/>
        <s v="0.Done &gt; Frontend Development | XS | 00532 - Products + Services &gt; Trading - Remove de buttons &quot;Contact Us&quot; and &quot;Petcoke and coal trading&quot;. Place the content underneath"/>
        <s v="0.Done &gt; Frontend Development | S | 00531 - Standardize the font sizes from h1, h2, h3, h4"/>
        <s v="0.Done &gt; Frontend Development | XS | 00530 - CEMEX Day 2017 &gt; The banner must be bigger"/>
        <s v="0.Done &gt; Frontend Development | XS | 00529 - Investors &gt; Overview - Image on the square is breaking the layout on 15&quot; monitor when in spanish"/>
        <s v="0.Done &gt; Frontend Development | S | 00528 - Sustainability &gt; Overview - The image on the square on the left must occupy all the space."/>
        <s v="0.Cancelled &gt; Frontend Development | XS | 00527 - All links must be red"/>
        <s v="0.Done &gt; Sub-Task | XS | 00526 - Fix hero small square on overview pages for IE and Safari"/>
        <s v="0.Done &gt; Frontend Development | XS | 00525 - Small fixes and adjustments"/>
        <s v="0.Done &gt; Feature Review | 00524 - Review of Identify .lpkg files in default bundle which we don't need to speepup the initial Tomcat start"/>
        <s v="0.Done &gt; Frontend Development | S | 00522 - Theme &gt; Content should have min padding of 30px each side (not on mobiles)"/>
        <s v="0.Done &gt; Frontend Development | XS | 00521 - Locations page &gt; Remove white space on the bottom"/>
        <s v="0.Done &gt; Frontend Development | XS | 00520 - Producst &amp; Services &gt; Building Solutions "/>
        <s v="0.Done &gt; Frontend Development | XS | 00519 - Investors &gt; Overview &gt; Stock ticker number bigger on FULL HD"/>
        <s v="0.Done &gt; Feature Review | 00518 - Review of Research &amp; Apply URL Rewrite for URL containing String .aspx"/>
        <s v="0.Done &gt; Feature Review | 00513 - Review of Change &quot;submit for publication&quot; text to &quot;submit&quot;"/>
        <s v="0.Done &gt; Frontend Development | S | 00509 - Investors &gt; Adjust form for email subscription"/>
        <s v="0.Done &gt; Frontend Development | XS | 00507 - About us &gt; Our History: Text from square are not centralized"/>
        <s v="0.Cancelled &gt; Frontend Development | XS | 00506 - Investors &gt; Reports: Display Button &quot;Eventos Relevantes&quot; only in Spanish"/>
        <s v="0.Done &gt; Frontend Development | S | 00505 - Stories categories: Not changing language"/>
        <s v="0.Done &gt; Frontend Development | S | 00504 - User friendly way to create anchors"/>
        <s v="0.Done &gt; QA | XS | 00503 - QA for Adjust forms layouts"/>
        <s v="0.Done &gt; Feature Review | XS | 00502 - Review of Adjust forms layouts"/>
        <s v="0.Done &gt; Alpha Test | XS | 00501 - Alpha for Adjust forms layouts"/>
        <s v="0.Done &gt; Frontend Development | M | 00500 - Change IFrame height according to screen width"/>
        <s v="0.Done &gt; Frontend Development | S | 00499 - Products + Services &gt; Overview - Adjust layout"/>
        <s v="0.Done &gt; QA | 00497 - QA for Create a sign in page"/>
        <s v="0.Done &gt; Feature Review | 00496 - Review of Create a sign in page"/>
        <s v="0.Done &gt; Alpha Test | 00495 - Alpha for Create a sign in page"/>
        <s v="0.Done &gt; QA | 00494 - QA for Adjust layout of stock ticker in different screen sizes"/>
        <s v="0.Done &gt; Feature Review | 00493 - Review of Adjust layout of stock ticker in different screen sizes"/>
        <s v="0.Done &gt; QA | 00492 - QA for Our History &gt; Adjust padding in map for IPhone"/>
        <s v="0.Done &gt; Feature Review | 00491 - Review of Our History &gt; Adjust padding in map for IPhone"/>
        <s v="0.Done &gt; QA | 00490 - QA for Homepage &gt; Change &quot;Media and Events&quot; section"/>
        <s v="0.Done &gt; Feature Review | 00489 - Review of Homepage &gt; Change &quot;Media and Events&quot; section"/>
        <s v="0.Done &gt; QA | 00488 - QA for Footer"/>
        <s v="0.Done &gt; Feature Review | 00487 - Review of Footer"/>
        <s v="0.Done &gt; QA | 00486 - QA for Search function on menu bar"/>
        <s v="0.Done &gt; Feature Review | 00485 - Review of Search function on menu bar"/>
        <s v="0.Done &gt; Alpha Test | 00484 - Alpha for Search function on menu bar"/>
        <s v="0.Done &gt; QA | 00483 - QA for Media &gt; Overview"/>
        <s v="0.Done &gt; Feature Review | 00482 - Review of Media &gt; Overview"/>
        <s v="0.Done &gt; Alpha Test | S | 00481 - Alpha for Footer"/>
        <s v="0.Done &gt; Alpha Test | 00480 - Alpha for Adjust layout of stock ticker in different screen sizes"/>
        <s v="0.Done &gt; Frontend Development | S | 00478 - Form - Place forms in all pages"/>
        <s v="0.Done &gt; Feature Review | 00477 - Review of Investigate 413 Request Entity Too Large when uploading file &gt; 1MB"/>
        <s v="0.Done &gt; Frontend Development | S | 00475 - Products + Services &gt; Building Solutions - Buttons stacked without necessity"/>
        <s v="0.Done &gt; Frontend Development | S | 00474 - Products + Services &gt; Trading &gt; &quot;Construction Systems&quot; - Subtitle font smaller than paragraph, display text on the side of image"/>
        <s v="0.Done &gt; Frontend Development | XS | 00473 - Investors &gt; Corporate Governance &gt; &quot;Cemex and the NYSE&quot; - Fix table layout"/>
        <s v="0.Done &gt; Frontend Development | XS | 00472 - Investors &gt; Corporate Governance &gt; &quot;Management Team&quot; - Team names should be white"/>
        <s v="0.Done &gt; Frontend Development | M | 00471 - Investors &gt; Reports - Should load with button &quot;Reports&quot; open"/>
        <s v="0.Done &gt; Alpha Test | 00470 - Alpha for Our History &gt; Adjust padding in map for IPhone"/>
        <s v="0.Done &gt; Frontend Development | M | 00469 - Investors &gt; &quot;View all Report&quot; - Button should redirect to page &quot;Reports&quot;"/>
        <s v="0.Done &gt; Frontend Development | S | 00468 - Investors &gt; Calendar - The button more should be hidden when there is no event details"/>
        <s v="0.Done &gt; Frontend Development | XS | 00467 - Investors &gt; Calendar - Change date format when in spanish"/>
        <s v="0.Done &gt; Frontend Development | M | 00466 - Suppliers &gt; Overview - Layout of squares break on 15&quot; monitor"/>
        <s v="0.Done &gt; Frontend Development | S | 00465 - Forms - Replace form when language changes"/>
        <s v="0.Done &gt; Frontend Development | XS | 00464 - Investors &gt; Overview - Link &quot;Board of Directors&quot; redirect to page, but display the content out of screen"/>
        <s v="0.Done &gt; Sub-Task | M | 00463 - Scrum master - March"/>
        <s v="0.Done &gt; Feature Review | 00460 - Review of Test stronger instance types to see relation to slow Liferay startup"/>
        <s v="0.Done &gt; Alpha Test | 00459 - Alpha for Media &gt; Overview"/>
        <s v="0.Done &gt; Frontend Development | S | 00457 - Media &gt; Overview Page"/>
        <s v="0.Done &gt; Alpha Test | 00454 - Alpha for Homepage &gt; Change &quot;Media and Events&quot; section"/>
        <s v="0.Done &gt; QA | 00453 - QA for Page Legal "/>
        <s v="0.Done &gt; Feature Review | 00452 - Review of Page Legal "/>
        <s v="0.Done &gt; Alpha Test | 00451 - Alpha for Page Legal "/>
        <s v="0.Done &gt; QA | 00450 - QA for Careers &gt; Life at Cemex"/>
        <s v="0.Done &gt; Feature Review | 00449 - Review of Careers &gt; Life at Cemex"/>
        <s v="0.Done &gt; QA | 00448 - QA for Careers &gt; Locations and Functions"/>
        <s v="0.Done &gt; Feature Review | 00447 - Review of Careers &gt; Locations and Functions"/>
        <s v="0.Done &gt; QA | 00446 - QA for In overview pages the banner and image below must fill in all screen size"/>
        <s v="0.Done &gt; Feature Review | 00445 - Review of In overview pages the banner and image below must fill in all screen size"/>
        <s v="0.Done &gt; Alpha Test | 00444 - Alpha for Careers &gt; Locations and Functions"/>
        <s v="0.Done &gt; QA | 00442 - QA for Related articles"/>
        <s v="0.Done &gt; Feature Review | 00441 - Review of Related articles"/>
        <s v="0.Done &gt; QA | 00440 - QA for Site map"/>
        <s v="0.Done &gt; Feature Review | 00439 - Review of Site map"/>
        <s v="0.Done &gt; Alpha Test | 00438 - Alpha for Site map"/>
        <s v="0.Done &gt; Alpha Test | S | 00437 - Alpha for Related articles"/>
        <s v="0.Done &gt; QA | 00435 - QA for Global Solutions"/>
        <s v="0.Done &gt; Feature Review | 00434 - Review of Global Solutions"/>
        <s v="0.Done &gt; Frontend Development | XS | 00429 - Images taking whole page"/>
        <s v="0.Done &gt; Frontend Development | S | 00428 - Footnotes text"/>
        <s v="0.Done &gt; Frontend Development | S | 00427 - Adjust calendar on investor overview"/>
        <s v="0.Done &gt; Frontend Development | S | 00426 - Change layout of images displaying in page"/>
        <s v="0.Done &gt; Frontend Development | S | 00425 - Format the header of tables"/>
        <s v="0.Done &gt; Frontend Development | S | 00424 - Buttons should not be mandatory"/>
        <s v="0.Done &gt; Frontend Development | S | 00423 - Links must have anchors"/>
        <s v="0.Done &gt; Frontend Development | XS | 00422 - Can't edit the name in Spanish in the Management Team page"/>
        <s v="0.Done &gt; Frontend Development | S | 00421 - Have more than one recipient of the form based on a field"/>
        <s v="0.Done &gt; Frontend Development | XS | 00420 - Adjust the padding in the dark gray area of buttons"/>
        <s v="0.Done &gt; Frontend Development | XS | 00419 - Change the color of visited links"/>
        <s v="0.Done &gt; Frontend Development | M | 00418 - Image to identify external links"/>
        <s v="0.Done &gt; Frontend Development | S | 00417 - Must not change the menu on reload"/>
        <s v="0.Done &gt; Alpha Test | 00415 - Alpha for Careers &gt; Life at Cemex"/>
        <s v="0.Done &gt; Alpha Test | 00414 - Alpha for In overview pages the banner and image below must fill in all screen size"/>
        <s v="0.Done &gt; Frontend Development | S | 00413 - Search function on menu bar"/>
        <s v="0.Done &gt; QA | 00411 - QA for Format text and add links to image description"/>
        <s v="0.Done &gt; Feature Review | 00410 - Review of Format text and add links to image description"/>
        <s v="0.Done &gt; Alpha Test | XS | 00409 - Alpha for Format text and add links to image description"/>
        <s v="0.Done &gt; Feature Review | S | 00404 - Review of Add Basic auth for QA environment"/>
        <s v="0.Done &gt; Frontend Development | XS | 00402 - Careers &gt; Locations and Functions"/>
        <s v="0.Done &gt; Frontend Development | S | 00400 - Legal Page"/>
        <s v="0.Done &gt; Frontend Development | S | 00399 - Site map"/>
        <s v="0.Done &gt; Frontend Development | XS | 00398 - Life at Cemex"/>
        <s v="0.Done &gt; Feature Review | 00395 - Review of Redirect to a friendly &quot;page not found&quot;"/>
        <s v="0.Done &gt; Feature Review | S | 00394 - Review of Install Audience Targeting on QA servers"/>
        <s v="0.Done &gt; Alpha Test | XS | 00393 - Alpha for Global Solutions"/>
        <s v="0.Done &gt; QA | 00392 - QA for Our History"/>
        <s v="0.Done &gt; Feature Review | 00391 - Review of Our History"/>
        <s v="0.Done &gt; Alpha Test | 00390 - Alpha for Our History"/>
        <s v="0.Done &gt; QA | 00388 - QA for Become a supplier"/>
        <s v="0.Done &gt; Feature Review | 00387 - Review of Become a supplier"/>
        <s v="0.Done &gt; QA | 00386 - QA for Sustainable Sourcing"/>
        <s v="0.Done &gt; Feature Review | 00385 - Review of Sustainable Sourcing"/>
        <s v="0.Done &gt; QA | 00384 - QA for Reports Page"/>
        <s v="0.Done &gt; Feature Review | 00383 - Review of Reports Page"/>
        <s v="0.Done &gt; QA | 00382 - QA for Break page buttons evenly, centered"/>
        <s v="0.Done &gt; Feature Review | 00381 - Review of Break page buttons evenly, centered"/>
        <s v="0.Done &gt; Frontend Development | S | 00380 - Adjust layout of stock ticker in different screen sizes"/>
        <s v="0.Done &gt; Frontend Development | S | 00378 - Our History &gt; Configure map from tableau"/>
        <s v="0.Done &gt; Alpha Test | XS | 00376 - Alpha for Reports Page"/>
        <s v="0.Done &gt; Frontend Development | S | 00375 - Adjust Reports Page"/>
        <s v="0.Done &gt; Alpha Test | 00374 - Alpha for Sustainable Sourcing"/>
        <s v="0.Done &gt; Frontend Development | M | 00373 - Sustainable Sourcing"/>
        <s v="0.Done &gt; Alpha Test | 00372 - Alpha for Become a supplier"/>
        <s v="0.Done &gt; QA | 00371 - QA for Services Page"/>
        <s v="0.Done &gt; Feature Review | 00370 - Review of Services Page"/>
        <s v="0.Done &gt; QA | 00369 - QA for Choose the section of the image to show"/>
        <s v="0.Done &gt; QA | 00368 - QA for Include videos on the full story page"/>
        <s v="0.Done &gt; Feature Review | 00367 - Review of Include videos on the full story page"/>
        <s v="0.Done &gt; QA | 00366 - QA for Sourcing Approach"/>
        <s v="0.Done &gt; Feature Review | 00365 - Review of Sourcing Approach"/>
        <s v="0.Done &gt; QA | 00364 - QA for Set maximum width for pages in 1300 px"/>
        <s v="0.Done &gt; Feature Review | 00363 - Review of Set maximum width for pages in 1300 px"/>
        <s v="0.Done &gt; QA | 00362 - QA for About Us &gt; Position Papers"/>
        <s v="0.Done &gt; Feature Review | 00361 - Review of About Us &gt; Position Papers"/>
        <s v="0.Done &gt; QA | 00360 - QA for Careers Page"/>
        <s v="0.Done &gt; Feature Review | 00359 - Review of Careers Page"/>
        <s v="0.Done &gt; QA | 00358 - QA for Suppliers Overview"/>
        <s v="0.Done &gt; Feature Review | 00357 - Review of Suppliers Overview"/>
        <s v="0.Done &gt; QA | 00356 - QA for Building Solutions"/>
        <s v="0.Done &gt; Feature Review | 00355 - Review of Building Solutions"/>
        <s v="0.Done &gt; QA | 00354 - QA for Key Company Data"/>
        <s v="0.Done &gt; Feature Review | 00353 - Review of Key Company Data"/>
        <s v="0.Done &gt; QA | 00352 - QA for White spaces above images in story pages template 2"/>
        <s v="0.Done &gt; Feature Review | 00351 - Review of White spaces above images in story pages template 2"/>
        <s v="0.Done &gt; QA | 00350 - QA for Internet Explorer Story List Text Missing"/>
        <s v="0.Done &gt; Feature Review | 00349 - Review of Internet Explorer Story List Text Missing"/>
        <s v="0.Done &gt; QA | 00348 - QA for Stories page without footer"/>
        <s v="0.Done &gt; Feature Review | 00347 - Review of Stories page without footer"/>
        <s v="0.Done &gt; QA | 00346 - QA for Add behavior to Homepage links"/>
        <s v="0.Done &gt; Feature Review | 00345 - Review of Add behavior to Homepage links"/>
        <s v="0.Done &gt; QA | 00344 - QA for Our history page without timeline section"/>
        <s v="0.Done &gt; Feature Review | 00343 - Review of Our history page without timeline section"/>
        <s v="0.Done &gt; QA | 00342 - QA for Carousel for full story pages"/>
        <s v="0.Done &gt; Feature Review | 00341 - Review of Carousel for full story pages"/>
        <s v="0.Done &gt; Feature Review | 00340 - Review of Choose the section of the image to show"/>
        <s v="0.Done &gt; Alpha Test | 00339 - Alpha for Sourcing Approach"/>
        <s v="0.Done &gt; QA | 00338 - QA for Adjust company profile page"/>
        <s v="0.Done &gt; Feature Review | 00337 - Review of Adjust company profile page"/>
        <s v="0.Done &gt; QA | 00336 - QA for HomePage is not adjusting to fit correctly on 1366x768"/>
        <s v="0.Done &gt; Feature Review | 00335 - Review of HomePage is not adjusting to fit correctly on 1366x768"/>
        <s v="0.Done &gt; Alpha Test | 00333 - Alpha for Break page buttons evenly, centered"/>
        <s v="0.Done &gt; Frontend Development | M | 00332 - Become a supplier"/>
        <s v="0.Done &gt; Frontend Development | M | 00330 - Sourcing Approach"/>
        <s v="0.Done &gt; Alpha Test | 00327 - Alpha for Set maximum width for pages in 1300 px"/>
        <s v="0.Done &gt; QA | 00326 - QA for Stock ticker portlet"/>
        <s v="0.Done &gt; Feature Review | 00325 - Review of Stock ticker portlet"/>
        <s v="0.Done &gt; QA | 00324 - QA for Products + Service &gt; Trading"/>
        <s v="0.Done &gt; Feature Review | 00323 - Review of Products + Service &gt; Trading"/>
        <s v="0.Done &gt; Alpha Test | 00321 - Alpha for Stock ticker portlet"/>
        <s v="0.Done &gt; Sub-Task | 00317 - Re-generate previews of pdf files after fix is installed (if needed)"/>
        <s v="0.Done &gt; Alpha Test | XS | 00315 - Alpha for Carousel for full story pages"/>
        <s v="0.Done &gt; Alpha Test | 00314 - Alpha for Adjust company profile page"/>
        <s v="0.Done &gt; Alpha Test | XS | 00313 - Alpha for Key Company Data"/>
        <s v="0.Done &gt; Alpha Test | 00312 - Alpha for White spaces above images in story pages template 2"/>
        <s v="0.Done &gt; Alpha Test | 00311 - Alpha for Internet Explorer Story List Text Missing"/>
        <s v="0.Done &gt; Alpha Test | XS | 00310 - Alpha for Include videos on the full story page"/>
        <s v="0.Done &gt; Frontend Development | S | 00309 - Set maximum width for pages in 1300 px"/>
        <s v="0.Done &gt; Frontend Development | S | 00307 - Break page buttons evenly"/>
        <s v="0.Done &gt; Feature Review | S | 00305 - Review of Install fixes for PDF preview on QA env"/>
        <s v="0.Cancelled &gt; Sub-Task | M | 00304 - Auto-refresh price"/>
        <s v="0.Done &gt; Sub-Task | M | 00303 - Add decimals to the hundredth place"/>
        <s v="0.Done &gt; Sub-Task | M | 00302 - Adjust order of stock exchanges"/>
        <s v="0.Done &gt; Alpha Test | 00301 - Alpha for Products + Service &gt; Trading"/>
        <s v="0.Done &gt; Frontend Development | S | 00300 - Trading Page"/>
        <s v="0.Done &gt; Alpha Test | 00299 - Alpha for HomePage is not adjusting to fit correctly on 1366x768"/>
        <s v="0.Done &gt; Alpha Test | XS | 00298 - Alpha for Choose the section of the image to show"/>
        <s v="0.Done &gt; Alpha Test | 00296 - Alpha for About Us &gt; Position Papers"/>
        <s v="0.Done &gt; Frontend Development | XS | 00294 - Position Papers page"/>
        <s v="0.Done &gt; Frontend Development | M | 00292 - Choose the section of the image to show"/>
        <s v="0.Done &gt; Alpha Test | XS | 00291 - Alpha for Add behavior to Homepage links"/>
        <s v="0.Done &gt; Frontend Development | S | 00290 - Format text and add links to image description"/>
        <s v="0.Done &gt; Frontend Development | M | 00289 - White spaces in story pages above images"/>
        <s v="0.Done &gt; Frontend Development | M | 00288 - Fix home page scroll on 1366x768"/>
        <s v="0.Done &gt; QA | 00287 - QA for Redirect Not Allowed"/>
        <s v="0.Done &gt; Feature Review | 00286 - Review of Redirect Not Allowed"/>
        <s v="0.Done &gt; Frontend Development | S | 00285 - Internet Explorer Story List Text Missing"/>
        <s v="0.Done &gt; Alpha Test | 00284 - Alpha for Stories page without footer"/>
        <s v="0.Done &gt; Alpha Test | XS | 00282 - Alpha for Careers Page"/>
        <s v="0.Done &gt; Frontend Development | XS | 00281 - Careers Page"/>
        <s v="0.Done &gt; Alpha Test | XS | 00279 - Alpha for Suppliers Overview"/>
        <s v="0.Done &gt; Alpha Test | XS | 00278 - Alpha for Services Page"/>
        <s v="0.Done &gt; QA | 00277 - QA for Debt Information"/>
        <s v="0.Done &gt; Feature Review | 00276 - Review of Debt Information"/>
        <s v="0.Done &gt; Alpha Test | XS | 00275 - Alpha for Debt Information"/>
        <s v="0.Done &gt; QA | 00274 - QA for Corporate Governance Page"/>
        <s v="0.Done &gt; Feature Review | 00273 - Review of Corporate Governance Page"/>
        <s v="0.Done &gt; QA | 00272 - QA for Stock Information page"/>
        <s v="0.Done &gt; Feature Review | 00271 - Review of Stock Information page"/>
        <s v="0.Done &gt; QA | 00270 - QA for Products Overview"/>
        <s v="0.Done &gt; Feature Review | 00269 - Review of Products Overview"/>
        <s v="0.Done &gt; Alpha Test | XS | 00268 - Alpha for Building Solutions"/>
        <s v="0.Done &gt; Frontend Development | S | 00267 - Suppliers overview"/>
        <s v="0.Done &gt; Alpha Test | XS | 00264 - Alpha for Corporate Governance Page"/>
        <s v="0.Done &gt; Sub-Task | 00263 - Debug why service is not working on initial build"/>
        <s v="0.Done &gt; Alpha Test | XS | 00262 - Alpha for Products Overview"/>
        <s v="0.Done &gt; Alpha Test | XS | 00261 - Alpha for Stock Information page"/>
        <s v="0.Done &gt; Feature Review | S | 00260 - Review of Allow patches to be source-controlled and installed into bundle by workspace"/>
        <s v="0.Done &gt; Alpha Test | XS | 00259 - Alpha for Our history page without timeline section"/>
        <s v="0.Done &gt; Frontend Development | XS | 00258 - White spaces above images in story pages template 2"/>
        <s v="0.Done &gt; Frontend Development | M | 00257 - Building Solutions"/>
        <s v="0.Done &gt; Frontend Development | S | 00256 - Services Page"/>
        <s v="0.Done &gt; Frontend Development | M | 00255 - Key Company Data"/>
        <s v="0.Cancelled &gt; Frontend Development | XS | 00254 - Add behavior to concrete incubator link"/>
        <s v="0.Done &gt; Frontend Development | XS | 00253 - Carousel for full story page"/>
        <s v="0.Done &gt; Frontend Development | XS | 00252 - Include videos on the full story page"/>
        <s v="0.Done &gt; Frontend Development | M | 00251 - Related articles"/>
        <s v="0.Cancelled &gt; Frontend Development | XS | 00250 - Unified boiler plate text"/>
        <s v="0.Done &gt; Frontend Development | XS | 00249 - Add behavior to Homepage links"/>
        <s v="0.Done &gt; Frontend Development | S | 00248 - Stock information"/>
        <s v="0.Done &gt; Frontend Development | S | 00247 - Corporate Governance"/>
        <s v="0.Done &gt; Frontend Development | M | 00246 - Debt Information"/>
        <s v="0.Done &gt; Sub-Task | S | 00245 - Work on frontend / ADT / UI"/>
        <s v="0.Done &gt; Sub-Task | 00244 - Investigate more into background task issue"/>
        <s v="0.Done &gt; Sub-Task | 00243 - Refactor backend"/>
        <s v="0.Done &gt; QA | 00242 - QA for Sustainability Overview"/>
        <s v="0.Done &gt; Feature Review | 00241 - Review of Sustainability Overview"/>
        <s v="0.Done &gt; QA | 00240 - QA for Press Releases Page"/>
        <s v="0.Done &gt; Feature Review | 00239 - Review of Press Releases Page"/>
        <s v="0.Done &gt; Alpha Test | XS | 00238 - Alpha for Press Releases Page"/>
        <s v="0.Done &gt; Frontend Development | M | 00231 - Products Overview Page"/>
        <s v="0.Done &gt; Frontend Development | M | 00229 - Our history"/>
        <s v="0.Done &gt; Alpha Test | S | 00226 - Alpha for In Cemex, fix where the theme gets placed in the bundle by workspace"/>
        <s v="0.Cancelled &gt; Feature Review | S | 00224 - Review of As a user, I can see the Cemex stock price for NYSE and BMV"/>
        <s v="0.Done &gt; Alpha Test | S | 00223 - Alpha for Sustainability Overview"/>
        <s v="0.Done &gt; Feature Review | S | 00222 - Review of Research: Error when creating a WebContent with nested WebContent"/>
        <s v="0.Done &gt; Sub-Task | 00221 - Pull in data from Eurolandir XML"/>
        <s v="0.Done &gt; Sub-Task | 00219 - Change service to have a composite primary key"/>
        <s v="0.Done &gt; QA | 00217 - QA for Country micro site subpages"/>
        <s v="0.Done &gt; Feature Review | 00216 - Review of Country micro site subpages"/>
        <s v="0.Done &gt; QA | 00215 - QA for Ethics and compliance page"/>
        <s v="0.Done &gt; Feature Review | 00214 - Review of Ethics and compliance page"/>
        <s v="0.Done &gt; QA | 00213 - QA for Company profile page"/>
        <s v="0.Done &gt; Feature Review | 00212 - Review of Company profile page"/>
        <s v="0.Done &gt; Frontend Development | M | 00209 - Press Releases Page"/>
        <s v="0.Done &gt; QA | 00206 - QA for Management Team"/>
        <s v="0.Done &gt; Feature Review | 00205 - Review of Management Team"/>
        <s v="0.Done &gt; Alpha Test | XS | 00204 - Alpha for Management Team"/>
        <s v="0.Done &gt; QA | 00203 - QA for Make bootstrap grid match theme media widths"/>
        <s v="0.Done &gt; Feature Review | 00202 - Review of Make bootstrap grid match theme media widths"/>
        <s v="0.Done &gt; Alpha Test | 00201 - Alpha for Make bootstrap grid match theme media widths"/>
        <s v="0.Done &gt; QA | 00200 - QA for Fix java script errors"/>
        <s v="0.Done &gt; Feature Review | 00199 - Review of Fix java script errors"/>
        <s v="0.Done &gt; Alpha Test | 00198 - Alpha for Fix java script errors"/>
        <s v="0.Done &gt; Frontend Development | XS | 00197 - Adjust company profile page"/>
        <s v="0.Done &gt; Frontend Development | M | 00195 - Make bootstrap grid match theme media widths"/>
        <s v="0.Done &gt; Sub-Task | M | 00193 - Scrum master - February - 1 to 28"/>
        <s v="0.Done &gt; QA | 00192 - QA for Country micro site single page"/>
        <s v="0.Done &gt; Feature Review | 00191 - Review of Country micro site single page"/>
        <s v="0.Done &gt; Alpha Test | XS | 00190 - Alpha for Country micro site single page"/>
        <s v="0.Done &gt; Frontend Development | M | 00189 - Fix Javascript errors"/>
        <s v="0.Done &gt; Frontend Development | M | 00187 - Sustainability Overview"/>
        <s v="0.Done &gt; Alpha Test | XS | 00186 - Alpha for Company profile page"/>
        <s v="0.Done &gt; Alpha Test | XS | 00182 - Alpha for Ethics and compliance page"/>
        <s v="0.Done &gt; Frontend Development | S | 00181 - Management Team"/>
        <s v="0.Done &gt; Alpha Test | 00170 - Alpha for Redirect Not Allowed"/>
        <s v="0.Done &gt; Frontend Development | M | 00165 - Company profile page"/>
        <s v="0.Done &gt; Alpha Test | XS | 00163 - Alpha for Country micro site subpages"/>
        <s v="0.Done &gt; QA | 00160 - QA for Menu not working when on mobile mode"/>
        <s v="0.Done &gt; Feature Review | 00159 - Review of Menu not working when on mobile mode"/>
        <s v="0.Done &gt; Alpha Test | 00158 - Alpha for Menu not working when on mobile mode"/>
        <s v="0.Done &gt; QA | 00157 - QA for Asset publisher filter"/>
        <s v="0.Done &gt; Feature Review | 00156 - Review of Asset publisher filter"/>
        <s v="0.Done &gt; Alpha Test | S | 00155 - Alpha for Asset publisher filter"/>
        <s v="0.Done &gt; QA | 00154 - QA for Adjust homepage layout in different screen resolutions"/>
        <s v="0.Done &gt; Feature Review | 00153 - Review of Adjust homepage layout in different screen resolutions"/>
        <s v="0.Done &gt; Frontend Development | S | 00148 - Create micro site page"/>
        <s v="0.Done &gt; Alpha Test | XS | 00147 - Alpha for Adjust homepage layout in different screen resolutions"/>
        <s v="0.Done &gt; Frontend Development | M | 00146 - Ethics and compliance page"/>
        <s v="0.Done &gt; Feature Planning | XS | 00137 - Analyze the best options to select the part of the image to display"/>
        <s v="0.Done &gt; QA | 00135 - QA for Language selection functionality"/>
        <s v="0.Done &gt; QA | 00134 - QA for Ajustments in full stories layout"/>
        <s v="0.Done &gt; Feature Review | 00133 - Review of Language selection functionality"/>
        <s v="0.Done &gt; Feature Review | 00132 - Review of Ajustments in full stories layout"/>
        <s v="0.Done &gt; Alpha Test | XS | 00131 - Alpha for Ajustments in full stories layout"/>
        <s v="0.Done &gt; Alpha Test | XS | 00130 - Alpha for Language selection functionality"/>
        <s v="0.Done &gt; Frontend Development | M | 00129 - Adjust homepage layout in different screen resolutions"/>
        <s v="0.Done &gt; QA | 00127 - QA for Full story version 4"/>
        <s v="0.Done &gt; QA | 00126 - QA for Story carrousel on homepage does not animate (zoom)"/>
        <s v="0.Done &gt; Feature Review | 00125 - Review of Full story version 4"/>
        <s v="0.Done &gt; Feature Review | 00124 - Review of Story carrousel on homepage does not animate (zoom)"/>
        <s v="0.Done &gt; Frontend Development | M | 00123 - Language selection functionality"/>
        <s v="0.Done &gt; Alpha Test | 00122 - Alpha for Story carrousel on homepage does not animate (zoom)"/>
        <s v="0.Done &gt; Frontend Development | M | 00121 - Add zoom animation to featured stories template"/>
        <s v="0.Done &gt; Frontend Development | S | 00117 - Adjustments in full stories layout"/>
        <s v="0.Done &gt; Alpha Test | XS | 00116 - Alpha for Full story version 4"/>
        <s v="0.Done &gt; QA | 00114 - QA for Questions Portlet"/>
        <s v="0.Done &gt; Feature Review | 00113 - Review of Questions Portlet"/>
        <s v="0.Done &gt; QA | 00112 - QA for Events + Calendar Portlet"/>
        <s v="0.Done &gt; Feature Review | 00111 - Review of Events + Calendar Portlet"/>
        <s v="0.Done &gt; QA | 00110 - QA for Webcontent - Investors to Key Statistics"/>
        <s v="0.Done &gt; Feature Review | 00109 - Review of Webcontent - Investors to Key Statistics"/>
        <s v="0.Done &gt; Frontend Development | S | 00108 - Full story version 4"/>
        <s v="0.Done &gt; QA | 00107 - QA for Full story version 2"/>
        <s v="0.Done &gt; Feature Review | 00106 - Review of Full story version 2"/>
        <s v="0.Done &gt; QA | 00105 - QA for Modern tile with &quot;MORE&quot; animation"/>
        <s v="0.Done &gt; QA | 00104 - QA for Concrete Incubator webcontent"/>
        <s v="0.Done &gt; Feature Review | 00103 - Review of Concrete Incubator webcontent"/>
        <s v="0.Done &gt; QA | 00102 - QA for Show full story on Media Center"/>
        <s v="0.Done &gt; Feature Review | 00101 - Review of Show full story on Media Center"/>
        <s v="0.Done &gt; Alpha Bug | S | 00100 - Layout breaks on mobile mode"/>
        <s v="0.Done &gt; QA | 00099 - QA for Asset publisher layout"/>
        <s v="0.Done &gt; Feature Review | 00098 - Review of Asset publisher layout"/>
        <s v="0.Done &gt; QA | 00097 - QA for Asset publisher - Simple version"/>
        <s v="0.Done &gt; Feature Review | 00096 - Review of Asset publisher - Simple version"/>
        <s v="0.Done &gt; QA | 00094 - QA for Country Selection content"/>
        <s v="0.Done &gt; Feature Review | 00093 - Review of Country Selection content"/>
        <s v="0.Done &gt; Alpha Test | S | 00092 - Alpha for Country Selection content"/>
        <s v="0.Done &gt; QA | 00091 - QA for Place remaining Webcontents on Homepage"/>
        <s v="0.Done &gt; Feature Review | 00090 - Review of Place remaining Webcontents on Homepage"/>
        <s v="0.Done &gt; QA | 00089 - QA for Carousel with three images and timer"/>
        <s v="0.Done &gt; Feature Review | 00088 - Review of Carousel with three images and timer"/>
        <s v="0.Done &gt; Feature Review | 00086 - Review of Modern tile with &quot;MORE&quot; animation"/>
        <s v="0.Done &gt; QA | 00085 - QA for Place webcontent in the grid acording to wireframe"/>
        <s v="0.Done &gt; Feature Review | 00084 - Review of Place webcontent in the grid acording to wireframe"/>
        <s v="0.Done &gt; QA | 00083 - QA for Design menus"/>
        <s v="0.Done &gt; Feature Review | 00082 - Review of Design menus"/>
        <s v="0.Done &gt; Sub-Task | L | 00081 - Scrum master - January - 16 to 31"/>
        <s v="0.Done &gt; Alpha Test | S | 00080 - Alpha for Full story version 2"/>
        <s v="0.Done &gt; Alpha Test | S | 00079 - Alpha for Place remaining Webcontents on Homepage"/>
        <s v="0.Done &gt; Alpha Test | S | 00078 - Alpha for Carousel with three images and timer"/>
        <s v="0.Done &gt; Frontend Development | M | 00077 - Full story version 1"/>
        <s v="0.Done &gt; Alpha Test | S | 00076 - Alpha for Show full story on Media Center"/>
        <s v="0.Done &gt; Frontend Development | M | 00075 - Full story version 2"/>
        <s v="0.Done &gt; Frontend Development | S | 00070 - Fix menu when on mobile mode"/>
        <s v="0.Done &gt; Alpha Test | S | 00068 - Alpha for Asset publisher layout"/>
        <s v="0.Done &gt; Alpha Test | S | 00067 - Alpha for Modern tile with &quot;MORE&quot; animation"/>
        <s v="0.Done &gt; Frontend Development | M | 00064 - Show full story on media center"/>
        <s v="0.Done &gt; Sub-Task | M | 00062 - Deploy changes in QA environment"/>
        <s v="0.Done &gt; Sub-Task | M | 00061 - Scrum master - January - 2 to 13"/>
        <s v="0.Done &gt; Alpha Test | S | 00060 - Alpha for Events + Calendar Portlet"/>
        <s v="0.Done &gt; Sub-Task | M | 00059 - Scrum master - December 2016"/>
        <s v="0.Done &gt; Sub-Task | M | 00058 - Meetings with client"/>
        <s v="0.Done &gt; Alpha Test | S | 00053 - Alpha for Questions Portlet"/>
        <s v="0.Done &gt; Frontend Development | S | 00052 - Questions Portlet"/>
        <s v="0.Done &gt; Frontend Development | S | 00051 - Events + Calendar Portlet"/>
        <s v="0.Done &gt; Frontend Development | S | 00050 - Webcontent - Investors to Key Statistics"/>
        <s v="0.Done &gt; Frontend Development | M | 00049 - Set up the filter for the asset publisher"/>
        <s v="0.Done &gt; Frontend Development | M | 00048 - Configure Layout for the Asset Publisher"/>
        <s v="0.Done &gt; Frontend Development | S | 00047 - Create Asset Publisher"/>
        <s v="0.Done &gt; Frontend Development | S | 00046 - Concrete Incubator webcontent"/>
        <s v="0.Done &gt; Frontend Development | M | 00045 - Ajust the layout of contents"/>
        <s v="0.Done &gt; Frontend Development | S | 00044 - Create a configurable footer"/>
        <s v="0.Done &gt; Frontend Development | S | 00043 - Set up change country component"/>
        <s v="0.Done &gt; Frontend Development | S | 00042 - Create effect when click on &quot;Change country&quot; link"/>
        <s v="0.Done &gt; Frontend Development | M | 00041 - Carousel with three images and timer"/>
        <s v="0.Done &gt; Frontend Development | S | 00040 - Adjust the layout of webcontent"/>
        <s v="0.Done &gt; Frontend Development | S | 00039 - Recreate the more effect"/>
        <s v="0.Done &gt; Frontend Development | S | 00038 - Create layout on new grid system"/>
        <s v="0.Done &gt; Frontend Development | M | 00037 - Rewrite grid system"/>
        <s v="0.Done &gt; Tech Planning | M | 00036 - Analysis of viability of wireframe code"/>
        <s v="0.Done &gt; Alpha Test | S | 00035 - Alpha for Place webcontent in the grid acording to wireframe"/>
        <s v="0.Done &gt; Frontend Development | M | 00034 - Menu design"/>
        <s v="0.Done &gt; Alpha Test | S | 00028 - Alpha for Webcontent - Investors to Key Statistics"/>
        <s v="0.Done &gt; Alpha Test | S | 00027 - Alpha for Asset publisher - Simple version"/>
        <s v="0.Done &gt; Alpha Test | S | 00026 - Alpha for Concrete Incubator webcontent"/>
        <s v="0.Done &gt; Alpha Test | S | 00025 - Alpha for Design menus"/>
        <s v="0.Done &gt; Sub-Task | XS | 00005 - Activate Production"/>
        <s v="0.Done &gt; Sub-Task | XS | 00004 - Activate QA"/>
        <s v="3.Doing &gt; Sub-Task | S | 03235 - Sub-task of the task without assignee"/>
        <s v="3.Doing &gt; Backend Development | S | 03225 - Update Carrier List"/>
        <s v="2.To Review &gt; Backend Development | S | 03223 - Regenerate WS artifacts and update UoM field mapping"/>
        <s v="0.Done &gt; Backend Development | S | 03219 - Evaluate &amp; fix wrong login redirection issue"/>
        <s v="0.Done &gt; Backend Development | S | 03218 - Update URL for Customer Profiles"/>
        <s v="0.Done &gt; Feature Review | S | 03213 - Review of BDt 598- All environments - log in screen"/>
        <s v="0.Done &gt; QA | S | 03212 - QA for Sales Order Schedule Line with ConfirmedQty 0 displayed (BDT 590)"/>
        <s v="0.Done &gt; Feature Review | S | 03211 - Review of Sales Order Schedule Line with ConfirmedQty 0 displayed (BDT 590)"/>
        <s v="0.Done &gt; Alpha Test | S | 03210 - Alpha for Sales Order Schedule Line with ConfirmedQty 0 displayed (BDT 590)"/>
        <s v="0.Done &gt; Alpha Test | S | 03207 - Alpha for 595 BDT - Out of memory error"/>
        <s v="0.Done &gt; Sub-Task | S | 03206 - Updated memory config for production environment"/>
        <s v="0.Done &gt; QA | S | 03205 - QA for Create Hub Admin documentation"/>
        <s v="0.Done &gt; Feature Review | S | 03204 - Review of Create Hub Admin documentation"/>
        <s v="0.Done &gt; Alpha Test | S | 03203 - Alpha for Create Hub Admin documentation"/>
        <s v="0.Done &gt; QA | S | 03202 - QA for BDT 591- AS CSR or Admin, unable to edit user profile from profile page. "/>
        <s v="0.Done &gt; Feature Review | S | 03201 - Review of BDT 591- AS CSR or Admin, unable to edit user profile from profile page. "/>
        <s v="0.Done &gt; Alpha Test | S | 03200 - Alpha for BDT 591- AS CSR or Admin, unable to edit user profile from profile page. "/>
        <s v="0.Done &gt; Backend Development | S | 03199 - Skip 2fa for internal users"/>
        <s v="0.Done &gt; Alpha Test | S | 03196 - Alpha for BDt 598- All environments - log in screen"/>
        <s v="0.Done &gt; Frontend Development | S | 03194 - Development for - All environments - log in screen"/>
        <s v="2.To Review &gt; Backend Development | S | 03190 - Remove metaspace maximum jvm arg"/>
        <s v="0.Done &gt; Backend Development | XS | 03189 - Improve ibb test button logging"/>
        <s v="0.Done &gt; QA | S | 03188 - QA for BDT 575 Tablet menu does not automatically collapse"/>
        <s v="0.Done &gt; Feature Review | S | 03186 - Review of BDT 575 Tablet menu does not automatically collapse"/>
        <s v="0.Done &gt; Alpha Test | S | 03185 - Alpha for BDT 575 Tablet menu does not automatically collapse"/>
        <s v="0.Done &gt; Backend Development | S | 03183 - Update WS filtering logic and schedule line delete logic"/>
        <s v="2.To Review &gt; Frontend Development | S | 03182 - Development for - Menu open after navigation on Tablet"/>
        <s v="0.Done &gt; Frontend Development | S | 03181 - Development for - AS CSR or Admin, unable to edit user profile from profile page."/>
        <s v="0.Done &gt; Sub-Task | S | 03178 - Update Documentation for web service fields  "/>
        <s v="0.Done &gt; Tech Planning | S | 03177 - Tech Planning for Sales Order Schedule Line with ConfirmedQty 0 displayed (BDT 590)"/>
        <s v="0.Done &gt; QA | S | 03175 - QA for Inventory Sync Delete happens before data is processed causing 0 inventory to show."/>
        <s v="0.Done &gt; QA | S | 03171 - QA for _x0009_Customer PO Search Case Sensitive"/>
        <s v="0.Done &gt; Feature Review | S | 03169 - Review of Inventory Sync Delete needs to happen as part of same transaction as add"/>
        <s v="0.Done &gt; Feature Review | S | 03168 - Review of 570 BDT - Reports download view is not automatically refreshing"/>
        <s v="0.Done &gt; Feature Review | S | 03167 - Review of 575 BDT - Tablet- menu icon not in correct place on page"/>
        <s v="0.Done &gt; Feature Review | S | 03166 - Review of 576  BDT - Log in page in Chrome blurry"/>
        <s v="0.Done &gt; Feature Review | S | 03165 - Review of _x0009_Customer PO Search Case Sensitive"/>
        <s v="0.Done &gt; Alpha Test | S | 03164 - Alpha for _x0009_Customer PO Search Case Sensitive"/>
        <s v="0.Done &gt; Alpha Test | S | 03163 - Alpha for Inventory Sync Delete needs to happen as part of same transaction as add"/>
        <s v="0.Done &gt; Alpha Test | S | 03162 - Alpha for 570 BDT - Reports download view is not automatically refreshing"/>
        <s v="0.Done &gt; Backend Development | S | 03161 - Drop all stored inventories after new inventory is processed"/>
        <s v="0.Done &gt; Alpha Test | S | 03159 - Alpha for 575 BDT - Tablet- menu icon not in correct place on page"/>
        <s v="0.Done &gt; Alpha Test | S | 03158 - Alpha for 576  BDT - Log in page in Chrome blurry"/>
        <s v="0.Done &gt; Frontend Development | S | 03157 - Development for - Log in page in Chrome blurry"/>
        <s v="0.Done &gt; Frontend Development | S | 03156 - Development for - Tablet- menu icon not in correct place on page"/>
        <s v="0.Done &gt; Backend Development | S | 03155 - Change case sensitivity for Purchase order"/>
        <s v="0.Done &gt; Frontend Development | S | 03153 - Development for - Reports download view is not automatically refreshing CSS updates"/>
        <s v="0.Done &gt; QA | S | 03150 - QA for Inventory Sync Timestamp issue"/>
        <s v="0.Done &gt; Feature Review | S | 03149 - Review of Inventory Sync Timestamp issue"/>
        <s v="0.Done &gt; QA | S | 03148 - QA for ShipTo Filter - Change default behavior and help text"/>
        <s v="0.Done &gt; Feature Review | S | 03147 - Review of ShipTo Filter - Change default behavior and help text"/>
        <s v="0.Done &gt; QA | S | 03146 - QA for Portal display of On Hand inventory quantity is incorrect  "/>
        <s v="0.Done &gt; Feature Review | S | 03145 - Review of Portal display of On Hand inventory quantity is incorrect  "/>
        <s v="0.Done &gt; Alpha Test | S | 03144 - Alpha for Portal display of On Hand inventory quantity is incorrect  "/>
        <s v="0.Done &gt; Alpha Test | S | 03143 - Alpha for ShipTo Filter - Change default behavior and help text"/>
        <s v="0.Done &gt; Backend Development | S | 03141 - Add a check for order, after it is fetched from the Sales order web service"/>
        <s v="0.Cancelled &gt; Backend Development | S | 03140 - Quantities display difference between parent and child buyer views"/>
        <s v="0.Done &gt; Tech Planning | S | 03137 - Tech Planning for Portal inventory quantity"/>
        <s v="0.Done &gt; Backend Development | S | 03135 - Update ShipTo Filter"/>
        <s v="0.Done &gt; Alpha Test | S | 03133 - Alpha for Inventory Sync Timestamp issue"/>
        <s v="0.Done &gt; Backend Development | XS | 03132 - Update TimeStamp for inventory data sync report"/>
        <s v="2.To Review &gt; Sub-Task | M | 03130 - Set time-out for data sync table locks"/>
        <s v="0.Done &gt; QA | S | 03128 - QA for On Hand Qty displayed for Doned shipment (BDT 518) CR53"/>
        <s v="0.Done &gt; Feature Review | S | 03127 - Review of On Hand Qty displayed for Doned shipment (BDT 518) CR53"/>
        <s v="0.Done &gt; QA | S | 03126 - QA for ORM exceptions for salesOrder data sync "/>
        <s v="0.Done &gt; Feature Review | S | 03125 - Review of ORM exceptions for salesOrder data sync "/>
        <s v="0.Done &gt; Tech Planning | S | 03124 - Tech Planning for Connectivity Issues"/>
        <s v="0.Done &gt; Alpha Test | S | 03123 - Alpha for On Hand Qty displayed for Doned shipment (BDT 518) CR53"/>
        <s v="0.Done &gt; QA | S | 03122 - QA for Ghost entries seen after order, release, shipment deletes"/>
        <s v="0.Done &gt; Feature Review | S | 03121 - Review of Ghost entries seen after order, release, shipment deletes"/>
        <s v="0.Done &gt; Alpha Test | S | 03120 - Alpha for Ghost entries seen after order, release, shipment deletes"/>
        <s v="0.Done &gt; QA | S | 03119 - QA for Apply Database configuration changes to improve resiliency"/>
        <s v="0.Done &gt; Feature Review | S | 03118 - Review of Apply Database configuration changes to improve resiliency"/>
        <s v="0.Done &gt; QA | S | 03117 - QA for 542 (BDT) - The page was not displayed because the Request URI is too long."/>
        <s v="0.Done &gt; Feature Review | S | 03116 - Review of 542 (BDT) - The page was not displayed because the Request URI is too long."/>
        <s v="0.Done &gt; QA | S | 03115 - QA for BDT 507 - C&amp;S Closed Orders showing inventory displayed in portal "/>
        <s v="0.Done &gt; Feature Review | S | 03114 - Review of BDT 507 - C&amp;S Closed Orders showing inventory displayed in portal "/>
        <s v="0.Done &gt; QA | S | 03112 - QA for Ship to filter Cancel and Search Box not working as designed (BDT 539)"/>
        <s v="0.Done &gt; Feature Review | S | 03111 - Review of CR56 - Change display of Release and Shipment Reports in the Portal  Inbox "/>
        <s v="0.Done &gt; Backend Development | XS | 03110 - Improve error logging for report generation"/>
        <s v="0.Done &gt; QA | S | 03109 - QA for Add node visibility property for all environments"/>
        <s v="0.Done &gt; Feature Review | S | 03108 - Review of Add node visibility property for all environments"/>
        <s v="0.Done &gt; Feature Review | S | 03107 - Review of Ship to filter Cancel and Search Box not working as designed (BDT 539)"/>
        <s v="0.Done &gt; Sub-Task | S | 03105 - Change portal properties to point to Prod url"/>
        <s v="0.Done &gt; Alpha Test | S | 03104 - Alpha for ORM exceptions for salesOrder data sync "/>
        <s v="0.Done &gt; Alpha Test | S | 03103 - Alpha for BDT 507 - C&amp;S Closed Orders showing inventory displayed in portal "/>
        <s v="0.Done &gt; Alpha Test | S | 03101 - Alpha for CR56 - Change display of Release and Shipment Reports in the Portal  Inbox "/>
        <s v="0.Done &gt; Alpha Test | S | 03099 - Alpha for Add node visibility property for all environments"/>
        <s v="0.Done &gt; Backend Development | S | 03098 - Hide Report Buttons and Remove status filter for Releases and Shipments"/>
        <s v="0.Done &gt; Backend Development | S | 03095 - Fix Indexing to remove ghosts"/>
        <s v="0.Done &gt; Alpha Test | S | 03093 - Alpha for Apply Database configuration changes to improve resiliency"/>
        <s v="0.Done &gt; Alpha Test | S | 03092 - Alpha for 542 (BDT) - The page was not displayed because the Request URI is too long."/>
        <s v="0.Done &gt; Backend Development | S | 03091 - Add web.server.display.node portal.property to QA and Prod"/>
        <s v="0.Done &gt; Backend Development | S | 03089 - Add parameter to each server's Root.xml"/>
        <s v="0.Done &gt; Alpha Test | S | 03085 - Alpha for Ship to filter Cancel and Search Box not working as designed (BDT 539)"/>
        <s v="0.Done &gt; Backend Development | S | 03084 - Evaluate and fix ORM Exceptions for orders"/>
        <s v="0.Done &gt; Frontend Development | S | 03082 - Development for - The page was not displayed because the Request URI is too long"/>
        <s v="0.Done &gt; Frontend Development | S | 03080 - Development for - Ship to filter Cancel and Search Box not working as designed"/>
        <s v="0.Done &gt; QA | M | 03078 - QA for Source System Deletes - CR50 and CR51"/>
        <s v="0.Done &gt; Feature Review | S | 03077 - Review of Source System Deletes - CR50 and CR51"/>
        <s v="0.Done &gt; QA | S | 03076 - QA for 494 BDT - Handle IBB NULL responses in initial data sync"/>
        <s v="0.Done &gt; Feature Review | S | 03075 - Review of 494 BDT - Handle IBB NULL responses in initial data sync"/>
        <s v="0.Done &gt; Backend Development | M | 03074 - Update Inventory Data Sync"/>
        <s v="0.Done &gt; Feature Review | S | 03072 - Review of Shipments - handle BAG UoM values"/>
        <s v="0.Done &gt; Alpha Test | S | 03071 - Alpha for Shipments - handle BAG UoM values"/>
        <s v="0.Done &gt; QA | S | 03070 - QA for  BDT 489 - Portal LDAP configuration change"/>
        <s v="0.Done &gt; Alpha Test | S | 03069 - Alpha for Source System Deletes - CR50 and CR51"/>
        <s v="0.Done &gt; Feature Review | S | 03068 - Review of  BDT 489 - Portal LDAP configuration change"/>
        <s v="0.Done &gt; QA | S | 03067 - QA for Date Range on Release and Shipment History Report - all systems"/>
        <s v="0.Done &gt; QA | 03066 - QA for Error on Report Definition Control Panel when editing "/>
        <s v="0.Done &gt; QA | S | 03065 - QA for 517 BDT - Ship To filters should be checked"/>
        <s v="0.Done &gt; Feature Review | S | 03064 - Review of 517 BDT - Ship To filters should be checked"/>
        <s v="0.Done &gt; Feature Review | 03063 - Review of Error on Report Definition Control Panel when editing "/>
        <s v="0.Done &gt; Feature Review | S | 03062 - Review of Date Range on Release and Shipment History Report - all systems"/>
        <s v="0.Done &gt; Frontend Development | S | 03061 - Development for - Add Google Analytics to the Customer Portal Sites"/>
        <s v="0.Done &gt; Alpha Test | S | 03060 - Alpha for 494 BDT - Handle IBB NULL responses in initial data sync"/>
        <s v="0.Done &gt; Backend Development | S | 03058 - BDev - Shipments - handle BAG UoM values"/>
        <s v="0.Done &gt; Alpha Test | S | 03057 - Alpha for  BDT 489 - Portal LDAP configuration change"/>
        <s v="0.Done &gt; Alpha Test | S | 03056 - Alpha for 517 BDT - Ship To filters should be checked"/>
        <s v="0.Done &gt; Alpha Test | 03055 - Alpha for Error on Report Definition Control Panel when editing "/>
        <s v="0.Done &gt; Alpha Test | S | 03054 - Alpha for Date Range on Release and Shipment History Report - all systems"/>
        <s v="0.Done &gt; Tech Planning | S | 03052 - Evaluate 510 BDT - Shipments landing page not showing recent shipments"/>
        <s v="0.Cancelled &gt; Sub-Task | S | 03051 - Tech Planning for 526 BDT - Sales order line not displaying on Orders page depending on who is logged on to the account"/>
        <s v="0.Done &gt; Frontend Development | S | 03050 - Development for - Ship To filters should be checked"/>
        <s v="0.Done &gt; Sub-Task | S | 03049 - Final Load Test post fix pack up-grade"/>
        <s v="0.Done &gt; Backend Development | S | 03047 - Create System Setting Configuration to simplify AD Group name changes"/>
        <s v="0.Done &gt; Backend Development | S | 03046 - Fix caching of orders"/>
        <s v="0.Done &gt; QA | S | 03044 - QA for Deployment Documentation "/>
        <s v="0.Done &gt; Feature Review | S | 03043 - Review of Deployment Documentation "/>
        <s v="0.Done &gt; Alpha Test | S | 03042 - Alpha for Deployment Documentation "/>
        <s v="0.Done &gt; QA | S | 03041 - QA for Failover Testing: 500 - Internal Server Error"/>
        <s v="0.Done &gt; Feature Review | S | 03040 - Review of Failover Testing: 500 - Internal Server Error"/>
        <s v="0.Done &gt; Alpha Test | S | 03039 - Alpha for Failover Testing: 500 - Internal Server Error"/>
        <s v="0.Done &gt; Tech Planning | S | 03038 - Investigate cause of issue"/>
        <s v="0.Done &gt; Backend Development | S | 03035 - Fix required and maxlength flags when editing report definitions"/>
        <s v="0.Done &gt; Tech Planning | S | 03033 - Tech Planning for Data3 Shipments Bemis Order and Invoice Numbers are Incorrect for Customer Item"/>
        <s v="0.Done &gt; Frontend Development | S | 03030 - Development for - Date Range on Release and Shipment History Report - all systems"/>
        <s v="0.Done &gt; QA | S | 03028 - QA for Set search highlighting property to false"/>
        <s v="0.Done &gt; Feature Review | S | 03027 - Review of Set search highlighting property to false"/>
        <s v="0.Cancelled &gt; QA | S | 03026 - QA for Check latest versions of image magick and ghost script are in the repository"/>
        <s v="0.Done &gt; Feature Review | S | 03025 - Review of Check latest versions of image magick and ghost script are in the repository"/>
        <s v="0.Done &gt; QA | S | 03024 - QA for Update deployment scripts to preserve old releases"/>
        <s v="0.Cancelled &gt; Feature Review | S | 03023 - Review of Update deployment scripts to preserve old releases"/>
        <s v="0.Done &gt; Backend Development | S | 03022 - Handle IBB Null Responses"/>
        <s v="0.Done &gt; QA | S | 03019 - QA for 487 (BDT) - Issues with ship to filter"/>
        <s v="0.Done &gt; QA | S | 03018 - QA for Pinnacle Foods Bemis Order# 40009316 Shipment Missing (BDT 486)"/>
        <s v="0.Done &gt; Feature Review | S | 03017 - Review of Pinnacle Foods Bemis Order# 40009316 Shipment Missing (BDT 486)"/>
        <s v="0.Done &gt; QA | S | 03016 - QA for 490 BDT - Invoice or BOL link on Doned shipments subpage does not work"/>
        <s v="0.Done &gt; Feature Review | S | 03015 - Review of 490 BDT - Invoice or BOL link on Doned shipments subpage does not work"/>
        <s v="0.Cancelled &gt; Tech Planning | S | 03014 - RCA for missing invoice"/>
        <s v="0.Done &gt; Feature Review | S | 03013 - Review of 487 (BDT) - Issues with ship to filter"/>
        <s v="0.Done &gt; Alpha Test | S | 03012 - Alpha for Pinnacle Foods Bemis Order# 40009316 Shipment Missing (BDT 486)"/>
        <s v="0.Done &gt; Tech Planning | S | 03011 - Tech Planning for IBB NULL responses"/>
        <s v="0.Done &gt; Alpha Test | S | 03009 - Alpha for 490 BDT - Invoice or BOL link on Doned shipments subpage does not work"/>
        <s v="0.Done &gt; Alpha Test | S | 03008 - Alpha for Check latest versions of image magick and ghost script are in the repository"/>
        <s v="0.Done &gt; Backend Development | S | 03007 - Update IM and GS paths in properties"/>
        <s v="0.Done &gt; Backend Development | S | 03006 - Fix Download Request "/>
        <s v="0.Done &gt; Alpha Test | S | 03004 - Alpha for Finalize deployment scripts"/>
        <s v="0.Done &gt; Alpha Test | S | 03002 - Alpha for 487 (BDT) - Issues with ship to filter"/>
        <s v="0.Done &gt; QA | S | 03001 - QA for 482 BDT - Optimizing report performance to 4 sec"/>
        <s v="0.Done &gt; QA | S | 02999 - QA for CR45 - Shipment Deletes"/>
        <s v="0.Done &gt; Backend Development | XS | 02994 - Add jvm argument to enable log4j debug"/>
        <s v="0.Done &gt; Backend Development | S | 02991 - Update deployment scripts to retain all old releases and general cleanup"/>
        <s v="0.Done &gt; Alpha Test | S | 02989 - Alpha for Set search highlighting property to false"/>
        <s v="0.Done &gt; Backend Development | XS | 02988 - Add highlighting property to common portal-general.properties"/>
        <s v="0.Done &gt; Feature Review | S | 02986 - Review of CR45 - Shipment Deletes"/>
        <s v="0.Done &gt; QA | S | 02985 - QA for BIN Doc Service Test Invoice URL Parameters"/>
        <s v="0.Done &gt; Backend Development | M | 02984 - Source System Deletes/Add entries based on IBB ActiveCode"/>
        <s v="0.Done &gt; QA | S | 02983 - QA for Customize Email Templates for users "/>
        <s v="0.Done &gt; Feature Review | S | 02982 - Review of Customize Email Templates for users "/>
        <s v="0.Done &gt; Tech Planning | S | 02981 - Tech Planning for Schedule Line Deletes"/>
        <s v="0.Done &gt; Feature Review | S | 02980 - Review of BIN Doc Service Test Invoice URL Parameters"/>
        <s v="0.Done &gt; QA | S | 02979 - QA for BDT 483- Forgot Password error message"/>
        <s v="0.Done &gt; QA | S | 02978 - QA for Documents page- title running off of screen box"/>
        <s v="0.Done &gt; QA | S | 02975 - QA for Remove test users from deployment scripts"/>
        <s v="0.Done &gt; Feature Review | S | 02974 - Review of Remove test users from deployment scripts"/>
        <s v="0.Done &gt; Feature Review | S | 02973 - Review of BDT 483- Forgot Password error message"/>
        <s v="0.Done &gt; Feature Review | S | 02972 - Review of Documents page- title running off of screen box"/>
        <s v="0.Done &gt; Feature Review | S | 02971 - Review of 482 BDT - Optimizing report performance to 4 sec"/>
        <s v="0.Done &gt; Frontend Development | S | 02970 - Development for - Issues with ship to filter"/>
        <s v="0.Done &gt; Alpha Test | S | 02969 - Alpha for 482 BDT - Optimizing report performance to 4 sec"/>
        <s v="0.Done &gt; Alpha Test | S | 02968 - Alpha for BIN Doc Service Test Invoice URL Parameters"/>
        <s v="0.Done &gt; Backend Development | XS | 02967 - Add debug logging to capture SSRS response time"/>
        <s v="0.Done &gt; Alpha Test | S | 02966 - Alpha for BDT 483- Forgot Password error message"/>
        <s v="0.Done &gt; Tech Planning | S | 02965 - Tech Planning for Pinnacle Food Bemis Order"/>
        <s v="0.Done &gt; Frontend Development | S | 02963 - Development for - Forgot Password error message"/>
        <s v="0.Done &gt; Alpha Test | M | 02960 - Alpha for CR45 - Shipment Deletes"/>
        <s v="0.Done &gt; Backend Development | S | 02958 - Backend changes for BIN Doc Service Invoice URL Parameters"/>
        <s v="0.Done &gt; Alpha Test | S | 02956 - Alpha for Documents page- title running off of screen box"/>
        <s v="0.Done &gt; Feature Review | 02955 - Review of IBB configs need to be updated to use a different service account on QA"/>
        <s v="0.Done &gt; QA | S | 02953 - QA for 470 (BDT) Updates to Consignment logic - Doned Shipments Sub-page shipped qty mismatched"/>
        <s v="0.Done &gt; Feature Review | S | 02952 - Review of 470 (BDT) Updates to Consignment logic - Doned Shipments Sub-page shipped qty mismatched"/>
        <s v="0.Done &gt; QA | S | 02951 - QA for Consignment Inventory Whse Location/No Incorrect"/>
        <s v="0.Done &gt; QA | S | 02950 - QA for Update Carrier list for portal "/>
        <s v="0.Done &gt; QA | S | 02949 - QA for Performance Testing and Tunning"/>
        <s v="0.Done &gt; Feature Review | S | 02948 - Review of Performance Testing and Tunning"/>
        <s v="0.Done &gt; Alpha Test | M | 02947 - Alpha for Performance Testing and Tunning"/>
        <s v="0.Done &gt; Feature Review | S | 02946 - Review of Consignment Inventory Whse Location/No Incorrect"/>
        <s v="0.Done &gt; Alpha Test | S | 02945 - Alpha for Consignment Inventory Whse Location/No Incorrect"/>
        <s v="0.Done &gt; QA | S | 02944 - QA for Reverse PGI'd Shipment displayed in Portal (BDT 454)"/>
        <s v="0.Done &gt; Feature Review | S | 02943 - Review of Reverse PGI'd Shipment displayed in Portal (BDT 454)"/>
        <s v="0.Done &gt; Backend Development | S | 02942 - Delete Shipments based on IBBActiveCode flag"/>
        <s v="0.Done &gt; Frontend Development | S | 02941 - Development for - Documents page- title running off of screen box"/>
        <s v="0.Done &gt; Sub-Task | XS | 02940 - Update Auth and Import configs"/>
        <s v="0.Done &gt; Feature Review | S | 02938 - Review of Update Carrier list for portal "/>
        <s v="0.Done &gt; QA | S | 02937 - QA for BDT 474 Reporting errors for Customer id 0138680"/>
        <s v="0.Done &gt; Feature Review | S | 02936 - Review of BDT 474 Reporting errors for Customer id 0138680"/>
        <s v="0.Done &gt; QA | S | 02933 - QA for Always display BOL and Invoice links"/>
        <s v="0.Done &gt; Alpha Test | S | 02932 - Alpha for BDT 474 Reporting errors for Customer id 0138680"/>
        <s v="0.Done &gt; Alpha Test | S | 02931 - Alpha for Reverse PGI'd Shipment displayed in Portal (BDT 454)"/>
        <s v="0.Done &gt; Alpha Test | S | 02930 - Alpha for Remove test users from deployment scripts"/>
        <s v="0.Done &gt; Alpha Test | S | 02929 - Alpha for 470 (BDT) Updates to Consignment logic - Doned Shipments Sub-page shipped qty mismatched"/>
        <s v="0.Done &gt; Backend Development | XS | 02928 - Adjust logic to not depend on parent orgs having IDs set"/>
        <s v="0.Done &gt; Alpha Test | S | 02927 - Alpha for Update Carrier list for portal "/>
        <s v="0.Done &gt; Alpha Test | S | 02926 - Alpha for Customize Email Templates for users "/>
        <s v="0.Done &gt; QA | S | 02925 - QA for 469 BDT - Logos on IE are blurry"/>
        <s v="0.Done &gt; QA | S | 02924 - QA for (BDT 467) - Releases and Shipments do not display for new customer setup "/>
        <s v="0.Done &gt; Feature Review | S | 02923 - Review of 469 BDT - Logos on IE are blurry"/>
        <s v="0.Done &gt; Feature Review | S | 02922 - Review of (BDT 467) - Releases and Shipments do not display for new customer setup "/>
        <s v="0.Done &gt; QA | S | 02921 - QA for Premium Waters Index Issue"/>
        <s v="0.Done &gt; Feature Review | S | 02920 - Review of Premium Waters Index Issue"/>
        <s v="0.Done &gt; Alpha Test | S | 02919 - Alpha for Premium Waters Index Issue"/>
        <s v="0.Cancelled &gt; Alpha Bug | S | 02917 - Closed Order with Inventory is not displayed in the portal "/>
        <s v="0.Done &gt; Feature Review | S | 02916 - Review of Always display BOL and Invoice links"/>
        <s v="0.Done &gt; QA | S | 02915 - QA for Upgrade liferay bundle to DE fix-pack 13"/>
        <s v="0.Done &gt; Backend Development | S | 02914 - Reverse PGI'd Shipments should not exist in the portal"/>
        <s v="0.Cancelled &gt; Backend Development | S | 02913 - Update sender name in verification email xml"/>
        <s v="0.Done &gt; Alpha Test | S | 02912 - Alpha for (BDT 467) - Releases and Shipments do not display for new customer setup "/>
        <s v="0.Done &gt; Alpha Test | S | 02911 - Alpha for Always display BOL and Invoice links"/>
        <s v="0.Done &gt; Alpha Test | S | 02910 - Alpha for 469 BDT - Logos on IE are blurry"/>
        <s v="0.Done &gt; QA | S | 02909 - QA for User navigates to blank portal page  "/>
        <s v="0.Done &gt; Feature Review | S | 02908 - Review of User navigates to blank portal page  "/>
        <s v="0.Done &gt; Frontend Development | S | 02907 - Development - Customize Email Templates for users"/>
        <s v="0.Done &gt; Backend Development | S | 02906 - Update Inventory to reflect consignments"/>
        <s v="0.Done &gt; Backend Development | S | 02903 - Fix Releases/Shipments not being displayed for Kroger"/>
        <s v="0.Done &gt; Frontend Development | S | 02902 - Development for - Logos on IE are blurry"/>
        <s v="0.Done &gt; Alpha Test | S | 02901 - Alpha for User navigates to blank portal page  "/>
        <s v="0.Done &gt; Tech Planning | S | 02900 - Evaluate Releases and shipments not being displayed for Kroger"/>
        <s v="0.Done &gt; Backend Development | S | 02898 - Development to Update Carrier List   "/>
        <s v="0.Done &gt; Backend Development | S | 02897 - Always display BOL and Invoice links"/>
        <s v="0.Done &gt; Tech Planning | S | 02896 - Tech Planning for Consignment Inventory Whse Location/No Incorrect"/>
        <s v="0.Done &gt; QA | S | 02895 - QA for User Profile dropdown is wrapping "/>
        <s v="0.Done &gt; Feature Review | S | 02894 - Review of User Profile dropdown is wrapping "/>
        <s v="0.Done &gt; QA | S | 02893 - QA for 417 (BDT) - Consignment Overstated Shipped Qty on Orders Pg"/>
        <s v="0.Done &gt; Feature Review | S | 02892 - Review of 417 (BDT) - Consignment Overstated Shipped Qty on Orders Pg"/>
        <s v="0.Done &gt; Alpha Test | S | 02891 - Alpha for 417 (BDT) - Consignment Overstated Shipped Qty on Orders Pg"/>
        <s v="0.Done &gt; Alpha Test | S | 02889 - Alpha for User Profile dropdown is wrapping "/>
        <s v="0.Done &gt; Backend Development | S | 02888 - Fix User navigation "/>
        <s v="0.Done &gt; Tech Planning | S | 02887 - Evaluate User navigation to blank home page"/>
        <s v="0.Done &gt; QA | S | 02884 - QA for Add a test user to the deployment scripts"/>
        <s v="0.Done &gt; Feature Review | 02882 - Review of WS Commons"/>
        <s v="0.Done &gt; Backend Development | S | 02879 - Update test scripts to remove test user creation"/>
        <s v="0.Done &gt; Sub-Task | S | 02877 - Performance enhancements in QA"/>
        <s v="0.Done &gt; QA | S | 02874 - QA for Create Page for CSRs to View Customer Locations "/>
        <s v="0.Done &gt; QA | S | 02873 - QA for 441(BDT) - Data Sync Module Execution "/>
        <s v="0.Done &gt; QA | S | 02872 - QA for 410 (BDT) - Change the Discovery settings in elasticsearch.yml file to use host names"/>
        <s v="0.Done &gt; QA | S | 02869 - QA for Bemis User Agreement is not displaying on first time log in  "/>
        <s v="0.Done &gt; QA | S | 02868 - QA for 423 (BDT) - Have LDAP and portal Password policy both enabled "/>
        <s v="0.Done &gt; QA | S | 02867 - QA for Typo in reset password page"/>
        <s v="0.Done &gt; QA | S | 02866 - QA for ID 4191/4190 Update the CSR permissions to be organization based"/>
        <s v="0.Done &gt; Feature Planning | S | 02865 - Feature Planning"/>
        <s v="0.Cancelled &gt; Frontend Development | S | 02863 - Development for - User Profile dropdown is wrapping "/>
        <s v="0.Done &gt; Tech Planning | S | 02861 - Tech Planning for User Profile dropdown"/>
        <s v="0.Done &gt; Feature Review | S | 02858 - Review of 410 (BDT) - Change the Discovery settings in elasticsearch.yml file to use host names"/>
        <s v="0.Done &gt; Sub-Task | S | 02857 - Disable auto-index creation "/>
        <s v="0.Done &gt; Backend Development | S | 02856 - Backend changes to support consignment calcs"/>
        <s v="0.Done &gt; Feature Review | S | 02855 - Review of Have LDAP and portal Password policy both enabled "/>
        <s v="0.Done &gt; Feature Review | S | 02854 - Review of ID 4191/4190 Update the CSR permissions to be organization based"/>
        <s v="0.Done &gt; Feature Review | S | 02852 - Review of Add a test user to the deployment scripts"/>
        <s v="0.Cancelled &gt; Backend Development | S | 02851 - Update SSRS request to allow null for the 'To' date on the Open Closed Order Status "/>
        <s v="0.Cancelled &gt; Frontend Development | S | 02850 - Add nullable option to the To Date on the Open and Closed Order Status Report "/>
        <s v="0.Done &gt; Alpha Test | S | 02849 - Alpha for Add a test user to the deployment scripts"/>
        <s v="0.Done &gt; Feature Review | S | 02848 - Review of Data Sync Module Execution (BDT 441)"/>
        <s v="0.Done &gt; Backend Development | S | 02847 - Add new user."/>
        <s v="0.Done &gt; Feature Review | S | 02844 - Review of Typo in reset password page"/>
        <s v="0.Done &gt; Feature Review | S | 02843 - Review of Bemis User Agreement is not displaying on first time log in  "/>
        <s v="0.Done &gt; Alpha Test | S | 02841 - Alpha for ID 4191/4190 Update the CSR permissions to be organization based"/>
        <s v="0.Done &gt; Alpha Test | S | 02840 - Alpha for Have LDAP and portal Password policy both enabled "/>
        <s v="0.Done &gt; Alpha Test | S | 02839 - Alpha for 410 (BDT) - Change the Discovery settings in elasticsearch.yml file to use host names"/>
        <s v="0.Done &gt; Alpha Test | S | 02838 - Alpha for Typo in reset password page"/>
        <s v="0.Done &gt; Alpha Test | S | 02837 - Alpha for Data Sync Module Execution (BDT 441)"/>
        <s v="0.Done &gt; Frontend Development | S | 02835 - Development for - Typo in reset password page"/>
        <s v="0.Done &gt; Tech Planning | S | 02834 - Tech planning - PGI'ed Shipments"/>
        <s v="0.Done &gt; Frontend Development | S | 02833 - Remove user personal portlet from theme"/>
        <s v="0.Done &gt; Alpha Bug | S | 02832 - BOL links do not work in Bemis environment but work outside."/>
        <s v="0.Done &gt; Backend Development | XS | 02831 - Update IBB configs to use different service account"/>
        <s v="0.Done &gt; Frontend Development | S | 02829 - Update Customer List content to use new sorted parent list"/>
        <s v="0.Done &gt; Tech Planning | S | 02826 - Tech planning - Consignment calculations"/>
        <s v="0.Done &gt; QA | S | 02825 - QA for Duplicate key row in object 'dbo.Bemis_Order'"/>
        <s v="0.Done &gt; QA | S | 02824 - QA for 409 (BDT) - Inventory Batch with Multiple Mfg Dates"/>
        <s v="0.Done &gt; Backend Development | S | 02822 - Create separate policy for internal users"/>
        <s v="0.Done &gt; Backend Development | S | 02821 - Shorten portlet Id of Bemis Portlets"/>
        <s v="0.Done &gt; QA | S | 02820 - QA for BOL and INVOICE Hyperlink fails to load PDF"/>
        <s v="0.Done &gt; Feature Review | S | 02819 - Review of BOL and INVOICE Hyperlink fails to load PDF"/>
        <s v="0.Done &gt; Feature Review | S | 02818 - Review of View and Download Invoice and BoL "/>
        <s v="0.Done &gt; Tech Planning | S | 02817 - Investigate Report URL too long "/>
        <s v="0.Cancelled &gt; Backend Development | S | 02816 - Make Report date fields nullable"/>
        <s v="0.Done &gt; QA | S | 02815 - QA for 416 (BDT) - Order Pg Shipment Qty Missing"/>
        <s v="0.Done &gt; QA | S | 02814 - QA for 392 (BDT) - Inventory Pg Standard Pallet Qty and UoM missing"/>
        <s v="0.Done &gt; Feature Review | S | 02813 - Review of 392 (BDT) - Inventory Pg Standard Pallet Qty and UoM missing"/>
        <s v="0.Done &gt; QA | S | 02812 - QA for 424 (BDT) - Change password policy verbiage for external users"/>
        <s v="0.Done &gt; Backend Development | S | 02811 - Update logic to avoid NPE"/>
        <s v="0.Done &gt; Feature Review | S | 02810 - Review of Change password policy for external users"/>
        <s v="0.Done &gt; Alpha Test | S | 02809 - Alpha for Change password policy for external users"/>
        <s v="0.Done &gt; Backend Development | S | 02808 - Update scales for UOM Mapping "/>
        <s v="0.Done &gt; Frontend Development | S | 02807 - Update Password Policy wording "/>
        <s v="0.Done &gt; Alpha Test | S | 02806 - Alpha for 392 (BDT) - Inventory Pg Standard Pallet Qty and UoM missing"/>
        <s v="0.Done &gt; Backend Development | S | 02805 - Update DataSync priorities values"/>
        <s v="0.Done &gt; QA | S | 02804 - QA for BIT 176 -  BOL# Incorrect for SAP Shipment"/>
        <s v="0.Done &gt; Feature Review | S | 02803 - Review of BIT 176 -  BOL# Incorrect for SAP Shipment"/>
        <s v="0.Done &gt; Tech Planning | S | 02802 - Tech planning - DS Module Order Execution"/>
        <s v="0.Done &gt; Backend Development | S | 02801 - Automatically assign CSRs to Org Admin role for each Parent Location"/>
        <s v="0.Done &gt; Tech Planning | S | 02800 - Investigate Inventory Qty UOM missing"/>
        <s v="0.Done &gt; Feature Review | S | 02799 - Review of 409 (BDT) - Inventory Batch with Multiple Mfg Dates"/>
        <s v="0.Done &gt; Backend Development | S | 02798 - Tech planning - Bemis TOS not showing up for new users"/>
        <s v="0.Done &gt; QA | S | 02797 - QA for ORM exceptions for Inventory data sync "/>
        <s v="0.Done &gt; QA | S | 02796 - QA for 405 (BDT) - Inventory Update Issues"/>
        <s v="0.Done &gt; QA | S | 02795 - QA for BDT 430 Reports are not downloading and refreshing automatically"/>
        <s v="0.Done &gt; QA | S | 02794 - QA for 402 (BDT) - Data Sync process does not clear the &quot;lastErrorMessage&quot; col. when sync is successful"/>
        <s v="0.Done &gt; Alpha Test | S | 02793 - Alpha for 409 (BDT) - Inventory Batch with Multiple Mfg Dates"/>
        <s v="0.Done &gt; Feature Review | S | 02792 - Review of BDT 430 Reports are not downloading and refreshing automatically"/>
        <s v="0.Done &gt; Feature Review | S | 02791 - Review of 405 (BDT) - Inventory Update Issues"/>
        <s v="0.Done &gt; Feature Review | S | 02790 - Review of 402 (BDT) - Data Sync process does not clear the &quot;lastErrorMessage&quot; col. when sync is successful"/>
        <s v="0.Done &gt; Feature Review | S | 02789 - Review of Duplicate key row in object 'dbo.Bemis_Order'"/>
        <s v="0.Done &gt; Feature Review | S | 02788 - Review of ORM exceptions for Inventory data sync "/>
        <s v="0.Done &gt; QA | S | 02787 - QA for 425 (BDT) - Documents- buyer not able to delete a document"/>
        <s v="0.Done &gt; Feature Review | S | 02786 - Review of 425 (BDT) - Documents- buyer not able to delete a document"/>
        <s v="0.Done &gt; Tech Planning | S | 02785 - 416 (BDT) - Evaluate Order Pg Shipment Qty Missing"/>
        <s v="0.Done &gt; QA | S | 02782 - QA for 375 (BDT) - Inventory Report - URL too long error "/>
        <s v="0.Done &gt; Feature Review | S | 02781 - Review of 375 (BDT) - Inventory Report - URL too long error "/>
        <s v="0.Done &gt; QA | S | 02780 - QA for Buyers need to have ability to delete for specific folders "/>
        <s v="0.Done &gt; Feature Review | S | 02779 - Review of Buyers need to have ability to delete for specific folders "/>
        <s v="0.Done &gt; Alpha Test | S | 02778 - Alpha for Bemis User Agreement is not displaying on first time log in  "/>
        <s v="0.Done &gt; Tech Planning | S | 02777 - Tech Planning for Udate the CSR Permissions to be organization based"/>
        <s v="0.Done &gt; Frontend Development | S | 02776 - Form for report configuration is submitting twice development"/>
        <s v="0.Done &gt; Frontend Development | S | 02774 - Update verbiage across password screens"/>
        <s v="0.Done &gt; Backend Development | M | 02773 - Update mfgDate for an Order Inventory Batch "/>
        <s v="0.Done &gt; QA | S | 02772 - QA for 237 (BDT) - Inventory Report - Excel will not generate in portal"/>
        <s v="0.Cancelled &gt; Feature Review | S | 02771 - Review of 237 (BDT) - Inventory Report - Excel will not generate in portal"/>
        <s v="0.Done &gt; Alpha Test | S | 02770 - Alpha for 237 (BDT) - Inventory Report - Excel will not generate in portal"/>
        <s v="0.Cancelled &gt; QA | S | 02769 - QA for 386 (BDT) - Poly IBB On Hand Qty Incorrect"/>
        <s v="0.Cancelled &gt; Feature Review | S | 02768 - Review of 386 (BDT) - Poly IBB On Hand Qty Incorrect"/>
        <s v="0.Cancelled &gt; Alpha Test | S | 02767 - Alpha for 386 (BDT) - Poly IBB On Hand Qty Incorrect"/>
        <s v="0.Done &gt; Alpha Test | S | 02766 - Alpha for 375 (BDT) - Inventory Report - URL too long error "/>
        <s v="0.Done &gt; QA | S | 02765 - QA for 389 (BDT) - CSR AD group users are not set up properly"/>
        <s v="0.Cancelled &gt; Feature Review | S | 02764 - Review of 389 (BDT) - CSR AD group users are not set up properly"/>
        <s v="0.Done &gt; Alpha Test | S | 02763 - Alpha for 389 (BDT) - CSR AD group users are not set up properly"/>
        <s v="0.Done &gt; Feature Review | S | 02762 - Review of 416 (BDT) - Order Pg Shipment Missing"/>
        <s v="0.Done &gt; Alpha Test | S | 02761 - Alpha for 416 (BDT) - Order Pg Shipment Missing"/>
        <s v="0.Done &gt; Tech Planning | S | 02760 - Evaluate missing shipments - Tyson"/>
        <s v="0.Done &gt; Alpha Test | S | 02759 - Alpha for ORM exceptions for Inventory data sync "/>
        <s v="0.Done &gt; QA | S | 02758 - QA for 427 (BDT) - Shipments Pg Floating Text, Not on Card"/>
        <s v="0.Cancelled &gt; Feature Review | S | 02757 - Review of 427 (BDT) - Shipments Pg Floating Text, Not on Card"/>
        <s v="0.Done &gt; Alpha Test | S | 02756 - Alpha for 427 (BDT) - Shipments Pg Floating Text, Not on Card"/>
        <s v="0.Done &gt; QA | S | 02755 - QA for 434-GLC Release Missing"/>
        <s v="0.Cancelled &gt; Feature Review | S | 02754 - Review of 434-GLC Release Missing"/>
        <s v="0.Done &gt; Alpha Test | S | 02753 - Alpha for 434-GLC Release Missing"/>
        <s v="0.Done &gt; Alpha Test | S | 02752 - Alpha for Duplicate key row in object 'dbo.Bemis_Order'"/>
        <s v="0.Done &gt; Alpha Test | S | 02751 - Alpha for BDT 430 Reports are not downloading and refreshing automatically"/>
        <s v="0.Done &gt; QA | S | 02750 - QA for JDBC Connection Exceptions in logs"/>
        <s v="0.Done &gt; Feature Review | S | 02749 - Review of JDBC Connection Exceptions in logs"/>
        <s v="0.Done &gt; Alpha Test | S | 02748 - Alpha for JDBC Connection Exceptions in logs"/>
        <s v="0.Done &gt; Frontend Development | M | 02747 - Development for - Reports are not downloading and refreshing automatically"/>
        <s v="0.Done &gt; Backend Development | S | 02746 - Change finder for orders to avoid ConstraintViolationException"/>
        <s v="0.Cancelled &gt; Alpha Test | S | 02745 - Alpha for 424 (BDT) - Password Policy verbiage changes"/>
        <s v="0.Done &gt; Alpha Test | S | 02744 - Alpha for 425 (BDT) - Documents- buyer not able to delete a document"/>
        <s v="0.Done &gt; QA | S | 02743 - QA for 382 (BDT) - Order Pg Requested Date Incorrect"/>
        <s v="0.Done &gt; Feature Review | S | 02742 - Review of 382 (BDT) - Order Pg Requested Date Incorrect"/>
        <s v="0.Done &gt; Alpha Test | S | 02741 - Alpha for 382 (BDT) - Order Pg Requested Date Incorrect"/>
        <s v="0.Done &gt; Alpha Test | S | 02740 - Alpha for 402 (BDT) - Data Sync process does not clear the &quot;lastErrorMessage&quot; col. when sync is successful"/>
        <s v="0.Done &gt; Backend Development | M | 02739 - Fax error handling for data sync"/>
        <s v="0.Done &gt; Frontend Development | M | 02738 - Development for - Password Policy verbiage changes"/>
        <s v="0.Done &gt; Alpha Test | S | 02736 - Alpha for 405 (BDT) - Inventory Update Issues"/>
        <s v="0.Done &gt; QA | S | 02730 - QA for 332 (BDT) - Schedule Line View Details Link Missing for some records"/>
        <s v="0.Done &gt; Feature Review | S | 02729 - Review of 332 (BDT) - Schedule Line View Details Link Missing for some records"/>
        <s v="0.Done &gt; QA | S | 02728 - QA for 383 (BDT) If a single schedule line exists, and the Confirmed Qty = 0 LOG AND SKIP RECORD"/>
        <s v="0.Done &gt; Feature Review | S | 02727 - Review of 383 (BDT) If a single schedule line exists, and the Confirmed Qty = 0 LOG AND SKIP RECORD"/>
        <s v="0.Done &gt; QA | S | 02726 - QA for ID 4191- Documents should not be using File Entry LocalService"/>
        <s v="0.Done &gt; Feature Review | S | 02725 - Review of ID 4191- Documents should not be using File Entry LocalService"/>
        <s v="0.Done &gt; Alpha Bug | M | 02724 - Buyers need to delete certain files"/>
        <s v="0.Done &gt; Backend Development | S | 02723 - Trim leading zeros from deliveryNbr to create correct url"/>
        <s v="0.Cancelled &gt; Alpha Bug | M | 02722 - Development for - Inventory Pg Standard Pallet Qty Rounding Issue"/>
        <s v="0.Done &gt; Sub-Task | S | 02721 - Portal Property changes (Perf Tuning)"/>
        <s v="0.Done &gt; Alpha Bug | M | 02720 - Scheduled Release Date missing from tablet view"/>
        <s v="0.Done &gt; Sub-Task | M | 02718 - Add connection validation when idle"/>
        <s v="0.Done &gt; Tech Planning | M | 02717 - Tech Planning for LDAP and Password Policy both enabled "/>
        <s v="0.Done &gt; Alpha Test | S | 02715 - Alpha for Buyers need to have ability to delete for specific folders "/>
        <s v="0.Cancelled &gt; Sub-Task | M | 02714 - Services dockers"/>
        <s v="0.Done &gt; Frontend Development | M | 02713 - Increase font size of Bemis Order and Line#"/>
        <s v="0.Done &gt; Sub-Task | M | 02712 - Rounding issue on Standard Pallet Qty seen in QA env"/>
        <s v="0.Done &gt; Backend Development | XS | 02709 - Change frequency of checks for template changes"/>
        <s v="0.Done &gt; Backend Development | XS | 02708 - Remove Background Task mode"/>
        <s v="0.Done &gt; Frontend Development | M | 02707 - Remove ability to delete from root folders"/>
        <s v="0.Done &gt; Backend Development | M | 02706 - Fix ORM Exceptions during Inventory data sync"/>
        <s v="0.Done &gt; Frontend Development | M | 02705 - Development for - Buyers need to have ability to delete for specific folders"/>
        <s v="0.Done &gt; Backend Development | M | 02704 - Development for - Buyers need to have ability to delete for specific folders"/>
        <s v="0.Done &gt; Tech Planning | M | 02701 - Tech planning - duplicate key"/>
        <s v="0.Done &gt; Alpha Test | S | 02698 - Alpha for ID 4191- Documents should not be using File Entry LocalService"/>
        <s v="0.Done &gt; Tech Planning | M | 02695 - Tech Planning for ORM exceptions for Inventory data sync"/>
        <s v="0.Done &gt; Tech Planning | M | 02693 - Tech Planning for 409 (BDT) - Inventory Batch with Multiple Mfg Dates"/>
        <s v="0.Done &gt; Backend Development | M | 02691 - Drop all stored inventories before updating with new inventory response"/>
        <s v="0.Done &gt; Tech Planning | M | 02690 - Tech Planning for 405(BDT) - Inventory Update Issues"/>
        <s v="0.Done &gt; QA | S | 02677 - QA for 264 (BDT) - Viewing documents on mobile device"/>
        <s v="0.Done &gt; Feature Review | S | 02676 - Review of 264 (BDT) - Viewing documents on mobile device"/>
        <s v="0.Done &gt; Alpha Test | S | 02675 - Alpha for 264 (BDT) - Viewing documents on mobile device"/>
        <s v="0.Done &gt; QA | S | 02674 - QA for Change Requested Date Logic"/>
        <s v="0.Done &gt; QA | S | 02673 - QA for 388 (BDT) - Inventory Pg Standard Pallet Qty Rounding Issue"/>
        <s v="0.Done &gt; QA | S | 02672 - QA for ORM exceptions for Customer Location data sync "/>
        <s v="0.Done &gt; Feature Review | S | 02671 - Review of ORM exceptions for Customer Location data sync "/>
        <s v="0.Done &gt; Alpha Test | S | 02670 - Alpha for ORM exceptions for Customer Location data sync "/>
        <s v="0.Done &gt; QA | S | 02669 - QA for 394 (BDT) - Scheduled Releases Sub-Pg Bemis Line# Contains Leading Zeroes"/>
        <s v="0.Done &gt; QA | S | 02668 - QA for Report Preview UI issues "/>
        <s v="0.Done &gt; QA | S | 02667 - QA for Improve data display on all pages "/>
        <s v="0.Done &gt; Feature Review | S | 02666 - Review of Improve data display on all pages "/>
        <s v="0.Done &gt; QA | S | 02665 - QA for 378 (BDT) - No pagination on the Reports Download page "/>
        <s v="0.Done &gt; QA | XS | 02664 - QA for 242 (BDT) - Customer profile - no address pulling in"/>
        <s v="0.Done &gt; Backend Development | S | 02663 - Validate Order Components before creating OrderKey"/>
        <s v="0.Done &gt; QA | S | 02662 - QA for 238 (BDT) - Item Level Report Preview is blank   "/>
        <s v="0.Done &gt; Feature Review | S | 02661 - Review of 238 (BDT) - Item Level Report Preview is blank   "/>
        <s v="0.Done &gt; Alpha Test | S | 02660 - Alpha for 238 (BDT) - Item Level Report Preview is blank   "/>
        <s v="0.Done &gt; QA | S | 02659 - QA for 325 (BDT) - report preview and generate report issue- mobile devices"/>
        <s v="0.Done &gt; QA | S | 02658 - QA for 337 (BDT) - Impersonating user- report generation issue stops impersonation"/>
        <s v="0.Done &gt; QA | S | 02657 - QA for 294 (BDT) - Invoice report iphone and ipad hyperlinks in preview and report"/>
        <s v="0.Done &gt; Feature Review | S | 02656 - Review of 294 (BDT) - Invoice report iphone and ipad hyperlinks in preview and report"/>
        <s v="0.Done &gt; QA | S | 02655 - QA for 324 (BDT) - Inventory report- mobile devices hyperlinks in reports"/>
        <s v="0.Done &gt; Feature Review | S | 02654 - Review of 324 (BDT) - Inventory report- mobile devices hyperlinks in reports"/>
        <s v="0.Cancelled &gt; QA | S | 02652 - QA for 336 (BDT) - CSR logged in first time; the site showing on her home page was jelsert."/>
        <s v="0.Cancelled &gt; Feature Review | S | 02651 - Review of 336 (BDT) - CSR logged in first time; the site showing on her home page was jelsert."/>
        <s v="0.Cancelled &gt; Alpha Test | S | 02650 - Alpha for 336 (BDT) - CSR logged in first time; the site showing on her home page was jelsert."/>
        <s v="0.Done &gt; Feature Review | S | 02649 - Review of 325 (BDT) - report preview and generate report issue- mobile devices"/>
        <s v="0.Done &gt; QA | S | 02648 - QA for Multiple OSGi registration calls from BemisPortalServiceImpl"/>
        <s v="0.Done &gt; Feature Review | S | 02647 - Review of Multiple OSGi registration calls from BemisPortalServiceImpl"/>
        <s v="0.Done &gt; QA | S | 02646 - QA for 378 (BDT) - Report Functionality- limit to reports showing per page but not additional pages to view"/>
        <s v="0.Done &gt; Feature Review | S | 02645 - Review of 378 (BDT) - Report Functionality- limit to reports showing per page but not additional pages to view"/>
        <s v="0.Done &gt; Feature Review | S | 02644 - Review of 378 (BDT) - No pagination on the Reports Download page "/>
        <s v="0.Done &gt; Alpha Test | S | 02643 - Alpha for 378 (BDT) - Report Functionality- limit to reports showing per page but not additional pages to view"/>
        <s v="0.Done &gt; QA | S | 02642 - QA for 387 (BDT) - Missing any Shipments for Premium Waters"/>
        <s v="0.Done &gt; Feature Review | S | 02641 - Review of 387 (BDT) - Missing any Shipments for Premium Waters"/>
        <s v="0.Done &gt; Alpha Test | S | 02640 - Alpha for 387 (BDT) - Missing any Shipments for Premium Waters"/>
        <s v="0.Done &gt; Backend Development | M | 02639 - Development for - Documents should not be using File Entry LocalService"/>
        <s v="0.Done &gt; Frontend Development | M | 02637 - UX of tablet is off from mockups"/>
        <s v="0.Done &gt; Alpha Test | S | 02636 - Alpha for No pagination on the Reports Download page "/>
        <s v="0.Done &gt; Alpha Test | S | 02632 - Alpha for Multiple OSGi registration calls from BemisPortalServiceImpl"/>
        <s v="0.Done &gt; Sub-Task | S | 02631 - Register OSGi service only when organization created"/>
        <s v="0.Done &gt; QA | S | 02629 - QA for Enable 2FA &quot;Hard Switch&quot; in properties"/>
        <s v="0.Done &gt; Feature Review | S | 02628 - Review of Enable 2FA &quot;Hard Switch&quot; in properties"/>
        <s v="0.Done &gt; Alpha Test | S | 02627 - Alpha for Enable 2FA &quot;Hard Switch&quot; in properties"/>
        <s v="0.Done &gt; Feature Review | XS | 02626 - Review of 242 (BDT) - Customer profile - no address pulling in"/>
        <s v="0.Done &gt; Feature Review | S | 02625 - Review of Report Preview UI issues "/>
        <s v="0.Done &gt; QA | S | 02624 - QA for 303 (BDT) - Releases page in page wildcard search on description"/>
        <s v="0.Done &gt; QA | S | 02623 - QA for Wildcard search for certain fields"/>
        <s v="0.Done &gt; Feature Review | S | 02622 - Review of Wildcard search for certain fields"/>
        <s v="0.Done &gt; Feature Review | S | 02621 - Review of 394 (BDT) - Scheduled Releases Sub-Pg Bemis Line# Contains Leading Zeroes"/>
        <s v="0.Done &gt; Feature Review | S | 02620 - Review of 388 (BDT) - Inventory Pg Standard Pallet Qty Rounding Issue"/>
        <s v="0.Done &gt; QA | S | 02619 - QA for Preview should display for all document types "/>
        <s v="0.Done &gt; Feature Review | S | 02618 - Review of Preview should display for all document types "/>
        <s v="0.Done &gt; QA | S | 02617 - QA for 323 (BDT) - Shipment Landing Pg/Shipments Missing"/>
        <s v="0.Done &gt; Feature Review | S | 02616 - Review of 323 (BDT) - Shipment Landing Pg/Shipments Missing"/>
        <s v="0.Done &gt; QA | S | 02615 - QA for 385 (BDT) Manufacture Data is missing from the On Hand Inventory sub-page"/>
        <s v="0.Done &gt; Feature Review | S | 02614 - Review of 385 (BDT) Manufacture Data is missing from the On Hand Inventory sub-page"/>
        <s v="0.Done &gt; Alpha Test | S | 02613 - Alpha for 385 (BDT) Manufacture Data is missing from the On Hand Inventory sub-page"/>
        <s v="0.Done &gt; Alpha Bug | M | 02612 - Ellipsis displays when full text is visible on tablet view "/>
        <s v="0.Done &gt; QA | S | 02611 - QA for 328 (BDT) - Shipment Landing page incorrect ship to address"/>
        <s v="0.Done &gt; Feature Review | S | 02610 - Review of 328 (BDT) - Shipment Landing page incorrect ship to address"/>
        <s v="0.Done &gt; Alpha Test | S | 02609 - Alpha for 328 (BDT) - Shipment Landing page incorrect ship to address"/>
        <s v="0.Done &gt; QA | S | 02608 - QA for 298 (BDT) - Releases - subpage- tablet view error"/>
        <s v="0.Done &gt; Feature Review | S | 02607 - Review of 298 (BDT) - Releases - subpage- tablet view error"/>
        <s v="0.Done &gt; Frontend Development | M | 02606 - Development for - Item Level Report Preview is blank   "/>
        <s v="0.Done &gt; Alpha Bug | M | 02605 - Remove ellipsis from Orders sub-page views"/>
        <s v="0.Done &gt; Alpha Test | S | 02604 - Alpha for Improve data display on all pages "/>
        <s v="0.Done &gt; Alpha Test | S | 02603 - Alpha for 294 (BDT) - Invoice report iphone and ipad hyperlinks in preview and report"/>
        <s v="0.Done &gt; Alpha Test | S | 02602 - Alpha for 324 (BDT) - Inventory report- mobile devices hyperlinks in reports"/>
        <s v="0.Done &gt; Alpha Test | S | 02601 - Alpha for 325 (BDT) - report preview and generate report issue- mobile devices"/>
        <s v="0.Done &gt; Backend Development | M | 02600 - Change default switch to true"/>
        <s v="0.Cancelled &gt; Backend Development | M | 02598 - Update policy"/>
        <s v="0.Done &gt; Alpha Test | S | 02597 - Alpha for Report Preview UI issues "/>
        <s v="0.Done &gt; Backend Development | M | 02596 - Add fields to error message."/>
        <s v="0.Done &gt; Frontend Development | M | 02594 - Development for - Report Preview UI issues"/>
        <s v="0.Done &gt; Backend Development | M | 02592 - Update CustomerLocation index and DM"/>
        <s v="0.Done &gt; Feature Review | S | 02590 - Review of 337 (BDT) - Impersonating user- report generation issue stops impersonation"/>
        <s v="0.Done &gt; QA | S | 02589 - QA for 327 (BDT) - Doned Shipments Sub-Page/Shipment Missing"/>
        <s v="0.Done &gt; Feature Review | S | 02588 - Review of 327 (BDT) - Doned Shipments Sub-Page/Shipment Missing"/>
        <s v="0.Cancelled &gt; Sub-Task | M | 02587 - Standard Pallet Qty is still displaying as rounded value "/>
        <s v="0.Done &gt; Alpha Test | S | 02585 - Alpha for 388 (BDT) - Inventory Pg Standard Pallet Qty Rounding Issue"/>
        <s v="0.Done &gt; Alpha Test | XS | 02584 - Alpha for 242 (BDT) - Customer profile - no address pulling in"/>
        <s v="0.Done &gt; Alpha Test | S | 02583 - Alpha for Preview should display for all document types "/>
        <s v="0.Done &gt; Feature Review | S | 02582 - Review of Change Requested Date Logic"/>
        <s v="0.Done &gt; Feature Review | S | 02581 - Review of 303 (BDT) - Releases page in page wildcard search on description"/>
        <s v="0.Done &gt; QA | S | 02580 - QA for 380 (BDT) - Documents functionality missing add Basic Document"/>
        <s v="0.Done &gt; Feature Review | S | 02579 - Review of 380 (BDT) - Documents functionality missing add Basic Document"/>
        <s v="0.Done &gt; Frontend Development | M | 02578 - 'Add' button is now displaying on Scheduled Release sub-page"/>
        <s v="0.Done &gt; Alpha Test | M | 02577 - Alpha for Wildcard search for certain fields"/>
        <s v="0.Done &gt; Alpha Test | S | 02576 - Alpha for Change Requested Date Logic"/>
        <s v="0.Done &gt; Alpha Test | S | 02575 - Alpha for 394 (BDT) - Scheduled Releases Sub-Pg Bemis Line# Contains Leading Zeroes"/>
        <s v="0.Done &gt; Alpha Bug | M | 02574 - Development for - Orders Page- mobile view some customer PO numbers are hyperlinked"/>
        <s v="0.Done &gt; Alpha Bug | M | 02573 - On the 'home' location there are still 3 choices"/>
        <s v="0.Done &gt; QA | S | 02572 - QA for 366 (BDT) - Releases page- mobile missing ship to info"/>
        <s v="0.Done &gt; Feature Review | S | 02571 - Review of 366 (BDT) - Releases page- mobile missing ship to info"/>
        <s v="0.Done &gt; QA | S | 02569 - QA for 365 (BDT) - On Hand Inventory- mobile- click link on orders page takes you to Doned shipments tab"/>
        <s v="0.Done &gt; Feature Review | S | 02568 - Review of 365 (BDT) - On Hand Inventory- mobile- click link on orders page takes you to Doned shipments tab"/>
        <s v="0.Done &gt; QA | S | 02567 - QA for Logging Updates"/>
        <s v="0.Done &gt; Feature Review | S | 02566 - Review of Logging Updates"/>
        <s v="0.Done &gt; QA | S | 02565 - QA for 376 (BDT) - Open and Closed Order Status Report- update to parameters from order page card button"/>
        <s v="0.Done &gt; Feature Review | S | 02564 - Review of 376 (BDT) - Open and Closed Order Status Report- update to parameters from order page card button"/>
        <s v="0.Done &gt; QA | S | 02562 - QA for Update error logs to capture ID and field "/>
        <s v="0.Done &gt; Feature Review | S | 02561 - Review of Update error logs to capture ID and field "/>
        <s v="0.Done &gt; Feature Review | S | 02558 - Review of Add Google Analytics to the Customer Portal Sites"/>
        <s v="0.Done &gt; Alpha Bug | M | 02557 - Remove leading zeros after data display refactor"/>
        <s v="0.Cancelled &gt; Backend Development | M | 02556 - Update release ShipToId field from the release vs. originating sales order"/>
        <s v="0.Done &gt; Tech Planning | M | 02554 - Tech planning - RequestedMAD"/>
        <s v="0.Done &gt; Tech Planning | M | 02553 - Tech Planning for 394 (BDT) - Scheduled Releases Sub-Pg Bemis Line# Contains Leading Zeroes"/>
        <s v="0.Done &gt; Frontend Development | M | 02551 - Development for - Inventory Pg Standard Pallet Qty Rounding Issue"/>
        <s v="0.Done &gt; Tech Planning | M | 02550 - Tech Planning for 388 (BDT) - Inventory Pg Standard Pallet Qty Rounding Issue"/>
        <s v="0.Done &gt; Tech Planning | M | 02549 - Tech Planning for 328 (BDT) - Shipment Landing page incorrect ship to address"/>
        <s v="0.Cancelled &gt; Alpha Test | S | 02548 - Alpha for 323 (BDT) - Shipment Landing Pg/Shipments Missing"/>
        <s v="0.Done &gt; Alpha Test | S | 02547 - Alpha for 327 (BDT) - Doned Shipments Sub-Page/Shipment Missing"/>
        <s v="0.Done &gt; QA | S | 02545 - QA for 381 (BDT) - Portal console as admin or CSR- missing the Customer Profile view on the Bemis Site"/>
        <s v="0.Done &gt; Feature Review | S | 02544 - Review of 381 (BDT) - Portal console as admin or CSR- missing the Customer Profile view on the Bemis Site"/>
        <s v="0.Done &gt; Alpha Test | S | 02543 - Alpha for 381 (BDT) - Portal console as admin or CSR- missing the Customer Profile view on the Bemis Site"/>
        <s v="0.Done &gt; Sub-Task | M | 02542 - Fix GS paths in portal.properties"/>
        <s v="0.Done &gt; Sub-Task | M | 02540 - Tech Planning for 327 (BDT) - Doned Shipments Sub-Page/Shipment Missing"/>
        <s v="0.Done &gt; Alpha Test | S | 02539 - Alpha for 332 (BDT) - Schedule Line View Details Link Missing for some records"/>
        <s v="0.Done &gt; Alpha Test | S | 02538 - Alpha for 380 (BDT) - Documents functionality missing add Basic Document"/>
        <s v="0.Done &gt; Alpha Test | S | 02536 - Alpha for 337 (BDT) - Impersonating user- report generation issue stops impersonation"/>
        <s v="0.Done &gt; Alpha Test | S | 02534 - Alpha for Add Google Analytics to the Customer Portal Sites"/>
        <s v="0.Done &gt; Alpha Test | S | 02533 - Alpha for Update error logs to capture ID and field "/>
        <s v="0.Done &gt; QA | S | 02532 - QA for User friendly error messaging for CSR and Buyers"/>
        <s v="0.Done &gt; Feature Review | S | 02531 - Review of User friendly error messaging for CSR and Buyers"/>
        <s v="0.Done &gt; Tech Planning | M | 02530 - Tech Planning for 375 (BDT) - Inventory Report - URL too long error "/>
        <s v="0.Done &gt; Frontend Development | M | 02529 - Development for - Documents functionality missing add Basic Document"/>
        <s v="0.Done &gt; QA | S | 02528 - QA for 270 (BDT) - Release page missing info for Jel Sert"/>
        <s v="0.Done &gt; Feature Review | S | 02527 - Review of 270 (BDT) - Release page missing info for Jel Sert"/>
        <s v="0.Done &gt; Alpha Test | S | 02526 - Alpha for 270 (BDT) - Release page missing info for Jel Sert"/>
        <s v="0.Done &gt; QA | XS | 02525 - QA for Document Preview does not work "/>
        <s v="0.Done &gt; Feature Review | XS | 02524 - Review of Document Preview does not work "/>
        <s v="0.Done &gt; Sub-Task | M | 02523 - Tech Planning for 380 (BDT) - Documents functionality missing add Basic Document"/>
        <s v="0.Done &gt; Alpha Bug | M | 02522 - Ship To Info is not displaying on mobile view"/>
        <s v="0.Done &gt; Sub-Task | M | 02521 - Need to include encrypted doAsUser value as part of report URL"/>
        <s v="0.Done &gt; Alpha Test | S | 02520 - Alpha for 376 (BDT) - Open and Closed Order Status Report- update to parameters from order page card button"/>
        <s v="0.Done &gt; Alpha Test | S | 02519 - Alpha for 383 (BDT) If a single schedule line exists, and the Confirmed Qty = 0 LOG AND SKIP RECORD"/>
        <s v="0.Done &gt; Backend Development | M | 02518 - Backend development for updated Request Date"/>
        <s v="0.Done &gt; Alpha Test | S | 02517 - Alpha for 365 (BDT) - On Hand Inventory- mobile- click link on orders page takes you to Doned shipments tab"/>
        <s v="0.Done &gt; QA | S | 02516 - QA for Remove space from DL file names"/>
        <s v="0.Done &gt; Feature Review | S | 02515 - Review of Remove space from DL file names"/>
        <s v="0.Done &gt; QA | S | 02514 - QA for 377 (BDT) - Releases and Shipment Report- date parameters and page view parameter requiredness"/>
        <s v="0.Done &gt; QA | S | 02513 - QA for 211 (BDT) - Report parameter issue from page view buttons- Open and Closed/ Releases and Shipment History"/>
        <s v="0.Done &gt; QA | S | 02512 - QA for    Documents- CSR access to sites  "/>
        <s v="0.Done &gt; Feature Review | S | 02511 - Review of    Documents- CSR access to sites  "/>
        <s v="0.Done &gt; QA | S | 02510 - QA for 331 (BDT) Time Zone Clarification"/>
        <s v="0.Done &gt; QA | S | 02509 - QA for 371 (BDT) Commas missing on qty fields on Scheduled Release and Doned Shipment Page "/>
        <s v="0.Done &gt; Feature Review | S | 02508 - Review of 371 (BDT) Commas missing on qty fields on Scheduled Release and Doned Shipment Page "/>
        <s v="0.Done &gt; Feature Review | S | 02507 - Review of 331 (BDT) Time Zone Clarification"/>
        <s v="0.Done &gt; QA | S | 02506 - QA for 289(BDT) - Release Pg No Release"/>
        <s v="0.Done &gt; Feature Review | S | 02505 - Review of 289(BDT) - Release Pg No Release"/>
        <s v="0.Done &gt; QA | S | 02504 - QA for 261 (BDT) - Missing Open Scheduled Release Info"/>
        <s v="0.Done &gt; QA | S | 02503 - QA for Order and Release Duplicate Exceptions  "/>
        <s v="0.Done &gt; Feature Review | S | 02502 - Review of Order and Release Duplicate Exceptions  "/>
        <s v="0.Done &gt; Backend Development | M | 02501 - Update logic to skip lines with one item where confirmed qty == 0"/>
        <s v="0.Done &gt; Feature Review | S | 02500 - Review of 377 (BDT) - Releases and Shipment Report- date parameters and page view parameter requiredness"/>
        <s v="0.Done &gt; Feature Review | S | 02499 - Review of 211 (BDT) - Report parameter issue from page view buttons- Open and Closed/ Releases and Shipment History"/>
        <s v="0.Done &gt; QA | S | 02498 - QA for 321 (BDT) - Update the Shipments to use a field on Delivery vs. from Orders"/>
        <s v="0.Done &gt; Feature Review | S | 02497 - Review of 321 (BDT) - Update the Shipments to use a field on Delivery vs. from Orders"/>
        <s v="0.Done &gt; QA | S | 02496 - QA for Failures in initial data sync does cause a full data sync to occur in the next data sync interval"/>
        <s v="0.Done &gt; Feature Review | S | 02495 - Review of Failures in initial data sync does cause a full data sync to occur in the next data sync interval"/>
        <s v="0.Done &gt; QA | S | 02494 - QA for Change date field used for selecting invoices"/>
        <s v="0.Done &gt; Feature Review | S | 02493 - Review of Change date field used for selecting invoices"/>
        <s v="0.Done &gt; Tech Planning | M | 02492 - Tech planning to identify root cause"/>
        <s v="0.Done &gt; Alpha Test | S | 02490 - Alpha for 298 (BDT) - Releases - subpage- tablet view error"/>
        <s v="0.Done &gt; Alpha Test | S | 02488 - Alpha for 366 (BDT) - Releases page- mobile missing ship to info"/>
        <s v="0.Done &gt; Frontend Development | M | 02484 - Development for - On Hand Inventory- mobile- click link on orders page takes you to Doned shipments tab"/>
        <s v="0.Done &gt; Alpha Test | S | 02483 - Alpha for 377 (BDT) - Releases and Shipment Report- date parameters and page view parameter requiredness"/>
        <s v="0.Done &gt; Backend Development | M | 02482 - Update Open/Close Report parameters used from item card report"/>
        <s v="0.Done &gt; Alpha Test | S | 02481 - Alpha for Change date field used for selecting invoices"/>
        <s v="0.Done &gt; Alpha Test | S | 02480 - Alpha for 321 (BDT) - Update the Shipments to use a field on Delivery vs. from Orders"/>
        <s v="0.Done &gt; Feature Review | S | 02479 - Review of 261 (BDT) - Missing Open Scheduled Release Info"/>
        <s v="0.Done &gt; Alpha Test | S | 02478 - Alpha for 303 (BDT) - Releases page in page wildcard search on description"/>
        <s v="0.Done &gt; Alpha Test | S | 02476 - Alpha for Order and Release Duplicate Exceptions  "/>
        <s v="0.Done &gt; QA | S | 02475 - QA for 304(BDT) - 2FA has inconsistent behavior"/>
        <s v="0.Done &gt; Feature Review | S | 02474 - Review of 304(BDT) - 2FA has inconsistent behavior"/>
        <s v="0.Done &gt; Alpha Test | S | 02473 - Alpha for 304(BDT) - 2FA has inconsistent behavior"/>
        <s v="0.Done &gt; Tech Planning | M | 02472 - Tech Planning for 270(BDT) - Release Page missing info for Jel Sert"/>
        <s v="0.Done &gt; Tech Planning | M | 02471 - Tech Planning for 336(BDT) CSR Logged in first time, site showing jel sert"/>
        <s v="0.Done &gt; Backend Development | M | 02470 - Development for wildcard search"/>
        <s v="0.Done &gt; Alpha Test | S | 02469 - Alpha for 331 (BDT) Time Zone Clarification"/>
        <s v="0.Done &gt; Frontend Development | M | 02467 - Development for - Releases page- mobile missing ship to info"/>
        <s v="0.Done &gt; Sub-Task | M | 02466 - Add customized mappings and analyzers"/>
        <s v="0.Done &gt; Tech Planning | M | 02465 - Tech Planning for Update error logs to capture ID and field"/>
        <s v="0.Done &gt; Tech Planning | S | 02463 - Mfg Date missing from On Hand Inventory Page"/>
        <s v="0.Done &gt; Backend Development | M | 02460 - Make changes to the date parameters passed in for Release and Shipment Report"/>
        <s v="0.Done &gt; Backend Development | M | 02459 - Apply shipto logic changes"/>
        <s v="0.Done &gt; Alpha Test | S | 02458 - Alpha for 261 (BDT) - Missing Open Scheduled Release Info"/>
        <s v="0.Done &gt; Alpha Test | S | 02457 - Alpha for 289(BDT) - Release Pg No Release"/>
        <s v="0.Done &gt; Alpha Test | S | 02456 - Alpha for 211 (BDT) - Report parameter issue from page view buttons- Open and Closed/ Releases and Shipment History"/>
        <s v="0.Done &gt; Alpha Test | S | 02452 - Alpha for Failures in initial data sync does cause a full data sync to occur in the next data sync interval"/>
        <s v="0.Done &gt; Sub-Task | M | 02451 - Ensure full data sync failures will result in another full data sync in the next sync interval"/>
        <s v="0.Done &gt; Frontend Development | M | 02449 - Development for - No pagination on the Reports Download page"/>
        <s v="0.Done &gt; Sub-Task | L | 02448 - JVM setting changes (Perf Tuning)"/>
        <s v="0.Done &gt; Backend Development | M | 02447 - Add releases for existing orders"/>
        <s v="0.Done &gt; Tech Planning | M | 02446 - Tech planning - update ShipTo field"/>
        <s v="0.Done &gt; QA | S | 02444 - QA for 284 (BDT) - Scheduled Releases Sub-Pg cards missing "/>
        <s v="0.Done &gt; Feature Review | S | 02443 - Review of 284 (BDT) - Scheduled Releases Sub-Pg cards missing "/>
        <s v="0.Done &gt; QA | S | 02442 - QA for 268 (BDT) - Missing Open Scheduled Release Info"/>
        <s v="0.Done &gt; Feature Review | S | 02441 - Review of 268 (BDT) - Missing Open Scheduled Release Info"/>
        <s v="0.Done &gt; QA | XS | 02440 - QA for 244 (BDT) - Order Pg Scheduled Releases/Available Qty Incorrect "/>
        <s v="0.Done &gt; Backend Development | M | 02439 - Development for - Add Google Analytics to the Customer Portal Sites"/>
        <s v="0.Done &gt; Backend Development | M | 02438 - Display all dates from IBB in default system timezone, not the user's time zone"/>
        <s v="0.Done &gt; Alpha Test | S | 02437 - Alpha for Remove space from DL file names"/>
        <s v="0.Done &gt; Backend Development | M | 02436 - Always pass optional columns as a parameter for select report buttons"/>
        <s v="0.Done &gt; Alpha Test | S | 02435 - Alpha for    Documents- CSR access to sites  "/>
        <s v="0.Done &gt; Sub-Task | XS | 02430 - Enable Catalina HTTP Connector"/>
        <s v="0.Done &gt; QA | S | 02429 - QA for 315 (BDT) - Hyperlinks not working on shipments page for Carrier"/>
        <s v="0.Done &gt; Feature Review | S | 02428 - Review of 315 (BDT) - Hyperlinks not working on shipments page for Carrier"/>
        <s v="0.Done &gt; Alpha Test | S | 02427 - Alpha for 315 (BDT) - Hyperlinks not working on shipments page for Carrier"/>
        <s v="0.Done &gt; Feature Review | XS | 02424 - Review of 244 (BDT) - Order Pg Scheduled Releases/Available Qty Incorrect "/>
        <s v="0.Done &gt; QA | S | 02423 - QA for Search box in Ship To Filter is broken"/>
        <s v="0.Done &gt; Feature Review | S | 02422 - Review of Search box in Ship To Filter is broken"/>
        <s v="0.Cancelled &gt; Alpha Test | S | 02421 - Alpha for Search box in Ship To Filter is broken"/>
        <s v="0.Done &gt; QA | S | 02420 - QA for Portal Error Handling"/>
        <s v="0.Done &gt; Feature Review | S | 02419 - Review of Portal Error Handling"/>
        <s v="0.Done &gt; Alpha Test | S | 02418 - Alpha for Portal Error Handling"/>
        <s v="0.Done &gt; QA | S | 02417 - QA for Refactor Shipment Sync/WS Classes for data refresh calls."/>
        <s v="0.Done &gt; Feature Review | S | 02416 - Review of Refactor Shipment Sync/WS Classes for data refresh calls."/>
        <s v="0.Done &gt; QA | S | 02415 - QA for Scheduled Releases Sub-Page No Sort Order"/>
        <s v="0.Done &gt; Feature Review | S | 02414 - Review of Scheduled Releases Sub-Page No Sort Order"/>
        <s v="0.Done &gt; Alpha Test | S | 02413 - Alpha for Commas missing on qty fields on Scheduled Release and Doned Shipment Page "/>
        <s v="0.Done &gt; QA | S | 02412 - QA for 290 (BDT) - Release Pg Ship To Name and Address incorrect"/>
        <s v="0.Done &gt; Feature Review | S | 02411 - Review of 290 (BDT) - Release Pg Ship To Name and Address incorrect"/>
        <s v="0.Done &gt; QA | S | 02410 - QA for IBB synchronization times should be in UTC timezone format"/>
        <s v="0.Done &gt; Feature Review | S | 02409 - Review of IBB synchronization times should be in UTC timezone format"/>
        <s v="0.Done &gt; Backend Development | M | 02408 - Update invoice logic to use invoiceDte instead of postingDte"/>
        <s v="0.Done &gt; QA | S | 02406 - QA for 260 (BDT) - Orders page- tablet view change page orientation from portrait to landscape"/>
        <s v="0.Done &gt; Feature Review | S | 02405 - Review of 260 (BDT) - Orders page- tablet view change page orientation from portrait to landscape"/>
        <s v="0.Done &gt; QA | S | 02404 - QA for 318 (BDT) - Shipment Sub Page ship date view in ascending order"/>
        <s v="0.Done &gt; Feature Review | S | 02403 - Review of 318 (BDT) - Shipment Sub Page ship date view in ascending order"/>
        <s v="0.Done &gt; QA | S | 02402 - QA for Multiple threads may cause NTLM errors in DataSync"/>
        <s v="0.Done &gt; Feature Review | S | 02401 - Review of Multiple threads may cause NTLM errors in DataSync"/>
        <s v="0.Done &gt; QA | S | 02400 - QA for View Details crowded on Desktop"/>
        <s v="0.Done &gt; QA | S | 02399 - QA for SSRS connection settings are not set during deployment "/>
        <s v="0.Done &gt; Feature Review | S | 02398 - Review of SSRS connection settings are not set during deployment "/>
        <s v="0.Done &gt; Alpha Test | S | 02397 - Alpha for IBB synchronization times should be in UTC timezone format"/>
        <s v="0.Done &gt; Frontend Development | M | 02396 - Development for - Commas missing on qty fields on Scheduled Release Page"/>
        <s v="0.Done &gt; Alpha Test | S | 02394 - Alpha for Scheduled Releases Sub-Page No Sort Order"/>
        <s v="0.Done &gt; Sub-Task | M | 02393 - Fix service builder ordering"/>
        <s v="0.Done &gt; Feature Review | S | 02392 - Review of View Details crowded on Desktop"/>
        <s v="0.Done &gt; Sub-Task | M | 02391 - Resolve issues with Duplicate Releases due to improper index: IX_943D1622"/>
        <s v="0.Done &gt; Backend Development | M | 02389 - Fix Duplicate Order Index for Shipment data sync"/>
        <s v="0.Done &gt; Alpha Test | S | 02388 - Alpha for Search box in Ship To Filter is broken"/>
        <s v="0.Done &gt; Alpha Test | S | 02387 - Alpha for 268 (BDT) - Missing Open Scheduled Release Info"/>
        <s v="0.Done &gt; Alpha Test | S | 02386 - Alpha for 290 (BDT) - Release Pg Ship To Name and Address incorrect"/>
        <s v="0.Done &gt; Sub-Task | M | 02385 - Fix issues due to null posting date"/>
        <s v="0.Done &gt; Alpha Test | S | 02384 - Alpha for 284 (BDT) - Scheduled Releases Sub-Pg cards missing "/>
        <s v="0.Done &gt; Alpha Test | S | 02383 - Alpha for SSRS connection settings are not set during deployment "/>
        <s v="0.Done &gt; Frontend Development | M | 02382 - Add module for CSS control panel"/>
        <s v="0.Done &gt; Tech Planning | M | 02381 - Tech Planning for Documents - CSR access"/>
        <s v="0.Done &gt; Sub-Task | M | 02380 - Implement proper logic to send UTC"/>
        <s v="0.Done &gt; Sub-Task | M | 02378 - Tech Planning for SSRS connection settings are not set during deployment "/>
        <s v="0.Done &gt; Tech Planning | M | 02376 - Tech Planning for Review Data sync logs from QA"/>
        <s v="0.Done &gt; Backend Development | M | 02374 - Create DL service wrapper to remove space from file names"/>
        <s v="0.Done &gt; Tech Planning | M | 02372 - Tech Planning for Time Zone Clarification "/>
        <s v="0.Done &gt; Alpha Test | S | 02371 - Alpha for Multiple threads may cause NTLM errors in DataSync"/>
        <s v="0.Done &gt; Sub-Task | M | 02370 - Upgrade Apache HTTP Client librari"/>
        <s v="0.Done &gt; Tech Planning | M | 02368 - Tech Planning for 332 (BDT) - Schedule Line View Details Link Missing for some records"/>
        <s v="0.Done &gt; QA | S | 02367 - QA for IBB Data Sync Performance "/>
        <s v="0.Done &gt; Feature Review | S | 02366 - Review of IBB Data Sync Performance "/>
        <s v="0.Done &gt; Alpha Test | S | 02365 - Alpha for IBB Data Sync Performance "/>
        <s v="0.Done &gt; Alpha Test | S | 02363 - Alpha for 318 (BDT) - Shipment Sub Page ship date view in ascending order"/>
        <s v="0.Done &gt; Backend Development | M | 02360 - Shipment Sub-page in descending order by date"/>
        <s v="0.Done &gt; QA | S | 02357 - QA for Unable to generate reports against SSRS"/>
        <s v="0.Done &gt; Feature Review | S | 02356 - Review of Unable to generate reports against SSRS"/>
        <s v="0.Done &gt; Alpha Test | S | 02355 - Alpha for Unable to generate reports against SSRS"/>
        <s v="0.Done &gt; Frontend Development | M | 02354 - Development for - report preview and generate report issue- mobile devices"/>
        <s v="0.Done &gt; QA | S | 02353 - QA for 262 (BDT) - Documents- Changing location filter as a parent "/>
        <s v="0.Done &gt; Feature Review | S | 02352 - Review of 262 (BDT) - Documents- Changing location filter as a parent "/>
        <s v="0.Done &gt; Alpha Test | S | 02351 - Alpha for 262 (BDT) - Documents- Changing location filter as a parent "/>
        <s v="0.Done &gt; Alpha Test | S | 02350 - Alpha for View Details crowded on Desktop"/>
        <s v="0.Done &gt; Backend Development | M | 02346 - Additional enhancements based on findings"/>
        <s v="0.Done &gt; QA | S | 02345 - QA for 196 (BDT) Documents- cannot change location filter and add files to folder "/>
        <s v="0.Done &gt; Feature Review | S | 02344 - Review of 196 (BDT) Documents- cannot change location filter and add files to folder "/>
        <s v="0.Done &gt; Alpha Test | S | 02343 - Alpha for 196 (BDT) Documents- cannot change location filter and add files to folder "/>
        <s v="0.Done &gt; QA | S | 02341 - QA for Pallet Field should display as Est. Pallet Count"/>
        <s v="0.Done &gt; Tech Planning | S | 02340 - Evaluate missing shipments"/>
        <s v="0.Done &gt; Feature Review | S | 02339 - Review of Pallet Field should display as Est. Pallet Count"/>
        <s v="0.Done &gt; Alpha Test | S | 02338 - Alpha for Pallet Field should display as Est. Pallet Count"/>
        <s v="0.Done &gt; QA | S | 02335 - QA for Update display of qty fields on Orders page"/>
        <s v="0.Done &gt; Feature Review | S | 02334 - Review of Update display of qty fields on Orders page"/>
        <s v="0.Done &gt; QA | S | 02333 - QA for Updates to handle Standard Pallet Qty data"/>
        <s v="0.Done &gt; Feature Review | S | 02332 - Review of Updates to handle Standard Pallet Qty data"/>
        <s v="0.Done &gt; Alpha Test | S | 02331 - Alpha for Updates to handle Standard Pallet Qty data"/>
        <s v="0.Done &gt; Sub-Task | M | 02330 - Edit Link is not working in QA environment "/>
        <s v="0.Done &gt; QA | S | 02329 - QA for 311 (BDT) - ERC 649A- Orders Page- report on main page has been incorrectly replaced"/>
        <s v="0.Done &gt; Feature Review | S | 02328 - Review of 311 (BDT) - ERC 649A- Orders Page- report on main page has been incorrectly replaced"/>
        <s v="0.Done &gt; Alpha Test | S | 02327 - Alpha for 311 (BDT) - ERC 649A- Orders Page- report on main page has been incorrectly replaced"/>
        <s v="0.Done &gt; QA | S | 02326 - QA for 246 (BDT) - Order Pg Req Date Incorrect"/>
        <s v="0.Done &gt; Feature Review | S | 02325 - Review of 246 (BDT) - Order Pg Req Date Incorrect"/>
        <s v="0.Done &gt; Alpha Test | S | 02324 - Alpha for 246 (BDT) - Order Pg Req Date Incorrect"/>
        <s v="0.Done &gt; QA | S | 02323 - QA for 300 (BDT) - Releases page iphone footer issues"/>
        <s v="0.Done &gt; Feature Review | S | 02322 - Review of 300 (BDT) - Releases page iphone footer issues"/>
        <s v="0.Done &gt; QA | S | 02321 - QA for 278 (BDT) - On-hand inventory page- iphone issue with footer"/>
        <s v="0.Done &gt; Feature Review | S | 02320 - Review of 278 (BDT) - On-hand inventory page- iphone issue with footer"/>
        <s v="0.Done &gt; QA | S | 02319 - QA for 251 (BDT) - Manufacture date"/>
        <s v="0.Done &gt; Feature Review | S | 02318 - Review of 251 (BDT) - Manufacture date"/>
        <s v="0.Done &gt; QA | S | 02317 - QA for 309 (BDT) - Orders page- iphone view details UOM Confirmed qtty crowding"/>
        <s v="0.Done &gt; Feature Review | S | 02316 - Review of 309 (BDT) - Orders page- iphone view details UOM Confirmed qtty crowding"/>
        <s v="0.Done &gt; QA | S | 02315 - QA for 272 (BDT) - User Profile- Buyer missing Job Title"/>
        <s v="0.Done &gt; Feature Review | S | 02314 - Review of 272 (BDT) - User Profile- Buyer missing Job Title"/>
        <s v="0.Done &gt; QA | S | 02313 - QA for Not all shipments are being synced from IBB"/>
        <s v="0.Done &gt; Feature Review | S | 02312 - Review of Not all shipments are being synced from IBB"/>
        <s v="0.Done &gt; QA | S | 02311 - QA for 305 (BDT) - Invoice Report- tablet and iphone additional columns selection issue"/>
        <s v="0.Done &gt; Feature Review | S | 02310 - Review of 305 (BDT) - Invoice Report- tablet and iphone additional columns selection issue"/>
        <s v="0.Done &gt; QA | S | 02309 - QA for Zip code is missing from Inventory Layout"/>
        <s v="0.Done &gt; Feature Review | S | 02308 - Review of Zip code is missing from Inventory Layout"/>
        <s v="0.Done &gt; QA | S | 02307 - QA for The quotes around &quot;N/A&quot; need to be removed"/>
        <s v="0.Done &gt; Feature Review | S | 02306 - Review of The quotes around &quot;N/A&quot; need to be removed"/>
        <s v="0.Done &gt; QA | S | 02305 - QA for 291 (BDT) - Release Pg Release PO incorrect"/>
        <s v="0.Done &gt; Feature Review | S | 02304 - Review of 291 (BDT) - Release Pg Release PO incorrect"/>
        <s v="0.Done &gt; QA | S | 02303 - QA for 286 (BDT) - Release Pg Scheduled Release Qty UoM missing"/>
        <s v="0.Done &gt; Feature Review | S | 02302 - Review of 286 (BDT) - Release Pg Scheduled Release Qty UoM missing"/>
        <s v="0.Done &gt; QA | S | 02301 - QA for 320 (BDT) - Shipment Pg Bemis Order#/Line# Incorrect"/>
        <s v="0.Done &gt; QA | S | 02300 - QA for Search icon in ship to dropdown is off center"/>
        <s v="0.Done &gt; QA | S | 02299 - QA for 319 (BDT) Negative Scheduled Releases "/>
        <s v="0.Done &gt; Feature Review | S | 02298 - Review of 319 (BDT) Negative Scheduled Releases "/>
        <s v="0.Done &gt; Alpha Test | S | 02297 - Alpha for 319 (BDT) Negative Scheduled Releases "/>
        <s v="0.Done &gt; Alpha Test | S | 02296 - Alpha for 300 (BDT) - Releases page iphone footer issues"/>
        <s v="0.Done &gt; QA | S | 02295 - QA for 310 (BDT) - Order Pg View Details Schedule Line Dates Sort Order Incorrect "/>
        <s v="0.Done &gt; Feature Review | S | 02294 - Review of 310 (BDT) - Order Pg View Details Schedule Line Dates Sort Order Incorrect "/>
        <s v="0.Done &gt; Alpha Test | S | 02293 - Alpha for 310 (BDT) - Order Pg View Details Schedule Line Dates Sort Order Incorrect "/>
        <s v="0.Done &gt; QA | S | 02292 - QA for 270 (BDT) Global Search displays error"/>
        <s v="0.Done &gt; Feature Review | S | 02291 - Review of 270 (BDT) Global Search displays error"/>
        <s v="0.Done &gt; Alpha Test | S | 02290 - Alpha for 270 (BDT) Global Search displays error"/>
        <s v="0.Done &gt; QA | S | 02289 - QA for 330 (BDT) - Order Pg Bemis Product ID missing"/>
        <s v="0.Done &gt; Feature Review | S | 02288 - Review of 330 (BDT) - Order Pg Bemis Product ID missing"/>
        <s v="0.Done &gt; QA | S | 02287 - QA for Switch to SOAP calls"/>
        <s v="0.Done &gt; Feature Review | XS | 02286 - Review of Switch to SOAP calls"/>
        <s v="0.Done &gt; Alpha Test | XS | 02285 - Alpha for Switch to SOAP calls"/>
        <s v="0.Done &gt; QA | S | 02284 - QA for Mobile compatibility &amp; responsive design"/>
        <s v="0.Done &gt; Feature Review | S | 02283 - Review of Mobile compatibility &amp; responsive design"/>
        <s v="0.Done &gt; Alpha Test | S | 02282 - Alpha for Mobile compatibility &amp; responsive design"/>
        <s v="0.Done &gt; QA | L | 02281 - QA for Global search"/>
        <s v="0.Done &gt; Feature Review | S | 02280 - Review of Global search"/>
        <s v="0.Done &gt; Alpha Test | M | 02279 - Alpha for Global search"/>
        <s v="0.Done &gt; Backend Development | M | 02278 - Update data model to capture unique releases"/>
        <s v="0.Done &gt; QA | S | 02277 - QA for Pull Shipment Order Information from Delivery Service"/>
        <s v="0.Done &gt; Frontend Development | M | 02274 - Development for - View Details crowded on Desktop"/>
        <s v="0.Done &gt; Alpha Test | S | 02272 - Alpha for 305 (BDT) - Invoice Report- tablet and iphone additional columns selection issue"/>
        <s v="0.Done &gt; Alpha Test | S | 02271 - Alpha for Not all shipments are being synced from IBB"/>
        <s v="0.Done &gt; Alpha Test | S | 02270 - Alpha for 278 (BDT) - On-hand inventory page- iphone issue with footer"/>
        <s v="0.Done &gt; Feature Review | S | 02269 - Review of 320 (BDT) - Shipment Pg Bemis Order#/Line# Incorrect"/>
        <s v="0.Done &gt; Feature Review | S | 02268 - Review of Pull Shipment Order Information from Delivery Service"/>
        <s v="0.Done &gt; Alpha Test | S | 02267 - Alpha for Pull Shipment Order Information from Delivery Service"/>
        <s v="0.Done &gt; Alpha Test | S | 02266 - Alpha for 320 (BDT) - Shipment Pg Bemis Order#/Line# Incorrect"/>
        <s v="0.Done &gt; Sub-Task | M | 02265 - Sort by requestedMadDate in ascending order"/>
        <s v="0.Done &gt; Tech Planning | S | 02264 - Tech Planning - 320 (BDT) - Shipment Pg Bemis Order#/Line# Incorrect"/>
        <s v="0.Done &gt; Alpha Test | S | 02263 - Alpha for 309 (BDT) - Orders page- iphone view details UOM Confirmed qtty crowding"/>
        <s v="0.Done &gt; Alpha Test | S | 02262 - Alpha for 330 (BDT) - Order Pg Bemis Product ID missing"/>
        <s v="0.Done &gt; Alpha Test | S | 02261 - Alpha for 286 (BDT) - Release Pg Scheduled Release Qty UoM missing"/>
        <s v="0.Done &gt; Alpha Test | S | 02260 - Alpha for 272 (BDT) - User Profile- Buyer missing Job Title"/>
        <s v="0.Done &gt; Alpha Test | S | 02259 - Alpha for Zip code is missing from Inventory Layout"/>
        <s v="0.Done &gt; Alpha Test | S | 02258 - Alpha for The quotes around &quot;N/A&quot; need to be removed"/>
        <s v="0.Done &gt; Alpha Test | S | 02257 - Alpha for 291 (BDT) - Release Pg Release PO incorrect"/>
        <s v="0.Done &gt; Alpha Test | S | 02256 - Alpha for 251 (BDT) - Manufacture date"/>
        <s v="0.Done &gt; Backend Development | M | 02255 - Update address info for parent locations"/>
        <s v="0.Done &gt; QA | S | 02254 - QA for 269 (BDT) - Release page expanded card missing state zip country"/>
        <s v="0.Done &gt; QA | S | 02253 - QA for 308 (BDT) - Orders page- iphone words in view detail spilling below allotted space"/>
        <s v="0.Done &gt; Feature Review | S | 02252 - Review of 308 (BDT) - Orders page- iphone words in view detail spilling below allotted space"/>
        <s v="0.Done &gt; Alpha Test | S | 02251 - Alpha for 308 (BDT) - Orders page- iphone words in view detail spilling below allotted space"/>
        <s v="0.Done &gt; QA | S | 02250 - QA for 214 (BDT) - Theme test- Font spacing incorrect"/>
        <s v="0.Done &gt; Feature Review | S | 02249 - Review of 214 (BDT) - Theme test- Font spacing incorrect"/>
        <s v="0.Done &gt; Alpha Test | S | 02248 - Alpha for 214 (BDT) - Theme test- Font spacing incorrect"/>
        <s v="0.Done &gt; QA | S | 02247 - QA for 299 (BDT) - Scheduled Releases subpage- iphone layout error"/>
        <s v="0.Done &gt; QA | S | 02246 - QA for Standard Pallet Qty should be N/A when batch line Pallet amount is N/A"/>
        <s v="0.Done &gt; QA | S | 02245 - QA for 306 (BDT) - Orders Page-Report button"/>
        <s v="0.Done &gt; Feature Review | S | 02244 - Review of 306 (BDT) - Orders Page-Report button"/>
        <s v="0.Done &gt; QA | S | 02243 - QA for Ship To Filter Issue with Name Format and number of items"/>
        <s v="0.Done &gt; Frontend Development | M | 02242 - Development for - Updates to handle Standard Pallet Qty data"/>
        <s v="0.Done &gt; Frontend Development | M | 02240 - Development for - Zip code is missing from Inventory Layout"/>
        <s v="0.Done &gt; Frontend Development | M | 02238 - Development for - The quotes around &quot;N/A&quot; need to be removed"/>
        <s v="0.Done &gt; Tech Planning | S | 02236 - Customer Profile - no data pulling in (SMITHSFIELD)"/>
        <s v="0.Done &gt; Frontend Development | M | 02235 - Development for - Order Pg Bemis Product ID missing"/>
        <s v="0.Done &gt; Feature Review | S | 02234 - Review of Standard Pallet Qty should be N/A when batch line Pallet amount is N/A"/>
        <s v="0.Done &gt; Tech Planning | M | 02233 - Tech Planning for 291 (BDT) - Release Pg Release PO incorrect"/>
        <s v="0.Done &gt; Backend Development | M | 02228 - Optimize DS core logic"/>
        <s v="0.Done &gt; Backend Development | M | 02226 - Backend for Shipment DM changes"/>
        <s v="0.Done &gt; Alpha Test | S | 02224 - Alpha for 306 (BDT) - Orders Page-report button"/>
        <s v="0.Done &gt; QA | S | 02223 - QA for 201 (BDT) Report Parameters- Optional Columns Open and Closed Order Status Report"/>
        <s v="0.Done &gt; Feature Review | S | 02222 - Review of 201 (BDT) Report Parameters- Optional Columns Open and Closed Order Status Report"/>
        <s v="0.Done &gt; Alpha Test | S | 02220 - Alpha for 201 (BDT) Report Parameters- Optional Columns Open and Closed Order Status Report"/>
        <s v="0.Done &gt; Backend Development | M | 02215 - Update data sync initial call"/>
        <s v="0.Done &gt; Backend Development | S | 02212 - Remove duplicate (device manager) tables"/>
        <s v="0.Done &gt; Backend Development | M | 02211 - Change MAD calculation logic"/>
        <s v="0.Done &gt; Sub-Task | M | 02210 - If only a single schedule line exists and the confimed Qty = 0, LOG AND SKIP RECORD"/>
        <s v="0.Done &gt; Feature Review | S | 02209 - Review of 269 (BDT) - Release page expanded card missing state zip country"/>
        <s v="0.Done &gt; Alpha Test | S | 02208 - Alpha for 269 (BDT) - Release page expanded card missing state zip country"/>
        <s v="0.Done &gt; Frontend Development | M | 02207 - Development for - Invoice Report- tablet and iphone additional columns selection issue"/>
        <s v="0.Done &gt; Sub-Task | M | 02206 - Calculate qty based on order UOM"/>
        <s v="0.Done &gt; QA | S | 02204 - QA for Report parameter issue from page view buttons- Open and Closed/ Releases and Shipment History "/>
        <s v="0.Done &gt; Feature Review | S | 02203 - Review of Report parameter issue from page view buttons- Open and Closed/ Releases and Shipment History "/>
        <s v="0.Done &gt; Alpha Test | S | 02202 - Alpha for Report parameter issue from page view buttons- Open and Closed/ Releases and Shipment History "/>
        <s v="0.Done &gt; Alpha Test | S | 02201 - Alpha for Standard Pallet Qty should be N/A when batch line Pallet amount is N/A"/>
        <s v="0.Done &gt; QA | XS | 02200 - QA for 247 (BDT) - Inventory Delete Functionality - Old Inventory data showing on Screen"/>
        <s v="0.Done &gt; Feature Review | XS | 02199 - Review of 247 (BDT) - Inventory Delete Functionality - Old Inventory data showing on Screen"/>
        <s v="0.Done &gt; Alpha Test | XS | 02198 - Alpha for 247 (BDT) - Inventory Delete Functionality - Old Inventory data showing on Screen"/>
        <s v="0.Done &gt; Tech Planning | M | 02197 - Tech planning for Add Google Analytics to the Customer Portal Sites"/>
        <s v="0.Done &gt; Feature Review | S | 02194 - Review of 299 (BDT) - Scheduled Releases subpage- iphone layout error"/>
        <s v="0.Done &gt; Feature Review | S | 02193 - Review of Search icon in ship to dropdown is off center"/>
        <s v="0.Done &gt; Backend Development | M | 02192 - Trigger data sync manually"/>
        <s v="0.Done &gt; Frontend Development | M | 02191 - Development for - Orders page- iphone words in view detail spilling below allotted space"/>
        <s v="0.Done &gt; Frontend Development | M | 02190 - Development for - Orders page- iphone view details UOM Confirmed qtty crowding"/>
        <s v="0.Done &gt; Sub-Task | M | 02189 - Enable JMX in JVM Options"/>
        <s v="0.Done &gt; Alpha Bug | M | 02188 - Shipment Qty should be called Shipped Qty"/>
        <s v="0.Done &gt; Alpha Bug | M | 02187 - Pallet Field should display as Est. Pallet Count"/>
        <s v="0.Done &gt; Frontend Development | M | 02186 - Development for - Theme test- Font spacing incorrect"/>
        <s v="0.Done &gt; Backend Development | M | 02185 - Fix Global Search"/>
        <s v="0.Done &gt; Tech Planning | M | 02184 - Tech Planning for 289(BDT) - Release Pg No Release"/>
        <s v="0.Done &gt; Tech Planning | M | 02183 - Tech Planning for 269 (BDT) - Release page expanded card missing state zip country"/>
        <s v="0.Done &gt; Tech Planning | M | 02182 - Tech Planning for 284 (BDT) - Scheduled Releases Sub-Pg cards missing"/>
        <s v="0.Done &gt; Backend Development | XS | 02181 - Update ShipTo Filter list with every search"/>
        <s v="0.Done &gt; Alpha Test | S | 02180 - Alpha for Search icon in ship to dropdown is off center"/>
        <s v="0.Done &gt; Alpha Bug | M | 02179 - Commas on the qty display causes field value to wrap"/>
        <s v="0.Done &gt; QA | S | 02178 - QA for Duplicate Entry Exception for Orders"/>
        <s v="0.Done &gt; Feature Review | S | 02177 - Review of Duplicate Entry Exception for Orders"/>
        <s v="0.Done &gt; Alpha Test | S | 02176 - Alpha for Duplicate Entry Exception for Orders"/>
        <s v="0.Done &gt; Alpha Bug | M | 02175 - Development for - Searchbar missing X update UX "/>
        <s v="0.Done &gt; Alpha Test | S | 02174 - Alpha for 299 (BDT) - Scheduled Releases subpage- iphone layout error"/>
        <s v="0.Done &gt; Backend Development | S | 02170 - Calculate Scheduled Releases Qty based on Open releases"/>
        <s v="0.Done &gt; Tech Planning | M | 02168 - Tech Planning for Negative Scheduled Releases"/>
        <s v="0.Done &gt; Alpha Bug | M | 02166 - Clicking on the link for Invoice or BOL &quot;fails to load PDF&quot;"/>
        <s v="0.Done &gt; Feature Review | 02165 - Review of Update Mock Services for changes to Data Sync"/>
        <s v="0.Done &gt; Alpha Test | XS | 02164 - Alpha for 244 (BDT) - Order Pg Scheduled Releases/Available Qty Incorrect "/>
        <s v="0.Done &gt; QA | XS | 02163 - QA for 252 (BDT) - Order Pg View Details 0 Confirmed Qty Should Not Be Displayed"/>
        <s v="0.Done &gt; Feature Review | XS | 02162 - Review of 252 (BDT) - Order Pg View Details 0 Confirmed Qty Should Not Be Displayed"/>
        <s v="0.Done &gt; QA | XS | 02161 - QA for 243 (BDT) - Orders Page Material Avail Date/Req Date Incorrect "/>
        <s v="0.Done &gt; Feature Review | XS | 02160 - Review of 243 (BDT) - Orders Page Material Avail Date/Req Date Incorrect "/>
        <s v="0.Done &gt; QA | S | 02159 - QA for 283 (BDT) - Scheduled Releases Sub-Page Line# Contains Leading Zeroes "/>
        <s v="0.Done &gt; Feature Review | S | 02158 - Review of 283 (BDT) - Scheduled Releases Sub-Page Line# Contains Leading Zeroes "/>
        <s v="0.Done &gt; Alpha Test | S | 02157 - Alpha for 283 (BDT) - Scheduled Releases Sub-Page Line# Contains Leading Zeroes "/>
        <s v="0.Done &gt; QA | S | 02156 - QA for 297 (BDT) - On Hand Inventory page code error"/>
        <s v="0.Done &gt; Feature Review | S | 02155 - Review of 297 (BDT) - On Hand Inventory page code error"/>
        <s v="0.Done &gt; QA | S | 02154 - QA for 277 (BDT) - On hand Inventory page- tablet- Batch # is hyperlinked"/>
        <s v="0.Done &gt; Feature Review | S | 02153 - Review of 277 (BDT) - On hand Inventory page- tablet- Batch # is hyperlinked"/>
        <s v="0.Done &gt; QA | S | 02152 - QA for 271 (BDT) - Orders page- hyperlinks and expand card issue"/>
        <s v="0.Done &gt; QA | XS | 02151 - QA for 256 (BDT) - Orders page- mobile- expanded view - view details"/>
        <s v="0.Done &gt; QA | S | 02150 - QA for Update 'View Details' dropdown to include UOM"/>
        <s v="0.Done &gt; QA | S | 02149 - QA for 200 (BDT)New Parameter Customer Item- wording on Field label"/>
        <s v="0.Done &gt; Feature Review | S | 02148 - Review of 200 (BDT)New Parameter Customer Item- wording on Field label"/>
        <s v="0.Done &gt; Feature Review | S | 02147 - Review of Update 'View Details' dropdown to include UOM"/>
        <s v="0.Done &gt; QA | XS | 02146 - QA for 282 (BDT) - Orders Page- Location filter location indicator "/>
        <s v="0.Done &gt; QA | XS | 02145 - QA for 275 (BDT) - Order Pg Sort Functionality"/>
        <s v="0.Done &gt; QA | S | 02143 - QA for 213 (BDT) Theme- Assets that are light blue and should be dark blue -various portal pages"/>
        <s v="0.Done &gt; QA | S | 02142 - QA for 209 (BDT) Report Page test- deleting reports in download folder"/>
        <s v="0.Done &gt; QA | XS | 02141 - QA for 267 (BDT) - General mobile design- menu should automatically collapse "/>
        <s v="0.Done &gt; QA | S | 02140 - QA for 273 (BDT) - User Profile- Buyer- blank space in address information"/>
        <s v="0.Done &gt; QA | S | 02139 - QA for 266 (BDT) - Iphone view of welcome page- order of pages "/>
        <s v="0.Done &gt; QA | S | 02138 - QA for Updates to Bemis Portal Navigation"/>
        <s v="0.Done &gt; Feature Review | S | 02137 - Review of Updates to Bemis Portal Navigation"/>
        <s v="0.Done &gt; Alpha Test | S | 02136 - Alpha for 297 (BDT) - On Hand Inventory page code error"/>
        <s v="0.Done &gt; Frontend Development | M | 02135 - Development for - Search icon is off center"/>
        <s v="0.Done &gt; Backend Development | M | 02134 - Fix for ghost data on inventory"/>
        <s v="0.Done &gt; Frontend Development | M | 02132 - Development for - Scheduled Releases subpage- iphone layout error"/>
        <s v="0.Done &gt; Feature Review | S | 02131 - Review of 273 (BDT) - User Profile- Buyer- blank space in address information"/>
        <s v="0.Cancelled &gt; Alpha Bug | M | 02128 - Order Page - tablet view - columns are still stacked "/>
        <s v="0.Done &gt; Feature Review | XS | 02127 - Review of 282 (BDT) - Orders Page- Location filter location indicator "/>
        <s v="0.Done &gt; Feature Review | S | 02126 - Review of 213 (BDT) Theme- Assets that are light blue and should be dark blue -various portal pages"/>
        <s v="0.Done &gt; Feature Review | XS | 02125 - Review of 275 (BDT) - Order Pg Sort Functionality"/>
        <s v="0.Done &gt; Feature Review | S | 02124 - Review of 209 (BDT) Report Page test- deleting reports in download folder"/>
        <s v="0.Done &gt; Feature Review | XS | 02123 - Review of 267 (BDT) - General mobile design- menu should automatically collapse "/>
        <s v="0.Done &gt; Feature Review | XS | 02122 - Review of 256 (BDT) - Orders page- mobile- expanded view - view details"/>
        <s v="0.Done &gt; Feature Review | S | 02121 - Review of 271 (BDT) - Orders page- hyperlinks and expand card issue"/>
        <s v="0.Done &gt; Backend Development | M | 02120 - Identify additional logging needed for 2FA inconsistencies"/>
        <s v="0.Done &gt; Tech Planning | M | 02119 - Tech Planning for 2FA has inconsistent behavior"/>
        <s v="0.Done &gt; Feature Review | S | 02112 - Review of 266 (BDT) - Iphone view of welcome page- order of pages "/>
        <s v="0.Done &gt; Backend Development | XS | 02111 - Clean up data sync sorting"/>
        <s v="0.Done &gt; Alpha Test | S | 02110 - Alpha for BIT 176 -  BOL# Incorrect for SAP Shipment"/>
        <s v="0.Done &gt; Feature Review | S | 02109 - Review of 241 (BDT) - Searchbar missing X "/>
        <s v="0.Done &gt; Alpha Test | S | 02108 - Alpha for BOL Hyperlink fails to load PDF"/>
        <s v="0.Done &gt; Alpha Test | XS | 02107 - Alpha for 282 (BDT) - Orders Page- Location filter location indicator "/>
        <s v="0.Done &gt; Alpha Test | XS | 02106 - Alpha for 275 (BDT) - Order Pg Sort Functionality"/>
        <s v="0.Done &gt; Alpha Test | XS | 02105 - Alpha for 243 (BDT) - Orders Page Material Avail Date/Req Date Incorrect "/>
        <s v="0.Done &gt; Alpha Test | S | 02103 - Alpha for 277 (BDT) - On hand Inventory page- tablet- Batch # is hyperlinked"/>
        <s v="0.Done &gt; Alpha Test | XS | 02102 - Alpha for 256 (BDT) - Orders page- mobile- expanded view - view details"/>
        <s v="0.Done &gt; Alpha Test | S | 02101 - Alpha for 209 (BDT) Report Page test- deleting reports in download folder"/>
        <s v="0.Done &gt; Frontend Development | M | 02100 - Development for - Release Pg Scheduled Release Qty UoM missing"/>
        <s v="0.Done &gt; Alpha Test | S | 02099 - Alpha for 273 (BDT) - User Profile- Buyer- blank space in address information"/>
        <s v="0.Done &gt; Frontend Development | M | 02097 - Development for - Scheduled Releases Sub-Page Line# Contains Leading Zeroes"/>
        <s v="0.Done &gt; Alpha Test | S | 02090 - Alpha for 271 (BDT) - Orders page- hyperlinks and expand card issue"/>
        <s v="0.Done &gt; Alpha Test | S | 02088 - Alpha for 260 (BDT) - Orders page- tablet view change page orientation from portrait to landscape"/>
        <s v="0.Done &gt; Tech Planning | M | 02087 - Tech Planning for 283 (BDT) - Scheduled Releases Sub-Page Line# Contains Leading Zeroes "/>
        <s v="0.Done &gt; Alpha Test | XS | 02086 - Alpha for 267 (BDT) - General mobile design- menu should automatically collapse "/>
        <s v="0.Done &gt; Alpha Test | S | 02085 - Alpha for 266 (BDT) - Iphone view of welcome page- order of pages "/>
        <s v="0.Cancelled &gt; Sub-Task | M | 02084 - One Click Install"/>
        <s v="0.Done &gt; Backend Development | M | 02083 - Fix Order calculated fields"/>
        <s v="0.Done &gt; QA | S | 02082 - QA for 235 (BDT) - confirmed quantity in view details shows error "/>
        <s v="0.Done &gt; Alpha Bug | M | 02081 - X in search bar only displays after you hit enter in the search box"/>
        <s v="0.Cancelled &gt; Alpha Bug | M | 02080 - Schedule lines with Confirmed Qty of 0 are still displaying"/>
        <s v="0.Done &gt; QA | S | 02079 - QA for 257 (BDT) - Orders page- mobile footer cutting off fields"/>
        <s v="0.Done &gt; Feature Review | 02078 - Review of 257 (BDT) - Orders page- mobile footer cutting off fields"/>
        <s v="0.Done &gt; QA | S | 02077 - QA for 259 (BDT) - Orders Page- mobile view some customer PO numbers are hyperlinked"/>
        <s v="0.Done &gt; Feature Review | 02076 - Review of 259 (BDT) - Orders Page- mobile view some customer PO numbers are hyperlinked"/>
        <s v="0.Done &gt; QA | S | 02075 - QA for 245 (BDT) - Order Pg View Details Schedule Lines Sorted Incorrectly"/>
        <s v="0.Done &gt; Feature Review | 02074 - Review of 245 (BDT) - Order Pg View Details Schedule Lines Sorted Incorrectly"/>
        <s v="0.Done &gt; QA | S | 02073 - QA for 265 (BDT) - General mobile design issues- footer covers menu"/>
        <s v="0.Done &gt; Feature Review | 02072 - Review of 265 (BDT) - General mobile design issues- footer covers menu"/>
        <s v="0.Done &gt; Backend Development | M | 02071 - Add class name information to logging messages"/>
        <s v="0.Done &gt; QA | S | 02070 - QA for 217 (BDT) Theme- upload document screen- blue bar theme updates "/>
        <s v="0.Done &gt; QA | S | 02069 - QA for 214 (BDT)Theme test- excel logo wrong color and font spacing incorrect"/>
        <s v="0.Done &gt; QA | S | 02068 - QA for 216 (BDT) Theme Generate Report link wrong color "/>
        <s v="0.Cancelled &gt; Alpha Test | S | 02067 - Alpha for 195 (BDT) Documents- unable to download; CSR and buyer view"/>
        <s v="0.Done &gt; QA | S | 02066 - QA for Login in container errors block login input"/>
        <s v="0.Done &gt; QA | S | 02065 - QA for Icons for Ship To filter and Sorting do not display on Mobile view of Orders page"/>
        <s v="0.Done &gt; QA | S | 02064 - QA for 218 (BDT) Theme My Company Locations Font Color"/>
        <s v="0.Done &gt; QA | S | 02063 - QA for Total On Hand Qty should include UOM  "/>
        <s v="0.Done &gt; Sub-Task | XS | 02062 - Sonar check will run only if flag is enabled"/>
        <s v="0.Done &gt; Backend Development | M | 02061 - Development for - Order Pg Sort Functionality"/>
        <s v="0.Done &gt; Frontend Development | M | 02060 - Development for - Order Pg Sort Functionality "/>
        <s v="0.Done &gt; Alpha Test | S | 02059 - Alpha for Logging Updates"/>
        <s v="0.Done &gt; Frontend Development | M | 02058 - Development for - Orders Page- Location filter location indicator"/>
        <s v="0.Done &gt; Alpha Test | 02056 - Alpha for 259 (BDT) - Orders Page- mobile view some customer PO numbers are hyperlinked"/>
        <s v="0.Done &gt; Alpha Test | S | 02055 - Alpha for 241 (BDT) - Searchbar missing X "/>
        <s v="0.Done &gt; Alpha Test | 02054 - Alpha for 265 (BDT) - General mobile design issues- footer covers menu"/>
        <s v="0.Done &gt; Alpha Test | 02053 - Alpha for 257 (BDT) - Orders page- mobile footer cutting off fields"/>
        <s v="0.Done &gt; Feature Review | 02050 - Review of 235 (BDT) - confirmed quantity in view details shows error "/>
        <s v="0.Done &gt; Alpha Bug | M | 02046 - Ellipsis still showing as light blue"/>
        <s v="0.Done &gt; Alpha Test | S | 02045 - Alpha for User friendly error messaging for CSR and Buyers"/>
        <s v="0.Done &gt; Feature Review | 02044 - Review of 214 (BDT)Theme test- excel logo wrong color and font spacing incorrect"/>
        <s v="0.Done &gt; Alpha Test | 02043 - Alpha for 235 (BDT) - confirmed quantity in view details shows error "/>
        <s v="0.Done &gt; Feature Review | 02041 - Review of 216 (BDT) Theme Generate Report link wrong color "/>
        <s v="0.Done &gt; Feature Review | 02040 - Review of Login in container errors block login input"/>
        <s v="0.Done &gt; Alpha Test | S | 02039 - Alpha for 252 (BDT) - Order Pg View Details 0 Confirmed Qty Displayed"/>
        <s v="0.Done &gt; Alpha Test | 02038 - Alpha for 245 (BDT) - Order Pg View Details Schedule Lines Sorted Incorrectly"/>
        <s v="0.Done &gt; Backend Development | M | 02037 - Update material availability/requested date logic"/>
        <s v="0.Done &gt; Frontend Development | M | 02036 - Development for -  Report Page test- deleting reports in download folder"/>
        <s v="0.Done &gt; Frontend Development | M | 02035 - Development for - User Profile- Buyer missing Job Title"/>
        <s v="0.Cancelled &gt; Feature Review | M | 02034 - Review for217 (BDT) Theme- upload document screen- blue bar theme updates"/>
        <s v="0.Done &gt; Frontend Development | M | 02033 - Development for - User Profile- Buyer- blank space in address information"/>
        <s v="0.Done &gt; Frontend Development | M | 02032 - Development for - Orders page- hyperlinks and expand card issue"/>
        <s v="0.Done &gt; Feature Review | 02031 - Review of 217 (BDT) Theme- upload document screen- blue bar theme updates "/>
        <s v="0.Done &gt; Frontend Development | M | 02030 - Development for -  General mobile design- menu should automatically collapse"/>
        <s v="0.Done &gt; Frontend Development | M | 02029 - Development for -  Iphone view of welcome page- order of pages"/>
        <s v="0.Done &gt; Frontend Development | M | 02022 - Development for - Searchbar missing X"/>
        <s v="0.Done &gt; Alpha Bug | M | 02015 - Mobile View of Report Icons are not aligned properly "/>
        <s v="0.Done &gt; Feature Review | 02014 - Review of Icons for Ship To filter and Sorting do not display on Mobile view of Orders page"/>
        <s v="0.Done &gt; Frontend Development | M | 02013 - Development for - Orders page- tablet view change page orientation from portrait to landscape"/>
        <s v="0.Done &gt; Feature Review | 02012 - Review of 218 (BDT) Theme My Company Locations Font Color"/>
        <s v="0.Done &gt; Feature Review | 02011 - Review of Total On Hand Qty should include UOM  "/>
        <s v="0.Done &gt; Frontend Development | M | 02010 - Development for - Orders Page- mobile view some customer PO numbers are hyperlinked"/>
        <s v="0.Done &gt; Frontend Development | M | 02008 - Development for - Orders page- mobile footer cutting off fields"/>
        <s v="0.Done &gt; Frontend Development | M | 02006 - Development for - Orders page- mobile- expanded view - view details"/>
        <s v="0.Done &gt; Backend Development | M | 02005 - Log data sync messages to a seperate file"/>
        <s v="0.Cancelled &gt; Alpha Bug | S | 02004 - Alpha Bug - NPE in Shipment sync when carrier data is bad"/>
        <s v="0.Done &gt; Alpha Bug | M | 02003 - Excel Icon color needs to be updated everywhere it is deisplayed"/>
        <s v="0.Done &gt; Tech Planning | M | 02002 - Tech planning - duplicate entry exception"/>
        <s v="0.Cancelled &gt; Alpha Test | 02000 - Alpha for 217 (BDT) Theme- upload document screen- blue bar theme updates "/>
        <s v="0.Done &gt; Alpha Test | 01999 - Alpha for 217 (BDT) Theme- upload document screen- blue bar theme updates "/>
        <s v="0.Done &gt; Alpha Test | S | 01998 - Alpha for 200 (BDT)New Parameter Customer Item- wording on Field label"/>
        <s v="0.Done &gt; Alpha Test | 01992 - Alpha for Login in container errors block login input"/>
        <s v="0.Done &gt; Frontend Development | M | 01990 - Development for -  Theme- upload document screen- blue bar theme updates"/>
        <s v="0.Done &gt; Backend Development | M | 01984 - Development for - 196 (BDT) Documents- cannot change location filter and add files to folder"/>
        <s v="0.Done &gt; Tech Planning | M | 01983 - Tech Planning for Logging Updates"/>
        <s v="0.Done &gt; Alpha Test | S | 01982 - Alpha for Update 'View Details' dropdown to include UOM"/>
        <s v="0.Done &gt; Alpha Test | 01980 - Alpha for 218 (BDT) Theme My Company Locations Font Color"/>
        <s v="0.Done &gt; Frontend Development | M | 01979 - Development for - 235 (BDT) - confirmed quantity in view details shows error"/>
        <s v="0.Done &gt; Alpha Test | 01978 - Alpha for Total On Hand Qty should include UOM  "/>
        <s v="0.Done &gt; Alpha Test | 01977 - Alpha for Icons for Ship To filter and Sorting do not display on Mobile view of Orders page"/>
        <s v="0.Done &gt; Alpha Test | S | 01976 - Alpha for 213 (BDT) Theme- Assets that are light blue and should be dark blue -various portal pages"/>
        <s v="0.Done &gt; Frontend Development | M | 01975 - Development for - Login in container errors block login input"/>
        <s v="0.Done &gt; Alpha Test | 01972 - Alpha for 214 (BDT)Theme test- excel logo wrong color and font spacing incorrect"/>
        <s v="0.Done &gt; Alpha Test | 01971 - Alpha for 216 (BDT) Theme Generate Report link wrong color "/>
        <s v="0.Done &gt; Backend Development | S | 01970 - Update wording on filter/search fields"/>
        <s v="0.Cancelled &gt; Sub-Task | XS | 01969 - Add Bemis Product ID Optional Column to Invoice History Report Generation"/>
        <s v="0.Done &gt; Frontend Development | M | 01966 - Development for - Update 'View Details' dropdown to include UOM"/>
        <s v="0.Done &gt; Sub-Task | S | 01965 - Expand tests for on-site testing"/>
        <s v="0.Done &gt; Frontend Development | M | 01964 - Add commas for qty displayed"/>
        <s v="0.Done &gt; QA | S | 01963 - QA for BIT-154 User Agreement Link does not display for Buyers"/>
        <s v="0.Done &gt; Feature Review | 01962 - Review of BIT-154 User Agreement Link does not display for Buyers"/>
        <s v="0.Done &gt; QA | S | 01961 - QA for Update search criteria on Release Landing Page "/>
        <s v="0.Done &gt; Feature Review | 01960 - Review of Update search criteria on Release Landing Page "/>
        <s v="0.Done &gt; Alpha Test | 01959 - Alpha for Update search criteria on Release Landing Page "/>
        <s v="0.Done &gt; QA | S | 01958 - QA for Keep CSR on Control Panel View when navigating to customer sites  "/>
        <s v="0.Done &gt; Feature Review | 01957 - Review of Keep CSR on Control Panel View when navigating to customer sites  "/>
        <s v="0.Done &gt; Alpha Test | 01956 - Alpha for Keep CSR on Control Panel View when navigating to customer sites  "/>
        <s v="0.Done &gt; QA | 01955 - QA for Update User Creation Test Scripts and customer LARs "/>
        <s v="0.Done &gt; Feature Review | 01954 - Review of Update User Creation Test Scripts and customer LARs "/>
        <s v="0.Done &gt; Alpha Test | 01953 - Alpha for Update User Creation Test Scripts and customer LARs "/>
        <s v="0.Done &gt; Alpha Bug | M | 01952 - User Agreement link does not show for first time log in "/>
        <s v="0.Done &gt; Feature Review | S | 01951 - Review of On-Hand Inventory View for a specific item"/>
        <s v="0.Cancelled &gt; QA | S | 01950 - QA for Redesign for product description display"/>
        <s v="0.Done &gt; Feature Review | 01949 - Review of Redesign for product description display"/>
        <s v="0.Cancelled &gt; QA | 01948 - QA for Updates for all Report "/>
        <s v="0.Done &gt; Feature Review | 01947 - Review of Updates for all Report "/>
        <s v="0.Done &gt; Frontend Development | M | 01946 - Keep CSR on Bemis site"/>
        <s v="0.Done &gt; Frontend Development | M | 01945 - Development for - 218 (BDT) Theme My Company Locations Font Color"/>
        <s v="0.Done &gt; Feature Review | S | 01944 - Review of Manage DL folder &amp; files"/>
        <s v="0.Done &gt; Alpha Test | S | 01943 - Alpha for Manage DL folder &amp; files"/>
        <s v="0.Done &gt; Frontend Development | M | 01942 - Development for - Total On Hand Qty should include UOM"/>
        <s v="0.Done &gt; Frontend Development | M | 01941 - Development for - Icons for Ship To filter and Sorting do not display on Mobile view of Orders page"/>
        <s v="0.Done &gt; Frontend Development | M | 01940 - Development for - 213 (BDT) Theme- Assets that are light blue and should be dark blue -various portal pages"/>
        <s v="0.Done &gt; QA | S | 01939 - QA for Update default Sort Order and Add Sort Functioanlity on Orders Landing Page "/>
        <s v="0.Done &gt; Feature Review | 01938 - Review of Update default Sort Order and Add Sort Functioanlity on Orders Landing Page "/>
        <s v="0.Done &gt; QA | S | 01937 - QA for Update default settings for locations filter"/>
        <s v="0.Done &gt; Feature Review | 01936 - Review of Update default settings for locations filter"/>
        <s v="0.Done &gt; Alpha Test | 01935 - Alpha for Update default settings for locations filter"/>
        <s v="0.Done &gt; Feature Review | 01934 - Review of Import Users and Groups from AD"/>
        <s v="0.Done &gt; Frontend Development | M | 01932 - Development for - 214 (BDT)Theme test- excel logo wrong color and font spacing incorrect"/>
        <s v="0.Done &gt; Feature Review | 01931 - Review of Customer Org Hierarchy"/>
        <s v="0.Done &gt; Frontend Development | M | 01930 - Development for - 216 (BDT) Theme Generate Report link wrong color"/>
        <s v="0.Done &gt; QA | S | 01929 - QA for BIT-49 Ship To Filter Name &amp; Address Info Missing in Portal"/>
        <s v="0.Done &gt; Feature Review | 01928 - Review of BIT-49 Ship To Filter Name &amp; Address Info Missing in Portal"/>
        <s v="0.Done &gt; Alpha Test | 01927 - Alpha for BIT-49 Ship To Filter Name &amp; Address Info Missing in Portal"/>
        <s v="0.Done &gt; Alpha Test | S | 01926 - Alpha for Refactor Shipment Sync/WS Classes for data refresh calls."/>
        <s v="0.Done &gt; QA | S | 01925 - QA for Update search criteria on Orders Landing Page"/>
        <s v="0.Done &gt; Feature Review | 01924 - Review of Update search criteria on Orders Landing Page"/>
        <s v="0.Done &gt; Alpha Test | 01923 - Alpha for Update search criteria on Orders Landing Page"/>
        <s v="0.Done &gt; QA | S | 01921 - QA for Update Sales Order Data Sync logic"/>
        <s v="0.Done &gt; Feature Review | 01919 - Review of Update Sales Order Data Sync logic"/>
        <s v="0.Done &gt; Alpha Test | 01918 - Alpha for Update Sales Order Data Sync logic"/>
        <s v="0.Cancelled &gt; Feature Review | 01916 - Review of Update Sales Order to take in different order statuses"/>
        <s v="0.Done &gt; Alpha Test | 01915 - Alpha for Update default Sort Order and Add Sort Functioanlity on Orders Landing Page "/>
        <s v="0.Done &gt; QA | S | 01914 - QA for Customer Profile updates from IBB"/>
        <s v="0.Done &gt; Feature Review | XS | 01913 - Review of Customer Profile updates from IBB"/>
        <s v="0.Done &gt; QA | S | 01912 - QA for Refactor Inventory Sync/WS Classes for data refresh calls."/>
        <s v="0.Done &gt; Feature Review | 01911 - Review of Refactor Inventory Sync/WS Classes for data refresh calls."/>
        <s v="0.Done &gt; Alpha Test | 01910 - Alpha for Refactor Inventory Sync/WS Classes for data refresh calls."/>
        <s v="0.Done &gt; QA | S | 01909 - QA for 202 (BDT) Remove the optional column order up and down arrows from 2 reports"/>
        <s v="0.Done &gt; QA | S | 01907 - QA for Formatting Error when Resizing"/>
        <s v="0.Done &gt; QA | S | 01906 - QA for After update to global web content, customer site template does not import"/>
        <s v="0.Done &gt; Feature Review | 01905 - Review of After update to global web content, customer site template does not import"/>
        <s v="0.Done &gt; QA | S | 01904 - QA for User Edit Profile not working"/>
        <s v="0.Done &gt; Feature Review | 01903 - Review of User Edit Profile not working"/>
        <s v="0.Done &gt; Alpha Test | 01901 - Alpha for User Edit Profile not working"/>
        <s v="0.Done &gt; QA | S | 01900 - QA for Mobile and Tablet View of Orders  is not aligned correctly "/>
        <s v="0.Done &gt; Feature Review | 01899 - Review of Mobile and Tablet View of Orders  is not aligned correctly "/>
        <s v="0.Done &gt; QA | S | 01898 - QA for User Agreement link does not show content for Buyer or CSR roles"/>
        <s v="0.Done &gt; Feature Review | 01897 - Review of User Agreement link does not show content for Buyer or CSR roles"/>
        <s v="0.Done &gt; QA | S | 01896 - QA for Shipments Cust PO"/>
        <s v="0.Done &gt; Feature Review | 01895 - Review of Shipments Cust PO"/>
        <s v="0.Done &gt; QA | S | 01894 - QA for Exceptions in LAR imports for Site Templates"/>
        <s v="0.Done &gt; Feature Review | 01893 - Review of Exceptions in LAR imports for Site Templates"/>
        <s v="0.Done &gt; Alpha Test | 01892 - Alpha for Exceptions in LAR imports for Site Templates"/>
        <s v="0.Done &gt; Alpha Test | 01890 - Alpha for Update Sales Order to take in different order statuses"/>
        <s v="0.Done &gt; Feature Review | 01889 - Review of 202 (BDT) Remove the optional column order up and down arrows from 2 reports"/>
        <s v="0.Done &gt; Alpha Test | 01888 - Alpha for 202 (BDT) Remove the optional column order up and down arrows from 2 reports"/>
        <s v="0.Done &gt; Alpha Test | 01887 - Alpha for Shipments Cust PO"/>
        <s v="0.Done &gt; Tech Planning | M | 01886 - Tech Planning for -  cannot change location filter and add files to folder"/>
        <s v="0.Done &gt; Alpha Test | M | 01885 - Alpha Test for Remove Buyer access to edit display settings"/>
        <s v="0.Done &gt; QA | S | 01884 - QA for LDAP Configurations are not automatically imported"/>
        <s v="0.Done &gt; Feature Review | 01883 - Review of LDAP Configurations are not automatically imported"/>
        <s v="0.Cancelled &gt; Alpha Bug | M | 01882 - Default Alphabetical Order is no longer working"/>
        <s v="0.Done &gt; Frontend Development | M | 01881 - Development for -  cannot change location filter and add files to folder"/>
        <s v="0.Done &gt; Alpha Test | 01880 - Alpha for LDAP Configurations are not automatically imported"/>
        <s v="0.Done &gt; Backend Development | M | 01872 - Recreate LARs for site templates"/>
        <s v="0.Done &gt; Sub-Task | S | 01870 - Extend CI Server with Slave"/>
        <s v="0.Done &gt; Sub-Task | S | 01869 - Configure  Remote Elastic Search"/>
        <s v="0.Done &gt; Backend Development | S | 01867 - Update shipTo logic"/>
        <s v="0.Done &gt; Frontend Development | M | 01866 - Development for - Shipments Cust PO"/>
        <s v="0.Done &gt; Sub-Task | S | 01865 - Sonar configuration"/>
        <s v="0.Done &gt; Alpha Test | 01856 - Alpha for Mobile and Tablet View of Orders  is not aligned correctly "/>
        <s v="0.Done &gt; Sub-Task | M | 01854 - Export LAR from QA of customer organizations"/>
        <s v="0.Done &gt; Backend Development | M | 01853 - Update User creation scripts"/>
        <s v="0.Done &gt; Sub-Task | M | 01848 - Replace existing mock service JSON results with new data from IBB"/>
        <s v="0.Done &gt; Backend Development | M | 01846 - Add staff users imported from LDAP to the Bemis org"/>
        <s v="0.Done &gt; Sub-Task | M | 01845 - Fix automatic loading of ldap configs"/>
        <s v="0.Done &gt; Frontend Development | M | 01843 - Development for - Document Preview does not work rewrite"/>
        <s v="0.Done &gt; Frontend Development | M | 01840 - Development - Cancel button on Locations filter does not work add in cancel button functionality"/>
        <s v="0.Done &gt; Backend Development | S | 01839 - Review releases creation and updating logic"/>
        <s v="0.Done &gt; QA | S | 01838 - QA for Fixes needed for View Details dropdown desktop and mobile views"/>
        <s v="0.Done &gt; Feature Review | 01837 - Review of Fixes needed for View Details dropdown desktop and mobile views"/>
        <s v="0.Done &gt; Frontend Development | M | 01836 - Development for - Improve data display on all pages"/>
        <s v="0.Cancelled &gt; Frontend Development | M | 01835 - Development for - Mobile and Tablet View of Orders is not aligned correctly"/>
        <s v="0.Done &gt; QA | 01834 - QA for Menu position does not remain closed when navigating from one page to another "/>
        <s v="0.Done &gt; Feature Review | 01833 - Review of Menu position does not remain closed when navigating from one page to another "/>
        <s v="0.Done &gt; QA | S | 01832 - QA for Buyer - Security"/>
        <s v="0.Done &gt; QA | 01831 - QA for Update Dashboard Content"/>
        <s v="0.Cancelled &gt; QA | M | 01830 - QA for Allow Buyers to Update Display Settings"/>
        <s v="0.Done &gt; QA | S | 01829 - QA for Customer Data Sync is checking wrong address for validity"/>
        <s v="0.Done &gt; Feature Review | 01828 - Review of Customer Data Sync is checking wrong address for validity"/>
        <s v="0.Done &gt; QA | M | 01827 - QA for User Agreement"/>
        <s v="0.Done &gt; Feature Review | 01826 - Review of Formatting Error when Resizing"/>
        <s v="0.Done &gt; Feature Review | S | 01825 - Review of User agreement - BNA"/>
        <s v="0.Done &gt; Sub-Task | M | 01824 - Add section on disabling data sync and truncating tables"/>
        <s v="0.Done &gt; QA | M | 01823 - QA for Generate Open Order Status Report form the Orders Landing Page"/>
        <s v="0.Done &gt; Feature Review | 01822 - Review of Footer"/>
        <s v="0.Cancelled &gt; Sub-Task | M | 01821 - QA for Update Dashboard content"/>
        <s v="0.Done &gt; QA | M | 01820 - QA for Updates for all reports "/>
        <s v="0.Done &gt; QA | S | 01819 - QA for Create Handling Unit Report "/>
        <s v="0.Done &gt; Feature Review | 01818 - Review of Create Handling Unit Report "/>
        <s v="0.Done &gt; Feature Review | 01817 - Review of Update Dashboard Content"/>
        <s v="0.Done &gt; Frontend Development | M | 01816 - Change header color to white, change from mockup"/>
        <s v="0.Done &gt; QA | 01815 - QA for Report menu categories should be alphabetical"/>
        <s v="0.Done &gt; Feature Review | 01814 - Review of Report menu categories should be alphabetical"/>
        <s v="0.Done &gt; QA | 01813 - QA for Mobile Footer no longer displays"/>
        <s v="0.Done &gt; QA | S | 01812 - QA for Edit Links on the User profile view are not visible with menu expanded"/>
        <s v="0.Done &gt; QA | 01811 - QA for Duplicate fields displayed on the Doned Shipments tab"/>
        <s v="0.Done &gt; QA | 01810 - QA for Remove default e-mail suffix from login page"/>
        <s v="0.Done &gt; QA | 01809 - QA for Release Header fields do not display correctly"/>
        <s v="0.Done &gt; Alpha Test | 01808 - Alpha for Report menu categories should be alphabetical"/>
        <s v="0.Done &gt; QA | S | 01806 - QA for BIT-136 Importing Orgs from UAT generates exception"/>
        <s v="0.Done &gt; Feature Review | 01805 - Review of BIT-136 Importing Orgs from UAT generates exception"/>
        <s v="0.Done &gt; Sub-Task | M | 01804 - Add section detailing rolling back a bundle"/>
        <s v="0.Done &gt; Feature Review | 01802 - Review of  View/Edit User Profile"/>
        <s v="0.Done &gt; Feature Review | 01801 - Review of Mobile Footer no longer displays"/>
        <s v="0.Done &gt; Feature Review | 01800 - Review of Edit Links on the User profile view are not visible with menu expanded"/>
        <s v="0.Done &gt; Alpha Test | M | 01799 - Alpha for Updates for All Reports"/>
        <s v="0.Done &gt; Alpha Test | 01798 - Alpha for Create Handling Unit Report "/>
        <s v="0.Done &gt; Feature Review | 01797 - Review of Duplicate fields displayed on the Doned Shipments tab"/>
        <s v="0.Done &gt; Alpha Test | S | 01796 - Alpha for Document Preview does not work "/>
        <s v="0.Done &gt; Feature Review | 01795 - Review of Release Header fields do not display correctly"/>
        <s v="0.Done &gt; Backend Development | M | 01794 - Update Customer Data Sync logic"/>
        <s v="0.Done &gt; Alpha Test | 01793 - Alpha for After update to global web content, customer site template does not import"/>
        <s v="0.Done &gt; Frontend Development | M | 01792 - Development for - Document Preview does not work"/>
        <s v="0.Done &gt; Tech Planning | M | 01791 - Tech Planning for - Document Preview does not work"/>
        <s v="0.Done &gt; Backend Development | M | 01790 - Create Handling Unit Report Definition"/>
        <s v="0.Done &gt; Alpha Bug | M | 01789 - There are ghost results displayed on the release page"/>
        <s v="0.Done &gt; Backend Development | S | 01787 - Backend Development for - Report menu categories should be alphabetical"/>
        <s v="0.Cancelled &gt; Sub-Task | M | 01786 - Update wireframes to add ellipses for specific fields "/>
        <s v="0.Done &gt; Tech Planning | M | 01785 - Tech Planning for Improve data display on all pages "/>
        <s v="0.Cancelled &gt; Frontend Development | M | 01783 - Development for - Update Customer Profiles default order"/>
        <s v="0.Done &gt; Tech Planning | M | 01782 - Tech planning for - Update Customer Profiles default order"/>
        <s v="0.Done &gt; Alpha Test | 01781 - Alpha for Fixes needed for View Details dropdown desktop and mobile views"/>
        <s v="0.Done &gt; Backend Development | M | 01780 - Development for - After update to global web content, customer site template does not import"/>
        <s v="0.Done &gt; QA | M | 01778 - QA for Document Folder &amp; Files"/>
        <s v="0.Done &gt; Frontend Development | M | 01776 - Development for - Theme Dependency needs to be updated due to core changes"/>
        <s v="0.Done &gt; Alpha Test | 01774 - Alpha for Mobile Footer no longer displays"/>
        <s v="0.Done &gt; Alpha Test | S | 01773 - Alpha for Update display of qty fields on Orders page"/>
        <s v="0.Done &gt; Frontend Development | M | 01772 - Fixes needed for View Details dropdown desktop and mobile views"/>
        <s v="0.Done &gt; Tech Planning | M | 01771 - Tech planning for Fixes needed for View Details dropdown desktop and mobile views"/>
        <s v="0.Cancelled &gt; Frontend Development | M | 01770 - Frontend Development for - Report menu categories should be alphabetical"/>
        <s v="0.Done &gt; Tech Planning | M | 01769 - Tech Planning for - Report menu categories should be alphabetical"/>
        <s v="0.Done &gt; Feature Review | 01768 - Review of Update the Footer Content "/>
        <s v="0.Done &gt; Feature Review | 01767 - Review of Update the report that is called from the Open Order Landing Page"/>
        <s v="0.Done &gt; Frontend Development | M | 01764 - Development for - Mobile Footer no longer displays"/>
        <s v="0.Done &gt; Tech Planning | M | 01763 - Tech planning for Mobile Footer no longer displays"/>
        <s v="0.Done &gt; Feature Review | 01760 - Review of On the Customer profile page format is incorrect"/>
        <s v="0.Done &gt; Alpha Bug | M | 01759 - Updating the max ship to terms displayed does not change the number of items in the Ship to filter"/>
        <s v="0.Done &gt; Alpha Test | 01758 - Alpha for Edit Links on the User profile view are not visible with menu expanded"/>
        <s v="0.Done &gt; Alpha Test | 01757 - Alpha for Duplicate fields displayed on the Doned Shipments tab"/>
        <s v="0.Done &gt; Alpha Test | 01756 - Alpha for Update Dashboard Content"/>
        <s v="0.Done &gt; Alpha Test | 01754 - Alpha for User Agreement link does not show content"/>
        <s v="0.Done &gt; Frontend Development | M | 01753 - Development for - Edit Links on the User profile view are not visible with menu expanded"/>
        <s v="0.Done &gt; Tech Planning | M | 01752 - Tech planning for Edit Links on the User profile view are not visible with menu expanded"/>
        <s v="0.Done &gt; Frontend Development | M | 01750 - Development for - Duplicate fields displayed on the Doned Shipments tab"/>
        <s v="0.Done &gt; QA | S | 01748 - QA for Web Content LAR needs to be updated to reflect latest changes to TemplateContextContributor"/>
        <s v="0.Done &gt; Feature Review | 01747 - Review of Web Content LAR needs to be updated to reflect latest changes to TemplateContextContributor"/>
        <s v="0.Done &gt; Frontend Development | M | 01745 - Development for - Update Dashboard Content"/>
        <s v="0.Done &gt; Tech Planning | M | 01744 - Tech Planning for Update Dashboard Content"/>
        <s v="0.Done &gt; Alpha Test | 01743 - Alpha for Release Header fields do not display correctly"/>
        <s v="0.Done &gt; Frontend Development | M | 01742 - Development for - User Agreement link does not show content"/>
        <s v="0.Done &gt; Tech Planning | M | 01741 - Tech planning for User Agreement link does not show content"/>
        <s v="0.Done &gt; Feature Review | 01740 - Review of Customer logo is not displayed on parent or child location dashboards"/>
        <s v="0.Done &gt; Alpha Bug | M | 01739 - Duplicate variable breaks document view"/>
        <s v="0.Done &gt; Feature Review | 01738 - Review of BIT-159 CSR- editing buyer profile"/>
        <s v="0.Done &gt; QA | S | 01735 - QA for BIT-46 Cards on Page incorrect"/>
        <s v="0.Done &gt; Feature Review | 01734 - Review of BIT-159 Create Access Path for CSRs to Customer and User Profiles"/>
        <s v="0.Done &gt; Backend Development | S | 01733 - Change BoL URL creation logic"/>
        <s v="0.Done &gt; Frontend Development | M | 01732 - Update UI for the Open and Closed Order Status Report "/>
        <s v="0.Done &gt; Alpha Bug | M | 01731 - CSRs can not access customer location document folders"/>
        <s v="0.Cancelled &gt; Alpha Bug | M | 01730 - Order status dropdown is missing from the Open Closed Order Status Report "/>
        <s v="0.Cancelled &gt; QA | 01727 - QA for Requirement changes for Reports"/>
        <s v="0.Cancelled &gt; Feature Review | 01726 - Review of Requirement changes for Reports"/>
        <s v="0.Cancelled &gt; Alpha Test | 01725 - Alpha for Requirement changes for Reports"/>
        <s v="0.Done &gt; QA | M | 01723 - QA for Update the Footer Content"/>
        <s v="0.Done &gt; QA | M | 01722 - QA for Update Report Link on the Orders Landing Page"/>
        <s v="0.Done &gt; QA | M | 01721 - QA for BIT-159 Create Access Path for CSRs to Customer and User Profiles "/>
        <s v="0.Done &gt; Alpha Test | 01720 - Alpha for Web Content LAR needs to be updated to reflect latest changes to TemplateContextContributor"/>
        <s v="0.Done &gt; QA | M | 01717 - QA for Customer Logo is not displayed on parent or child location dashboards"/>
        <s v="0.Done &gt; QA | M | 01716 - QA for Typos on Report Landing Page"/>
        <s v="0.Done &gt; QA | M | 01715 - QA for update for View Details Logic "/>
        <s v="0.Done &gt; QA | M | 01714 - QA for BIT-159 CSR editing buyer profile "/>
        <s v="0.Done &gt; Alpha Bug | M | 01713 - Add help text on settings configuration menu for number range "/>
        <s v="0.Done &gt; Feature Review | 01712 - Review of Ship To Filter Issue with Name Format and number of items"/>
        <s v="0.Done &gt; Alpha Test | S | 01711 - Alpha for Ship To Filter Issue with Name Format and number of items"/>
        <s v="0.Done &gt; Frontend Development | M | 01710 - Development for - Update display of qty fields on Orders page"/>
        <s v="0.Done &gt; Tech Planning | M | 01709 - Tech Planning Update display of qty fields on Orders page"/>
        <s v="0.Done &gt; Backend Development | M | 01708 - Carrier List Changes"/>
        <s v="0.Done &gt; Frontend Development | M | 01707 - Development for - Mobile and Tablet View of Orders is not aligned correctly"/>
        <s v="0.Done &gt; Alpha Test | 01706 - Alpha for Update the Footer Content "/>
        <s v="0.Done &gt; Tech Planning | M | 01705 - Tech Planning for Mobile and Tablet View of Orders is not aligned correctly"/>
        <s v="0.Done &gt; Backend Development | M | 01703 - Update Inventory WS Client and Mapping"/>
        <s v="0.Done &gt; Backend Development | M | 01702 - Update Shipment WS Client and mapping"/>
        <s v="0.Done &gt; Feature Review | S | 01701 - Review of List shipments from specific Order"/>
        <s v="0.Done &gt; Alpha Bug | XS | 01700 - MalformedURLException is thrown when BIN service property is blank"/>
        <s v="0.Done &gt; Frontend Development | M | 01699 - Add filter on Customer Location view"/>
        <s v="0.Done &gt; Backend Development | M | 01698 - Order Customer location list alphabetically by parent name "/>
        <s v="0.Cancelled &gt; Tech Planning | M | 01695 - Tech planning for Update the Footer Content"/>
        <s v="0.Done &gt; Frontend Development | M | 01694 - Footer Content"/>
        <s v="0.Done &gt; Tech Planning | M | 01693 - Tech Planning for Update Footer Content"/>
        <s v="0.Done &gt; Backend Development | M | 01691 - Replicate Order Sync refactoring for Shipment"/>
        <s v="0.Cancelled &gt; Alpha Test | 01690 - Alpha for Add dependency in Theme for freemarker contributor"/>
        <s v="0.Cancelled &gt; Frontend Development | M | 01689 - Development for Create a hook so that CSR users can see which users have Doned setup"/>
        <s v="0.Done &gt; Tech Planning | M | 01688 - Planning for Create a hook so that CSR users can see which users have Doned setup"/>
        <s v="0.Done &gt; Alpha Test | 01686 - Alpha for Update the report that is called from the Open Order Landing Page"/>
        <s v="0.Done &gt; Backend Development | S | 01685 - Update Search Criteria for Release"/>
        <s v="0.Cancelled &gt; Alpha Bug | M | 01683 - User Profile displayed for CSR is the same as Buyer User Profile"/>
        <s v="0.Done &gt; Backend Development | M | 01682 - Run buildLang task for all applicable modules"/>
        <s v="0.Cancelled &gt; Alpha Bug | M | 01681 - Missing link for CSR to edit user profile"/>
        <s v="0.Done &gt; Alpha Bug | M | 01680 - Dropdown for view details needs to be wider"/>
        <s v="0.Done &gt; Tech Planning | M | 01679 - Tech Planning - Data Sync Changes - Shipment"/>
        <s v="0.Done &gt; Backend Development | S | 01678 - New Sort Functionality for Orders - Backend"/>
        <s v="0.Done &gt; Frontend Development | S | 01677 - Update Order landing page styling after adding new sort functionality"/>
        <s v="0.Done &gt; Feature Planning | S | 01676 - Document/Update requirements for new sort functionality"/>
        <s v="0.Done &gt; UX | S | 01675 - Update mockups with new sort functionality"/>
        <s v="0.Done &gt; Backend Development | M | 01674 - Replicate Order Sync refactoring for Inventory"/>
        <s v="0.Done &gt; Tech Planning | M | 01673 - Tech Planning - Data Sync Changes - Inventory "/>
        <s v="0.Done &gt; Frontend Development | M | 01672 - Development for - Web Content LAR needs to be updated to reflect latest changes to TemplateContextContributor"/>
        <s v="0.Done &gt; Tech Planning | M | 01671 - Tech planning for Web Content LAR needs to be updated to reflect latest changes to TemplateContextContributor"/>
        <s v="0.Done &gt; Backend Development | M | 01667 - Enable all locations as default setting when user logs in "/>
        <s v="0.Cancelled &gt; Frontend Development | M | 01666 - Update default selection when user logs in to the portal "/>
        <s v="0.Done &gt; Tech Planning | M | 01665 - Tech Planning for Default Location Settings and Persistance"/>
        <s v="0.Done &gt; Backend Development | M | 01664 - Update Report Link on the Orders Landing Page"/>
        <s v="0.Done &gt; Feature Review | 01663 - Review of Create Page for CSRs to View Customer Locations "/>
        <s v="0.Done &gt; Tech Planning | XS | 01662 - Analysis"/>
        <s v="0.Done &gt; Alpha Test | 01660 - Alpha for Formatting Error when Resizing"/>
        <s v="0.Done &gt; Alpha Test | 01659 - Alpha for BIT-159 Create Access Path for CSRs to Customer and User Profiles"/>
        <s v="0.Done &gt; Alpha Test | 01655 - Alpha for Menu position does not remain closed when navigating from one page to another "/>
        <s v="0.Done &gt; Backend Development | M | 01654 - Order - update search criteria"/>
        <s v="0.Done &gt; Feature Review | 01653 - Review of BIT-46 Cards on Page incorrect"/>
        <s v="0.Done &gt; QA | 01651 - QA for BIT-85 Column picks disappear in report form"/>
        <s v="0.Done &gt; Feature Review | 01650 - Review of BIT-85 Column picks disappear in report form"/>
        <s v="0.Done &gt; Alpha Bug | M | 01649 - BIT-159 CSR- editing buyer profile incorrect redirect for ending impersonation"/>
        <s v="0.Cancelled &gt; Backend Development | M | 01648 - Logging enhancements"/>
        <s v="0.Cancelled &gt; Backend Development | M | 01647 - Update Order Data Model"/>
        <s v="0.Done &gt; Backend Development | M | 01646 - Refactor data filters/sanitizers"/>
        <s v="0.Done &gt; Backend Development | M | 01645 - Refactor Order Sync/WS Classes for data refresh calls."/>
        <s v="0.Done &gt; Tech Planning | M | 01644 - Tech Planning - Data Sync Changes"/>
        <s v="0.Done &gt; Frontend Development | M | 01642 - Development for - BIT-159 Create Access Path for CSRs to Customer and User Profiles"/>
        <s v="0.Done &gt; Tech Planning | M | 01641 - tech planning for creating a path for CSR's to access user profiles and customer profiles"/>
        <s v="0.Done &gt; Alpha Test | 01638 - Alpha for User Agreement Link "/>
        <s v="0.Done &gt; QA | S | 01637 - QA for Customer Site Template was not updated correctly"/>
        <s v="0.Done &gt; QA | S | 01636 - QA for The Company logo will not populate on Welcome page"/>
        <s v="0.Done &gt; QA | 01635 - QA for BIT-95 All reports from the Reports Landing Page"/>
        <s v="0.Done &gt; Feature Review | 01634 - Review of BIT-95 All reports from the Reports Landing Page"/>
        <s v="0.Done &gt; Alpha Test | 01633 - Alpha for BIT-95 All reports from the Reports Landing Page"/>
        <s v="0.Done &gt; Sub-Task | M | 01632 - SonarQube infrastructure setup"/>
        <s v="0.Done &gt; QA | S | 01631 - QA for BIT-107 Order Report URL too long "/>
        <s v="0.Done &gt; Feature Review | 01630 - Review of BIT-107 Order Report URL too long "/>
        <s v="0.Done &gt; QA | 01629 - QA for BIT-129 Invoice Report Field"/>
        <s v="0.Done &gt; Feature Review | 01628 - Review of BIT-129 Invoice Report Field"/>
        <s v="0.Done &gt; Alpha Test | 01627 - Alpha for BIT-129 Invoice Report Field"/>
        <s v="0.Done &gt; Tech Planning | S | 01626 - Evaluate missing order"/>
        <s v="0.Done &gt; Alpha Test | 01625 - Alpha for Customer logo is not displayed on parent or child location dashboards"/>
        <s v="0.Done &gt; Frontend Development | M | 01624 - Development for - Menu position does not remain closed when navigating from one page to another"/>
        <s v="0.Done &gt; Tech Planning | M | 01623 - Tech planning for Menu position does not remain closed when navigating from one page to another"/>
        <s v="0.Done &gt; QA | 01621 - QA for Sub-header font color on Reports Landing page are incorrect"/>
        <s v="0.Done &gt; Feature Review | 01620 - Review of Sub-header font color on Reports Landing page are incorrect"/>
        <s v="0.Done &gt; Alpha Test | 01619 - Alpha for Sub-header font color on Reports Landing page are incorrect"/>
        <s v="0.Done &gt; QA | 01618 - QA for Wording on Dynamic Reports preview page needs to be changed to improve usability"/>
        <s v="0.Done &gt; Feature Review | 01617 - Review of Wording on Dynamic Reports preview page needs to be changed to improve usability"/>
        <s v="0.Done &gt; Alpha Test | 01616 - Alpha for Wording on Dynamic Reports preview page needs to be changed to improve usability"/>
        <s v="0.Done &gt; Alpha Bug | M | 01615 - Menu Navigation button is no longer visible on Mobile/Tablet views"/>
        <s v="0.Done &gt; Alpha Test | M | 01614 - Alpha Test for Cancel button on locations filter"/>
        <s v="0.Done &gt; QA | M | 01613 - QA for Customer Profile Format"/>
        <s v="0.Done &gt; Alpha Bug | M | 01612 - User Agreement Link - add user agreement page to bemis site template"/>
        <s v="0.Done &gt; Alpha Test | M | 01611 - Alpha Test for customer profile format"/>
        <s v="0.Done &gt; QA | 01610 - QA for The calculation for the total location qty and batch lines displayed do not match  "/>
        <s v="0.Done &gt; Feature Review | 01609 - Review of The calculation for the total location qty and batch lines displayed do not match  "/>
        <s v="0.Done &gt; Alpha Test | 01608 - Alpha for The calculation for the total location qty and batch lines displayed do not match  "/>
        <s v="0.Done &gt; QA | M | 01607 - QA Task - Scheduled Releases Customer PO "/>
        <s v="0.Done &gt; Feature Review | 01606 - Review of The Company logo will not populate on Welcome page"/>
        <s v="0.Done &gt; Alpha Test | M | 01605 - Alpha for Product Description on Shipments"/>
        <s v="0.Cancelled &gt; Alpha Bug | M | 01604 - Clicking on a customer profile should show customer profile info"/>
        <s v="0.Done &gt; Alpha Bug | S | 01603 - Customer Profile fetching logo from the parent customer"/>
        <s v="0.Done &gt; Feature Review | 01602 - Review of Link Bemis/TheHub Logo back CSR Bemis Site"/>
        <s v="0.Done &gt; Alpha Test | 01601 - Alpha for CSR- editing buyer profile"/>
        <s v="0.Done &gt; Feature Review | XS | 01600 - Review of Buyer - Security"/>
        <s v="0.Done &gt; Feature Review | 01599 - Review of Allow Buyers to update display settings "/>
        <s v="0.Done &gt; Alpha Bug | M | 01598 - CSR Portal View - remove 'My Profile' and 'My Company Location' links"/>
        <s v="0.Done &gt; Tech Planning | M | 01597 - Tech planing for fixing typos"/>
        <s v="0.Done &gt; QA | 01596 - QA for Disabled User shows up in Members section on company profile page"/>
        <s v="0.Done &gt; Frontend Development | M | 01595 - Development for - FRM 283- Typos on report landing page"/>
        <s v="0.Done &gt; Feature Review | 01594 - Review of Disabled User shows up in Members section on company profile page"/>
        <s v="0.Done &gt; Alpha Test | 01593 - Alpha for Disabled User shows up in Members section on company profile page"/>
        <s v="0.Done &gt; Sub-Task | XS | 01592 - Increase Search Indexer Registry buffer size"/>
        <s v="0.Done &gt; Alpha Test | 01591 - Alpha for Customer Data Sync is checking wrong address for validity"/>
        <s v="0.Done &gt; Alpha Test | M | 01590 - Alpha Test - Validate All Release-related pages."/>
        <s v="0.Done &gt; Sub-Task | M | 01587 - Add ability to use SSRS SOAP interfaces"/>
        <s v="0.Done &gt; Sub-Task | XS | 01586 - Resize thread pool for data sync"/>
        <s v="0.Done &gt; Frontend Development | XS | 01585 - Add links to landing pages from Dashboard"/>
        <s v="0.Done &gt; Backend Development | M | 01584 - Add support for new Customer Item optional parameter"/>
        <s v="0.Done &gt; Backend Development | M | 01583 - Add support for optional columns parameter"/>
        <s v="0.Done &gt; Backend Development | M | 01582 - Add support for new Preview parameter"/>
        <s v="0.Done &gt; Backend Development | M | 01581 - Update existing Report Definitions parmeters/fields"/>
        <s v="0.Done &gt; Sub-Task | S | 01580 - Setup local environment"/>
        <s v="0.Done &gt; Alpha Bug | M | 01579 - Box needs to be a little larger"/>
        <s v="0.Done &gt; Frontend Development | S | 01578 - Create user-friendly error page"/>
        <s v="0.Done &gt; Tech Planning | M | 01577 - Tech Planning for Update Report Parameters"/>
        <s v="0.Done &gt; UX | S | 01576 - Design user-friendly error page"/>
        <s v="0.Done &gt; Frontend Development | S | 01574 - Only show link when file is available"/>
        <s v="0.Done &gt; Backend Development | S | 01573 - Review exception handling"/>
        <s v="0.Done &gt; Backend Development | S | 01572 - Review exception handling"/>
        <s v="0.Done &gt; Backend Development | S | 01571 - Change Customer PO Label on Scheduled Releases(Item Details page)"/>
        <s v="0.Done &gt; Tech Planning | S | 01569 - Analysis"/>
        <s v="0.Done &gt; Alpha Test | 01568 - Alpha for Cards on Page incorrect"/>
        <s v="0.Done &gt; Tech Planning | M | 01566 - Tech Planning for new Sort Functionality for Orders"/>
        <s v="0.Done &gt; Tech Planning | M | 01565 - Tech Planning for Remove Date limit on Orders Landing Page display"/>
        <s v="0.Cancelled &gt; Tech Planning | M | 01564 - Tech planning to identify root cause"/>
        <s v="0.Done &gt; Frontend Development | M | 01562 - Development for - Disabled User shows up in Members section on company profile page"/>
        <s v="0.Done &gt; Tech Planning | S | 01556 - Analysis"/>
        <s v="0.Done &gt; Frontend Development | M | 01555 - Development for - User Agreement Link"/>
        <s v="0.Done &gt; Alpha Test | 01554 - Alpha for The Company logo will not populate on Welcome page"/>
        <s v="0.Done &gt; Frontend Development | M | 01553 - Development for company logo not updating on welcome page"/>
        <s v="0.Cancelled &gt; Backend Development | S | 01552 - Analysis and fix"/>
        <s v="0.Done &gt; Tech Planning | S | 01551 - Evaluate - Multiple Fields showing incorrectly on the Orders Landing Page. "/>
        <s v="0.Cancelled &gt; Backend Development | S | 01550 - Analysis and fix"/>
        <s v="0.Done &gt; Frontend Development | M | 01549 - Development for - Customer logo is not displayed on parent or child location dashboards"/>
        <s v="0.Done &gt; Backend Development | S | 01547 - Evaluate &amp; fix wrong calculation (for AGE) in some Inventory records"/>
        <s v="0.Done &gt; QA | S | 01546 - QA for Release PO and Customer PO are wrapping on the same line"/>
        <s v="0.Done &gt; Feature Review | 01545 - Review of Release PO and Customer PO are wrapping on the same line"/>
        <s v="0.Done &gt; QA | S | 01544 - QA for Report time range selection box sizing - Shipments and Releases Report Test"/>
        <s v="0.Done &gt; Feature Review | 01543 - Review of Report time range selection box sizing - Shipments and Releases Report Test"/>
        <s v="0.Done &gt; QA | 01542 - QA for Welcome Name Banner"/>
        <s v="0.Done &gt; Feature Review | 01541 - Review of Welcome Name Banner"/>
        <s v="0.Done &gt; Frontend Development | M | 01540 - Development for On the Customer profile page format is incorrect - update header"/>
        <s v="0.Done &gt; QA | S | 01539 - QA for On Hand Inventory Details shows a Total Qty but there are no details "/>
        <s v="0.Done &gt; QA | 01538 - QA for Time, status and report freezes"/>
        <s v="0.Done &gt; Feature Review | 01537 - Review of Time, status and report freezes"/>
        <s v="0.Cancelled &gt; Backend Development | M | 01536 - Update which address is checked for validity"/>
        <s v="0.Done &gt; Feature Review | 01533 - Review of On Hand Inventory Details shows a Total Qty but there are no details "/>
        <s v="0.Done &gt; QA | 01532 - QA for Missing Address should be empty"/>
        <s v="0.Done &gt; Feature Review | 01531 - Review of Missing Address should be empty"/>
        <s v="0.Done &gt; Tech Planning | S | 01530 - Evaluate records not showing up in Doned shipments"/>
        <s v="0.Cancelled &gt; Backend Development | M | 01529 - Analysis and fix"/>
        <s v="0.Done &gt; Frontend Development | M | 01528 - Development for CSR- editing buyer profile"/>
        <s v="0.Done &gt; Frontend Development | M | 01525 - Development for Formatting Error when Resizing"/>
        <s v="0.Cancelled &gt; Frontend Development | M | 01524 - Development for Missing Address should be empty"/>
        <s v="0.Done &gt; Frontend Development | M | 01523 - Development for Sub-header font color on Reports Landing page are incorrect"/>
        <s v="0.Cancelled &gt; Frontend Development | M | 01522 - Development for Cust Item Font color on Item detail view is incorrect"/>
        <s v="0.Done &gt; Backend Development | S | 01521 - Change default selected From and To dates in the Report Generation Request window"/>
        <s v="0.Done &gt; Alpha Bug | M | 01520 - Cancel button only works in local"/>
        <s v="0.Cancelled &gt; Frontend Development | M | 01519 - Development for Descriptions are not showing 40 characters before ellipses"/>
        <s v="0.Done &gt; Alpha Test | 01518 - Alpha for Importing Orgs from UAT generates exception"/>
        <s v="0.Done &gt; Backend Development | S | 01517 - Swap position of Available Additional Columns and Columns Added to Report"/>
        <s v="0.Done &gt; Backend Development | S | 01516 - Change wording for fields in the Report Generation Request window"/>
        <s v="0.Done &gt; QA | 01515 - QA for Customer Address does not display on Customer Profile"/>
        <s v="0.Done &gt; Feature Review | 01514 - Review of Customer Address does not display on Customer Profile"/>
        <s v="0.Done &gt; Alpha Test | 01513 - Alpha for Customer Address does not display on Customer Profile"/>
        <s v="0.Done &gt; Tech Planning | XS | 01512 - Evaluate NoSuchGroup Exception for Order Data Sync"/>
        <s v="0.Done &gt; Backend Development | M | 01511 - Analysis and fix"/>
        <s v="0.Done &gt; Backend Development | M | 01510 - Add missing Ship Date optional field"/>
        <s v="0.Done &gt; Feature Review | 01507 - Review of Customer Site Template was not updated correctly"/>
        <s v="0.Done &gt; QA | S | 01506 - QA for Padding issues with left nav menu"/>
        <s v="0.Done &gt; Feature Review | 01505 - Review of Padding issues with left nav menu"/>
        <s v="0.Done &gt; QA | S | 01504 - QA for Bemis Logo displayed on Bemis' QA is incorrect"/>
        <s v="0.Done &gt; Feature Review | 01503 - Review of Bemis Logo displayed on Bemis' QA is incorrect"/>
        <s v="0.Done &gt; QA | S | 01502 - QA for Cancel button on Locations filter does not work "/>
        <s v="0.Done &gt; Feature Review | 01501 - Review of Cancel button on Locations filter does not work "/>
        <s v="0.Done &gt; QA | S | 01500 - QA for Data Issue on Bemis QA Environment"/>
        <s v="0.Done &gt; Feature Review | 01499 - Review of Data Issue on Bemis QA Environment"/>
        <s v="0.Done &gt; QA | 01498 - QA for Hide Edit options that Buyers do not have access to "/>
        <s v="0.Done &gt; Backend Development | M | 01496 - Update Customer Site Template to use correct Theme ID"/>
        <s v="0.Done &gt; Alpha Test | 01495 - Alpha for Customer Site Template was not updated correctly"/>
        <s v="0.Done &gt; Backend Development | XS | 01494 - Fix Release Header Fields view"/>
        <s v="0.Done &gt; Frontend Development | M | 01492 - Development for cancel button on locations filter does not work"/>
        <s v="0.Done &gt; Alpha Bug | M | 01490 - Buyer role cannot see employer name"/>
        <s v="0.Done &gt; Feature Review | 01487 - Review of Remove default e-mail suffix from login page"/>
        <s v="0.Done &gt; QA | S | 01486 - QA for Bemis Logo Compression/Crowding"/>
        <s v="0.Done &gt; Feature Review | 01485 - Review of Bemis Logo Compression/Crowding"/>
        <s v="0.Done &gt; Alpha Test | 01484 - Alpha for Link Bemis/TheHub Logo back CSR Bemis Site"/>
        <s v="0.Cancelled &gt; Alpha Test | 01483 - Alpha for Allow Buyers to update display settings "/>
        <s v="0.Done &gt; Alpha Test | 01482 - Alpha for Welcome Name Banner"/>
        <s v="0.Done &gt; Sub-Task | M | 01481 - Create initial infrastructure for perf test scripts"/>
        <s v="0.Done &gt; Alpha Test | XS | 01479 - Alpha for Remove default e-mail suffix from login page"/>
        <s v="0.Done &gt; Frontend Development | M | 01478 - Development for Welcome Name Banner"/>
        <s v="0.Done &gt; Sub-Task | XS | 01477 - Change portal configuration to not show @bemis.com"/>
        <s v="0.Done &gt; Alpha Test | 01472 - Alpha for Order Report URL too long "/>
        <s v="0.Done &gt; Alpha Test | 01471 - Alpha for Column picks disappear in report form"/>
        <s v="0.Done &gt; Alpha Test | 01470 - Alpha for Bemis Logo Compression/Crowding"/>
        <s v="0.Done &gt; Alpha Test | 01469 - Alpha for Create Page for CSRs to View Customer Locations "/>
        <s v="0.Done &gt; Alpha Test | 01468 - Alpha for On Hand Inventory Details shows a Total Qty but there are no details "/>
        <s v="0.Done &gt; Alpha Test | 01467 - Alpha for Report time range selection box sizing - Shipments and Releases Report Test"/>
        <s v="0.Done &gt; Alpha Test | 01466 - Alpha for Release PO and Customer PO are wrapping on the same line"/>
        <s v="0.Done &gt; Frontend Development | M | 01465 - Development for Link Bemis/TheHub Logo back CSR Bemis Site"/>
        <s v="0.Done &gt; Alpha Test | 01464 - Alpha for Cancel button on Locations filter does not cancel "/>
        <s v="0.Done &gt; Alpha Test | 01463 - Alpha for Time, status and report freezes"/>
        <s v="0.Done &gt; Frontend Development | M | 01462 - Development for - Bemis Logo Compression/Crowding"/>
        <s v="0.Done &gt; Frontend Development | M | 01461 - Development for - Time, status and report freezes"/>
        <s v="0.Done &gt; Backend Development | S | 01460 - Research BOL - PDF loading failure"/>
        <s v="0.Done &gt; Frontend Development | M | 01458 - Development for - Report time range selection box sizing - Shipments and Releases Report Test"/>
        <s v="0.Done &gt; Alpha Test | 01457 - Alpha for Bemis Logo displayed on Bemis' QA is incorrect"/>
        <s v="0.Done &gt; Alpha Test | 01456 - Alpha for Padding issues with left nav menu"/>
        <s v="0.Done &gt; Frontend Development | M | 01453 - Development for - Allow Buyers to update display settings"/>
        <s v="0.Done &gt; Backend Development | S | 01445 - Fix On - Hand Inventory view "/>
        <s v="0.Done &gt; Backend Development | M | 01435 - Backend Dev - Update Order Data Sync/Model"/>
        <s v="0.Done &gt; Tech Planning | M | 01434 - Tech Planning - Review Order Data Sync and update"/>
        <s v="0.Done &gt; QA | 01431 - QA for Update default Sort Order on Shipments Landing Page "/>
        <s v="0.Done &gt; Feature Review | 01430 - Review of Update default Sort Order on Shipments Landing Page "/>
        <s v="0.Done &gt; Backend Development | M | 01427 - Update 'View Details' display logic"/>
        <s v="0.Done &gt; Alpha Test | 01425 - Alpha for Data Issue on Bemis QA Environment"/>
        <s v="0.Done &gt; Frontend Development | M | 01424 - Development for -Cancel button on Locations filter does not cancel"/>
        <s v="0.Done &gt; Backend Development | XS | 01422 - Add Portal Properties to force stop theme image fast loading"/>
        <s v="0.Done &gt; Alpha Test | 01419 - Alpha for Update default Sort Order on Shipments Landing Page "/>
        <s v="0.Cancelled &gt; QA | 01409 - QA for Scheduled Releases Customer PO"/>
        <s v="0.Done &gt; Feature Review | 01408 - Review of Scheduled Releases Customer PO"/>
        <s v="0.Done &gt; Alpha Test | 01407 - Alpha for Scheduled Releases Customer PO"/>
        <s v="0.Done &gt; QA | 01406 - QA for The root directory for Advanced File Store is not parsed correctly"/>
        <s v="0.Done &gt; Feature Review | 01405 - Review of The root directory for Advanced File Store is not parsed correctly"/>
        <s v="0.Done &gt; QA | 01404 - QA for Fix date range for From and To fields"/>
        <s v="0.Done &gt; Feature Review | 01403 - Review of Fix date range for From and To fields"/>
        <s v="0.Done &gt; QA | 01402 - QA for Missing fields on Delivery stubs"/>
        <s v="0.Done &gt; Feature Review | 01401 - Review of Missing fields on Delivery stubs"/>
        <s v="0.Done &gt; QA | 01400 - QA for Report Time not correct"/>
        <s v="0.Done &gt; Feature Review | 01399 - Review of Report Time not correct"/>
        <s v="0.Done &gt; QA | S | 01398 - QA for LDAP bulk import cannot be disable if 2FA is enabled"/>
        <s v="0.Done &gt; Feature Review | 01397 - Review of LDAP bulk import cannot be disable if 2FA is enabled"/>
        <s v="0.Done &gt; QA | S | 01395 - QA for Do not display Schedule Lines when confirmedQty = 0 on Orders Landing  Page"/>
        <s v="0.Done &gt; Feature Review | 01394 - Review of Do not display Schedule Lines when confirmedQty = 0 on Orders Landing  Page"/>
        <s v="0.Done &gt; QA | 01393 - QA for Add documents button is inside the footer"/>
        <s v="0.Done &gt; Feature Review | 01392 - Review of Add documents button is inside the footer"/>
        <s v="0.Done &gt; Feature Review | 01391 - Review of Hide Edit options that Buyers do not have access to "/>
        <s v="0.Done &gt; QA | 01390 - QA for Product Description displaying incorrectly"/>
        <s v="0.Done &gt; Feature Review | 01389 - Review of Product Description displaying incorrectly"/>
        <s v="0.Done &gt; QA | S | 01388 - QA for Report Landing Page- Inventory Detail Report"/>
        <s v="0.Done &gt; Feature Review | 01387 - Review of Report Landing Page- Inventory Detail Report"/>
        <s v="0.Done &gt; QA | S | 01386 - QA for Report Landing Page- Open Order Status Report- remove parameters from selection screen"/>
        <s v="0.Done &gt; Feature Review | 01385 - Review of Report Landing Page- Open Order Status Report- remove parameters from selection screen"/>
        <s v="0.Done &gt; Feature Review | 01383 - Review of Report Landing Page- Inventory Detail Report- remove unnecessary Parameters"/>
        <s v="0.Done &gt; Alpha Bug | M | 01381 - Order of optional parameters for open and closed order report are incorrect"/>
        <s v="0.Done &gt; Feature Review | 01380 - Review of All Reports from Reports Landing Page- Optional column formatting"/>
        <s v="0.Done &gt; QA | 01379 - QA for Report page- open and closed order report; parameters not expected"/>
        <s v="0.Done &gt; Feature Review | 01378 - Review of Report page- open and closed order report; parameters not expected"/>
        <s v="0.Done &gt; QA | S | 01377 - QA for All Reports- Default Column Fields "/>
        <s v="0.Done &gt; Feature Review | 01376 - Review of All Reports- Default Column Fields "/>
        <s v="0.Cancelled &gt; Alpha Bug | M | 01375 - Date timestamp is still displaying as GMT"/>
        <s v="0.Done &gt; QA | S | 01374 - QA for SSRS integration config had wrong password for QA"/>
        <s v="0.Done &gt; Feature Review | 01373 - Review of SSRS integration config had wrong password for QA"/>
        <s v="0.Done &gt; QA | S | 01372 - QA for Fix sort order column names"/>
        <s v="0.Done &gt; Feature Review | 01371 - Review of Fix sort order column names"/>
        <s v="0.Done &gt; QA | 01370 - QA for Report Page- Open/Closed order status report- missing parameter"/>
        <s v="0.Done &gt; Feature Review | 01369 - Review of Report Page- Open/Closed order status report- missing parameter"/>
        <s v="0.Done &gt; QA | 01368 - QA for Shipment Card Item Detail Box Scrolling Bar"/>
        <s v="0.Done &gt; Feature Review | 01367 - Review of Shipment Card Item Detail Box Scrolling Bar"/>
        <s v="0.Done &gt; Alpha Test | 01365 - Alpha for SSRS integration config had wrong password for QA"/>
        <s v="0.Done &gt; Alpha Test | 01361 - Alpha for Report Time not correct"/>
        <s v="0.Done &gt; Alpha Test | 01360 - Alpha for All Reports- Default Column Fields "/>
        <s v="0.Done &gt; Alpha Test | 01359 - Alpha for Report page- open and closed order report; parameters not expected"/>
        <s v="0.Done &gt; Alpha Test | 01358 - Alpha for All Reports from Reports Landing Page- Optional column formatting"/>
        <s v="0.Done &gt; Alpha Test | 01357 - Alpha for Report Landing Page- Inventory Detail Report- remove unnecessary Parameters"/>
        <s v="0.Done &gt; Alpha Test | 01356 - Alpha for Report Landing Page- Open Order Status Report- remove parameters from selection screen"/>
        <s v="0.Done &gt; Alpha Test | 01355 - Alpha for Report Landing Page- Inventory Detail Report"/>
        <s v="0.Done &gt; Alpha Test | 01354 - Alpha for Report Page- Open/Closed order status report- missing parameter"/>
        <s v="0.Done &gt; QA | S | 01353 - QA for Orders Page - Quantity Fields Show 0 Value"/>
        <s v="0.Done &gt; Backend Development | M | 01352 - Change data sync to handle specific IBB data issue"/>
        <s v="0.Done &gt; Alpha Test | 01351 - Alpha for Shipment Card Item Detail Box Scrolling Bar"/>
        <s v="0.Done &gt; Frontend Development | M | 01350 - Development for - Customer Address does not display on Customer Profile"/>
        <s v="0.Done &gt; Alpha Test | 01346 - Alpha for User agreement - BNA"/>
        <s v="0.Done &gt; Sub-Task | M | 01345 - Split build and deploy jobs"/>
        <s v="0.Done &gt; Frontend Development | M | 01343 - Development for - Shipment Card Item Detail Box Scrolling Bar"/>
        <s v="0.Done &gt; Alpha Test | 01342 - Alpha for Hide Edit options that Buyers do not have access to "/>
        <s v="0.Done &gt; Alpha Test | 01341 - Alpha for Add documents button is inside the footer"/>
        <s v="0.Done &gt; Backend Development | M | 01340 - Improve data sync logging to capture invalid data"/>
        <s v="0.Done &gt; Alpha Test | 01339 - Alpha for Do not display Schedule Lines when confirmedQty = 0 on Orders Landing  Page"/>
        <s v="0.Done &gt; Sub-Task | M | 01334 - Add production configurations"/>
        <s v="0.Done &gt; QA | S | 01333 - QA for Location and ShipTo filter dropdowns are missing a border in FF and IE"/>
        <s v="0.Done &gt; Feature Review | 01332 - Review of Location and ShipTo filter dropdowns are missing a border in FF and IE"/>
        <s v="0.Done &gt; Alpha Test | 01331 - Alpha for Location and ShipTo filter dropdowns are missing a border in FF and IE"/>
        <s v="0.Done &gt; QA | 01330 - QA for The ... next to the Bemis Order number does not expand to show the full line"/>
        <s v="0.Done &gt; Feature Review | 01329 - Review of The ... next to the Bemis Order number does not expand to show the full line"/>
        <s v="0.Done &gt; Alpha Test | 01328 - Alpha for The ... next to the BEmis Order number does not expand to show the full line"/>
        <s v="0.Done &gt; Frontend Development | M | 01327 - Development for - Padding issues with left nav menu"/>
        <s v="0.Done &gt; Frontend Development | M | 01326 - Development for - Hide Edit options that Buyers do not have access to"/>
        <s v="0.Done &gt; Frontend Development | M | 01325 - Development for - Add documents button is inside the footer"/>
        <s v="0.Done &gt; QA | S | 01322 - QA for Landing page redirection does not work when impersonating"/>
        <s v="0.Done &gt; Feature Review | 01321 - Review of Landing page redirection does not work when impersonating"/>
        <s v="0.Done &gt; Alpha Test | 01320 - Alpha for Landing page redirection does not work when impersonating"/>
        <s v="0.Done &gt; Alpha Test | S | 01306 - Alpha for Updates to Bemis Portal Navigation"/>
        <s v="0.Done &gt; Alpha Bug | M | 01304 - Missing fields from reports Sort Type dropdown"/>
        <s v="0.Done &gt; QA | S | 01303 - QA for 'Show More' link missing from Report description"/>
        <s v="0.Done &gt; Feature Review | 01302 - Review of 'Show More' link missing from Report description"/>
        <s v="0.Done &gt; Alpha Bug | M | 01301 - Entering Date into field causes the preview screen to go blank"/>
        <s v="0.Done &gt; QA | S | 01300 - QA for Optional fields not correctly formatted or are missing in open and closed order report"/>
        <s v="0.Done &gt; Feature Review | 01299 - Review of Optional fields not correctly formatted or are missing in open and closed order report"/>
        <s v="0.Done &gt; Alpha Bug | M | 01298 - Production description is not expanding on Orders Page"/>
        <s v="0.Done &gt; Alpha Test | 01289 - Alpha for Missing Address should be empty"/>
        <s v="0.Done &gt; Alpha Test | 01288 - Alpha for Fix sort order column names"/>
        <s v="0.Done &gt; Alpha Test | 01287 - Alpha for Fix date range for From and To fields"/>
        <s v="0.Done &gt; Alpha Test | 01286 - Alpha for Optional fields not correctly formatted or are missing in open and closed order report"/>
        <s v="0.Done &gt; Alpha Test | 01285 - Alpha for 'Show More' link missing from Report description"/>
        <s v="0.Done &gt; Alpha Test | 01284 - Alpha for Product Description displaying incorrectly"/>
        <s v="0.Done &gt; QA | S | 01283 - QA for My Locations navigation on Mobile view is not working"/>
        <s v="0.Done &gt; Feature Review | 01282 - Review of My Locations navigation on Mobile view is not working"/>
        <s v="0.Done &gt; Feature Review | 01281 - Review of Orders Page - Quantity Fields Show 0 Value"/>
        <s v="0.Done &gt; QA | S | 01280 - QA for  Icons do not display properly on the Global Search Results Page"/>
        <s v="0.Done &gt; Feature Review | 01279 - Review of  Icons do not display properly on the Global Search Results Page"/>
        <s v="0.Done &gt; QA | S | 01278 - QA for CSR should have access to limited control panel "/>
        <s v="0.Done &gt; QA | 01277 - QA for Clicking on Shipped Qty or Scheduled Releases throws an error"/>
        <s v="0.Done &gt; Feature Review | 01276 - Review of Clicking on Shipped Qty or Scheduled Releases throws an error"/>
        <s v="0.Done &gt; Feature Review | 01275 - Review of CSR should have access to limited control panel "/>
        <s v="0.Done &gt; Alpha Test | 01274 - Alpha for Redesign for product description display"/>
        <s v="0.Done &gt; Frontend Development | M | 01273 - Development for - Location and ShipTo filter dropdowns are missing a border in FF and IE"/>
        <s v="0.Done &gt; Frontend Development | M | 01269 - Development for product description error"/>
        <s v="0.Done &gt; Backend Development | M | 01260 - Open and Closed Order report default fields"/>
        <s v="0.Done &gt; Alpha Test | 01255 - Alpha for CSR should have access to limited control panel "/>
        <s v="0.Done &gt; Alpha Test | 01237 - Alpha for  Icons do not display properly on the Global Search Results Page"/>
        <s v="0.Done &gt; Frontend Development | M | 01235 - Display indicator for impersonation on screen when CSR is impersonating a user"/>
        <s v="0.Done &gt; QA | S | 01234 - QA for Reports Landing Page - Report Header is not aligned properly"/>
        <s v="0.Done &gt; Frontend Development | M | 01233 - Development for - 'Show More' link missing from Report description"/>
        <s v="0.Done &gt; Feature Review | 01232 - Review of Reports Landing Page - Report Header is not aligned properly"/>
        <s v="0.Done &gt; QA | 01231 - QA for Select All and Clear All links in Location filter do not work"/>
        <s v="0.Done &gt; Feature Review | 01230 - Review of Select All and Clear All links in Location filter do not work"/>
        <s v="0.Done &gt; Alpha Test | 01229 - Alpha for Select All and Clear All links in Location filter do not work"/>
        <s v="0.Done &gt; QA | 01227 - QA for Entries on the Release Page are not displaying "/>
        <s v="0.Done &gt; QA | 01226 - QA for Update orders data fields to allow for decimals "/>
        <s v="0.Done &gt; QA | 01225 - QA for User Customer Name (Employer) is incorrect"/>
        <s v="0.Done &gt; Backend Development | S | 01224 - Modify default landing page when impersonating users"/>
        <s v="0.Cancelled &gt; Frontend Development | M | 01221 - Development for - Search in Locations filter fails when no location match is found"/>
        <s v="0.Done &gt; Frontend Development | M | 01220 - Develop for - Select all and clear all don't work"/>
        <s v="0.Done &gt; Sub-Task | XS | 01219 - Fix SSRS OSGi config for QA"/>
        <s v="0.Done &gt; Backend Development | S | 01217 - Prevent data sync from triggering before server startup is Done"/>
        <s v="0.Done &gt; Alpha Test | 01216 - Alpha for Clicking on Shipped Qty or Scheduled Releases throws an error"/>
        <s v="0.Done &gt; Backend Development | S | 01215 - Do not display scheduled lines when confirmedQty&lt;=0"/>
        <s v="0.Done &gt; Backend Development | XS | 01213 - Clicking  on links for shipped qty/scheduled releases throws error"/>
        <s v="0.Done &gt; Frontend Development | XS | 01210 - Fix CSS to align report landing page header"/>
        <s v="0.Done &gt; Frontend Development | XS | 01209 - Fix navigation Freemarker template"/>
        <s v="0.Done &gt; Alpha Test | 01208 - Alpha for Reports Landing Page - Report Header is not aligned properly"/>
        <s v="0.Done &gt; Alpha Test | 01207 - Alpha for My Locations navigation on Mobile view is not working"/>
        <s v="0.Done &gt; Backend Development | M | 01206 - Determine what's causing the issue with the organization type"/>
        <s v="0.Done &gt; Frontend Development | M | 01204 - Development for - Icons do not display properly in global search"/>
        <s v="0.Done &gt; Alpha Bug | M | 01202 - Schedule Release Qty is not getting updated"/>
        <s v="0.Done &gt; Backend Development | M | 01201 - Configure Global Search facets"/>
        <s v="0.Done &gt; Backend Development | S | 01200 - Separate log file for data sync"/>
        <s v="0.Done &gt; Alpha Bug | S | 01199 - Site template import is re-adding OOTB site templates"/>
        <s v="0.Done &gt; Feature Review | 01197 - Review of User Customer Name (Employer) is incorrect"/>
        <s v="0.Done &gt; Feature Review | 01196 - Review of Entries on the Release Page are not displaying "/>
        <s v="0.Done &gt; Backend Development | S | 01190 - Use Permission Checker to verify control panel permissions"/>
        <s v="0.Done &gt; QA | S | 01186 - QA for Inventory updates from IBB"/>
        <s v="0.Done &gt; Feature Review | XS | 01185 - Review of Inventory updates from IBB"/>
        <s v="0.Done &gt; Alpha Bug | M | 01184 - Alpha Bug - Remove zero padding for BemisCustomerId"/>
        <s v="0.Cancelled &gt; Alpha Bug | S | 01179 - Pagination bar during global search is dislocated"/>
        <s v="0.Done &gt; Alpha Bug | S | 01178 - On-Hand Inventory Link does not work during global search"/>
        <s v="0.Done &gt; Alpha Bug | M | 01176 - Alpha Bug - Release and Shipments results show a 404"/>
        <s v="0.Done &gt; QA | M | 01175 - QA for Footer"/>
        <s v="0.Done &gt; QA | XS | 01171 - QA for Add content for Portal dashboard landing page"/>
        <s v="0.Done &gt; Feature Review | 01170 - Review of Add content for Portal dashboard landing page"/>
        <s v="0.Cancelled &gt; Sub-Task | M | 01169 - Update ShipTo filter "/>
        <s v="0.Done &gt; QA | S | 01168 - QA for Items per Page does not allow you to return to default setting"/>
        <s v="0.Done &gt; Feature Review | 01167 - Review of Items per Page does not allow you to return to default setting"/>
        <s v="0.Done &gt; QA | S | 01166 - QA for Carrier Link is not working "/>
        <s v="0.Done &gt; Feature Review | 01165 - Review of Carrier Link is not working "/>
        <s v="0.Done &gt; Alpha Test | 01164 - Alpha for Carrier Link is not working "/>
        <s v="0.Done &gt; Backend Development | XS | 01163 - Clean up Groovy scripts"/>
        <s v="0.Cancelled &gt; Alpha Bug | M | 01162 - Clicking on user agreement in footer opens a blank page"/>
        <s v="0.Done &gt; Alpha Bug | S | 01161 - Modify Site Scope on global search to include all sites of User"/>
        <s v="0.Done &gt; QA | M | 01160 - QA for Style and colors"/>
        <s v="0.Done &gt; Feature Review | 01159 - Review of Style and colors"/>
        <s v="0.Done &gt; Alpha Test | 01158 - Alpha for Style and colors"/>
        <s v="0.Done &gt; Backend Development | S | 01156 - Create methods to return Customer Profiles for Parent and Locations"/>
        <s v="0.Done &gt; Frontend Development | M | 01155 - Fix padding issues with left nav menu"/>
        <s v="0.Done &gt; Backend Development | M | 01154 - Fix the link to Carrier"/>
        <s v="0.Done &gt; Alpha Test | 01153 - Alpha for LDAP bulk import cannot be disable if 2FA is enabled"/>
        <s v="0.Done &gt; Backend Development | M | 01152 - Configure permissions for CSR"/>
        <s v="0.Done &gt; Frontend Development | S | 01150 - Create page to list of links to Customer Profiles"/>
        <s v="0.Cancelled &gt; Frontend Development | S | 01149 - Add Link from &quot;The Hub&quot; logo to go back to bemis site"/>
        <s v="0.Done &gt; Alpha Bug | M | 01147 - Users can not upload to Collaboration and project folders"/>
        <s v="0.Done &gt; Alpha Test | XS | 01146 - Alpha for Add content for Portal dashboard landing page"/>
        <s v="0.Done &gt; Alpha Bug | M | 01145 - Document folder display issues"/>
        <s v="0.Done &gt; Frontend Development | M | 01144 - Remove cookie statement from login flow"/>
        <s v="0.Done &gt; Frontend Development | M | 01143 - Update address format to match wireframe"/>
        <s v="0.Done &gt; Alpha Bug | M | 01142 - Editing certain fields on user profile fails"/>
        <s v="0.Done &gt; Alpha Bug | M | 01141 - Deleting a users organization does not remove the site membership "/>
        <s v="0.Done &gt; Backend Development | S | 01140 - Remove Page Template"/>
        <s v="0.Done &gt; QA | S | 01138 - QA for User profile editing is accessible to users other than the profile owner."/>
        <s v="0.Done &gt; QA | S | 01137 - QA for Add open condition to Search Orders"/>
        <s v="0.Done &gt; QA | 01136 - QA for Checkboxes for Locations in filter do not show "/>
        <s v="0.Done &gt; QA | S | 01135 - QA for Do not show Scheduled Releases with a Confirmed Qty =  0"/>
        <s v="0.Done &gt; QA | S | 01134 - QA for Update Scheduled Releases data fields to allow for decimals "/>
        <s v="0.Done &gt; QA | S | 01133 - QA for Update On Hand Inv data fields to allow for decimals "/>
        <s v="0.Done &gt; QA | S | 01132 - QA for Update Shipments data fields to allow for decimals "/>
        <s v="0.Done &gt; QA | S | 01131 - QA for Update Releases data fields to allow for decimals "/>
        <s v="0.Done &gt; Alpha Test | 01130 - Alpha for On the Child Customer profile page format is incorrect"/>
        <s v="0.Done &gt; Alpha Test | 01129 - Alpha for Entries on the Release Page are not displaying "/>
        <s v="0.Done &gt; Frontend Development | M | 01128 - On the Customer profile page format is incorrect"/>
        <s v="0.Done &gt; Alpha Test | 01126 - Alpha for Items per Page does not allow you to return to default setting"/>
        <s v="0.Done &gt; Alpha Test | 01125 - Alpha for Footer"/>
        <s v="0.Done &gt; QA | M | 01124 - QA for Browser compatibility"/>
        <s v="0.Done &gt; QA | M | 01123 - QA for Location selection persists between logout and login"/>
        <s v="0.Done &gt; Alpha Bug | M | 01122 - Change groupId associated with custom entities to reflect their customer location"/>
        <s v="0.Done &gt; Frontend Development | M | 01121 - Update 'View Details' dropdown to include header"/>
        <s v="0.Done &gt; Alpha Bug | M | 01120 - CSR should not be able to edit their User Profile"/>
        <s v="0.Done &gt; Backend Development | M | 01118 - Delete Indexes while refreshing Releases"/>
        <s v="0.Done &gt; Feature Review | 01117 - Review of Browser compatibility"/>
        <s v="0.Done &gt; QA | 01116 - QA for Spacing is incorrect across all pages"/>
        <s v="0.Done &gt; Feature Review | 01115 - Review of Spacing is incorrect across all pages"/>
        <s v="0.Done &gt; Alpha Test | 01114 - Alpha for Spacing is incorrect across all pages"/>
        <s v="0.Cancelled &gt; Backend Development | M | 01112 - Add location facet"/>
        <s v="0.Done &gt; Feature Review | 01111 - Review of Checkboxes for Locations in filter do not show "/>
        <s v="0.Done &gt; Alpha Test | 01110 - Alpha for Checkboxes for Locations in filter do not show "/>
        <s v="0.Done &gt; Frontend Development | S | 01109 - Add icons for Orders, Releases, Shipments, and Documents"/>
        <s v="0.Done &gt; Feature Review | 01108 - Review of User profile editing is accessible to users other than the profile owner."/>
        <s v="0.Done &gt; Backend Development | S | 01107 - Items per Page does not allow you to return to default setting"/>
        <s v="0.Cancelled &gt; Alpha Bug | M | 01106 - Alpha Bug - User Profile Spacing"/>
        <s v="0.Done &gt; QA | M | 01105 - QA for Import User and Groups from AD"/>
        <s v="0.Done &gt; QA | M | 01104 - QA for Left Navigation Expand / Collapse on all pages"/>
        <s v="0.Done &gt; QA | M | 01103 - QA for Customer site template"/>
        <s v="0.Done &gt; QA | M | 01102 - QA for All external users are re-directed to the dashboard"/>
        <s v="0.Done &gt; Feature Review | 01101 - Review of Refactor IBB Authentication"/>
        <s v="0.Cancelled &gt; Alpha Bug | XS | 01100 - Alpha Bug - Minor UI issues observed"/>
        <s v="0.Done &gt; Alpha Bug | M | 01099 - Users cannot view other users' profiles at all"/>
        <s v="0.Done &gt; QA | M | 01098 - QA for Customer Org Hierarchy"/>
        <s v="0.Done &gt; Feature Review | 01097 - Review of Add open condition to Search Orders"/>
        <s v="0.Done &gt; Alpha Test | 01096 - Alpha for Browser compatibility"/>
        <s v="0.Done &gt; Alpha Test | M | 01095 - Alpha for Buyer - Reports Landing Page Bugs"/>
        <s v="0.Done &gt; Alpha Test | XS | 01094 - Alpha for Buyer - Security"/>
        <s v="0.Done &gt; Frontend Development | S | 01093 - Create web content for Bemis Terms of Use"/>
        <s v="0.Cancelled &gt; Backend Development | M | 01092 - Create Global searh context views for User and Customer profiles"/>
        <s v="0.Done &gt; Alpha Test | 01091 - Alpha for User profile editing is accessible to users other than the profile owner."/>
        <s v="0.Done &gt; Alpha Bug | M | 01087 - Alpha Bug - Editing Employer Field Results in Exception"/>
        <s v="0.Done &gt; Frontend Development | M | 01085 - Style Document Upload portlet"/>
        <s v="0.Done &gt; Feature Review | 01084 - Review of Optimize JVM settings"/>
        <s v="0.Done &gt; Alpha Bug | M | 01083 - Employer fields does not show value saved "/>
        <s v="0.Done &gt; Backend Development | M | 01082 - Add PermissionChecker to logic"/>
        <s v="0.Done &gt; Alpha Test | 01081 - Alpha for Add open condition to Search Orders"/>
        <s v="0.Done &gt; Alpha Test | 01080 - Alpha for Orders Page - Quantity Fields Show 0 Value"/>
        <s v="0.Cancelled &gt; Alpha Bug | M | 01079 - Product Description and Cust Item # are not displaying in Shipments Header"/>
        <s v="0.Done &gt; Frontend Development | M | 01078 - Update fields on Orders to display decimals "/>
        <s v="0.Done &gt; Frontend Development | M | 01077 - Update fields on Schedule Releases to display decimals "/>
        <s v="0.Done &gt; Frontend Development | M | 01076 - Update fields on Shipments to display decimals "/>
        <s v="0.Done &gt; Frontend Development | M | 01075 - Update fields on On Hand Inventory View to show decimals"/>
        <s v="0.Cancelled &gt; Alpha Test | 01074 - Alpha for Theme display in Bemis QA is not correct"/>
        <s v="0.Done &gt; Feature Review | 01073 - Review of Do not show Scheduled Releases with a Confirmed Qty =  0"/>
        <s v="0.Done &gt; Feature Review | 01072 - Review of Update On Hand Inv data fields to allow for decimals "/>
        <s v="0.Done &gt; Feature Review | 01071 - Review of Update Scheduled Releases data fields to allow for decimals "/>
        <s v="0.Done &gt; Frontend Development | M | 01069 - Updates to Site Navigation"/>
        <s v="0.Done &gt; Frontend Development | M | 01067 - Update Age logic display "/>
        <s v="0.Cancelled &gt; Backend Development | M | 01066 - Update BoL field logic "/>
        <s v="0.Done &gt; Frontend Development | M | 01064 - Global Search - mobile responsive design"/>
        <s v="0.Done &gt; Frontend Development | M | 01063 - User Profile - mobile responsive design"/>
        <s v="0.Done &gt; Frontend Development | M | 01062 - Customer Profile View - mobile responsive design"/>
        <s v="0.Done &gt; Frontend Development | M | 01061 - Product Detail view - mobile responsive design"/>
        <s v="0.Done &gt; Frontend Development | M | 01060 - Releases Page - mobile responsive design"/>
        <s v="0.Done &gt; Frontend Development | M | 01059 - Shipments Page - Mobile responsive design"/>
        <s v="0.Done &gt; Frontend Development | M | 01058 - Orders Page - Mobile responsive design "/>
        <s v="0.Done &gt; Frontend Development | M | 01055 - Updates to Bemis Portal Header "/>
        <s v="0.Done &gt; QA | S | 01053 - QA for Import of Organizations fails due to a NoSuchListTypeException"/>
        <s v="0.Done &gt; Feature Review | 01052 - Review of Import of Organizations fails due to a NoSuchListTypeException"/>
        <s v="0.Done &gt; Backend Development | XS | 01051 - Update user agreement"/>
        <s v="0.Done &gt; Backend Development | S | 01050 - Convert FileUploader into Control Panel portlet"/>
        <s v="0.Done &gt; Alpha Test | 01049 - Alpha for Missing fields on Delivery stubs"/>
        <s v="0.Done &gt; Frontend Development | M | 01048 - Update product description display on all pages "/>
        <s v="0.Done &gt; Alpha Bug | M | 01047 - Separate Global Search and custom Bemis Search action"/>
        <s v="0.Done &gt; Alpha Bug | S | 01046 - Fix CI build hanging issue"/>
        <s v="0.Done &gt; Alpha Bug | M | 01044 - Alpha Bug - Edit User Information Links Not Functioning."/>
        <s v="0.Done &gt; Alpha Bug | M | 01043 - Remove &quot;SAP Sold To Customer&quot; expando for customers"/>
        <s v="0.Done &gt; Feature Review | 01042 - Review of Setup Bemis Development Infrastructure"/>
        <s v="0.Done &gt; Sub-Task | M | 01041 - Alpha test for LARs imports"/>
        <s v="0.Done &gt; Frontend Development | M | 01040 - UI for Browser compatibility"/>
        <s v="0.Done &gt; Frontend Development | M | 01039 - Mobile Documents View and Navigation "/>
        <s v="0.Done &gt; Frontend Development | M | 01038 - Tablet Documents View and Navigation"/>
        <s v="0.Done &gt; Frontend Development | M | 01037 - Documents View and Navigation "/>
        <s v="0.Done &gt; Alpha Bug | M | 01036 - Bemis LARS not importing correctly"/>
        <s v="0.Done &gt; Frontend Development | M | 01035 - Update styling on Login Page"/>
        <s v="0.Done &gt; Backend Development | S | 01034 - Add control panel portlet to test SSRS connection"/>
        <s v="0.Done &gt; Backend Development | S | 01033 - Create ws-commons-client-web module"/>
        <s v="0.Cancelled &gt; Sub-Task | M | 01032 - Add support for auto creation of customer sites when importing LAR"/>
        <s v="0.Done &gt; Backend Development | S | 01031 - Include Open criterion as part of searching orders"/>
        <s v="0.Done &gt; Backend Development | S | 01029 - Update calculations for Total Scheduled Releases"/>
        <s v="0.Done &gt; Frontend Development | M | 01028 - Update Reports Landing Page with Report Descriptions"/>
        <s v="0.Done &gt; Sub-Task | M | 01027 - Handover for Mock data generator"/>
        <s v="0.Done &gt; Sub-Task | XS | 01026 - Automate OSGi config for IBB connection per environment"/>
        <s v="0.Done &gt; Alpha Bug | M | 01025 - Errors in syncing orders and other items"/>
        <s v="0.Done &gt; Backend Development | S | 01024 - Update delivery stubs and shipment data sync"/>
        <s v="0.Done &gt; Backend Development | M | 01022 - Global Search for Custom entities - should have the same behavior as on any of their respective landing pages"/>
        <s v="0.Done &gt; Alpha Test | 01021 - Alpha for Do not show Scheduled Releases Qty =  0"/>
        <s v="0.Done &gt; Alpha Bug | M | 01017 - Some Customer Orgs not getting updated"/>
        <s v="0.Done &gt; Feature Review | 01016 - Review of Update Releases data fields to allow for decimals "/>
        <s v="0.Done &gt; Feature Review | 01015 - Review of Update Shipments data fields to allow for decimals "/>
        <s v="0.Done &gt; Feature Review | S | 01014 - Review of Buyer - Reports Landing Page"/>
        <s v="0.Done &gt; Feature Review | XS | 01013 - Review of Order updates from IBB"/>
        <s v="0.Done &gt; Feature Review | S | 01012 - Review of Generate Shipping Reports"/>
        <s v="0.Done &gt; Feature Review | S | 01011 - Review of Release Report"/>
        <s v="0.Done &gt; Feature Review | S | 01010 - Review of Order Status Report"/>
        <s v="0.Cancelled &gt; Frontend Development | M | 01009 - Reorder Reports on the landing page"/>
        <s v="0.Cancelled &gt; Frontend Development | M | 01008 - Combine Shipments and Releases Section on Reports Landing Page"/>
        <s v="0.Done &gt; Backend Development | XS | 01006 - Do not create releases if confirmed qty is zero"/>
        <s v="0.Done &gt; Alpha Bug | XS | 01004 - Change data type of 'pending/scheduledReleases' from int to decimal"/>
        <s v="0.Done &gt; Feature Review | 01003 - Review of Update orders data fields to allow for decimals "/>
        <s v="0.Done &gt; Frontend Development | M | 01002 - Development for Add content for Portal dashboard landing page"/>
        <s v="0.Done &gt; Sub-Task | M | 01001 - Create Roles and their permissions"/>
        <s v="0.Done &gt; QA | M | 01000 - QA for List of Releases for Specific Item "/>
        <s v="0.Done &gt; QA | M | 00999 - QA for List Shipments for a specific Item "/>
        <s v="0.Done &gt; Feature Review | 00998 - Review of Left Navigation Expand / Collapse on all pages"/>
        <s v="0.Done &gt; QA | M | 00997 - QA from link Bemis logo "/>
        <s v="0.Done &gt; Feature Review | 00996 - Review of Link from Bemis Logo"/>
        <s v="0.Done &gt; Backend Development | M | 00995 - Change no of max ShipTos in the ShipTo filter"/>
        <s v="0.Done &gt; Alpha Bug | M | 00994 - Line Number isn't displaying in the Doned Shipments Header "/>
        <s v="0.Done &gt; Feature Review | S | 00993 - Review of List Releases of specifc Order"/>
        <s v="0.Done &gt; Alpha Bug | M | 00992 - Line Number isn't displaying in the Scheduled Releases Header "/>
        <s v="0.Done &gt; Alpha Bug | M | 00990 - Download format choice is still seen on the report preview screen"/>
        <s v="0.Done &gt; Alpha Bug | M | 00989 - Wrong excel format is dispalyed and saved on reports download"/>
        <s v="0.Done &gt; Feature Review | S | 00988 - Review of Filter Data by Customer Location"/>
        <s v="0.Done &gt; Alpha Test | 00987 - Alpha for User Customer Name (Employer) is incorrect"/>
        <s v="0.Done &gt; QA | XS | 00986 - QA for Update Customer logo"/>
        <s v="0.Done &gt; Feature Review | 00985 - Review of Update Customer logo"/>
        <s v="0.Done &gt; Alpha Test | XS | 00984 - Alpha for Update Customer logo"/>
        <s v="0.Done &gt; Feature Review | 00983 - Review of CSR View of Customer Profile"/>
        <s v="0.Done &gt; Sub-Task | M | 00982 - Add calculated fields for Orders landing page "/>
        <s v="0.Done &gt; Alpha Test | XS | 00981 - Alpha for List Releases of specifc Order"/>
        <s v="0.Done &gt; Alpha Test | XS | 00980 - Alpha for List shipments from specific Order"/>
        <s v="0.Done &gt; QA | M | 00979 - QA for Filter Data by Customer Location "/>
        <s v="0.Done &gt; Alpha Test | 00978 - Alpha for Import of Organizations fails due to a NoSuchListTypeException"/>
        <s v="0.Done &gt; Backend Development | S | 00977 - Feedback for user"/>
        <s v="0.Done &gt; Feature Review | 00976 - Review of Customer site template"/>
        <s v="0.Done &gt; Feature Review | 00975 - Review of All external users are re-directed to the  dashboard"/>
        <s v="0.Done &gt; Feature Review | S | 00974 - Review of Location selection persists between logout and login"/>
        <s v="0.Done &gt; QA | S | 00973 - QA for When an order is deleted, the associated AssetEntries are not removed"/>
        <s v="0.Done &gt; QA | 00972 - QA for Modify default date range for shipment"/>
        <s v="0.Done &gt; QA | 00971 - QA for Arrow Font Size on Releases Page is too small"/>
        <s v="0.Done &gt; QA | S | 00970 - QA for UI Navigation bar"/>
        <s v="0.Done &gt; QA | 00969 - QA for Order Description not wrapping correctly"/>
        <s v="0.Done &gt; QA | S | 00968 - QA for Two Factor authentication configuration is in the wrong category"/>
        <s v="0.Done &gt; QA | S | 00967 - QA for Logon with incorrect password doesn't fail immediately with 2FA enabled"/>
        <s v="0.Done &gt; QA | 00966 - QA for Date Format is incorrect on all Pages"/>
        <s v="0.Done &gt; QA | S | 00965 - QA for Increase size limit for profile picture"/>
        <s v="0.Done &gt; QA | S | 00964 - QA for Remove Top Bar for External User"/>
        <s v="0.Done &gt; Alpha Test | M | 00963 - Alpha for Buyer - Reports Landing Page"/>
        <s v="0.Done &gt; QA | M | 00962 - QA for On-Hand Inventory View"/>
        <s v="0.Done &gt; QA | S | 00961 - QA for Shipment updates from IBB"/>
        <s v="0.Done &gt; Feature Review | XS | 00960 - Review of Shipment updates from IBB"/>
        <s v="0.Done &gt; QA | 00959 - QA for Release updates from IBB"/>
        <s v="0.Done &gt; Feature Review | 00958 - Review of Release updates from IBB"/>
        <s v="0.Done &gt; QA | M | 00957 - QA for Passowrd Policy"/>
        <s v="0.Done &gt; QA | M | 00956 - QA for Reports Landing Page"/>
        <s v="0.Done &gt; Backend Development | S | 00952 - Get warehouse number from order to download BOL"/>
        <s v="0.Done &gt; Alpha Test | 00951 - Alpha for Update On Hand Inv data fields to allow for decimals "/>
        <s v="0.Done &gt; Alpha Test | 00950 - Alpha for Update Scheduled Releases data fields to allow for decimals "/>
        <s v="0.Done &gt; Alpha Test | 00949 - Alpha for Update Shipments data fields to allow for decimals "/>
        <s v="0.Done &gt; Alpha Test | 00948 - Alpha for Update orders data fields to allow for decimals "/>
        <s v="0.Done &gt; Alpha Test | 00947 - Alpha for Update Releases data fields to allow for decimals "/>
        <s v="0.Done &gt; QA | M | 00946 - QA for BoL and Invoice Links"/>
        <s v="0.Done &gt; Alpha Test | M | 00945 - Alpha for BoL and Invoice links"/>
        <s v="0.Cancelled &gt; QA | M | 00944 - QA for Order updates from IBB"/>
        <s v="0.Done &gt; QA | M | 00943 - QA for Release Report"/>
        <s v="0.Done &gt; Alpha Test | M | 00942 - Alpha for Release Report"/>
        <s v="0.Done &gt; QA | M | 00941 - QA for Shipping Report"/>
        <s v="0.Done &gt; Alpha Test | M | 00940 - Alpha for Shipping Report"/>
        <s v="0.Done &gt; QA | M | 00939 - QA for Open and Closed Order Status Report "/>
        <s v="0.Cancelled &gt; Alpha Test | M | 00938 - Alpha for Order Reports"/>
        <s v="0.Done &gt; Feature Review | S | 00937 - Review of Browse Customer Profiles"/>
        <s v="0.Done &gt; Alpha Test | M | 00936 - Alpha for Customer Org Hierarchy"/>
        <s v="0.Done &gt; Alpha Test | M | 00935 - Alpha for On-Hand Inventory View"/>
        <s v="0.Done &gt; Alpha Test | 00934 - Alpha for Import Users and Groups from AD"/>
        <s v="0.Done &gt; Backend Development | XS | 00933 - Integrate Report with Inventory detail page"/>
        <s v="0.Done &gt; Alpha Test | M | 00932 - Alpha for Order updates from IBB"/>
        <s v="0.Done &gt; Alpha Bug | S | 00931 - Report service throw error when preview report with subreport inside"/>
        <s v="0.Done &gt; Alpha Bug | M | 00930 - Scheduler doesn't work on QA."/>
        <s v="0.Done &gt; Backend Development | S | 00929 - Display Ship To Names instead of Ship To Id"/>
        <s v="0.Done &gt; Feature Review | 00928 - Review of Refactoring Search for Shipment ordered and releases"/>
        <s v="0.Done &gt; Alpha Test | S | 00927 - Alpha for Shipment updates from IBB"/>
        <s v="0.Done &gt; Alpha Test | M | 00926 - Alpha for Filter Data by Customer Location"/>
        <s v="0.Done &gt; QA | S | 00925 - QA for Orders Page - Marshal Orders with NULL Statuses Displayed"/>
        <s v="0.Done &gt; Sub-Task | M | 00924 - Automate PR Build process"/>
        <s v="0.Done &gt; Backend Development | S | 00923 - Update model and screens to support decimals"/>
        <s v="0.Done &gt; Alpha Bug | XS | 00922 - DocumentType can be null"/>
        <s v="0.Done &gt; Frontend Development | M | 00921 - Style reports landing page"/>
        <s v="0.Done &gt; Feature Review | 00920 - Review of Increase size limit for profile picture"/>
        <s v="0.Done &gt; Feature Review | 00919 - Review of Date Format is incorrect on all Pages"/>
        <s v="0.Done &gt; Alpha Test | XS | 00918 - Alpha for Increase size limit for profile picture"/>
        <s v="0.Done &gt; Backend Development | XS | 00917 - Change portal property to increase file size"/>
        <s v="0.Done &gt; Backend Development | M | 00916 - Add portlet to bulk upload files"/>
        <s v="0.Done &gt; Alpha Test | 00914 - Alpha for Left Navigation Expand / Collapse on all pages"/>
        <s v="0.Done &gt; Alpha Test | 00913 - Alpha for Release updates from IBB"/>
        <s v="0.Done &gt; Alpha Test | XS | 00912 - Alpha for Location selection persists between logout and login"/>
        <s v="0.Done &gt; Frontend Development | M | 00911 - Frontend Dev for footer"/>
        <s v="0.Done &gt; Tech Planning | M | 00910 - Tech Planning for footer "/>
        <s v="0.Done &gt; Backend Development | M | 00908 - Implement ws-commons-auth for all ws modules"/>
        <s v="0.Done &gt; Backend Development | M | 00901 - Inventory DataSync from IBB"/>
        <s v="0.Done &gt; QA | XS | 00900 - QA for Customer - Org - Permissions"/>
        <s v="0.Done &gt; Feature Review | S | 00899 - Review of Customer - Org - Permissions"/>
        <s v="0.Done &gt; Alpha Test | S | 00898 - Alpha for Customer - Org - Permissions"/>
        <s v="0.Done &gt; QA | S | 00897 - QA for Create and assign customer Roles"/>
        <s v="0.Done &gt; Feature Review | S | 00896 - Review of Create and assign customer Roles"/>
        <s v="0.Done &gt; Alpha Test | S | 00895 - Alpha for Create and assign customer Roles"/>
        <s v="0.Done &gt; Sub-Task | XS | 00894 - Add OSGi config file to configure SSRS integration"/>
        <s v="0.Done &gt; Feature Review | 00893 - Review of Remove Top Bar for Regular User"/>
        <s v="0.Done &gt; Feature Review | 00891 - Review of Logon with incorrect password doesn't fail immediately with 2FA enabled"/>
        <s v="0.Done &gt; Alpha Bug | S | 00890 - ConstraintViolationException when sync blank bemis customer Id."/>
        <s v="0.Done &gt; Frontend Development | M | 00889 - Update logic for User Profile to pull correct field."/>
        <s v="0.Done &gt; Alpha Bug | M | 00888 - Don't create new record for closed Order"/>
        <s v="0.Done &gt; Backend Development | S | 00887 - Integration location (customer_id) filter to report configuration "/>
        <s v="0.Done &gt; Alpha Bug | M | 00885 - Alpha Bug - Update Date format to include four digit year"/>
        <s v="0.Done &gt; Backend Development | M | 00884 - Add Scheduled Releases page for an order"/>
        <s v="0.Done &gt; Backend Development | M | 00883 - Add Doned Shipments page for an order"/>
        <s v="0.Done &gt; Backend Development | S | 00882 - Create resource component for download documents"/>
        <s v="0.Done &gt; Tech Planning | M | 00881 - Technical Design for creating and assigning the buyer role"/>
        <s v="0.Done &gt; Alpha Test | 00880 - Alpha for Logon with incorrect password doesn't fail immediately with 2FA enabled"/>
        <s v="0.Done &gt; Backend Development | M | 00879 - Add Page for On Hand Inventory"/>
        <s v="0.Done &gt; Alpha Bug | M | 00878 - Alpha Bug - Time is showing up as part of date"/>
        <s v="0.Done &gt; Feature Review | 00877 - Review of Arrow Font Size on Releases Page is too small"/>
        <s v="0.Done &gt; Feature Review | 00876 - Review of Order Description not wrapping correctly"/>
        <s v="0.Done &gt; Feature Review | 00875 - Review of Two Factor authentication configuration is in the wrong category"/>
        <s v="0.Done &gt; Feature Review | 00874 - Review of Orders Page - Marshal Orders with NULL Statuses Displayed"/>
        <s v="0.Done &gt; Feature Review | 00873 - Review of UI Navigation bar"/>
        <s v="0.Done &gt; Alpha Test | 00872 - Alpha for Two Factor authentication configuration is in the wrong category"/>
        <s v="0.Done &gt; Alpha Test | 00871 - Alpha for Order Description not wrapping correctly"/>
        <s v="0.Done &gt; Alpha Test | 00870 - Alpha for Date Format is incorrect on all Pages"/>
        <s v="0.Done &gt; Backend Development | S | 00869 - Integrate SSRS with Order Listing page"/>
        <s v="0.Done &gt; Alpha Test | 00868 - Alpha for Orders Page - Marshal Orders with NULL Statuses Displayed"/>
        <s v="0.Cancelled &gt; Frontend Development | M | 00867 - Update product description display to allow for long character length "/>
        <s v="0.Done &gt; Alpha Test | M | 00866 - Verify AFS is enabled and working correctly for DL"/>
        <s v="0.Done &gt; Frontend Development | M | 00865 - Update Date format display on all pages to be MM/DD/YY"/>
        <s v="0.Done &gt; Sub-Task | M | 00864 - Add switch for serial data sync "/>
        <s v="0.Done &gt; Backend Development | S | 00863 - Update shipment data sync"/>
        <s v="0.Done &gt; Frontend Development | M | 00862 - Update the UI to use description fields"/>
        <s v="0.Done &gt; Sub-Task | M | 00859 - Fix the advanced file store issue"/>
        <s v="0.Done &gt; Sub-Task | S | 00857 - Add methods to get a Customer Location's display name and whether or not it's a parent"/>
        <s v="0.Done &gt; Backend Development | XS | 00853 - Remove dependency from release module"/>
        <s v="0.Done &gt; Sub-Task | S | 00852 - Create method to scan org hierarchy for data sync"/>
        <s v="0.Cancelled &gt; Backend Development | M | 00851 - Fix bug -  Portal login is not working when close browser"/>
        <s v="0.Done &gt; Feature Review | 00850 - Review of Modify default date range for shipment, release, and order screens"/>
        <s v="0.Cancelled &gt; Backend Development | M | 00849 - Update Order DM and mappings"/>
        <s v="0.Cancelled &gt; Alpha Bug | M | 00848 - Description fields for products/items are missing in Order DM"/>
        <s v="0.Done &gt; Feature Review | 00847 - Review of When an order is deleted, the associated AssetEntries are not removed"/>
        <s v="0.Done &gt; Sub-Task | XS | 00846 - Create ws-commons-client module"/>
        <s v="0.Done &gt; Frontend Development | M | 00845 - Development for Arrow Font Size on Releases Page is too small"/>
        <s v="0.Done &gt; Frontend Development | S | 00844 - Fix UI Navigation bar"/>
        <s v="0.Done &gt; Frontend Development | S | 00843 - Development for Date format incorrect in UI"/>
        <s v="0.Done &gt; Alpha Test | 00842 - Alpha for When an order is deleted, the associated AssetEntries are not removed"/>
        <s v="0.Done &gt; QA | 00840 - QA for Fix Gradle theme build "/>
        <s v="0.Done &gt; Backend Development | S | 00839 - Refactor SSRSReportEngineAdapter to help the integration work properly"/>
        <s v="0.Done &gt; QA | 00838 - QA for Two Factor Authentication - Verification Code Error"/>
        <s v="0.Done &gt; Backend Development | M | 00837 - Fix 2FA redirect"/>
        <s v="0.Done &gt; QA | 00835 - QA for Gradle task distBundleZip does not build/deploy themes"/>
        <s v="0.Done &gt; QA | 00834 - QA for Proxy configuration breaks access to IBB "/>
        <s v="0.Done &gt; Backend Development | M | 00833 - Add JVM option to bypass proxy for IBB"/>
        <s v="0.Done &gt; QA | 00832 - QA for Custom-users-admin-web causes startup exceptions in portal"/>
        <s v="0.Done &gt; Backend Development | XS | 00831 - Fix Two Factor configuration category"/>
        <s v="0.Done &gt; Alpha Test | 00827 - Alpha for UI- Navigation bar"/>
        <s v="0.Done &gt; Alpha Test | 00826 - Alpha for Arrow Font Size on Releases Page is too small"/>
        <s v="0.Done &gt; Feature Review | 00819 - Review of IBB Request Log"/>
        <s v="0.Done &gt; Feature Review | 00818 - Review of Where to get Actual/Standard pallet quantity for rolls/boxes/cartons"/>
        <s v="0.Done &gt; Feature Review | 00817 - Review of Determine Document Library folder structure and category structure"/>
        <s v="0.Done &gt; Feature Review | 00816 - Review of Sales Order Status"/>
        <s v="0.Done &gt; Backend Development | M | 00815 - Update SalesOrderResponse data and Order Model"/>
        <s v="0.Done &gt; Frontend Development | M | 00814 - UI for Mobile compatibility &amp; responsive design"/>
        <s v="0.Done &gt; Backend Development | S | 00813 - Modify Date Range, Add separate Query for Date Range and Query Search"/>
        <s v="0.Done &gt; Alpha Test | M | 00812 - Alpha for Customer Profile updates from IBB"/>
        <s v="0.Done &gt; Alpha Test | S | 00811 - Alpha for Inventory updates from IBB"/>
        <s v="0.Done &gt; QA | 00810 - QA for Impersonated User hits error"/>
        <s v="0.Done &gt; Feature Review | 00809 - Review of Impersonated User hits error"/>
        <s v="0.Cancelled &gt; Backend Development | M | 00807 - Map ShipTo Location Ids to ShipTo Names"/>
        <s v="0.Done &gt; Backend Development | XS | 00803 - Update mock-server with latest data from IBB"/>
        <s v="0.Done &gt; Alpha Test | M | 00799 - Verify Report Generating flow"/>
        <s v="0.Done &gt; Backend Development | M | 00798 - Generate the HTML preview for one of the reports"/>
        <s v="0.Done &gt; Backend Development | S | 00797 - Implement Configure Report screen for Generating Report"/>
        <s v="0.Done &gt; Backend Development | S | 00796 - Create lifecycle to import the report definitions on activation"/>
        <s v="0.Done &gt; Backend Development | M | 00795 - Refactoring Search for Shipment ordered and releases"/>
        <s v="0.Done &gt; Backend Development | S | 00793 - Extract authentication code to ws-commons"/>
        <s v="0.Done &gt; Alpha Test | 00792 - Alpha for Modify default date range for shipment, release, and order screens"/>
        <s v="0.Cancelled &gt; Alpha Bug | S | 00791 - Missing fields in the User Profile"/>
        <s v="0.Done &gt; Alpha Bug | S | 00790 - Data sync not storing data according to requirements"/>
        <s v="0.Cancelled &gt; Alpha Bug | S | 00789 - Pallet field is not showing up correctly"/>
        <s v="0.Cancelled &gt; Sub-Task | M | 00787 - Terminate and trigger a DataSync task which is in-progress for a long time."/>
        <s v="0.Done &gt; Alpha Bug | XS | 00786 - Search with location does not work for shipments and releases"/>
        <s v="0.Cancelled &gt; Alpha Bug | S | 00782 - Missing country in the address lines"/>
        <s v="0.Done &gt; QA | 00781 - QA for Orders - Move view details link below order Date"/>
        <s v="0.Done &gt; Feature Review | 00780 - Review of Orders - Move view details link below order Date"/>
        <s v="0.Done &gt; QA | S | 00779 - QA for Orders - Add &quot;cust&quot; before PO label"/>
        <s v="0.Done &gt; Feature Review | 00778 - Review of Orders - Add &quot;cust&quot; before PO label"/>
        <s v="0.Done &gt; QA | 00777 - QA for Orders -  Bemis Order # (line No) should be moved below Bemis ProductID"/>
        <s v="0.Done &gt; Feature Review | 00776 - Review of Orders -  Bemis Order # (line No) should be moved below Bemis ProductID"/>
        <s v="0.Done &gt; Feature Review | S | 00775 - Review of View/Edit my User Profile"/>
        <s v="0.Done &gt; Feature Review | S | 00774 - Review of Buyer View of Customer Profile"/>
        <s v="0.Done &gt; Feature Review | M | 00773 - Review of Search Orders by Indexed fields"/>
        <s v="0.Done &gt; Feature Review | S | 00772 - Review of Shipment Search"/>
        <s v="0.Done &gt; Feature Review | 00771 - Review of Buyer - Show Expanded Shipment View"/>
        <s v="0.Done &gt; Feature Review | S | 00770 - Review of Shipments Landing Page"/>
        <s v="0.Done &gt; QA | S | 00769 - QA for Carrier List CRUD"/>
        <s v="0.Done &gt; Feature Review | S | 00768 - Review of Release Search"/>
        <s v="0.Done &gt; Feature Review | S | 00767 - Review of Release expanded view"/>
        <s v="0.Done &gt; Feature Review | S | 00766 - Review of Releases landing page"/>
        <s v="0.Done &gt; Backend Development | S | 00764 - Implement mocking web service for Inventory API"/>
        <s v="0.Done &gt; Feature Review | 00763 - Review of User Profile Dropdown"/>
        <s v="0.Done &gt; Alpha Bug | XS | 00762 - Date query not getting executed for default search action"/>
        <s v="0.Done &gt; Alpha Test | 00761 - Alpha for Impersonated User hits error"/>
        <s v="0.Cancelled &gt; Frontend Development | M | 00759 - Add content for Security Tab on User Profile"/>
        <s v="0.Cancelled &gt; Alpha Bug | S | 00758 - Incorrect shipToId values being added to database after sync"/>
        <s v="0.Done &gt; Backend Development | S | 00756 - Convert IBB integration portal properties into OSGi config"/>
        <s v="0.Done &gt; Feature Review | 00755 - Review of Fix Gradle theme build "/>
        <s v="0.Done &gt; Alpha Test | 00754 - Alpha for Fix Gradle theme build "/>
        <s v="0.Done &gt; Backend Development | S | 00752 - Create mockdata module"/>
        <s v="0.Done &gt; Sub-Task | M | 00751 - Fix JGroups default ping URL"/>
        <s v="0.Done &gt; Alpha Bug | M | 00750 - Hitting ENTER in the search bar doesn't trigger the search"/>
        <s v="0.Done &gt; QA | M | 00749 - QA for View/Edit User Profile"/>
        <s v="0.Done &gt; Alpha Test | M | 00748 - Alpha for View/Edit User Profile"/>
        <s v="0.Done &gt; QA | M | 00747 - QA for View/Edit my User Profile"/>
        <s v="0.Done &gt; Alpha Test | M | 00746 - Alpha for View/Edit my User Profile"/>
        <s v="0.Done &gt; QA | M | 00745 - QA for Buyer View of Customer Profile"/>
        <s v="0.Done &gt; QA | M | 00744 - QA for CSR View of Customer Profile"/>
        <s v="0.Done &gt; Alpha Test | M | 00743 - Alpha Test for CSR View of Customer Profile"/>
        <s v="0.Done &gt; QA | M | 00742 - QA for Browse Customer Profile"/>
        <s v="0.Done &gt; Alpha Test | M | 00741 - Alpha to Browse Customer Profile"/>
        <s v="0.Done &gt; QA | M | 00740 - QA for User Profile Dropdown"/>
        <s v="0.Done &gt; Alpha Test | M | 00739 - Alpha for Buyer View of Customer Profile"/>
        <s v="0.Done &gt; Feature Review | 00738 - Review of Proxy configuration breaks access to IBB "/>
        <s v="0.Done &gt; Alpha Test | 00737 - Alpha for Proxy configuration breaks access to IBB "/>
        <s v="0.Done &gt; QA | M | 00735 - QA for Shipment Search"/>
        <s v="0.Done &gt; QA | M | 00734 - QA for Buyer - Show Expanded Shipment View"/>
        <s v="0.Done &gt; QA | M | 00733 - QA for Shipments Landing Page"/>
        <s v="0.Done &gt; QA | M | 00731 - QA for Release Search"/>
        <s v="0.Done &gt; QA | M | 00730 - QA for Release expanded view"/>
        <s v="0.Done &gt; QA | M | 00729 - QA for Releases landing page"/>
        <s v="0.Done &gt; Alpha Test | M | 00728 - Alpha for Search on Shipment"/>
        <s v="0.Done &gt; QA | 00726 - QA for Race condition in DataSyncEngineImpl"/>
        <s v="0.Done &gt; Feature Review | 00725 - Review of Race condition in DataSyncEngineImpl"/>
        <s v="0.Done &gt; Alpha Test | 00724 - Alpha for Race condition in DataSyncEngineImpl"/>
        <s v="0.Done &gt; Feature Review | 00721 - Review of Custom-users-admin-web causes startup exceptions in portal"/>
        <s v="0.Done &gt; Alpha Test | 00720 - Alpha for Custom-users-admin-web causes startup exceptions in portal"/>
        <s v="0.Done &gt; Backend Development | S | 00718 - Fix namespace in SB modules"/>
        <s v="0.Done &gt; Alpha Test | M | 00715 - Alpha for Search Orders by Indexed fields"/>
        <s v="0.Done &gt; Backend Development | M | 00713 - Data sync for Release"/>
        <s v="0.Done &gt; Frontend Development | M | 00712 - Customer Profile - My Companies Page"/>
        <s v="0.Done &gt; Alpha Test | M | 00711 - Alpha for Buyer - Show Expanded Shipment View"/>
        <s v="0.Done &gt; Alpha Test | M | 00710 - Alpha for Shipments Landing Page"/>
        <s v="0.Done &gt; Alpha Test | M | 00709 - Alpha for Release Search"/>
        <s v="0.Done &gt; Alpha Test | M | 00708 - Alpha for Release expanded view"/>
        <s v="0.Done &gt; Alpha Test | S | 00707 - Alpha for Releases landing page"/>
        <s v="0.Done &gt; Backend Development | S | 00706 - Create script to load Great Lakes Cheese LAR file"/>
        <s v="0.Done &gt; Frontend Development | M | 00705 - Develop Edit Profile - change my password and reminder query "/>
        <s v="0.Done &gt; Frontend Development | S | 00703 - Release Details UI"/>
        <s v="0.Done &gt; Frontend Development | S | 00702 - Release Landing Page UI"/>
        <s v="0.Done &gt; Feature Review | 00701 - Review of Carrier List CRUD"/>
        <s v="0.Done &gt; Alpha Test | 00700 - Alpha for Customer site template"/>
        <s v="0.Done &gt; QA | 00699 - QA for DataSync background tasks are not being cleaned up from DB when successfully Doned"/>
        <s v="0.Done &gt; Feature Review | 00698 - Review of DataSync background tasks are not being cleaned up from DB when successfully Doned"/>
        <s v="0.Done &gt; Alpha Bug | XS | 00697 - Customer site template script is creating a 2nd &quot;Global&quot; site"/>
        <s v="0.Done &gt; Backend Development | M | 00695 - Implement Customer DataSync"/>
        <s v="0.Done &gt; Alpha Bug | XS | 00694 - Fix landing page redirect for customers"/>
        <s v="0.Done &gt; Alpha Test | 00693 - Alpha for Redirect customers to dashboard"/>
        <s v="0.Done &gt; Backend Development | M | 00690 - Create inventory WS modules"/>
        <s v="0.Done &gt; Alpha Test | 00689 - Alpha for DataSync background tasks are not being cleaned up from DB when successfully Doned"/>
        <s v="0.Done &gt; Backend Development | M | 00685 - Move listeners out of CustomerMigration and to Customer module"/>
        <s v="0.Done &gt; Sub-Task | M | 00684 - Add Expando field to represent Employer"/>
        <s v="0.Done &gt; Backend Development | L | 00683 - Add location to filter search results"/>
        <s v="0.Done &gt; Backend Development | S | 00682 - Update stub models for Customer based on response json from IBB WS"/>
        <s v="0.Done &gt; Backend Development | S | 00681 - Update stub models for Shipment based on response json from IBB WS"/>
        <s v="0.Done &gt; Backend Development | S | 00680 - Create an API to retrieve selected customer locations"/>
        <s v="0.Done &gt; Backend Development | XS | 00679 - Store a list of selected Customer Locations for each user"/>
        <s v="0.Cancelled &gt; Feature Planning | S | 00678 - Study of services"/>
        <s v="0.Cancelled &gt; Alpha Test | 00677 - Alpha for Login &amp; Logout"/>
        <s v="0.Done &gt; Tech Planning | M | 00676 - Access to BIND System for BoL and Invoice data"/>
        <s v="0.Done &gt; Backend Development | S | 00674 - Implement Search Indexer and Asset"/>
        <s v="0.Done &gt; Backend Development | S | 00673 - Implement Shipment as Asset"/>
        <s v="0.Done &gt; Alpha Bug | XS | 00671 - Missing portlet for AssetRender"/>
        <s v="0.Done &gt; Alpha Bug | M | 00670 - Order WS Service throw exception after deployed"/>
        <s v="0.Done &gt; Alpha Bug | M | 00669 - Password Criteria is not visible in the UI for the user"/>
        <s v="0.Done &gt; Backend Development | S | 00668 - Add IBB Security Authentication to Customer WS"/>
        <s v="0.Done &gt; Feature Review | 00660 - Review of Two Factor Authentication - Verification Code Error"/>
        <s v="0.Done &gt; Alpha Test | 00659 - Alpha for Two Factor Authentication - Verification Code Error"/>
        <s v="0.Done &gt; Backend Development | S | 00658 - Remove customer-portal-resources module"/>
        <s v="0.Cancelled &gt; Backend Development | S | 00657 - Implement Order search modified date as a facet"/>
        <s v="0.Done &gt; Frontend Development | S | 00656 - Update the User Profile Page to allow CSRs to edit the fields."/>
        <s v="0.Done &gt; Frontend Development | S | 00655 - Update View Customer Profile Page to Show CSR Fields"/>
        <s v="0.Done &gt; Feature Review | 00654 - Review of Gradle task distBundleZip does not build/deploy themes"/>
        <s v="0.Done &gt; Alpha Test | 00653 - Alpha for Gradle task distBundleZip does not build/deploy themes"/>
        <s v="0.Done &gt; Backend Development | S | 00651 - Implement mocking web service for Customer API"/>
        <s v="0.Done &gt; Backend Development | S | 00650 - Implement mocking web service for Delivery (Shipment) API"/>
        <s v="0.Done &gt; Backend Development | M | 00649 - Implement mocking web service for SalesOrder API"/>
        <s v="0.Cancelled &gt; Backend Development | S | 00648 - Update migration logic to reflect latest customer data mapping"/>
        <s v="0.Done &gt; Backend Development | M | 00647 - Get CustomerProfile by OrgId."/>
        <s v="0.Done &gt; Frontend Development | S | 00646 - Create my company locations page"/>
        <s v="0.Done &gt; Frontend Development | M | 00644 - Develop Edit Profile - change security tab"/>
        <s v="0.Done &gt; Frontend Development | M | 00643 - Develop Edit Profile - change my picture tab"/>
        <s v="0.Done &gt; Frontend Development | M | 00642 - Develop View User Profile Page "/>
        <s v="0.Done &gt; Frontend Development | XS | 00641 - Update User Profile Dropdown font and wording based on latest mockup"/>
        <s v="0.Done &gt; Alpha Bug | S | 00640 - Missing content-type and request body for order-ws api call"/>
        <s v="0.Cancelled &gt; Feature Planning | M | 00639 - Requirements discussion"/>
        <s v="0.Cancelled &gt; Alpha Bug | XS | 00638 - Password field in SSRS configuration must be displayed as password type"/>
        <s v="0.Done &gt; Alpha Test | 00637 - Alpha for Orders -  Bemis Order # (line No) should be moved below Bemis ProductID"/>
        <s v="0.Done &gt; Alpha Test | 00636 - Alpha for Orders - Add &quot;cust&quot; before PO label"/>
        <s v="0.Done &gt; Alpha Test | 00635 - Alpha for Orders - Move view details link below order Date"/>
        <s v="0.Done &gt; QA | S | 00631 - QA for Order Detail in Orders by Item View"/>
        <s v="0.Done &gt; Feature Review | S | 00630 - Review of Order Detail in Orders by Item View"/>
        <s v="0.Done &gt; Alpha Test | S | 00629 - Alpha for Order Detail in Orders by Item View"/>
        <s v="0.Done &gt; Frontend Development | S | 00628 - Develop User Profile dropdown"/>
        <s v="0.Done &gt; QA | M | 00627 - QA for Search Implementation for Orders"/>
        <s v="0.Done &gt; Frontend Development | S | 00626 - Development for Cookie Statement"/>
        <s v="0.Done &gt; QA | S | 00625 - QA for Orders Landing Page"/>
        <s v="0.Done &gt; Sub-Task | M | 00624 - Provide Customer and User data for initial migration."/>
        <s v="0.Done &gt; Feature Review | 00623 - Review of Clean up JSP for two-factor-auth-device-manager-web"/>
        <s v="0.Done &gt; Feature Review | 00622 - Review of Customer Site Template should have 'template' in name"/>
        <s v="0.Done &gt; Alpha Bug | XS | 00620 - Got the race condition issue when deploy order-ws module"/>
        <s v="0.Done &gt; Sub-Task | M | 00619 - Add Default Search Action"/>
        <s v="0.Done &gt; Alpha Bug | M | 00618 - Missing fields in Portal Order WS Stub"/>
        <s v="0.Cancelled &gt; Backend Development | M | 00616 - Generate Release report from Release Landing page"/>
        <s v="0.Cancelled &gt; Backend Development | M | 00615 - Generate Shipping Report from Shipping Landing Page "/>
        <s v="0.Cancelled &gt; Sub-Task | M | 00614 - Update parameters for Open and Closed Order Status Report on the Orders Landing Page"/>
        <s v="0.Cancelled &gt; Alpha Test | 00613 - Alpha for Login page - cookie statement"/>
        <s v="0.Done &gt; Alpha Test | 00612 - Alpha for Link from Bemis Logo"/>
        <s v="0.Done &gt; Alpha Test | 00611 - Alpha for Remove Top Bar for Regular User"/>
        <s v="0.Done &gt; Backend Development | M | 00610 - Create CustomerLocation Entity to pull Order ShipTo Information"/>
        <s v="0.Done &gt; Backend Development | S | 00609 - Add Customer API Call to Order Sync"/>
        <s v="0.Done &gt; Backend Development | S | 00608 - Bug fix"/>
        <s v="0.Done &gt; Feature Review | 00607 - Review of Password Policy"/>
        <s v="0.Done &gt; Backend Development | S | 00606 - Add IBB Security Authentication to Shipment WS"/>
        <s v="0.Done &gt; Backend Development | S | 00605 - Add IBB Security Authentication to Order WS"/>
        <s v="0.Done &gt; Alpha Test | S | 00604 - Alpha for Carrier List CRUD"/>
        <s v="0.Cancelled &gt; Backend Development | XS | 00603 - Integrate Order WS with WS commons"/>
        <s v="0.Done &gt; Backend Development | S | 00601 - Map Customer WS data to Customer Profile/Organizations"/>
        <s v="0.Done &gt; Backend Development | S | 00600 - Map Shipment WS data to Shipment DM"/>
        <s v="0.Done &gt; Backend Development | S | 00599 - Map Order WS data to Order DM"/>
        <s v="0.Done &gt; Alpha Test | 00598 - Alpha for User Profile Dropdown"/>
        <s v="0.Done &gt; Alpha Test | S | 00597 - Alpha for Password Policy"/>
        <s v="0.Done &gt; Backend Development | XS | 00596 - Implement Retry advice"/>
        <s v="0.Done &gt; Backend Development | XS | 00595 - Implement test service to demonstrate capabilities"/>
        <s v="0.Done &gt; Backend Development | M | 00594 - Implement proxy mechanism"/>
        <s v="0.Done &gt; Tech Planning | M | 00593 - Reseach approaches to intercepting and proxying calls to OSGI services"/>
        <s v="0.Done &gt; Backend Development | M | 00592 - Implement Shipment DataSync"/>
        <s v="0.Cancelled &gt; Backend Development | S | 00588 - Update migration logic to reflect new fields"/>
        <s v="0.Done &gt; Backend Development | L | 00587 - Implement multi faceted search for orders"/>
        <s v="3.Doing &gt; Sub-Task | M | 00586 - Create Installation documentation"/>
        <s v="0.Done &gt; Sub-Task | M | 00583 - Restrict Folder Access Based on Role"/>
        <s v="0.Cancelled &gt; Alpha Bug | M | 00580 - Deadlock exceptions when migrating data"/>
        <s v="0.Done &gt; Backend Development | S | 00576 - Search shipments"/>
        <s v="0.Done &gt; Backend Development | M | 00571 - Add Order Qty breakdown view"/>
        <s v="0.Done &gt; Backend Development | S | 00564 - Update DL folder structure to match new requirements"/>
        <s v="0.Done &gt; Backend Development | XS | 00563 - Move Report Portlet to SSRS Integration Web"/>
        <s v="0.Done &gt; Tech Planning | S | 00556 - Design Shipment WS Module"/>
        <s v="0.Done &gt; Tech Planning | M | 00553 - User Profile tech planning"/>
        <s v="0.Done &gt; Backend Development | M | 00551 - Create Shipment WS modules"/>
        <s v="0.Done &gt; Sub-Task | S | 00550 - Set up Bemis' smtp server"/>
        <s v="0.Done &gt; Tech Planning | M | 00549 - Prepare for QA setup on Bemis"/>
        <s v="0.Done &gt; Sub-Task | S | 00548 - Set up Liferay's dev smtp server"/>
        <s v="0.Cancelled &gt; Backend Development | S | 00547 - Customer Profile Model Refactoring"/>
        <s v="0.Done &gt; QA | M | 00546 - QA for Two Factor Authentication "/>
        <s v="0.Done &gt; Alpha Bug | M | 00544 - Impersonating users is not giving expected results."/>
        <s v="0.Done &gt; Backend Development | M | 00543 - Implement Search for custom order fields"/>
        <s v="0.Done &gt; UX | M | 00542 - Wireframes for Companies Access View"/>
        <s v="0.Done &gt; Backend Development | S | 00534 - Release by Item - data model"/>
        <s v="0.Done &gt; Tech Planning | M | 00532 - Discuss IBB Integration Architecture"/>
        <s v="0.Done &gt; Tech Planning | M | 00530 - Customer Profile - Tech Planning"/>
        <s v="0.Done &gt; Sub-Task | M | 00529 - Create Job to apply fix packs and updated LCS portlet"/>
        <s v="0.Done &gt; Sub-Task | M | 00528 - Create POC to demonstrate UI flow"/>
        <s v="0.Cancelled &gt; Sub-Task | M | 00527 - Create Job to apply fix packs and updated LCS portlet"/>
        <s v="0.Done &gt; Backend Development | S | 00526 - Add feature to enable/disable 2FA"/>
        <s v="0.Cancelled &gt; Sub-Task | M | 00525 - Display additional  metadata and columns on folder structure"/>
        <s v="0.Done &gt; Backend Development | S | 00524 - Open and Closed Order Status Report (on Orders Page) - Backend Dev"/>
        <s v="0.Done &gt; Tech Planning | S | 00522 - Buyer - Reports Landing Page - Technical Planning"/>
        <s v="0.Done &gt; Backend Development | S | 00518 - Move CustomerProfile classes to customer module"/>
        <s v="0.Cancelled &gt; Backend Development | S | 00517 - Update Org creation to use Customer-Location Type"/>
        <s v="0.Done &gt; Backend Development | S | 00516 - Change Customer Profile service to allow updates"/>
        <s v="0.Done &gt; Tech Planning | S | 00507 - Orders Landing Page - Determine Calculated Fields"/>
        <s v="0.Done &gt; Backend Development | M | 00506 - Add Parent flag to Customer Migration - Dev"/>
        <s v="0.Done &gt; Alpha Test | S | 00505 - Verify 2FA functionality using multiple systems"/>
        <s v="0.Done &gt; Sub-Task | M | 00504 - Remove serviceBuilder in customer service module."/>
        <s v="0.Done &gt; Sub-Task | M | 00502 - Configure LCS"/>
        <s v="0.Done &gt; Alpha Bug | M | 00500 - Multiple logins in the same network with same credentials did not trigger 2-factor auth"/>
        <s v="0.Done &gt; Tech Planning | M | 00498 - Define document migration process"/>
        <s v="0.Done &gt; Feature Planning | S | 00497 - Discuss document migration with Bemis"/>
        <s v="0.Done &gt; Frontend Development | S | 00494 - View Shipments - Frontend Updates"/>
        <s v="0.Done &gt; Frontend Development | M | 00493 - Customer Profile - Frontend"/>
        <s v="0.Done &gt; Frontend Development | M | 00492 - Orders Landing Page - Frontend"/>
        <s v="0.Done &gt; Frontend Development | M | 00490 - Multilocation filter - Frontend"/>
        <s v="0.Done &gt; Frontend Development | M | 00489 - Update Mini Left Menu based on feedback"/>
        <s v="0.Done &gt; Frontend Development | M | 00488 - Update styles for all pages to reflect brand "/>
        <s v="0.Done &gt; Backend Development | M | 00486 - Create Order Indexer and custom search portlet"/>
        <s v="0.Done &gt; Tech Planning | S | 00485 - Design Search Orders"/>
        <s v="0.Done &gt; Tech Planning | M | 00479 - Customer Migration/Hierarchy - Tech Planning"/>
        <s v="0.Done &gt; Tech Planning | M | 00477 - Filter Data by Customer Location - ShipTo Mapping/Tech Discussion."/>
        <s v="0.Done &gt; Feature Planning | M | 00476 - Filter Data by Customer Location - ShipTo Requirements"/>
        <s v="0.Done &gt; Feature Planning | M | 00475 - Define AD groups to be used"/>
        <s v="0.Done &gt; Alpha Bug | M | 00473 - Uploading workflow definition fails for 2FA in dev environment"/>
        <s v="0.Done &gt; Frontend Development | M | 00462 - Create page to show Inventory View for Item"/>
        <s v="0.Done &gt; Tech Planning | M | 00461 - Coordinate UI integration with backend"/>
        <s v="0.Done &gt; Backend Development | M | 00460 - Implement Order DataSync"/>
        <s v="0.Done &gt; Sub-Task | XS | 00459 - Review environment settings"/>
        <s v="0.Done &gt; Tech Planning | M | 00458 - Design interface with IBB Inventory API"/>
        <s v="0.Done &gt; Feature Planning | M | 00457 - Discuss interfacing with IBB Inventory API"/>
        <s v="0.Done &gt; Feature Planning | XS | 00456 - Review structure changes"/>
        <s v="0.Done &gt; Sub-Task | XS | 00455 - Configure IIS in front of Jenkins"/>
        <s v="0.Done &gt; Tech Planning | M | 00454 - Map IBB Order fields to Portal Order UI Fields"/>
        <s v="0.Done &gt; Sub-Task | S | 00453 - Configure IIS in front of Liferay"/>
        <s v="0.Done &gt; UX | M | 00452 - View/Edit Customer Profile - UX"/>
        <s v="0.Done &gt; UX | M | 00451 - View/Edit User Profile - UX"/>
        <s v="0.Done &gt; Tech Planning | M | 00441 - Review interfacing with Bemis Order WS"/>
        <s v="0.Done &gt; Backend Development | S | 00438 - Create stubs module for Customer Profile updates"/>
        <s v="0.Done &gt; Tech Planning | S | 00437 - Design Customer Profile WS Module"/>
        <s v="0.Done &gt; Backend Development | S | 00434 - Add framework for Inventory Module"/>
        <s v="0.Done &gt; Tech Planning | L | 00433 - Design Order Inventory DM/Services"/>
        <s v="0.Done &gt; Sub-Task | M | 00432 - Transition internal CI to Windows VM"/>
        <s v="0.Done &gt; Feature Planning | M | 00431 - Feature planning for Search Orders"/>
        <s v="0.Done &gt; Backend Development | M | 00430 - Create logic to support Shipment service"/>
        <s v="0.Done &gt; Tech Planning | M | 00429 - Discuss Overlap between Shipment &amp; Release"/>
        <s v="0.Done &gt; Frontend Development | M | 00403 - Order by Item Detail View - Frontend"/>
        <s v="0.Done &gt; Frontend Development | M | 00389 - Orders Landing Page - UI"/>
        <s v="0.Done &gt; Alpha Test | XS | 00388 - Orders Landing Page - Alpha Test"/>
        <s v="0.Done &gt; Feature Review | S | 00387 - Orders Landing Page - Review"/>
        <s v="0.Done &gt; Sub-Task | S | 00386 - Connect dev to AD"/>
        <s v="0.Done &gt; Sub-Task | S | 00385 - Connect dev to SQL Server"/>
        <s v="0.Done &gt; Sub-Task | M | 00383 - Final Approval of the Reports Landing Page Wireframe"/>
        <s v="0.Done &gt; Feature Planning | M | 00382 - Feature Planning - Reports Landing Page"/>
        <s v="0.Done &gt; Backend Development | M | 00368 - Orders Landing Page - Data Model Redesign"/>
        <s v="0.Done &gt; Backend Development | 00348 - Customize Org Type display"/>
        <s v="0.Done &gt; Sub-Task | 00345 - Create shipment module skeleton"/>
        <s v="0.Cancelled &gt; Sub-Task | M | 00288 - Define WADL for IBB shipment web services"/>
        <s v="0.Done &gt; Backend Development | 00284 - Create order WS modules"/>
        <s v="0.Done &gt; Backend Development | 00283 - Create IBB job scheduler"/>
        <s v="0.Done &gt; Sub-Task | M | 00268 - Define Order WADL/JSON"/>
        <s v="0.Done &gt; Sub-Task | M | 00236 - View the IBB fields associated with a company profile"/>
        <s v="0.Cancelled &gt; Backend Development | M | 00233 - Calculation on landing page"/>
        <s v="0.Done &gt; Feature Planning | S | 00226 - Filter Orders by user Locations"/>
        <s v="0.Done &gt; Backend Development | S | 00171 - Set Expiration to 60 days"/>
        <s v="0.Cancelled &gt; Sub-Task | 00170 - Prototyping of the fields needed for user inquiry / search"/>
        <s v="0.Cancelled &gt; Sub-Task | 00169 - Prototyping of the fields needed for customer inquiry / search"/>
        <s v="0.Done &gt; Feature Planning | M | 00157 - Customer Hierarchy Updates"/>
        <s v="0.Done &gt; Backend Development | 00155 - SSRS Integration POC"/>
        <s v="0.Done &gt; Sub-Task | 00154 - Determine the Document Library &quot;structure&quot;"/>
        <s v="0.Done &gt; Sub-Task | 00153 - Provide recommendation for multi-factor authentication for Bemis approval"/>
        <s v="0.Cancelled &gt; Sub-Task | 00152 - Approve customer hierarchy filter mockup"/>
        <s v="0.Done &gt; Sub-Task | 00150 - Approve customer hierarchy filter wireframe"/>
        <s v="0.Done &gt; UX | L | 00148 - Filter Data by Customer Location - UX"/>
        <s v="0.Done &gt; Sub-Task | 00142 - Set LDAP configurations for AD integration"/>
        <s v="0.Done &gt; Sub-Task | 00136 - Final Approval of the Product Spec Detail Page Visual Mockup"/>
        <s v="0.Done &gt; Sub-Task | 00134 - Final Approval of the Product Spec Detail Page Wireframe"/>
        <s v="0.Done &gt; Sub-Task | 00133 - Final Approval of the Shipment Expanded View for IBB data fields"/>
        <s v="0.Done &gt; Sub-Task | 00132 - Shipment Landing Page Wireframe Review - IT"/>
        <s v="0.Cancelled &gt; Sub-Task | 00131 - Final Approval of the Item Detail Page for IBB data fields"/>
        <s v="0.Done &gt; Sub-Task | 00129 - Final Approval of the Orders Landing Page for IBB data fields"/>
        <s v="0.Done &gt; Sub-Task | 00112 - Final Approval of the Shipment Expanded View Visual Mockup"/>
        <s v="0.Done &gt; Sub-Task | S | 00111 - Final Approval of the Shipment Expanded View Wireframe"/>
        <s v="0.Done &gt; Sub-Task | 00109 - Final Approval of the Shipment Landing Page Visual Mockup"/>
        <s v="0.Done &gt; UX | 00108 - Shipment Landing Page Wireframe Review - Business"/>
        <s v="0.Done &gt; Sub-Task | 00106 - Final Approval of the Item Detail Page Visual Mockup"/>
        <s v="0.Done &gt; Sub-Task | 00105 - Final Approval of the Item Detail Page Wireframe"/>
        <s v="0.Done &gt; Sub-Task | 00103 - Final Approval of the Products Landing Page Visual Mockup"/>
        <s v="0.Cancelled &gt; Sub-Task | 00102 - Final Approval of the Products Landing Page Wireframe"/>
        <s v="0.Cancelled &gt; Sub-Task | 00100 - Final Approval of the Orders Landing Page Visual Mockup"/>
        <s v="0.Done &gt; Sub-Task | 00099 - Final Approval of the Orders Landing Page Wireframe"/>
        <s v="0.Done &gt; UX | M | 00098 - Orders Landing Page - UX"/>
        <s v="0.Done &gt; Feature Planning | S | 00097 - Discuss CSR acess to all customer data"/>
        <s v="0.Cancelled &gt; Sub-Task | M | 00096 - Dashboard to monitor IBB web service response times"/>
        <s v="0.Done &gt; Sub-Task | M | 00091 - Define Customer Inquiry WADL"/>
        <s v="0.Done &gt; Sub-Task | M | 00086 - Provide style guide"/>
        <s v="0.Done &gt; Backend Development | M | 00081 - Map AD Groups to Roles"/>
        <s v="0.Done &gt; Backend Development | M | 00078 - Assign Migrated Users to Customer Orgs"/>
        <s v="0.Done &gt; Sub-Task | S | 00076 - Provide BIN Customer Division Data"/>
        <s v="0.Done &gt; Sub-Task | M | 00068 - Provide Customer and User data to be migrated"/>
        <s v="0.Done &gt; Sub-Task | M | 00060 - Create BIN Data Model Mapping"/>
        <s v="0.Done &gt; Tech Planning | M | 00055 - Carrier website link"/>
        <s v="0.Done &gt; Feature Planning | M | 00053 - Discuss BNA vs BHP data access"/>
        <s v="0.Cancelled &gt; Sub-Task | M | 00051 - Provide files to be migrated"/>
        <s v="0.Done &gt; Sub-Task | 00024 - Link to Webcenter"/>
        <s v="0.Done &gt; Feature Planning | M | 00019 - Customer Hierarchy - Feature Planning"/>
        <s v="0.Done &gt; Sub-Task | 00014 - BIN shipping table"/>
        <s v="0.Done &gt; Backend Development | 00010 - Migrate BIN Users"/>
        <s v="0.Cancelled &gt; BALLPARK - Demand | M | 00000 - Cancel task test"/>
        <s v="0.Done &gt; BALLPARK - Demand | M | 00000 - Need Credentials for the Following Users"/>
        <s v="0.Cancelled &gt; BALLPARK - Demand | M | 00000 - Roles Configuration"/>
        <s v="3.Doing &gt; BALLPARK - Demand | M | 00000 - Demand without assignee BEMISCP"/>
        <s v="3.Doing &gt; BALLPARK - Demand | M | 00000 - Liferay Workspace Maintenance and Improvements"/>
        <s v="3.Doing &gt; BALLPARK - Alpha Test | 00000 - Feature without assignee GSSDLC"/>
        <s v="3.Doing &gt; BALLPARK - Feature Review | 00000 - Feature without assignee GSSDLC"/>
        <s v="3.Doing &gt; BALLPARK - Subtask | 00000 - Feature without assignee GSSDLC"/>
        <s v="3.Doing &gt; BALLPARK - Alpha Test | 00000 - SDLC Documentation"/>
        <s v="3.Doing &gt; BALLPARK - Feature Review | 00000 - SDLC Documentation"/>
        <s v="3.Doing &gt; BALLPARK - Alpha Test | 00000 - Potential security vulnerability related to Apache Struts version 2.3.32 / 2.5.10.1 or later"/>
        <s v="3.Doing &gt; BALLPARK - Feature Review | 00000 - Potential security vulnerability related to Apache Struts version 2.3.32 / 2.5.10.1 or later"/>
        <s v="3.Doing &gt; BALLPARK - Subtask | 00000 - Potential security vulnerability related to Apache Struts version 2.3.32 / 2.5.10.1 or later"/>
        <s v="3.Doing &gt; BALLPARK - UX | 00000 - Create Theme"/>
        <s v="3.Doing &gt; BALLPARK - Alpha Test | 00000 - Create Theme"/>
        <s v="3.Doing &gt; BALLPARK - Feature Review | 00000 - Create Theme"/>
        <s v="3.Doing &gt; BALLPARK - Subtask | 00000 - Create Theme"/>
        <s v="3.Doing &gt; BALLPARK - Developer Support | 00000 - Add SCORM support"/>
        <s v="3.Doing &gt; BALLPARK - Alpha Test | 00000 - Add SCORM support"/>
        <s v="3.Doing &gt; BALLPARK - Feature Review | 00000 - Add SCORM support"/>
        <s v="3.Doing &gt; BALLPARK - Alpha Test | 00000 - Add expiration date"/>
        <s v="3.Doing &gt; BALLPARK - Feature Review | 00000 - Add expiration date"/>
        <s v="3.Doing &gt; BALLPARK - Subtask | 00000 - Add expiration date"/>
        <s v="3.Doing &gt; BALLPARK - Alpha Test | 00000 - Carrier List not updated in The Hub Production system (BDT 609)"/>
        <s v="3.Doing &gt; BALLPARK - Feature Review | 00000 - Carrier List not updated in The Hub Production system (BDT 609)"/>
        <s v="3.Doing &gt; BALLPARK - Subtask | 00000 - Carrier List not updated in The Hub Production system (BDT 609)"/>
        <s v="3.Doing &gt; BALLPARK - Alpha Test | 00000 - BDT 603 Production - Cust ID 0076618- no invoice and BOL PDF generates for specific order"/>
        <s v="3.Doing &gt; BALLPARK - Feature Review | 00000 - BDT 603 Production - Cust ID 0076618- no invoice and BOL PDF generates for specific order"/>
        <s v="3.Doing &gt; BALLPARK - Subtask | 00000 - BDT 603 Production - Cust ID 0076618- no invoice and BOL PDF generates for specific order"/>
        <s v="3.Doing &gt; BALLPARK - Alpha Test | 00000 - Mars Inventory Total Location Qty UOM Incorrect (BDT 588)"/>
        <s v="3.Doing &gt; BALLPARK - Feature Review | 00000 - Mars Inventory Total Location Qty UOM Incorrect (BDT 588)"/>
        <s v="3.Doing &gt; BALLPARK - Alpha Test | 00000 - 549 BDT - Connectivity Issues"/>
        <s v="3.Doing &gt; BALLPARK - Feature Review | 00000 - 549 BDT - Connectivity Issues"/>
        <s v="3.Doing &gt; BALLPARK - Subtask | 00000 - 549 BDT - Connectivity Issues"/>
        <s v="3.Doing &gt; BALLPARK - Alpha Test | 00000 - Final Clean QA Deploy"/>
        <s v="3.Doing &gt; BALLPARK - Feature Review | 00000 - Final Clean QA Deploy"/>
        <s v="3.Doing &gt; BALLPARK - Alpha Test | 00000 - Functional Spec Documentation "/>
        <s v="3.Doing &gt; BALLPARK - Feature Review | 00000 - Functional Spec Documentation "/>
        <s v="3.Doing &gt; BALLPARK - Subtask | 00000 - Functional Spec Documentation "/>
        <m/>
        <s v="0.Done &gt; Feature Review |  | 01016 - Review of Update Releases data fields to allow for decimals " u="1"/>
        <s v="0.Done &gt; Feature Review | S 01015 - Review of Update Shipments data fields to allow for decimals " u="1"/>
        <s v="0.Done &gt; Frontend Development | M 01077 - Update fields on Schedule Releases to display decimals " u="1"/>
        <s v="0.Done &gt; Feature Review |  | 00439 - Review of Site map" u="1"/>
        <s v="06.Open &gt; Pull Request Review | 00435 - Code review for Inventory Module" u="1"/>
        <s v="0.Done &gt; Backend Development | S 02805 - Update DataSync priorities values" u="1"/>
        <s v="0.Done &gt; Feature Review | S 02288 - Review of 330 (BDT) - Order Pg Bemis Product ID missing" u="1"/>
        <s v="4.To Do &gt; S | BALLPARK - Planning 00000 - Asset publisher filter" u="1"/>
        <s v="0.Done &gt; Frontend Development | M 01269 - Development for product description error" u="1"/>
        <s v="5.Open &gt; BALLPARK - Tech Planning | S | 00000 - Customer - Org - Permissions" u="1"/>
        <s v="0.Done &gt; QA | S 02619 - QA for Preview should display for all document types " u="1"/>
        <s v="0.Done &gt; Sub-Task |  00263 - Debug why service is not working on initial build" u="1"/>
        <s v="0.Done &gt; Alpha Bug | M 02573 - On the 'home' location there are still 3 choices" u="1"/>
        <s v="0.Done &gt; Alpha Test |  | 01959 - Alpha for Update search criteria on Release Landing Page " u="1"/>
        <s v="4.To Do &gt; M | BALLPARK - Subtask | 00000 - Link Product Id in Orders Detail to Product Spec Page." u="1"/>
        <s v="0.Done &gt; QA |  00971 - QA for Arrow Font Size on Releases Page is too small" u="1"/>
        <s v="5.Open &gt; BALLPARK - Alpha Test |  00000 - BALLPARK - Alpha Test Task |  00072 - Where to get Actual/Standard pallet quantity for rolls/boxes/cartons" u="1"/>
        <s v="5.Open &gt; BALLPARK - QA Support |  00000 - BALLPARK - QA Support Task |  00072 - Where to get Actual/Standard pallet quantity for rolls/boxes/cartons" u="1"/>
        <s v="5.Open &gt; Frontend Development | 00462 - Create page to show Inventory View for Item" u="1"/>
        <s v="3.Doing &gt; Backend Development | S 01839 - Review releases creation and updating logic" u="1"/>
        <s v="0.Done &gt; Alpha Test |  | 01593 - Alpha for Disabled User shows up in Members section on company profile page" u="1"/>
        <s v="5.Open &gt; BALLPARK - QA Support |  00000 - BALLPARK - QA Support Feature |  00244 - Link &quot;Number Quantity on Hand&quot; from the Order Detail to the &quot;Item detail On-Hand Inventory&quot;" u="1"/>
        <s v="5.Open &gt; BALLPARK - Developer Support | S 00000 - Search User Profiles" u="1"/>
        <s v="5.Open &gt; BALLPARK - Tech Planning | S 00000 - Browse Customer Profiles" u="1"/>
        <s v="5.Open &gt; BALLPARK - Tech Planning | S 00000 - Search Customer Profiles" u="1"/>
        <s v="0.Done &gt; QA | S 02415 - QA for Scheduled Releases Sub-Page No Sort Order" u="1"/>
        <s v="0.Done &gt; QA | S 01234 - QA for Reports Landing Page - Report Header is not aligned properly" u="1"/>
        <s v="4.To Do &gt; S | BALLPARK - Subtask | 00000 - BEMISCP-11 Partial pallets in IBB - Not available in IBB for this phase" u="1"/>
        <s v="0.Done &gt; Alpha Test | S 00707 - Alpha for Releases landing page" u="1"/>
        <s v="5.Open &gt; BALLPARK - Feature Review | XS 00000 - Buyer - Security" u="1"/>
        <s v="4.To Do &gt; QA | S | 00109 - QA for Add support for OpenID Connect Single Sign-on" u="1"/>
        <s v="5.Open &gt; Pull Request Review | 00404 - Code review UI for Order Item Detail View" u="1"/>
        <s v="5.Open &gt; Frontend Development | 00449 - Change my password" u="1"/>
        <s v="4.To Do &gt; QA |  00900 - QA for Customer - Org - Permissions" u="1"/>
        <s v="3.Doing &gt; Backend Development | M 01702 - Update Shipment WS Client and mapping" u="1"/>
        <s v="0.Done &gt; Frontend Development | M 02097 - Development for - Scheduled Releases Sub-Page Line# Contains Leading Zeroes" u="1"/>
        <s v="0.Done &gt; Feature Review | 00698 - Review of DataSync background tasks are not being cleaned up from DB when successfully completed" u="1"/>
        <s v="5.Open &gt; BALLPARK - Developer Support |  00000 - BALLPARK - Developer Support Feature |  00352 - Location selection persists between logout and login" u="1"/>
        <s v="4.To Do &gt; S | BALLPARK - Alpha Test | 00000 - As a Sales Regional Manager, I can view a list of customers and select one or more, so that I can selectively view information pertaining to a specific customer or sub-organization within the customer" u="1"/>
        <s v="0.Done &gt; Tech Planning | S | 00118 - Tech Planning for Implement Celsus sync" u="1"/>
        <s v="4.To Do &gt; S | BALLPARK - Alpha Test | 00000 - Notes create/edit - Buyer view" u="1"/>
        <s v="4.To Do &gt; S | BALLPARK - Alpha Test | 00000 - Order Release" u="1"/>
        <s v="3.Doing &gt; QA | S | 00115 - QA for Enhanced Group REST Service" u="1"/>
        <s v="04.Doing &gt; Backend Development | 00460 - Implement Order DataSync" u="1"/>
        <s v="0.Done &gt; Feature Review |  01403 - Review of Fix date range for From and To fields" u="1"/>
        <s v="5.Open &gt; Backend Development | S 00564 - Update DL folder structure to match new requirements" u="1"/>
        <s v="5.Open &gt; BALLPARK - UX |  00000 - BALLPARK - UX Task |  00478 - Clean up JSP for two-factor-auth-device-manager-web" u="1"/>
        <s v="0.Done &gt; Feature Review |  | 00359 - Review of Careers Page" u="1"/>
        <s v="3.Doing &gt; QA | M 00999 - QA for List Shipments for a specific Item " u="1"/>
        <s v="4.To Do &gt; S | BALLPARK - Alpha Test | 00000 - Functional Spec Documentation " u="1"/>
        <s v="3.Doing &gt; Backend Development | S 00869 - Integrate SSRS with Order Listing page" u="1"/>
        <s v="3.Doing &gt; Backend Development | M 00798 - Generate the HTML preview for one of the reports" u="1"/>
        <s v="0.Done &gt; Sub-Task |  | 00221 - Pull in data from Eurolandir XML" u="1"/>
        <s v="0.Done &gt; Feature Review |  | 01408 - Review of Scheduled Releases Customer PO" u="1"/>
        <s v="4.To Do &gt; BALLPARK - Development | XS 00000 - Update Customer logo" u="1"/>
        <s v="3.Doing &gt; Backend Development | M 01682 - Run buildLang task for all applicable modules" u="1"/>
        <s v="3.Doing &gt; Backend Development | 00438 - Create WS stub module for Customer Profile updates" u="1"/>
        <s v="3.Doing &gt; Backend Development | S 00438 - Create stubs module for Customer Profile updates" u="1"/>
        <s v="5.Open &gt; BALLPARK - UX | 00000 M - " u="1"/>
        <s v="0.Done &gt; Feature Review | M 00773 - Review of Search Orders by Indexed fields" u="1"/>
        <s v="0.Done &gt; Feature Review | S 00773 - Review of Search Orders by Indexed fields" u="1"/>
        <s v="5.Open &gt; BALLPARK - Feature Review | S | 00000 - Notify Google LMS of User activity" u="1"/>
        <s v="0.Done &gt; QA | S 01812 - QA for Edit Links on the User profile view are not visible with menu expanded" u="1"/>
        <s v="4.To Do &gt; Feature Review | 00000 - BALLPARK OF Feature Review" u="1"/>
        <s v="0.Done &gt; Backend Development | S 00434 - Add framework for Inventory Module" u="1"/>
        <s v="5.Open &gt; BALLPARK - Developer Support |  00000 - BALLPARK - Developer Support Task |  00052 - BEMISCP-11 BHP - Bulk upload of users" u="1"/>
        <s v="0.Done &gt; Tech Planning | S 02800 - Investigate Inventory Qty UOM missing" u="1"/>
        <s v="4.Doing &gt; Backend Development | S | 03225 - Update Carrier List" u="1"/>
        <s v="0.Done &gt; Tech Planning | 00507 S - View Orders by Item - Determine Calculated Fields" u="1"/>
        <s v="0.Done &gt; Tech Planning | S 00507 - Orders Landing Page - Determine Calculated Fields" u="1"/>
        <s v="0.Done &gt; Tech Planning | S 00507 - View Orders by Item - Determine Calculated Fields" u="1"/>
        <s v="5.Open &gt; BALLPARK - UX | 00000 XS - BALLPARK - UX" u="1"/>
        <s v="5.Open &gt; BALLPARK - UX | XS 00000 - BALLPARK - UX" u="1"/>
        <s v="06.Open &gt; Tech Planning | 00429 - Discuss Shipment DM" u="1"/>
        <s v="0.Done &gt; Feature Review | S 00767 - Review of Release expanded view" u="1"/>
        <s v="5.Open &gt; BALLPARK - Developer Support | S 00000 - Sort Orders by Specific Fields" u="1"/>
        <s v="0.Done &gt; Alpha Test |  02056 - Alpha for 259 (BDT) - Orders Page- mobile view some customer PO numbers are hyperlinked" u="1"/>
        <s v="0.Done &gt; QA | S 01907 - QA for Formatting Error when Resizing" u="1"/>
        <s v="3.Doing &gt; Sub-Task | M 00879 - Add Page for On Hand Inventory" u="1"/>
        <s v="0.Done &gt; QA | S 00352 - QA for White spaces above images in story pages template 2" u="1"/>
        <s v="0.Done &gt; Feature Review |  01367 - Review of Shipment Card Item Detail Box Scrolling Bar" u="1"/>
        <s v="4.To Do &gt; BALLPARK - Development | S 00000 - Link Product Id in Orders Detail to Product Spec Page." u="1"/>
        <s v="4.To Do &gt; S | BALLPARK - Alpha Test | 00000 - As an internal user, when I successfully login to the portal, I am redirected to the CSR site within the portal" u="1"/>
        <s v="4.To Do &gt; QA | M 01104 - QA for Left Navigation Expand / Collapse on all pages" u="1"/>
        <s v="5.Open &gt; BALLPARK - Developer Support | S 00000 - Remove Buyer access to edit display settings" u="1"/>
        <s v="5.Open &gt; BALLPARK - Feature Planning | XS 00000 - Remove Buyer access to edit display settings" u="1"/>
        <s v="5.Open &gt; BALLPARK - Alpha Test |  00000 - BALLPARK - Alpha Test Feature |  00355 - Sort on Landing page" u="1"/>
        <s v="5.Open &gt; BALLPARK - QA Support |  00000 - BALLPARK - QA Support Feature |  00355 - Sort on Landing page" u="1"/>
        <s v="0.Done &gt; Tech Planning | M 02087 - Tech Planning for 283 (BDT) - Scheduled Releases Sub-Page Line# Contains Leading Zeroes " u="1"/>
        <s v="0.Done &gt; Backend Development | M 01584 - Add support for new Customer Item optional parameter" u="1"/>
        <s v="0.Done &gt; QA |  01370 - QA for Report Page- Open/Closed order status report- missing parameter" u="1"/>
        <s v="3.Doing &gt; Backend Development | M 00551 - Create Shipment WS modules" u="1"/>
        <s v="4.To Do &gt; Sub-Task |  00152 - Approve customer hierarchy filter mockup" u="1"/>
        <s v="4.To Do &gt; Sub-Task | 00152  - Approve customer hierarchy filter mockup" u="1"/>
        <s v="4.To Do &gt; Alpha Test |  00613 - Alpha for Login page - cookie statement" u="1"/>
        <s v="5.Open &gt; BALLPARK - Feature Planning |  00000 - Login page - cookie statement" u="1"/>
        <s v="0.Done &gt; Frontend Development | S 02774 - Update verbiage across password screens" u="1"/>
        <s v="5.Open &gt; BALLPARK - Development | XS | 00000 - Remove default e-mail suffix from login page" u="1"/>
        <s v="0.Done &gt; Sub-Task |  | 00129 - Final Approval of the Orders Landing Page for IBB data fields" u="1"/>
        <s v="0.Cancelled &gt; Alpha Test | S 02548 - Alpha for 323 (BDT) - Shipment Landing Pg/Shipments Missing" u="1"/>
        <s v="5.Open &gt; BALLPARK - Feature Planning |  00000 - BALLPARK - Feature Planning Feature |  00245 - Link &quot;Number of Items Shipped&quot; from the Orders Detail to &quot;Item detail Shipped Qty&quot; page" u="1"/>
        <s v="0.Done &gt; QA | S 01227 - QA for Entries on the Release Page are not displaying " u="1"/>
        <s v="5.Open &gt; Frontend Development | 00403 - Create UI for Order by Item Detail View" u="1"/>
        <s v="5.Open &gt; BALLPARK - UX |  00000 - BALLPARK - UX Feature |  00082 - View Customer Profiles" u="1"/>
        <s v="5.Open &gt; BALLPARK - UX |  00000 - BALLPARK - UX Feature |  00207 - Populate User Profiles" u="1"/>
        <s v="0.Done &gt; Task | S 00029 - BEMISCP-11 Doc repository - Confirmed, Liferay Doc Library will be used" u="1"/>
        <s v="5.Open &gt; BALLPARK - Feature Review |  00000 - BALLPARK - Feature Review Feature |  00271 - Search for User Profile Details" u="1"/>
        <s v="4.To Do &gt; Sub-Task | 00152 - Approve customer hierarchy filter mockup" u="1"/>
        <s v="5.Open &gt; BALLPARK - Tech Planning | S 00000 - Update products based on feedback" u="1"/>
        <s v="4.To Do &gt; S | BALLPARK - Feature Review | 00000 - _x0009_Customer PO Search Case Sensitive" u="1"/>
        <s v="4.To Do &gt; S | BALLPARK - QA/UAT Support | 00000 - _x0009_Customer PO Search Case Sensitive" u="1"/>
        <s v="5.Open &gt; BALLPARK - Alpha Test |  00000 - BALLPARK - Alpha Test Feature |  00346 - Create page to show on-hand quantity for product in order detail." u="1"/>
        <s v="5.Open &gt; BALLPARK - QA Support |  00000 - BALLPARK - QA Support Feature |  00346 - Create page to show on-hand quantity for product in order detail." u="1"/>
        <s v="4.To Do &gt; BALLPARK - Development | S 00000 - View Order Note." u="1"/>
        <s v="4.To Do &gt; QA | M 00979 - QA for Filter Data by Customer Location " u="1"/>
        <s v="2.To Review &gt; Frontend Development | S | 03156 - Development for - Tablet- menu icon not in correct place on page" u="1"/>
        <s v="5.Open &gt; BALLPARK - Feature Review |  00000 - BALLPARK - Feature Review Task |  00046 - BEMISCP-11 QMS data - Complaints, interaction" u="1"/>
        <s v="0.Done &gt; QA | S 00777 - QA for Orders -  Bemis Order # (line No) should be moved below Bemis ProductID" u="1"/>
        <s v="5.Open &gt; BALLPARK - Feature Review | S 00000 - WS Commons" u="1"/>
        <s v="5.Open &gt; Frontend Development | M 01085 - Style Document Upload portlet" u="1"/>
        <s v="0.Done &gt; QA | XS 02146 - QA for 282 (BDT) - Orders Page- Location filter location indicator " u="1"/>
        <s v="0.Done &gt; QA |  | 00488 - QA for Footer" u="1"/>
        <s v="1.Reviewing &gt; Backend Development | M | 00101 - Implement sorting" u="1"/>
        <s v="0.Done &gt; QA |  00969 - QA for Order Description not wrapping correctly" u="1"/>
        <s v="0.Done &gt; Alpha Test |  | 01164 - Alpha for Carrier Link is not working " u="1"/>
        <s v="2.To Review &gt; Alpha Test | 00505 - Verify 2FA functionality using multiple systems" u="1"/>
        <s v="0.Done &gt; QA |  | 00154 - QA for Adjust homepage layout in different screen resolutions" u="1"/>
        <s v="0.Cancelled &gt; Sub-Task |  00170 - Prototyping of the fields needed for user inquiry / search" u="1"/>
        <s v="0.Done &gt; Alpha Bug | M 01680 - Dropdown for view details need to be wider" u="1"/>
        <s v="0.Done &gt; Backend Development | S 02847 - Add new user." u="1"/>
        <s v="0.Done &gt; Tech Planning | S 02236 - Customer Profile - no data pulling in (SMITHSFIELD)" u="1"/>
        <s v="5.Open &gt; BALLPARK - Alpha Test |  00000 - BALLPARK - Alpha Test Feature |  00332 - Logistics - Products/Items Shipped items no pricing" u="1"/>
        <s v="5.Open &gt; BALLPARK - Feature Planning |  00000 - BALLPARK - Feature Planning Feature |  00330 - Logistics - Products/Items - No Pricing" u="1"/>
        <s v="5.Open &gt; BALLPARK - QA Support |  00000 - BALLPARK - QA Support Feature |  00332 - Logistics - Products/Items Shipped items no pricing" u="1"/>
        <s v="0.Done &gt; Feature Review |  00460 - Review of Test stronger instance types to see relation to slow Liferay startup" u="1"/>
        <s v="5.Open &gt; BALLPARK - Developer Support |  00000 - BALLPARK - Developer Support Feature |  00377 - Generate Shipping Reports" u="1"/>
        <s v="0.Done &gt; Feature Review | S 00335 - Review of HomePage is not adjusting to fit correctly on 1366x768" u="1"/>
        <s v="0.Done &gt; Alpha Test | S 01625 - Alpha for Customer logo is not displayed on parent or child location dashboards" u="1"/>
        <s v="5.Open &gt; BALLPARK - Feature Planning |  00000 - BALLPARK - Feature Planning Feature |  00272 - Browse User Profile" u="1"/>
        <s v="5.Open &gt; BALLPARK - Feature Review |  00000 - BALLPARK - Feature Review Feature |  00445 -  View/Edit User Profile" u="1"/>
        <s v="5.Open &gt; BALLPARK - Tech Planning |  00000 - BALLPARK - Tech Planning Feature |  00254 - View/Edit my User Profile" u="1"/>
        <s v="0.Done &gt; QA |  | 00388 - QA for Become a supplier" u="1"/>
        <s v="0.Done &gt; QA | S 02814 - QA for 392 (BDT) - Inventory Pg Standard Pallet Qty and UoM missing" u="1"/>
        <s v="2.To Review &gt; Backend Development | M 00815 - Update SalesOrderResponse sample data and Order Model" u="1"/>
        <s v="3.Doing &gt; QA | S 01539 - QA for On Hand Inventory Details shows a Total Qty but there are no details " u="1"/>
        <s v="0.Done &gt; Feature Review | S 02153 - Review of 277 (BDT) - On hand Inventory page- tablet- Batch # is hyperlinked" u="1"/>
        <s v="5.Open &gt; BALLPARK - UX |  00000 - BALLPARK - UX Task |  00067 - BEMISCP-11 Document Metadata Extraction Strategy" u="1"/>
        <s v="2.To Review &gt; Frontend Development | S | 03080 - Development for - Ship to filter Cancel and Search Box not working as designed" u="1"/>
        <s v="5.Open &gt; BALLPARK - Feature Review | S 00000 - Capture learning events" u="1"/>
        <s v="5.Open &gt; Alpha Bug | M 00670 - Order WS Service throw exception after deployed" u="1"/>
        <s v="0.Done &gt; Backend Development | S 02879 - Update test scripts to remove test user creation" u="1"/>
        <s v="0.Done &gt; Feature Review |  | 01893 - Review of Exceptions in LAR imports for Site Templates" u="1"/>
        <s v="0.Done &gt; QA | S 02794 - QA for 402 (BDT) - Data Sync process does not clear the &quot;lastErrorMessage&quot; col. when sync is successful" u="1"/>
        <s v="5.Open &gt; BALLPARK - Developer Support |  00000 - BALLPARK - Developer Support Bug |  00474 - SoyPortlet does not build on windows machine" u="1"/>
        <s v="5.Open &gt; BALLPARK - Developer Support |  00000 - BALLPARK - Developer Support Task |  00046 - BEMISCP-11 QMS data - Complaints, interaction" u="1"/>
        <s v="0.Done &gt; QA |  00840 - QA for Fix Gradle theme build " u="1"/>
        <s v="0.Done &gt; Sub-Task |  | 00150 - Approve customer hierarchy filter wireframe" u="1"/>
        <s v="4.To Do &gt; Alpha Test | S | 00091 - Alpha for Add support for OpenID Connect Single Sign-on" u="1"/>
        <s v="0.Done &gt; Feature Review | S 00928 - Review of Refactoring Search for Shipment ordered and releases" u="1"/>
        <s v="0.Done &gt; Feature Review |  01947 - Review of Updates for all Report " u="1"/>
        <s v="4.To Do &gt; QA | S 00089 - QA for Carousel with three images and timer" u="1"/>
        <s v="3.Doing &gt; Frontend Development | S 00043 - Set up change country component" u="1"/>
        <s v="0.Done &gt; Alpha Test | M 01614 - Alpha Test for Cancel button on locations filter" u="1"/>
        <s v="4.To Do &gt; Backend Development | S 00601 - Map Customer WS data to Customer Profile/Organizations" u="1"/>
        <s v="5.Open &gt; BALLPARK - Development | S 00000 - BALLPARK - Development Feature |  00308 - Customer - Org - Permissions" u="1"/>
        <s v="5.Open &gt; BALLPARK - Feature Planning |  00000 - BALLPARK - Feature Planning Feature |  00233 - Calculation on landing page" u="1"/>
        <s v="4.To Do &gt; QA | S 00769 - QA for Carrier List CRUD" u="1"/>
        <s v="0.Done &gt; Alpha Test |  00597 - Alpha for Password Policy" u="1"/>
        <s v="0.Done &gt; Alpha Test | XS 00204 - Alpha for Management Team" u="1"/>
        <s v="0.Done &gt; Alpha Test |  01660 - Alpha for Formatting Error when Resizing" u="1"/>
        <s v="0.Done &gt; Alpha Test |  01774 - Alpha for Mobile Footer no longer displays" u="1"/>
        <s v="0.Done &gt; Alpha Test |  01207 - Alpha for My Locations navigation on Mobile view is not working" u="1"/>
        <s v="5.Open &gt; BALLPARK - Feature Planning |  00000 - Create data sync process to bulk upload data from IBB" u="1"/>
        <s v="0.Done &gt; Frontend Development | XS 00536 - Investors &gt; Overview - Calendar + Events - Must be possible to include future dates" u="1"/>
        <s v="5.Open &gt; BALLPARK - UX |  00000 - BALLPARK - UX Feature |  00381 - Login page - cookie statement" u="1"/>
        <s v="5.Open &gt; BALLPARK - Tech Planning |  00000 - BALLPARK - Tech Planning Feature |  00359 - Batch details in on-hand inventory" u="1"/>
        <s v="5.Open &gt; Tech Planning | 00498 M - Define document migration process" u="1"/>
        <s v="5.Open &gt; Tech Planning | M 00498 - Define document migration process" u="1"/>
        <s v="3.Doing &gt; Frontend Development | M 00231 - Products Overview Page" u="1"/>
        <s v="5.Open &gt; BALLPARK - Alpha Test | S 00000 - Create and assign customer Roles" u="1"/>
        <s v="5.Open &gt; BALLPARK - QA Support | S 00000 - Create and assign customer Roles" u="1"/>
        <s v="0.Done &gt; QA |  00126 - QA for Story carrousel on homepage does not animate (zoom)" u="1"/>
        <s v="5.Open &gt; BALLPARK - Tech Planning |  00000 - BALLPARK - Tech Planning Feature |  00536 - Remove Top Bar for Regular User" u="1"/>
        <s v="0.Done &gt; QA | S 00350 - QA for Internet Explorer Story List Text Missing" u="1"/>
        <s v="0.Done &gt; Backend Development | M 00833 - Add JVM option to bypass proxy for IBB" u="1"/>
        <s v="5.Open &gt; BALLPARK - Alpha Test |  00000 - BALLPARK - Alpha Test Feature |  00349 - Global search - not show pricing" u="1"/>
        <s v="5.Open &gt; BALLPARK - QA Support |  00000 - BALLPARK - QA Support Feature |  00349 - Global search - not show pricing" u="1"/>
        <s v="4.To Do &gt; S | BALLPARK - Subtask | 00000 - Apply and verify fix for CEMEX-18" u="1"/>
        <s v="5.Open &gt; BALLPARK - Feature Review | S 00000 - Shipments paginated list grouped by item number" u="1"/>
        <s v="4.To Do &gt; QA | S 02950 - QA for Update Carrier list for portal " u="1"/>
        <s v="06.Open &gt; Alpha Test | 00464 - Verify page to show Inventory View for Item" u="1"/>
        <s v="5.Open &gt; Backend Development | XS 00603 - Integrate Order WS with WS commons" u="1"/>
        <s v="0.Done &gt; Alpha Test |  01495 - Alpha for Customer Site Template was not updated correctly" u="1"/>
        <s v="0.Done &gt; Feature Review |  | 01389 - Review of Product Description displaying incorrectly" u="1"/>
        <s v="0.Done &gt; Frontend Development | M 02705 - Development for - Buyers need to have ability to delete for specific folders" u="1"/>
        <s v="0.Done &gt; Feature Review | S 02621 - Review of 394 (BDT) - Scheduled Releases Sub-Pg Bemis Line# Contains Leading Zeroes" u="1"/>
        <s v="0.Done &gt; Alpha Test | S 02176 - Alpha for Duplicate Entry Exception for Orders" u="1"/>
        <s v="5.Open &gt; BALLPARK - UX |  00000 - BALLPARK - UX Task |  00095 - SMS Spec Detail" u="1"/>
        <s v="0.Done &gt; Feature Review | S 01279 - Review of  Icons do not display properly on the Global Search Results Page" u="1"/>
        <s v="5.Open &gt; BALLPARK - Feature Planning |  00000 - BALLPARK - Feature Planning Task |  00036 - BEMISCP-11 Aged Inventory (calculated, need BNA/BHP alignment)" u="1"/>
        <s v="0.Done &gt; Sub-Task |  00024 - Link to Webcenter" u="1"/>
        <s v="2.To Review &gt; Backend Development | S 00608 - Bug fix" u="1"/>
        <s v="4.To Do &gt; BALLPARK - Development | XS 00000 - Release Report" u="1"/>
        <s v="0.Done &gt; Feature Review | S 02855 - Review of Have LDAP and portal Password policy both enabled " u="1"/>
        <s v="0.Done &gt; Feature Review | S 01276 - Review of Clicking on Shipped Qty or Scheduled Releases throws an error" u="1"/>
        <s v="06.Open &gt; Sub-Task | 00142 - As a developer, I need to integrate the development server with Active Directory, so that users can be imported automatically" u="1"/>
        <s v="0.Done &gt; QA | L 02281 - QA for Global search" u="1"/>
        <s v="0.Done &gt; Feature Review |  01599 - Review of Allow Buyers to update display settings " u="1"/>
        <s v="5.Open &gt; BALLPARK - Alpha Test |  00000 - BALLPARK - Alpha Test Task |  00025 - BEMISCP-11 Consignment - Make and Hold Aging" u="1"/>
        <s v="5.Open &gt; BALLPARK - QA Support |  00000 - BALLPARK - QA Support Task |  00025 - BEMISCP-11 Consignment - Make and Hold Aging" u="1"/>
        <s v="4.To Do &gt; M | BALLPARK - Subtask | 00000 - -Third party transfer- If the user Refresh the browser page (F5) in the step &quot;Verificar&quot;, the system redirect the user to &quot;Transferencia cuentas propias&quot; screen. " u="1"/>
        <s v="2.To Review &gt; Sub-Task | M 00684 - Add Expando field to represent Employer" u="1"/>
        <s v="0.Done &gt; QA | S 01502 - QA for Cancel button on Locations filter does not work " u="1"/>
        <s v="0.Done &gt; Feature Review |  00660 - Review of Two Factor Authentication - Verification Code Error" u="1"/>
        <s v="5.Open &gt; BALLPARK - Feature Review |  00000 - BALLPARK - Feature Review Feature |  00297 - Browser compatibility" u="1"/>
        <s v="5.Open &gt; BALLPARK - Development | S 00000 - Research SCORM" u="1"/>
        <s v="0.Done &gt; Feature Planning | M 00457 - Discuss interfacing with IBB Inventory API" u="1"/>
        <s v="0.Done &gt; Backend Development | M 01674 - Replicate Order Sync refactoring for Inventory" u="1"/>
        <s v="3.Doing &gt; Frontend Development | S 00655 - Update View Customer Profile Page to Show CSR Fields" u="1"/>
        <s v="0.Done &gt; Feature Review |  01299 - Review of Optional fields not correctly formatted or are missing in open and closed order report" u="1"/>
        <s v="0.Done &gt; Sub-Task | S 00385 - Connect dev to SQL Server" u="1"/>
        <s v="0.Done &gt; Alpha Test |  00314 - Alpha for Adjust company profile page" u="1"/>
        <s v="0.Done &gt; Alpha Test |  01355 - Alpha for Report Landing Page- Inventory Detail Report" u="1"/>
        <s v="0.Cancelled &gt; Sub-Task |  | 00170 - Prototyping of the fields needed for user inquiry / search" u="1"/>
        <s v="5.Open &gt; BALLPARK - UX |  00000 - BALLPARK - UX Feature |  00349 - Global search - not show pricing" u="1"/>
        <s v="5.Open &gt; BALLPARK - Feature Planning |  00000 - BALLPARK - Feature Planning Task |  00085 - Prebill Inquiry" u="1"/>
        <s v="5.Open &gt; BALLPARK - Feature Planning | S 00000 - CI server setup" u="1"/>
        <s v="0.Done &gt; QA | S 02869 - QA for Bemis User Agreement is not displaying on first time log in  " u="1"/>
        <s v="5.Open &gt; BALLPARK - Feature Planning |  00000 - BALLPARK - Feature Planning Feature |  00374 - Shipment updates from IBB" u="1"/>
        <s v="0.Done &gt; QA |  01651 - QA for BIT-85 Column picks disappear in report form" u="1"/>
        <s v="3.Doing &gt; Feature Review | S | 00131 - Review of Add sorting capability to Site REST API" u="1"/>
        <s v="5.Open &gt; BALLPARK - Alpha Test |  00000 - BALLPARK - Alpha Test Feature |  00351 - Location selection persists from page to page (within session)" u="1"/>
        <s v="5.Open &gt; BALLPARK - QA Support |  00000 - BALLPARK - QA Support Feature |  00351 - Location selection persists from page to page (within session)" u="1"/>
        <s v="4.To Do &gt; QA | S 00094 - QA for Country Selection content" u="1"/>
        <s v="0.Done &gt; QA | S 02178 - QA for Duplicate Entry Exception for Orders" u="1"/>
        <s v="0.Done &gt; QA |  00352 - QA for White spaces above images in story pages template 2" u="1"/>
        <s v="2.To Review &gt; Sub-Task | S | 00642 - Verify that form emails work with a single email in the group" u="1"/>
        <s v="5.Open &gt; BALLPARK - Alpha Test | S 00000 - Login &amp; Logout" u="1"/>
        <s v="5.Open &gt; BALLPARK - QA Support | S 00000 - Login &amp; Logout" u="1"/>
        <s v="3.Doing &gt; Sub-Task | XS 01586 - Resize thread pool for data sync" u="1"/>
        <s v="3.Doing &gt; Alpha Test | S 00067 - Alpha for Modern tile with &quot;MORE&quot; animation" u="1"/>
        <s v="4.To Do &gt; S | BALLPARK - Alpha Test 00000 - Carousel with three images and timer" u="1"/>
        <s v="0.Done &gt; QA |  00631 - QA for Order Detail in Orders by Item View" u="1"/>
        <s v="0.Done &gt; Backend Development | S 01190 - Use Permission Checker to verify control panel permissions" u="1"/>
        <s v="0.Cancelled &gt; Frontend Development | M 01783 - Development for - Update Customer Profiles default order" u="1"/>
        <s v="0.Done &gt; Frontend Development | S 00475 - Products + Services &gt; Building Solutions - Buttons stacked without necessity" u="1"/>
        <s v="0.Done &gt; QA |  00242 - QA for Sustainability Overview" u="1"/>
        <s v="0.Done &gt; Feature Review |  | 00985 - Review of Update Customer logo" u="1"/>
        <s v="5.Open &gt; BALLPARK - Alpha Test | S 00000 - Carrier List CRUD" u="1"/>
        <s v="0.Done &gt; Alpha Bug | M 01036 - Bemis LARS not importing correctly" u="1"/>
        <s v="0.Done &gt; Feature Review | S 00341 - Review of Carousel for full story pages" u="1"/>
        <s v="0.Done &gt; Frontend Development | M 02100 - Development for - Release Pg Scheduled Release Qty UoM missing" u="1"/>
        <s v="0.Done &gt; Alpha Test |  02038 - Alpha for 245 (BDT) - Order Pg View Details Schedule Lines Sorted Incorrectly" u="1"/>
        <s v="0.Done &gt; QA | S | 02569 - QA for 365 (BDT) - On Hand Inventory- mobile- click link on orders page takes you to completed shipments tab" u="1"/>
        <s v="5.Open &gt; BALLPARK - Tech Planning |  00000 - BALLPARK - Tech Planning Task |  00036 - BEMISCP-11 Aged Inventory (calculated, need BNA/BHP alignment)" u="1"/>
        <s v="0.Done &gt; Tech Planning | S 02802 - Tech planning - DS Module Order Execution" u="1"/>
        <s v="0.Done &gt; QA | S 01500 - QA for Data Issue on Bemis QA Environment" u="1"/>
        <s v="3.To Review &gt; Backend Development | S | 03223 - Regenerate WS artifacts and update UoM field mapping" u="1"/>
        <s v="5.Open &gt; BALLPARK - Feature Review | S 00000 - Sort Orders by Specific Fields" u="1"/>
        <s v="0.Done &gt; Sub-Task |  | 00106 - Final Approval of the Item Detail Page Visual Mockup" u="1"/>
        <s v="0.Done &gt; Feature Review |  00776 - Review of Orders -  Bemis Order # (line No) should be moved below Bemis ProductID" u="1"/>
        <s v="0.Done &gt; Feature Review |  01329 - Review of The ... next to the Bemis Order number does not expand to show the full line" u="1"/>
        <s v="0.Done &gt; Feature Review |  | 02041 - Review of 216 (BDT) Theme Generate Report link wrong color " u="1"/>
        <s v="0.Done &gt; Frontend Development | M 00471 - Investors &gt; Reports - Should load with button &quot;Reports&quot; open" u="1"/>
        <s v="01.Done &gt; Sub-Task | 00153 - Provide recommendation for multi-factor authentication for Bemis approval" u="1"/>
        <s v="5.Open &gt; BALLPARK - Feature Review |  00000 - BALLPARK - Feature Review Task |  00042 - BEMISCP-11 Watchlist - Orders / Items (Like starring an email)" u="1"/>
        <s v="4.To Do &gt; Alpha Test | S 00223 - Alpha for Sustainability Overview" u="1"/>
        <s v="0.Done &gt; Backend Development | S 00882 - Create resource component for download documents" u="1"/>
        <s v="0.Done &gt; Feature Review | S 01805 - Review of BIT-136 Importing Orgs from UAT generates exception" u="1"/>
        <s v="0.Done &gt; Feature Review |  00191 - Review of Country micro site single page" u="1"/>
        <s v="5.Open &gt; BALLPARK - Feature Planning | S 00000 - Populate Customer Profiles" u="1"/>
        <s v="5.Open &gt; BALLPARK - Feature Planning | S | 00000 - Browse Customer Profiles" u="1"/>
        <s v="4.To Do &gt; S | BALLPARK - Feature Review | 00000 - Welcome screen / landing page" u="1"/>
        <s v="4.To Do &gt; S | BALLPARK - QA/UAT Support | 00000 - Welcome screen / landing page" u="1"/>
        <s v="0.Done &gt; Alpha Test |  00170 - Alpha for Redirect Not Allowed" u="1"/>
        <s v="0.Done &gt; Alpha Bug | M 01202 - Schedule Release Qty is not getting updated" u="1"/>
        <s v="5.Open &gt; BALLPARK - QA Support | S 00000 - Import Users and Groups from AD" u="1"/>
        <s v="5.Open &gt; Sub-Task | M 00317 - Re-generate previews of pdf files after fix is installed (if needed)" u="1"/>
        <s v="0.Done &gt; Alpha Test |  | 01126 - Alpha for Items per Page does not allow you to return to default setting" u="1"/>
        <s v="0.Done &gt; Alpha Test |  | 01096 - Alpha for Browser compatibility" u="1"/>
        <s v="4.To Do &gt; Backend Development | M 00460 - Implement Order DataSync" u="1"/>
        <s v="4.To Do &gt; S | BALLPARK - Alpha Test | 00000 - Product spec detail page - CSR view" u="1"/>
        <s v="1.Reviewing &gt; Alpha Bug | S | 00113 - GroupVersionLocalServiceImpl.searchGroupVersions: Setting start and end to 0" u="1"/>
        <s v="5.Open &gt; BALLPARK - UX | S 00000 - Create and assign customer Roles" u="1"/>
        <s v="4.To Do &gt; BALLPARK - QA/UAT Support | S 00000 - User agreement - BNA" u="1"/>
        <s v="4.To Do &gt; BALLPARK - Tech Planning | XS 00000 - User agreement - BNA" u="1"/>
        <s v="3.Doing &gt; Tech Planning | S 00028 - Capture user info - Tech Planning" u="1"/>
        <s v="5.Open &gt; BALLPARK - UX |  00000 - BALLPARK - UX Task |  00025 - BEMISCP-11 Consignment - Make and Hold Aging" u="1"/>
        <s v="0.Done &gt; Feature Review | S 01533 - Review of On Hand Inventory Details shows a Total Qty but there are no details " u="1"/>
        <s v="5.Open &gt; BALLPARK - Tech Planning | S 00000 - Generate Shipping Reports" u="1"/>
        <s v="5.Open &gt; BALLPARK - UX |  00000 - BALLPARK - UX Task |  00503 - WS Commons" u="1"/>
        <s v="4.To Do &gt; S | BALLPARK - Developer Support 00000 - Homepage - Investor Portlet" u="1"/>
        <s v="4.To Do &gt; S | BALLPARK - Feature Review | 00000 - BIT-113 FRM 283- Typos on report landing page" u="1"/>
        <s v="2.To Review &gt; Backend Development | S 00839 - Refactor SSRSReportEngineAdapter to help the integration work properly" u="1"/>
        <s v="5.Open &gt; BALLPARK - Feature Planning |  00000 - BALLPARK - Feature Planning Feature |  00349 - Global search - not show pricing" u="1"/>
        <s v="5.Open &gt; BALLPARK - UX |  00000 - BALLPARK - UX Task |  00033 - BEMISCP-11 Handling/communication of obsolete items &amp; part number relationships" u="1"/>
        <s v="0.Done &gt; QA |  | 00810 - QA for Impersonated User hits error" u="1"/>
        <s v="06.Open &gt; Pull Request Review | 00468 - Review logic to link two pages" u="1"/>
        <s v="06.Open &gt; Pull Request Review | 00471 - Review logic to link two pages" u="1"/>
        <s v="0.Done &gt; Alpha Test | S 02756 - Alpha for 427 (BDT) - Shipments Pg Floating Text, Not on Card" u="1"/>
        <s v="0.Cancelled &gt; Alpha Bug | S 00782 - Missing country in the address lines" u="1"/>
        <s v="0.Done &gt; Backend Development | 00526 S - Add feature to enable/disable 2FA" u="1"/>
        <s v="0.Done &gt; Backend Development | S 00526 - Add feature to enable/disable 2FA" u="1"/>
        <s v="0.Done &gt; QA | S 02985 - QA for BIN Doc Service Test Invoice URL Parameters" u="1"/>
        <s v="5.Open &gt; Frontend Development | S 00646 - Create my company locations page" u="1"/>
        <s v="0.Done &gt; Alpha Test | S 02224 - Alpha for 306 (BDT) - Orders Page-report button" u="1"/>
        <s v="4.To Do &gt; Feature Review |  00876 - Review of Order Description not wrapping correctly" u="1"/>
        <s v="4.To Do &gt; Alpha Test | S 01690 - Alpha for Add dependency in Theme for freemarker contributor" u="1"/>
        <s v="0.Done &gt; QA | S 02326 - QA for 246 (BDT) - Order Pg Req Date Incorrect" u="1"/>
        <s v="4.To Do &gt; S | BALLPARK - Planning 00000 - Investor Center - Stock portlet" u="1"/>
        <s v="4.To Do &gt; QA | S 01134 - QA for Update Scheduled Releases data fields to allow for decimals " u="1"/>
        <s v="0.Done &gt; Feature Review |  02050 - Review of 235 (BDT) - confirmed quantity in view details shows error " u="1"/>
        <s v="0.Done &gt; Frontend Development | M 00921 - Style reports landing page" u="1"/>
        <s v="0.Done &gt; Tech Planning | M 01566 - Tech Planning for new Sort Functionality for Orders" u="1"/>
        <s v="4.To Do &gt; S | BALLPARK - Feature Review | 00000 - ShipTo Filter - Change default behavior and help text" u="1"/>
        <s v="4.To Do &gt; S | BALLPARK - QA/UAT Support | 00000 - ShipTo Filter - Change default behavior and help text" u="1"/>
        <s v="4.To Do &gt; Alpha Test | S 01467 - Alpha for Report time range selection box sizing - Shipments and Releases Report Test" u="1"/>
        <s v="4.To Do &gt; BALLPARK - Development | M 00000 - Render iframe to show old content" u="1"/>
        <s v="3.Doing &gt; Frontend Development | S 00290 - Format text and add links to image description" u="1"/>
        <s v="0.Cancelled &gt; Alpha Test | S 02650 - Alpha for 336 (BDT) - CSR logged in first time; the site showing on her home page was jelsert." u="1"/>
        <s v="5.Open &gt; BALLPARK - Development |  00000 - *DELETE* User Profile updates from IBB" u="1"/>
        <s v="0.Done &gt; Feature Review | S 02497 - Review of 321 (BDT) - Update the Shipments to use a field on Delivery vs. from Orders" u="1"/>
        <s v="0.Done &gt; Feature Review | S 02564 - Review of 376 (BDT) - Open and Closed Order Status Report- update to parameters from order page card button" u="1"/>
        <s v="5.Open &gt; BALLPARK - Feature Planning | M 00000 - Order Status Report" u="1"/>
        <s v="4.To Do &gt; S | BALLPARK - Alpha Test | 00000 - Research publishing errors in log" u="1"/>
        <s v="0.Cancelled &gt; Sub-Task | M 01786 - Update wireframes to add ellipses for specific fields " u="1"/>
        <s v="5.Open &gt; BALLPARK - Feature Planning | S | 00000 - Add status: draft, published, archived, invisible " u="1"/>
        <s v="5.Open &gt; BALLPARK - Feature Planning |  00000 - BALLPARK - Feature Planning Task |  00048 - BEMISCP-11 Previous customer Item Number" u="1"/>
        <s v="0.Done &gt; Frontend Development | M 01964 - Add commas for qty displayed" u="1"/>
        <s v="0.Done &gt; Feature Review |  | 02040 - Review of Login in container errors block login input" u="1"/>
        <s v="0.Done &gt; Alpha Test |  | 01359 - Alpha for Report page- open and closed order report; parameters not expected" u="1"/>
        <s v="0.Done &gt; QA | S 00342 - QA for Carousel for full story pages" u="1"/>
        <s v="0.Done &gt; Alpha Test | S 01284 - Alpha for Product Description displaying incorrectly" u="1"/>
        <s v="0.Done &gt; Alpha Test | S 00182 - Alpha for Ethics and compliance page" u="1"/>
        <s v="0.Done &gt; Alpha Test | XS 00264 - Alpha for Corporate Governance Page" u="1"/>
        <s v="0.Done &gt; Frontend Development | M 00146 - Ethics and compliance page" u="1"/>
        <s v="4.To Do &gt; Backend Development | S | 00013 - Create Jira Template project" u="1"/>
        <s v="5.Open &gt; BALLPARK - Developer Support | S 00000 - LDAP bulk import cannot be disable if 2FA is enabled" u="1"/>
        <s v="0.Done &gt; Alpha Test | S 00053 - Alpha for Questions Portlet" u="1"/>
        <s v="0.Done &gt; Frontend Development | S 00052 - Questions Portlet" u="1"/>
        <s v="0.Done &gt; Alpha Test |  01287 - Alpha for Fix date range for From and To fields" u="1"/>
        <s v="0.Done &gt; QA |  01618 - QA for Wording on Dynamic Reports preview page needs to be changed to improve usability" u="1"/>
        <s v="5.Open &gt; BALLPARK - Development |  00000 - BALLPARK - Development Task |  00044 - BEMISCP-11 When to onboard new customer - What to do when onboarding new cust" u="1"/>
        <s v="0.Done &gt; Alpha Test |  01959 - Alpha for Update search criteria on Release Landing Page " u="1"/>
        <s v="4.To Do &gt; S | BALLPARK - Alpha Test | 00000 - Co-packer multi-selection" u="1"/>
        <s v="0.Done &gt; Backend Development | S 01460 - Research BOL - PDF loading failure" u="1"/>
        <s v="4.To Do &gt; Backend Development | M 01846 - Add staff users imported from LDAP to the Bemis org" u="1"/>
        <s v="4.To Do &gt; S | BALLPARK - Alpha Test | 00000 - 570 BDT - Reports are not automatically downloading" u="1"/>
        <s v="0.Done &gt; Feature Review | S 02922 - Review of (BDT 467) - Releases and Shipments do not display for new customer setup " u="1"/>
        <s v="0.Done &gt; Alpha Bug | M 00544 - Impersonating users is not giving expected results." u="1"/>
        <s v="5.Open &gt; Ballpark - Dummy Feature | S 00000 - Tools - Sonar" u="1"/>
        <s v="4.To Do &gt; QA | S 02895 - QA for User Profile dropdown is wrapping " u="1"/>
        <s v="0.Done &gt; Feature Review | S 00103 - Review of Concrete Incubator webcontent" u="1"/>
        <s v="4.To Do &gt; Frontend Development | M 01694 - Footer Content" u="1"/>
        <s v="5.Open &gt; BALLPARK - Tech Planning |  00000 - BALLPARK - Tech Planning Task |  00095 - SMS Spec Detail" u="1"/>
        <s v="0.Done &gt; Alpha Test |  01593 - Alpha for Disabled User shows up in Members section on company profile page" u="1"/>
        <s v="4.To Do &gt; M | BALLPARK - Subtask | 00000 - País está sendo informando como obrigatório no cadastro de fornecedor" u="1"/>
        <s v="0.Done &gt; Alpha Test |  | 00880 - Alpha for Logon with incorrect password doesn't fail immediately with 2FA enabled" u="1"/>
        <s v="0.Done &gt; Feature Review | S 02148 - Review of 200 (BDT)New Parameter Customer Item- wording on Field label" u="1"/>
        <s v="2.To Review &gt; Backend Development | S | 03155 - Change case sensitivity for Purchase order" u="1"/>
        <s v="5.Open &gt; BALLPARK - Tech Planning |  00000 - BALLPARK - Tech Planning Feature |  00255 - Shipment History" u="1"/>
        <s v="3.Doing &gt; Alpha Bug | S | 00110 - Unresolved requirement: Import-Package: javax.servlet; version=&quot;[3.1.0,4.0.0)&quot;" u="1"/>
        <s v="0.Done &gt; QA | M 01721 - QA for BIT-159 Create Access Path for CSRs to Customer and User Profiles " u="1"/>
        <s v="5.Open &gt; BALLPARK - Development |  00000 - BALLPARK - Development Task |  00384 - Setup Bemis Development Infrastructure" u="1"/>
        <s v="0.Done &gt; Backend Development | XS 00563 - Move Report Portlet to SSRS Integration Web" u="1"/>
        <s v="2.To Review &gt; Frontend Development | M 00489 - Update Mini Left Menu based on feedback" u="1"/>
        <s v="0.Done &gt; QA | S 02152 - QA for 271 (BDT) - Orders page- hyperlinks and expand card issue" u="1"/>
        <s v="5.Open &gt; BALLPARK - Feature Review | S 00000 - Hyperlinks on shipments page should be blue" u="1"/>
        <s v="5.Open &gt; BALLPARK - Tech Planning |  00000 - BALLPARK - Tech Planning Feature |  00349 - Global search - not show pricing" u="1"/>
        <s v="4.To Do &gt; S | BALLPARK - Alpha Test 00000 - Investor Center - Stock portlet" u="1"/>
        <s v="0.Done &gt; Feature Review |  00088 - Review of Carousel with three images and timer" u="1"/>
        <s v="0.Done &gt; Alpha Test |  | 01457 - Alpha for Bemis Logo displayed on Bemis' QA is incorrect" u="1"/>
        <s v="0.Done &gt; Feature Review |  | 01197 - Review of User Customer Name (Employer) is incorrect" u="1"/>
        <s v="0.Done &gt; Feature Review | S 02304 - Review of 291 (BDT) - Release Pg Release PO incorrect" u="1"/>
        <s v="0.Done &gt; QA |  01621 - QA for Sub-header font color on Reports Landing page are incorrect" u="1"/>
        <s v="5.Open &gt; BALLPARK - UX |  00000 - BALLPARK - UX Feature |  00380 - Logistics Order History - No Pricing" u="1"/>
        <s v="4.To Do &gt; M | BALLPARK - Subtask | 00000 - Always returns to dashboard when canceling a 3rd party transfer" u="1"/>
        <s v="5.Open &gt; BALLPARK - Feature Review |  00000 - BALLPARK - Feature Review Feature |  00264 - Shipped quantity" u="1"/>
        <s v="0.Done &gt; QA |  | 01498 - QA for Hide Edit options that Buyers do not have access to " u="1"/>
        <s v="0.Done &gt; Alpha Test | S 01146 - Alpha for Add content for Portal dashboard landing page" u="1"/>
        <s v="0.Done &gt; QA |  | 00832 - QA for Custom-users-admin-web causes startup exceptions in portal" u="1"/>
        <s v="0.Done &gt; QA | S 01929 - QA for BIT-49 Ship To Filter Name &amp; Address Info Missing in Portal" u="1"/>
        <s v="0.Done &gt; Alpha Test | S 02839 - Alpha for 410 (BDT) - Change the Discovery settings in elasticsearch.yml file to use host names" u="1"/>
        <s v="3.Doing &gt; QA |  00625 - QA for Orders Landing Page" u="1"/>
        <s v="4.To Do &gt; M | BALLPARK - Subtask | 00000 - Product landing page" u="1"/>
        <s v="0.Done &gt; QA | S 00206 - QA for Management Team" u="1"/>
        <s v="0.Done &gt; QA |  01811 - QA for Duplicate fields displayed on the Completed Shipments tab" u="1"/>
        <s v="06.Open &gt; Sub-Task | 00170 - Prototyping of the fields needed for user inquiry / search" u="1"/>
        <s v="2.To Review &gt; Alpha Bug | XS 00786 - Search with location does not work for shipments and releases" u="1"/>
        <s v="5.Open &gt; BALLPARK - Feature Planning | S 00000 - Create and assign customer Roles" u="1"/>
        <s v="0.Done &gt; Alpha Test | S 01229 - Alpha for Select All and Clear All links in Location filter do not work" u="1"/>
        <s v="5.Open &gt; BALLPARK - Feature Planning |  00000 - BALLPARK - Feature Planning Feature |  00214 - View Notifications" u="1"/>
        <s v="0.Done &gt; QA |  00203 - QA for Make bootstrap grid match theme media widths" u="1"/>
        <s v="0.Done &gt; Backend Development | S 00524 - Open and Closed Order Status Report (on Orders Page) - Backend Dev" u="1"/>
        <s v="0.Done &gt; Alpha Test |  01096 - Alpha for Browser compatibility" u="1"/>
        <s v="0.Done &gt; Feature Review |  | 01401 - Review of Missing fields on Delivery stubs" u="1"/>
        <s v="0.Done &gt; QA |  00336 - QA for HomePage is not adjusting to fit correctly on 1366x768" u="1"/>
        <s v="0.Done &gt; Feature Review |  | 01936 - Review of Update default settings for locations filter" u="1"/>
        <s v="4.To Do &gt; S | BALLPARK - Developer Support | 00000 - Create/edit Order Note" u="1"/>
        <s v="5.Open &gt; BALLPARK - QA Support | S 00000 - 469 BDT - Logos on IE are blurry" u="1"/>
        <s v="0.Done &gt; Alpha Bug | M 00473 - Uploading workflow definition fails for 2FA in dev environment" u="1"/>
        <s v="0.Done &gt; Alpha Test |  01910 - Alpha for Refactor Inventory Sync/WS Classes for data refresh calls." u="1"/>
        <s v="0.Done &gt; Alpha Test | S 01926 - Alpha for Refactor Shipment Sync/WS Classes for data refresh calls." u="1"/>
        <s v="0.Done &gt; Alpha Test | S 01616 - Alpha for Wording on Dynamic Reports preview page needs to be changed to improve usability" u="1"/>
        <s v="5.Open &gt; BALLPARK - UX | XS 00000 - Update Customer logo" u="1"/>
        <s v="5.Open &gt; BALLPARK - Development | M 00000 - Required Fields" u="1"/>
        <s v="0.Done &gt; QA | S 01939 - QA for Update default Sort Order and Add Sort Functioanlity on Orders Landing Page " u="1"/>
        <s v="5.Open &gt; BALLPARK - Development |  00000 - BALLPARK - Development Feature |  00353 - Sort Orders by Specific Fields" u="1"/>
        <s v="5.Open &gt; Alpha Bug | S | 00088 - A learner should be able to see the private page if he/she has the permission for that page" u="1"/>
        <s v="5.Open &gt; BALLPARK - Alpha Test | S | 00000 - Source System Deletes - CR50 and CR51" u="1"/>
        <s v="5.Open &gt; BALLPARK - QA Support | M | 00000 - Source System Deletes - CR50 and CR51" u="1"/>
        <s v="0.Done &gt; Feature Review | S 02508 - Review of 371 (BDT) Commas missing on qty fields on Scheduled Release and Completed Shipment Page " u="1"/>
        <s v="5.Open &gt; BALLPARK - Tech Planning |  00000 - BALLPARK - Tech Planning Feature |  00332 - Logistics - Products/Items Shipped items no pricing" u="1"/>
        <s v="0.Done &gt; Sub-Task | S 00550 - Set up Bemis' smtp server" u="1"/>
        <s v="4.To Do &gt; BALLPARK - Tech Planning | S 00000 - Release expanded view" u="1"/>
        <s v="3.Doing &gt; Alpha Bug | M 00618 - Missing fields in Portal Order WS Stub" u="1"/>
        <s v="0.Done &gt; Feature Review |  | 00778 - Review of Orders - Add &quot;cust&quot; before PO label" u="1"/>
        <s v="5.Open &gt; BALLPARK - Feature Review |  00000 - BALLPARK - Feature Review Feature |  00082 - View Customer Profiles" u="1"/>
        <s v="5.Open &gt; BALLPARK - Feature Review |  00000 - BALLPARK - Feature Review Feature |  00207 - Populate User Profiles" u="1"/>
        <s v="5.Open &gt; BALLPARK - Tech Planning |  00000 - BALLPARK - Tech Planning Feature |  00270 - Browse Customer Profiles" u="1"/>
        <s v="5.Open &gt; BALLPARK - Tech Planning |  00000 - BALLPARK - Tech Planning Feature |  00447 - Search Customer Profiles" u="1"/>
        <s v="4.Doing &gt; Sub-Task | M | 00157 - Research SCORM - 2" u="1"/>
        <s v="0.Done &gt; QA | S 01388 - QA for Report Landing Page- Inventory Detail Report" u="1"/>
        <s v="0.Done &gt; Frontend Development | M 02467 - Development for - Releases page- mobile missing ship to info" u="1"/>
        <s v="06.Open &gt; Alpha Test | 00440 - Verify WS stub module for Customer Profile updates" u="1"/>
        <s v="0.Done &gt; Alpha Test |  01992 - Alpha for Login in container errors block login input" u="1"/>
        <s v="4.To Do &gt; S | BALLPARK - UX | 00000 - Check graphics record (to monitor order progress)" u="1"/>
        <s v="0.Done &gt; Frontend Development | M 01562 - Development for - Disabled User shows up in Members section on company profile page" u="1"/>
        <s v="0.Done &gt; Feature Review | S | 02508 - Review of 371 (BDT) Commas missing on qty fields on Scheduled Release and Completed Shipment Page " u="1"/>
        <s v="5.Open &gt; QA | M 01778 - QA for Document Folder &amp; Files" u="1"/>
        <s v="0.Done &gt; Feature Review |  00106 - Review of Full story version 2" u="1"/>
        <s v="0.Done &gt; Feature Review | S 00325 - Review of Stock ticker portlet" u="1"/>
        <s v="0.Done &gt; Feature Review |  01401 - Review of Missing fields on Delivery stubs" u="1"/>
        <s v="4.To Do &gt; Feature Planning | L | 00024 - Add SCORM support - Feature Planning" u="1"/>
        <s v="5.Open &gt; BALLPARK - Feature Review |  00000 - BALLPARK - Feature Review Feature |  00341 - User agreement - BNA" u="1"/>
        <s v="3.Doing &gt; Sub-Task | M 00586 - Create Installation documentation" u="1"/>
        <s v="3.Doing &gt; Tech Planning | 00532 M - Discuss IBB Integration Architecture" u="1"/>
        <s v="3.Doing &gt; Tech Planning | M 00532 - Discuss IBB Integration Architecture" u="1"/>
        <s v="5.Open &gt; BALLPARK - Alpha Test |  00000 - BALLPARK - Alpha Test Feature |  00330 - Logistics - Products/Items - No Pricing" u="1"/>
        <s v="5.Open &gt; BALLPARK - QA Support |  00000 - BALLPARK - QA Support Feature |  00330 - Logistics - Products/Items - No Pricing" u="1"/>
        <s v="5.Open &gt; BALLPARK - Alpha Test |  00000 - Link &quot;Number of items Pending Ship&quot; from Orders Detail to the &quot;Item detail Pending Shipment&quot; page" u="1"/>
        <s v="5.Open &gt; BALLPARK - QA Support |  00000 - Link &quot;Number of items Pending Ship&quot; from Orders Detail to the &quot;Item detail Pending Shipment&quot; page" u="1"/>
        <s v="0.Done &gt; Sub-Task | M 00924 - Automate PR Build process" u="1"/>
        <s v="5.Open &gt; BALLPARK - Development | S 00000 - Map AD Groups to Roles" u="1"/>
        <s v="0.Done &gt; Alpha Test |  01686 - Alpha for Update the report that is called from the Open Order Landing Page" u="1"/>
        <s v="5.Open &gt; BALLPARK - Feature Review | S 00000 - Login page - cookie statement" u="1"/>
        <s v="0.Done &gt; Task |  | 00063 - BEMISCP-11 Select a monitoring tool for IBB web services | Due date: 8/9/16" u="1"/>
        <s v="4.To Do &gt; QA |  00777 - QA for Orders -  Bemis Order # (line No) should be moved below Bemis ProductID" u="1"/>
        <s v="5.Open &gt; BALLPARK - Feature Planning |  00000 - BALLPARK - Feature Planning Feature |  00520 - Release updates from IBB" u="1"/>
        <s v="5.Open &gt; Tech Planning | 00415 - Coordinate UI integration with backend" u="1"/>
        <s v="5.Open &gt; Tech Planning | 00461 - Coordinate UI integration with backend" u="1"/>
        <s v="5.Open &gt; Tech Planning | 00466 - Coordinate UI integration with backend" u="1"/>
        <s v="5.Open &gt; Tech Planning | 00469 - Coordinate UI integration with backend" u="1"/>
        <s v="5.Open &gt; Tech Planning | 00472 - Coordinate UI integration with backend" u="1"/>
        <s v="0.Done &gt; S | BALLPARK - QA/UAT Support | 00000 - Implement Celsus sync job to index Liferay Sites" u="1"/>
        <s v="4.To Do &gt; XS | BALLPARK - QA/UAT Support | 00000 - Link Product Id in Orders Detail to Product Spec Page." u="1"/>
        <s v="0.Done &gt; Feature Review | S | 03015 - Review of 490 BDT - Invoice or BOL link on completed shipments subpage does not work" u="1"/>
        <s v="0.Done &gt; Alpha Bug | M 02046 - Ellipsis still showing as light blue" u="1"/>
        <s v="0.Done &gt; Feature Review |  | 01397 - Review of LDAP bulk import cannot be disable if 2FA is enabled" u="1"/>
        <s v="0.Done &gt; QA |  | 00392 - QA for Our History" u="1"/>
        <s v="5.Open &gt; Backend Development | M 00713 - Data sync for Release" u="1"/>
        <s v="4.To Do &gt; BALLPARK - Alpha Test | S 00000 - Manage DL folder &amp; files" u="1"/>
        <s v="0.Done &gt; Frontend Development | M 00643 - Develop Edit Profile - change my picture tab" u="1"/>
        <s v="0.Done &gt; Frontend Development | M 02747 - Development for - Reports are not downloading and refreshing automatically" u="1"/>
        <s v="0.Cancelled &gt; Frontend Development | M | 01689 - Development for Create a hook so that CSR users can see which users have completed setup" u="1"/>
        <s v="4.To Do &gt; S | BALLPARK - Developer Support | 00000 - View Order Note." u="1"/>
        <s v="5.Open &gt; BALLPARK - Feature Review | M 00000 - Search Orders by Indexed fields" u="1"/>
        <s v="5.Open &gt; Backend Development | M 01703 - Update Inventory WS Client and Mapping" u="1"/>
        <s v="4.To Do &gt; QA | S 01372 - QA for Fix sort order column names" u="1"/>
        <s v="0.Done &gt; Feature Review |  00365 - Review of Sourcing Approach" u="1"/>
        <s v="1.Reviewing &gt; Frontend Development | M 00642 - Develop View User Profile Page " u="1"/>
        <s v="0.Done &gt; Alpha Test | S 00951 - Alpha for Update On Hand Inv data fields to allow for decimals " u="1"/>
        <s v="0.Done &gt; Feature Review |  01016 - Review of Update Releases data fields to allow for decimals " u="1"/>
        <s v="0.Done &gt; Feature Review |  | 01003 - Review of Update orders data fields to allow for decimals " u="1"/>
        <s v="2.To Review &gt; Backend Development | XS 00679 - Store a list of selected Customer Locations for each user" u="1"/>
        <s v="4.To Do &gt; S | BALLPARK - Alpha Test | 00000 - As a buyer, I can schedule an ASN to be sent to me, so that I know when product has shipped" u="1"/>
        <s v="2.To Review &gt; Backend Development | M 00543 - Implement Search for custom order fields" u="1"/>
        <s v="0.Done &gt; QA |  00959 - QA for Release updates from IBB" u="1"/>
        <s v="5.Open &gt; Frontend Development | M 00911 - Frontend Dev for footer" u="1"/>
        <s v="0.Done &gt; Alpha Test |  00693 - Alpha for Redirect customers to dashboard" u="1"/>
        <s v="4.To Do &gt; QA | S 00781 - QA for Orders - Move view details link below order Date" u="1"/>
        <s v="3.Doing &gt; Tech Planning | 00507 - Determine calculated fields and the formulas to use for them" u="1"/>
        <s v="5.Open &gt; BALLPARK - Alpha Test |  00000 - BALLPARK - Alpha Test Feature |  00258 - View Invoice" u="1"/>
        <s v="5.Open &gt; BALLPARK - QA Support |  00000 - BALLPARK - QA Support Feature |  00258 - View Invoice" u="1"/>
        <s v="5.Open &gt; BALLPARK - UX Feature |  00448 - Search User Profiles | M 00000 - " u="1"/>
        <s v="0.Done &gt; Sub-Task |  | 00024 - Link to Webcenter" u="1"/>
        <s v="0.Done &gt; Alpha Test | XS 00278 - Alpha for Services Page" u="1"/>
        <s v="5.Open &gt; BALLPARK - Feature Review | 00000 - " u="1"/>
        <s v="5.Open &gt; BALLPARK - Tech Planning |  00000 - " u="1"/>
        <s v="5.Open &gt; BALLPARK - Development | S 00000 - CI server setup" u="1"/>
        <s v="0.Done &gt; Frontend Development | M 01866 - Development for - Shipments Cust PO" u="1"/>
        <s v="0.Done &gt; Frontend Development | M 01975 - Development for - Login in container errors block login input" u="1"/>
        <s v="5.Open &gt; BALLPARK - Developer Support |  00000 - Manage DL folder &amp; files" u="1"/>
        <s v="4.To Do &gt; Feature Review |  00928 - Review of Refactoring Search for Shipment ordered and releases" u="1"/>
        <s v="0.Done &gt; QA | S 00384 - QA for Reports Page" u="1"/>
        <s v="0.Done &gt; Alpha Test |  | 01207 - Alpha for My Locations navigation on Mobile view is not working" u="1"/>
        <s v="5.Open &gt; Alpha Test | 00418 - Test filtering Orders by Location" u="1"/>
        <s v="0.Done &gt; Alpha Test | S 01469 - Alpha for Create Page for CSRs to View Customer Locations " u="1"/>
        <s v="5.Open &gt; BALLPARK - Feature Planning |  00000 - BALLPARK - Feature Planning Task |  00074 - Determine Document Library folder structure and category structure" u="1"/>
        <s v="0.Done &gt; QA | S 02512 - QA for    Documents- CSR access to sites  " u="1"/>
        <s v="5.Open &gt; Feature Planning | 00497 S - Discuss document migration with Bemis" u="1"/>
        <s v="5.Open &gt; Feature Planning | S 00497 - Discuss document migration with Bemis" u="1"/>
        <s v="0.Done &gt; Frontend Development | M 01204 - Development for - Icons do not display properly in global search" u="1"/>
        <s v="5.Open &gt; BALLPARK - Feature Planning |  00000 - BALLPARK - Feature Planning Bug |  00474 - SoyPortlet does not build on windows machine" u="1"/>
        <s v="2.To Review &gt; Alpha Bug | M 01017 - Some Customer Orgs not getting updated" u="1"/>
        <s v="0.Done &gt; Feature Planning | M 00476 - Filter Data by Customer Location - ShipTo Requirements" u="1"/>
        <s v="4.To Do &gt; BALLPARK - Tech Planning | XS 00000 - Place remaining Webcontents on Homepage" u="1"/>
        <s v="4.To Do &gt; S | BALLPARK - Feature Review 00000 - Place remaining Webcontents on Homepage" u="1"/>
        <s v="4.To Do &gt; S | BALLPARK - QA/UAT Support 00000 - Place remaining Webcontents on Homepage" u="1"/>
        <s v="4.To Do &gt; QA | S | 03067 - QA for Date Range on Release and Shipment History Report - all systems" u="1"/>
        <s v="0.Cancelled &gt; Sub-Task | M 00787 - Terminate and trigger a DataSync task which is in-progress for a long time." u="1"/>
        <s v="0.Done &gt; Feature Review |  00357 - Review of Suppliers Overview" u="1"/>
        <s v="0.Done &gt; Feature Review |  | 00482 - Review of Media &gt; Overview" u="1"/>
        <s v="0.Done &gt; Feature Review | S 00269 - Review of Products Overview" u="1"/>
        <s v="0.Done &gt; Feature Review |  00447 - Review of Careers &gt; Locations and Functions" u="1"/>
        <s v="4.To Do &gt; Backend Development | M 00837 - Fix 2FA redirect" u="1"/>
        <s v="5.Open &gt; Sub-Task | 01607 - Maintenance in automated tests 004/003" u="1"/>
        <s v="1.Reviewing &gt; Backend Development |  00283 - Create IBB job scheduler" u="1"/>
        <s v="0.Done &gt; Alpha Bug | M 02612 - Ellipsis displays when full text is visible on tablet view " u="1"/>
        <s v="5.Open &gt; BALLPARK - UX |  00000 - BALLPARK - UX Feature |  00379 - View Orders for a specific Cust Item" u="1"/>
        <s v="5.Open &gt; BALLPARK - Tech Planning | S 00000 - Order Status Report" u="1"/>
        <s v="0.Done &gt; QA | S 01374 - QA for SSRS integration config had wrong password for QA" u="1"/>
        <s v="4.To Do &gt; Alpha Test | S 01743 - Alpha for Release Header fields do not display correctly" u="1"/>
        <s v="5.Open &gt; BALLPARK - Subtask | S 00000 - Fix issue with titles not being shown for image selector" u="1"/>
        <s v="0.Done &gt; Frontend Development | XS 00548 - Careers &gt; Overview - In Spanish the content of the red and blue box is not displayed" u="1"/>
        <s v="5.Open &gt; BALLPARK - Alpha Test |  00000 - BALLPARK - Alpha Test Task |  00038 - BEMISCP-11 Quality docs - Storage and access - KMS &amp; SAP (not until Phases 2&amp;3)" u="1"/>
        <s v="5.Open &gt; BALLPARK - QA Support |  00000 - BALLPARK - QA Support Task |  00038 - BEMISCP-11 Quality docs - Storage and access - KMS &amp; SAP (not until Phases 2&amp;3)" u="1"/>
        <s v="0.Done &gt; QA | S 02333 - QA for Updates to handle Standard Pallet Qty data" u="1"/>
        <s v="0.Done &gt; Alpha Bug | M 01713 - Add help text on settings configuration menu for number range " u="1"/>
        <s v="5.Open &gt; BALLPARK - UX |  00000 - BALLPARK - UX Feature |  00055 - Access shipper's website clicking shipper's name" u="1"/>
        <s v="4.To Do &gt; QA | S | 02953 - QA for 470 (BDT) Updates to Consignment logic - Completed Shipments Sub-page shipped qty mismatched" u="1"/>
        <s v="5.Open &gt; BALLPARK - Alpha Test |  00000 - Link &quot;Number of Items Shipped&quot; from the Orders Detail to &quot;Item detail Shipped Qty&quot; page" u="1"/>
        <s v="5.Open &gt; BALLPARK - QA Support |  00000 - Link &quot;Number of Items Shipped&quot; from the Orders Detail to &quot;Item detail Shipped Qty&quot; page" u="1"/>
        <s v="5.Open &gt; BALLPARK - Feature Planning | XS 00000 - Releases by Item" u="1"/>
        <s v="0.Done &gt; Sub-Task | M 02466 - Add customized mappings and analyzers" u="1"/>
        <s v="5.Open &gt; Alpha Test | 00464 M - Verify page to show Inventory View for Item" u="1"/>
        <s v="5.Open &gt; Alpha Test | M 00464 - Verify page to show Inventory View for Item" u="1"/>
        <s v="0.Done &gt; Alpha Test | S 00629 - Alpha for Order Detail in Orders by Item View" u="1"/>
        <s v="3.Doing &gt; Alpha Test | S 00812 - Alpha for Customer Profile updates from IBB" u="1"/>
        <s v="4.To Do &gt; S | BALLPARK - Feature Review | 00000 - On Hand Qty displayed for completed shipment (BDT 518) CR53" u="1"/>
        <s v="4.To Do &gt; S | BALLPARK - QA/UAT Support | 00000 - On Hand Qty displayed for completed shipment (BDT 518) CR53" u="1"/>
        <s v="4.To Do &gt; BALLPARK - Feature Planning | S 00000 - Content Workflow" u="1"/>
        <s v="5.Open &gt; BALLPARK - Tech Planning |  00000 - BALLPARK - Tech Planning Feature |  00376 - Generate Order Reports" u="1"/>
        <s v="3.Doing &gt; Alpha Test |  00693 - Alpha for Redirect customers to dashboard" u="1"/>
        <s v="0.Done &gt; Alpha Test | S 02297 - Alpha for 319 (BDT) Negative Scheduled Releases " u="1"/>
        <s v="0.Done &gt; Frontend Development | M 01942 - Development for - Total On Hand Qty should include UOM" u="1"/>
        <s v="0.Done &gt; Feature Review |  | 01712 - Review of Ship To Filter Issue with Name Format and number of items" u="1"/>
        <s v="0.Done &gt; Frontend Development | XS 00398 - Life at Cemex" u="1"/>
        <s v="4.To Do &gt; QA | M 00939 - QA for Open and Closed Order Status Report " u="1"/>
        <s v="0.Done &gt; Feature Review | XS 01185 - Review of Inventory updates from IBB" u="1"/>
        <s v="5.Open &gt; BALLPARK - Tech Planning |  00000 - BALLPARK - Tech Planning Feature |  00535 - User Profile Dropdown" u="1"/>
        <s v="0.Done &gt; QA |  00127 - QA for Full story version 4" u="1"/>
        <s v="0.Done &gt; QA | M 00956 - QA for Reports Landing Page" u="1"/>
        <s v="3.Doing &gt; Tech Planning | M 00549 - Prepare for QA setup on Bemis" u="1"/>
        <s v="5.Open &gt; BALLPARK - Developer Support Feature |  00270 - Browse Customer Profiles | M 00000 - " u="1"/>
        <s v="5.Open &gt; BALLPARK - Developer Support Feature |  00447 - Search Customer Profiles | M 00000 - " u="1"/>
        <s v="5.Open &gt; BALLPARK - Development Feature |  00353 - Sort Orders by Specific Fields | M 00000 - " u="1"/>
        <s v="4.To Do &gt; Feature Review | S 00224 - Review of As a user, I can see the Cemex stock price for NYSE and BMV" u="1"/>
        <s v="5.Open &gt; BALLPARK - Feature Review |  00000 - BALLPARK - Feature Review Task |  00057 - BEMISCP-11 Order Invoice release report" u="1"/>
        <s v="0.Done &gt; Alpha Test | S 00948 - Alpha for Update orders data fields to allow for decimals " u="1"/>
        <s v="0.Done &gt; QA | S 02812 - QA for 424 (BDT) - Change password policy verbiage for external users" u="1"/>
        <s v="0.Done &gt; QA | M 00734 - QA for Buyer - Show Expanded Shipment View" u="1"/>
        <s v="06.Open &gt; Sub-Task | 00133 - Final Approval of the Shipment Expanded View for IBB data fields" u="1"/>
        <s v="4.To Do &gt; S | BALLPARK - Alpha Test | 00000 - Hash Tags to Buttons (anchors) not working - CRITICAL" u="1"/>
        <s v="0.Done &gt; Feature Review |  | 01332 - Review of Location and ShipTo filter dropdowns are missing a border in FF and IE" u="1"/>
        <s v="5.Open &gt; BALLPARK - Developer Support |  00000 - Carrier website link" u="1"/>
        <s v="5.Open &gt; BALLPARK - Feature Planning | S 00000 - Carrier website link" u="1"/>
        <s v="5.Open &gt; BALLPARK - Development | S 00000 - Update products based on feedback" u="1"/>
        <s v="3.Doing &gt; Backend Development | M 00995 - Change no of max ShipTos in the ShipTo filter" u="1"/>
        <s v="4.To Do &gt; S | BALLPARK - Subtask | 00000 - BEMISCP-11 Entitlements - Logistics (reject shipment) - WF Form" u="1"/>
        <s v="5.Open &gt; BALLPARK - Development | M 00000 - Add version" u="1"/>
        <s v="0.Done &gt; Tech Planning | M 02446 - Tech planning - update ShipTo field" u="1"/>
        <s v="5.Open &gt; Frontend Development | 00416 - Create UI for filtering Orders by Location" u="1"/>
        <s v="0.Done &gt; Feature Review |  01814 - Review of Report menu categories should be alphabetical" u="1"/>
        <s v="5.Open &gt; Tech Planning | M 01665 - Tech Planning for Default Location Settings and Persistance" u="1"/>
        <s v="4.To Do &gt; BALLPARK - Development | XS 00000 - Site map" u="1"/>
        <s v="0.Done &gt; Feature Review | S 01399 - Review of Report Time not correct" u="1"/>
        <s v="3.Doing &gt; Backend Development | M 00883 - Add Completed Shipments page for an orde" u="1"/>
        <s v="4.To Do &gt; BALLPARK - QA/UAT Support | XS 00000 - Product values in different currencies" u="1"/>
        <s v="0.Done &gt; Feature Review |  01663 - Review of Create Page for CSRs to View Customer Locations " u="1"/>
        <s v="4.To Do &gt; QA | S 01544 - QA for Report time range selection box sizing - Shipments and Releases Report Test" u="1"/>
        <s v="0.Done &gt; Feature Review | S 02403 - Review of 318 (BDT) - Shipment Sub Page ship date view in ascending order" u="1"/>
        <s v="0.Done &gt; Backend Development | M 00837 - Fix 2FA redirect" u="1"/>
        <s v="5.Open &gt; BALLPARK - Alpha Test | S 00000 - Map AD Groups to Roles" u="1"/>
        <s v="5.Open &gt; BALLPARK - QA Support | S 00000 - Map AD Groups to Roles" u="1"/>
        <s v="0.Done &gt; Frontend Development | S 00478 - Form - Place forms in all pages" u="1"/>
        <s v="0.Done &gt; Alpha Bug | M 00885 - Alpha Bug - Update Date format to include four digit year" u="1"/>
        <s v="4.To Do &gt; S | BALLPARK - Alpha Test | 00000 - CSR - notes - viewable internally only " u="1"/>
        <s v="4.To Do &gt; BALLPARK - Developer Support | S 00000 - Add ExpandAll option to Orders Summaries." u="1"/>
        <s v="0.Done &gt; Alpha Test |  | 01999 - Alpha for 217 (BDT) Theme- upload document screen- blue bar theme updates " u="1"/>
        <s v="5.Open &gt; BALLPARK - Development |  00000 - BALLPARK - Development Feature |  00381 - Login page - cookie statement" u="1"/>
        <s v="5.Open &gt; BALLPARK - Tech Planning | S 00000 - Browser compatibility" u="1"/>
        <s v="4.To Do &gt; S | BALLPARK - Subtask | 00000 - BEMISCP-11 Validate with Process Owners - Internal entitlements" u="1"/>
        <s v="0.Done &gt; QA | XS 00503 - QA for Adjust forms layouts" u="1"/>
        <s v="5.Open &gt; Sub-Task | S 00034 - 6.0 plugin + scripts (5/17/2013)" u="1"/>
        <s v="5.Open &gt; BALLPARK - Development | S 00000 - Arrow Font Size on Releases Page is too small" u="1"/>
        <s v="0.Done &gt; Tech Planning | M 02182 - Tech Planning for 284 (BDT) - Scheduled Releases Sub-Pg cards missing" u="1"/>
        <s v="5.Open &gt; BALLPARK - Tech Planning | S | 00000 - Release Search" u="1"/>
        <s v="4.To Do &gt; BALLPARK - Alpha Test | XS 00000 - Carrousel for full story pages" u="1"/>
        <s v="4.To Do &gt; BALLPARK - Development | S 00000 - Carrousel for full story pages" u="1"/>
        <s v="0.Cancelled &gt; Alpha Bug | M 01882 - Default Alphabetical Order is no longer working" u="1"/>
        <s v="5.Open &gt; BALLPARK - UX |  00000 - BALLPARK - UX Feature |  00265 - As a buyer, I can see Pending Shipment Quantity for a specific item, so that I know how much product to expect" u="1"/>
        <s v="5.Open &gt; BALLPARK - UX |  00000 - User Profile Dropdown" u="1"/>
        <s v="0.Done &gt; Alpha Bug | XS 00671 - Missing portlet for AssetRender" u="1"/>
        <s v="4.To Do &gt; S | BALLPARK - Feature Review | 00000 - Notes create/edit - Buyer view" u="1"/>
        <s v="4.To Do &gt; S | BALLPARK - QA/UAT Support | 00000 - Notes create/edit - Buyer view" u="1"/>
        <s v="5.Open &gt; BALLPARK - Development |  00000 - Link from Bemis Logo" u="1"/>
        <s v="4.To Do &gt; S | BALLPARK - Feature Review | 00000 - Add pallet detail view in batch view." u="1"/>
        <s v="4.To Do &gt; S | BALLPARK - QA/UAT Support | 00000 - Add pallet detail view in batch view." u="1"/>
        <s v="5.Open &gt; Development | 00000 - BALLPARK OF Development" u="1"/>
        <s v="4.To Do &gt; S | BALLPARK - Feature Review | 00000 - Update date limit on Global Search " u="1"/>
        <s v="4.To Do &gt; S | BALLPARK - QA/UAT Support | 00000 - Update date limit on Global Search " u="1"/>
        <s v="0.Done &gt; Feature Review | S 02158 - Review of 283 (BDT) - Scheduled Releases Sub-Page Line# Contains Leading Zeroes " u="1"/>
        <s v="4.To Do &gt; BALLPARK - Feature Planning | M 00000 - Global search" u="1"/>
        <s v="0.Done &gt; Task |  | 00041 - BEMISCP-11 Complete the Document matrix | Due date: 8/1/16" u="1"/>
        <s v="4.To Do &gt; Alpha Test | S 00577 - Alpha for Home page &quot;More&quot; button does not work for Internet Explorer 10 or 11" u="1"/>
        <s v="5.Open &gt; Ballpark - Demand | S 00000 - Dummy Activity of Products" u="1"/>
        <s v="0.Done &gt; Feature Review |  01084 - Review of Optimize JVM settings" u="1"/>
        <s v="4.Doing &gt; BALLPARK - Alpha Test | 00000 - Functional Spec Documentation " u="1"/>
        <s v="4.To Do &gt; BALLPARK - Alpha Test | XS 00000 - Country micro site single page" u="1"/>
        <s v="4.To Do &gt; BALLPARK - Development | S 00000 - Country micro site single page" u="1"/>
        <s v="0.Done &gt; Alpha Test | M 00963 - Alpha for Buyer - Reports Landing Page" u="1"/>
        <s v="4.To Do &gt; Frontend Development | S 00164 - Remove &quot;sign in&quot; link from the footer" u="1"/>
        <s v="4.To Do &gt; Backend Development | S 00588 - Update migration logic to reflect new fields" u="1"/>
        <s v="0.Done &gt; QA | S 01386 - QA for Report Landing Page- Open Order Status Report- remove parameters from selection screen" u="1"/>
        <s v="0.Done &gt; QA |  00781 - QA for Orders - Move view details link below order Date" u="1"/>
        <s v="5.Open &gt; BALLPARK - Alpha Test Feature |  00448 - Search User Profiles | M 00000 - " u="1"/>
        <s v="5.Open &gt; BALLPARK - Development Feature |  00272 - Browse User Profile | M 00000 - " u="1"/>
        <s v="5.Open &gt; BALLPARK - Feature Planning Feature |  00215 - Login &amp; Logout | M 00000 - " u="1"/>
        <s v="5.Open &gt; BALLPARK - Feature Planning Feature |  00513 - Release Search | M 00000 - " u="1"/>
        <s v="5.Open &gt; BALLPARK - Feature Planning Feature |  00514 - Release Report | M 00000 - " u="1"/>
        <s v="5.Open &gt; BALLPARK - Feature Review  00496 - Buyer - Document Management |  00000 - " u="1"/>
        <s v="5.Open &gt; BALLPARK - QA Support Feature |  00448 - Search User Profiles | M 00000 - " u="1"/>
        <s v="5.Open &gt; BALLPARK - Tech Planning  00539 - Buyer - Inventory Management |  00000 - " u="1"/>
        <s v="4.To Do &gt; S | BALLPARK - Feature Review | 00000 - Exception for some Order Data Syncs" u="1"/>
        <s v="4.To Do &gt; S | BALLPARK - QA/UAT Support | 00000 - Exception for some Order Data Syncs" u="1"/>
        <s v="0.Done &gt; Feature Review | S 01485 - Review of Bemis Logo Compression/Crowding" u="1"/>
        <s v="0.Done &gt; Feature Review | S 02401 - Review of Multiple threads may cause NTLM errors in DataSync" u="1"/>
        <s v="0.Done &gt; Alpha Test |  | 01482 - Alpha for Welcome Name Banner" u="1"/>
        <s v="5.Open &gt; BALLPARK - Subtask | M | 00000 - Customer - Org - Permissions" u="1"/>
        <s v="01.Done &gt; Sub-Task | 00154 - Determine the Document Library &quot;structure&quot;" u="1"/>
        <s v="0.Done &gt; Feature Review | S 01108 - Review of User profile editing is accessible to users other than the profile owner." u="1"/>
        <s v="0.Done &gt; Sub-Task |  | 00345 - Create shipment module skeleton" u="1"/>
        <s v="0.Done &gt; Feature Review |  | 00817 - Review of Determine Document Library folder structure and category structure" u="1"/>
        <s v="0.Done &gt; QA |  00834 - QA for Proxy configuration breaks access to IBB " u="1"/>
        <s v="5.Open &gt; BALLPARK - Subtask | M | 00000 - View and Download Invoice and BoL " u="1"/>
        <s v="4.To Do &gt; M | BALLPARK - Subtask | 00000 - Theme Dependency needs to be updated due to core changes" u="1"/>
        <s v="4.To Do &gt; BALLPARK - Development | S 00000 - Custom 404 page" u="1"/>
        <s v="5.Open &gt; Feature Planning | 00456 - Review structure changes" u="1"/>
        <s v="4.To Do &gt; Backend Development | M 01647 - Update Order Data Model" u="1"/>
        <s v="4.To Do &gt; BALLPARK - Tech Planning | S 00000 - Releases landing page" u="1"/>
        <s v="4.To Do &gt; S | BALLPARK - Alpha Test | 00000 - Search on Landing page" u="1"/>
        <s v="0.Done &gt; Frontend Development | S 00843 - Development for Date format incorrect in UI" u="1"/>
        <s v="4.To Do &gt; Alpha Test | S 01773 - Alpha for Update display of qty fields on Orders page" u="1"/>
        <s v="0.Done &gt; Alpha Test | S 01627 - Alpha for BIT-129 Invoice Report Field" u="1"/>
        <s v="0.Done &gt; Feature Review | S 00998 - Review of Left Navigation Expand / Collapse on all pages" u="1"/>
        <s v="5.Open &gt; Frontend Development | XS 00252 - Include videos on the full story page" u="1"/>
        <s v="3.Doing &gt; Backend Development | M 00614 - Update parameters for Open and Closed Order Status Report on the Orders Landing Page" u="1"/>
        <s v="0.Done &gt; Alpha Test | S 00291 - Alpha for Add behavior to Homepage links" u="1"/>
        <s v="0.Done &gt; Feature Review | S 01403 - Review of Fix date range for From and To fields" u="1"/>
        <s v="0.Done &gt; Backend Development | M 02408 - Update invoice logic to use invoiceDte instead of postingDte" u="1"/>
        <s v="4.To Do &gt; M | BALLPARK - Subtask | 00000 - Personal transfers - Dropdown menus slightly move other fields" u="1"/>
        <s v="5.Open &gt; BALLPARK - Alpha Test | S 00000 - BALLPARK - Alpha Test Feature |  00175 - Order Status Report" u="1"/>
        <s v="5.Open &gt; BALLPARK - QA Support | S 00000 - BALLPARK - QA Support Feature |  00175 - Order Status Report" u="1"/>
        <s v="0.Done &gt; QA |  | 00242 - QA for Sustainability Overview" u="1"/>
        <s v="4.To Do &gt; S | BALLPARK - Subtask | 00000 - Create Google Local Environment" u="1"/>
        <s v="0.Done &gt; QA | S 02514 - QA for 377 (BDT) - Releases and Shipment Report- date parameters and page view parameter requiredness" u="1"/>
        <s v="4.To Do &gt; S | BALLPARK - Planning 00000 - Questions Portlet" u="1"/>
        <s v="4.To Do &gt; BALLPARK - Tech Planning | S 00000 - Release Search" u="1"/>
        <s v="0.Done &gt; Alpha Test | S 02157 - Alpha for 283 (BDT) - Scheduled Releases Sub-Page Line# Contains Leading Zeroes " u="1"/>
        <s v="5.Open &gt; BALLPARK - Development |  00000 - BALLPARK - Development Bug |  00474 - SoyPortlet does not build on windows machine" u="1"/>
        <s v="5.Open &gt; BALLPARK - Feature Planning |  00000 - BALLPARK - Feature Planning Task |  00033 - BEMISCP-11 Handling/communication of obsolete items &amp; part number relationships" u="1"/>
        <s v="5.Open &gt; BALLPARK - UX | M | 00000 - Search Orders by Indexed fields" u="1"/>
        <s v="0.Done &gt; Alpha Test | S 01288 - Alpha for Fix sort order column names" u="1"/>
        <s v="0.Done &gt; Alpha Test | S 02809 - Alpha for Change password policy for external users" u="1"/>
        <s v="0.Done &gt; Frontend Development | M | 02058 - Development for - Orders Page- Location filter location indicator_x0009_" u="1"/>
        <s v="5.Open &gt; BALLPARK - Feature Planning |  00000 - BALLPARK - Feature Planning Feature |  00353 - Sort Orders by Specific Fields" u="1"/>
        <s v="0.Done &gt; QA |  | 00099 - QA for Asset publisher layout" u="1"/>
        <s v="0.Done &gt; Alpha Test | S 00761 - Alpha for Impersonated User hits error" u="1"/>
        <s v="4.To Do &gt; QA | S 01618 - QA for Wording on Dynamic Reports preview page needs to be changed to improve usability" u="1"/>
        <s v="5.Open &gt; BALLPARK - UX | S 00000 - Release Details" u="1"/>
        <s v="0.Done &gt; Alpha Test |  | 01953 - Alpha for Update User Creation Test Scripts and customer LARs " u="1"/>
        <s v="5.Open &gt; Sub-Task | S 00130 - Final Approval of the Products Landing Page for the IBB data fields" u="1"/>
        <s v="5.Open &gt; Sub-Task | S | 00135 - Final Approval of the Product Spec Detail for the IBB data fields" u="1"/>
        <s v="3.Doing &gt; Frontend Development | S 00070 - Fix menu when on mobile mode" u="1"/>
        <s v="4.To Do &gt; XS | BALLPARK - Development 00000 - Concrete Incubator webcontent" u="1"/>
        <s v="0.Done &gt; Feature Review | S 02291 - Review of 270 (BDT) Global Search displays error" u="1"/>
        <s v="0.Done &gt; Alpha Test |  | 01660 - Alpha for Formatting Error when Resizing" u="1"/>
        <s v="0.Done &gt; Sub-Task | S 00024 - Link to Webcenter" u="1"/>
        <s v="3.Doing &gt; Sub-Task | M 00061 - Scrum master - January - 9 to 13" u="1"/>
        <s v="5.Open &gt; BALLPARK - Feature Review |  00000 - Manage DL folder &amp; files" u="1"/>
        <s v="5.Open &gt; BALLPARK - Feature Planning | XS | 00000 - User friendly error messaging for CSR and Buyers" u="1"/>
        <s v="5.Open &gt; BALLPARK - Developer Support Feature |  00156 - Create and assign customer Roles | M 00000 - " u="1"/>
        <s v="5.Open &gt; BALLPARK - Alpha Test | S 00000 - View customer site list" u="1"/>
        <s v="5.Open &gt; BALLPARK - QA Support | S 00000 - View customer site list" u="1"/>
        <s v="0.Done &gt; Frontend Development | M 01465 - Development for Link Bemis/TheHub Logo back CSR Bemis Site" u="1"/>
        <s v="0.Done &gt; Alpha Bug | M 01298 - Production description is not expanding on Orders Page" u="1"/>
        <s v="5.Open &gt; BALLPARK - Development |  00000 - BALLPARK - Development Task |  00495 - Update products based on feedback" u="1"/>
        <s v="0.Done &gt; Frontend Development | S 00247 - Corporate Governance" u="1"/>
        <s v="03.To Review &gt; Tech Planning | 00454 - Map IBB Order fields to Portal Order UI Fields" u="1"/>
        <s v="5.Open &gt; BALLPARK - Feature Planning |  00000 - BALLPARK - Feature Planning Task |  00023 - BEMISCP-11 Production Order data" u="1"/>
        <s v="5.Open &gt; Sub-Task | M 01820 - QA for Updates for all reports " u="1"/>
        <s v="4.To Do &gt; S | BALLPARK - Development 00000 - Carousel with three images and timer" u="1"/>
        <s v="4.To Do &gt; Feature Review |  00586 - Review of Make the user Jose Alberto as a site admin" u="1"/>
        <s v="4.To Do &gt; Alpha Test | S 01457 - Alpha for Bemis Logo displayed on Bemis' QA is incorrect" u="1"/>
        <s v="5.Open &gt; BALLPARK - Feature Review |  00000 - BALLPARK - Feature Review Task |  00127 - Tech Spec Truncation" u="1"/>
        <s v="0.Done &gt; QA |  | 00091 - QA for Place remaining Webcontents on Homepage" u="1"/>
        <s v="4.To Do &gt; Alpha Test | S 02989 - Alpha for Set search highlighting property to false" u="1"/>
        <s v="5.Open &gt; BALLPARK - Feature Review | S 00000 - Performance Testing and Tunning" u="1"/>
        <s v="0.Done &gt; Sub-Task | S 00857 - Add methods to get a Customer Location's display name and whether or not it's a parent" u="1"/>
        <s v="0.Done &gt; Alpha Test |  | 01357 - Alpha for Report Landing Page- Inventory Detail Report- remove unnecessary Parameters" u="1"/>
        <s v="0.Done &gt; Sub-Task | 00091 M - Define Customer Inquiry WADL" u="1"/>
        <s v="0.Done &gt; Sub-Task | M 00091 - Define Customer Inquiry WADL" u="1"/>
        <s v="06.Open &gt; Pull Request Review | 00392 - Code review UI for Order Item View" u="1"/>
        <s v="0.Done &gt; Frontend Development | M 00500 - Change IFrame height according to screen width" u="1"/>
        <s v="5.Open &gt; Feature Review | 00427 M - Review UI support for linking Number Quantity to Inventory Page" u="1"/>
        <s v="5.Open &gt; Feature Review | M 00427 - Review UI support for linking Number Quantity to Inventory Page" u="1"/>
        <s v="4.To Do &gt; S | BALLPARK - Feature Review | 00000 - Search &amp; browse - customer &amp; user profiles - Sales restricted view" u="1"/>
        <s v="4.To Do &gt; S | BALLPARK - QA/UAT Support | 00000 - Search &amp; browse - customer &amp; user profiles - Sales restricted view" u="1"/>
        <s v="4.To Do &gt; M | BALLPARK - Subtask | 00000 - Información incorrecta de cuentas ahorro en la lista desplegable de cuenta ahorro" u="1"/>
        <s v="5.Open &gt; BALLPARK - UX |  00000 - BALLPARK - UX Feature |  00359 - Batch details in on-hand inventory" u="1"/>
        <s v="4.To Do &gt; S | BALLPARK - Alpha Test 00000 - Request a DNS update from Cemex to add subdomains to point to new AWS environment" u="1"/>
        <s v="2.To Review &gt; Sub-Task | 00432 - Transition internal CI to Windows VM" u="1"/>
        <s v="4.To Do &gt; Feature Review |  00600 - Review of Change country menu cut off vertically" u="1"/>
        <s v="4.To Do &gt; QA | S 00925 - QA for Orders Page - Marshal Orders with NULL Statuses Displayed" u="1"/>
        <s v="5.Open &gt; BALLPARK - Alpha Test | S | 00000 - Add status: draft, published, archived, invisible " u="1"/>
        <s v="5.Open &gt; BALLPARK - QA Support | S | 00000 - Add status: draft, published, archived, invisible " u="1"/>
        <s v="5.Open &gt; BALLPARK - Developer Support | S 00000 - Update Releases data fields to allow for decimals " u="1"/>
        <s v="5.Open &gt; BALLPARK - Feature Planning | S 00000 - Update Shipments data fields to allow for decimals " u="1"/>
        <s v="5.Open &gt; BALLPARK - Feature Review | S 00000 - Update On Hand Inv data fields to allow for decimals " u="1"/>
        <s v="0.Done &gt; QA |  00277 - QA for Debt Information" u="1"/>
        <s v="4.To Do &gt; QA | S 01502 - QA for Cancel button on Locations filter does not work " u="1"/>
        <s v="0.Cancelled &gt; Feature Review |  | 01916 - Review of Update Sales Order to take in different order statuses" u="1"/>
        <s v="5.Open &gt; BALLPARK - Feature Review |  00000 - BALLPARK - Feature Review Task |  00047 - BEMISCP-11 Customer Inventory Terms" u="1"/>
        <s v="0.Done &gt; Feature Review | S 02844 - Review of Typo in reset password page" u="1"/>
        <s v="5.Open &gt; BALLPARK - Feature Planning | 00000 M - " u="1"/>
        <s v="3.Doing &gt; QA | M 00546 - QA for Two Factor Authentication " u="1"/>
        <s v="0.Done &gt; Alpha Test |  00122 - Alpha for Story carrousel on homepage does not animate (zoom)" u="1"/>
        <s v="5.Open &gt; BALLPARK - Developer Support | S 00000 - BALLPARK - Developer Support Feature |  00537 - Link from Bemis Logo" u="1"/>
        <s v="5.Open &gt; QA | M 00946 - QA for BoL and Invoice Links" u="1"/>
        <s v="3.Doing &gt; Tech Planning | M 01679 - Tech Planning - Data Sync Changes - Shipment" u="1"/>
        <s v="5.Open &gt; BALLPARK - Feature Review |  00000 - BALLPARK - Feature Review Task |  00025 - BEMISCP-11 Consignment - Make and Hold Aging" u="1"/>
        <s v="0.Done &gt; QA |  00134 - QA for Ajustments in full stories layout" u="1"/>
        <s v="0.Done &gt; Feature Review |  | 00928 - Review of Refactoring Search for Shipment ordered and releases" u="1"/>
        <s v="0.Done &gt; QA |  | 00446 - QA for In overview pages the banner and image below must fill in all screen size" u="1"/>
        <s v="0.Done &gt; Alpha Test | S 00612 - Alpha for Link from Bemis Logo" u="1"/>
        <s v="5.Open &gt; BALLPARK - Development | S 00000 - View Notifications" u="1"/>
        <s v="4.Doing &gt; BALLPARK - Feature Review | 00000 - Add SCORM support" u="1"/>
        <s v="5.Open &gt; BALLPARK - UX |  00000 - Search for Customer Profile Details" u="1"/>
        <s v="0.Done &gt; Alpha Test |  01466 - Alpha for Release PO and Customer PO are wrapping on the same line" u="1"/>
        <s v="0.Done &gt; Backend Development | M 02436 - Always pass optional columns as a parameter for select report buttons" u="1"/>
        <s v="06.Open &gt; Tech Planning | 00458 - Design interface with IBB Inventory API" u="1"/>
        <s v="4.To Do &gt; Alpha Test | S 00076 - Alpha for Show full story on Media Center" u="1"/>
        <s v="4.To Do &gt; Frontend Development | M 00064 - Show full story on media center" u="1"/>
        <s v="5.Open &gt; BALLPARK - Tech Planning |  00000 - Import Users and Groups from AD" u="1"/>
        <s v="0.Done &gt; Tech Planning | M 00429 - Discuss Overlap between Shipment &amp; Release" u="1"/>
        <s v="0.Done &gt; Backend Development | S 00952 - Get warehouse number from order to download BOL" u="1"/>
        <s v="0.Done &gt; Frontend Development | S 02941 - Development for - Documents page- title running off of screen box" u="1"/>
        <s v="0.Done &gt; Alpha Test |  | 01686 - Alpha for Update the report that is called from the Open Order Landing Page" u="1"/>
        <s v="5.Open &gt; BALLPARK - Feature Planning |  00000 - BALLPARK - Feature Planning Feature |  00365 - Left Navigation Expand / Collapse on all pages" u="1"/>
        <s v="1.Reviewing &gt; Backend Development | S | 00052 - Add logic to redirect unauthenticated users to login" u="1"/>
        <s v="4.To Do &gt; BALLPARK - Development | M 00000 - Full story version 2" u="1"/>
        <s v="0.Done &gt; Backend Development | S 00171 - Set Expiration to 60 days" u="1"/>
        <s v="0.Done &gt; Feature Review |  | 00009 - Review of Hierarchical Class of Service (performance)" u="1"/>
        <s v="5.Open &gt; BALLPARK - Developer Support |  00000 - BALLPARK - Developer Support Task |  00045 - BEMISCP-11 Docs - BOL (SSRS - Can provide a copy of the BOL)" u="1"/>
        <s v="0.Done &gt; Backend Development | S 00010 - Migrate BIN Users" u="1"/>
        <s v="0.Done &gt; Alpha Test | XS 00182 - Alpha for Ethics and compliance page" u="1"/>
        <s v="2.To Review &gt; Sub-Task | S 00386 - Connect dev to AD" u="1"/>
        <s v="5.Open &gt; BALLPARK - Feature Review | S 00000 - Add version" u="1"/>
        <s v="3.Doing &gt; Alpha Test | 00505 - Verify 2FA functionality using multiple systems" u="1"/>
        <s v="5.Open &gt; BALLPARK - Tech Planning |  00000 - BALLPARK - Tech Planning Feature |  00509 - Download Invoice and BoL " u="1"/>
        <s v="5.Open &gt; Frontend Development | S 00602 - Development for - Fix issue with titles not being shown for image selector" u="1"/>
        <s v="0.Done &gt; Feature Review |  | 01833 - Review of Menu position does not remain closed when navigating from one page to another " u="1"/>
        <s v="0.Done &gt; Feature Review | S 01825 - Review of User agreement - BNA" u="1"/>
        <s v="0.Done &gt; Alpha Test | M 01885 - Alpha Test for Remove Buyer access to edit display settings" u="1"/>
        <s v="5.Open &gt; BALLPARK - Subtask | M | 00000 - Theme Dependency needs to be updated due to core changes" u="1"/>
        <s v="0.Done &gt; Frontend Development | XS 01210 - Fix CSS to align report landing page header" u="1"/>
        <s v="5.Open &gt; BALLPARK - Tech Planning | M 00000 - Performance Testing and Tunning" u="1"/>
        <s v="0.Done &gt; Tech Planning | M 01434 - Tech Planning - Review Order Data Sync and update" u="1"/>
        <s v="0.Done &gt; Feature Review | S 00622 - Review of Customer Site Template should have 'template' in name" u="1"/>
        <s v="5.Open &gt; BALLPARK - Developer Support | S 00000 - Pending notifications counter" u="1"/>
        <s v="5.Open &gt; BALLPARK - Feature Planning | XS 00000 - List shipments from specific Order" u="1"/>
        <s v="5.Open &gt; Sub-Task |  01071 - Determine if we need to recycle the helper portlet for this feature or not" u="1"/>
        <s v="5.Open &gt; BALLPARK - UX | S 00000 - WS Commons" u="1"/>
        <s v="0.Done &gt; QA |  00240 - QA for Press Releases Page" u="1"/>
        <s v="3.Doing &gt; Tech Planning | 00485 - Design Search Orders" u="1"/>
        <s v="4.To Do &gt; S | BALLPARK - Feature Review | 00000 - ShipTo Filter - change defaults and text." u="1"/>
        <s v="4.To Do &gt; S | BALLPARK - QA/UAT Support | 00000 - ShipTo Filter - change defaults and text." u="1"/>
        <s v="0.Done &gt; Alpha Test |  | 01153 - Alpha for LDAP bulk import cannot be disable if 2FA is enabled" u="1"/>
        <s v="5.Open &gt; BALLPARK - Feature Review |  00000 - BALLPARK - Feature Review Feature |  00535 - User Profile Dropdown" u="1"/>
        <s v="0.Done &gt; Backend Development |  | 00284 - Create order WS modules" u="1"/>
        <s v="4.To Do &gt; XS | BALLPARK - Developer Support 00000 - Carousel with three images and timer" u="1"/>
        <s v="0.Done &gt; Alpha Test |  | 00635 - Alpha for Orders - Move view details link below order Date" u="1"/>
        <s v="5.Open &gt; BALLPARK - Feature Review |  00000 - BALLPARK - Feature Review Bug |  00474 - SoyPortlet does not build on windows machine" u="1"/>
        <s v="3.Doing &gt; Backend Development | S | 00090 - Create mock pages" u="1"/>
        <s v="4.To Do &gt; QA | S | 03070 - QA for  BDT 489 - Portal LDAP configuration change" u="1"/>
        <s v="0.Done &gt; Backend Development | S 02801 - Automatically assign CSRs to Org Admin role for each Parent Location" u="1"/>
        <s v="0.Done &gt; Alpha Bug | M 02188 - Shipment Qty should be called Shipped Qty" u="1"/>
        <s v="5.Open &gt; Tech Planning | M 00549 - Prepare for QA setup on Bemis" u="1"/>
        <s v="0.Done &gt; Feature Review |  00775 - Review of View/Edit my User Profile" u="1"/>
        <s v="0.Done &gt; Feature Review |  00124 - Review of Story carrousel on homepage does not animate (zoom)" u="1"/>
        <s v="4.To Do &gt; M | BALLPARK - Subtask | 00000 - The User can not insert an amount - Internet Explorer V11- Personal Transfers" u="1"/>
        <s v="4.To Do &gt; S | BALLPARK - Development 00000 - Search function on menu bar" u="1"/>
        <s v="3.Doing &gt; Backend Development | M 00815 - Update SalesOrderResponse sample data and Order Model" u="1"/>
        <s v="0.Done &gt; Feature Review |  01159 - Review of Style and colors" u="1"/>
        <s v="0.Done &gt; Tech Planning | 00437 - Design Customer Profile WS Module" u="1"/>
        <s v="5.Open &gt; Sub-Task | S 01022 - What We Do: Other sub-menu in details page" u="1"/>
        <s v="0.Done &gt; QA | S 00835 - QA for Gradle task distBundleZip does not build/deploy themes" u="1"/>
        <s v="0.Done &gt; Feature Review | S 02428 - Review of 315 (BDT) - Hyperlinks not working on shipments page for Carrier" u="1"/>
        <s v="0.Done &gt; Tech Planning | M 02550 - Tech Planning for 388 (BDT) - Inventory Pg Standard Pallet Qty Rounding Issue" u="1"/>
        <s v="5.Open &gt; BALLPARK - Tech Planning | S 00000 - Footer" u="1"/>
        <s v="0.Done &gt; Alpha Test | S 02575 - Alpha for 394 (BDT) - Scheduled Releases Sub-Pg Bemis Line# Contains Leading Zeroes" u="1"/>
        <s v="0.Done &gt; Feature Review |  | 00460 - Review of Test stronger instance types to see relation to slow Liferay startup" u="1"/>
        <s v="3.Doing &gt; Sub-Task | M 00614 - Update parameters for Open and Closed Order Status Report on the Orders Landing Page" u="1"/>
        <s v="4.To Do &gt; S | BALLPARK - Feature Review | 00000 - As a CSR user, I can delete a document uploaded by a customer to a Document Library folder, so that I can remove outdated or irrelevant information" u="1"/>
        <s v="4.To Do &gt; S | BALLPARK - QA/UAT Support | 00000 - As a CSR user, I can delete a document uploaded by a customer to a Document Library folder, so that I can remove outdated or irrelevant information" u="1"/>
        <s v="0.Done &gt; Sub-Task | M 00060 - Create BIN Data Model Mapping" u="1"/>
        <s v="04.Doing &gt; Backend Development | 00434 - Add framework for Inventory Module" u="1"/>
        <s v="0.Done &gt; QA |  00440 - QA for Site map" u="1"/>
        <s v="4.Doing &gt; BALLPARK - Subtask | 00000 - Feature without assignee GSSDLC" u="1"/>
        <s v="0.Done &gt; Frontend Development | S 00290 - Format text and add links to image description" u="1"/>
        <s v="0.Done &gt; Frontend Development | S 00509 - Investors &gt; Adjust form for email subscription" u="1"/>
        <s v="0.Done &gt; Sub-Task |  00129 - Final Approval of the Orders Landing Page for IBB data fields" u="1"/>
        <s v="5.Open &gt; BALLPARK - Tech Planning | S | 00000 - Location selection persists between logout and login" u="1"/>
        <s v="0.Done &gt; QA | S 02246 - QA for Standard Pallet Qty should be N/A when batch line Pallet amount is N/A" u="1"/>
        <s v="3.Doing &gt; Backend Development | S 00863 - Update shipment data sync" u="1"/>
        <s v="06.Open &gt; Feature Planning | 00482 - Coordinate steps needed to reset environments for testing." u="1"/>
        <s v="0.Cancelled &gt; Frontend Development | M 01221 - Development for - Search in Locations filter fails when no location match is found" u="1"/>
        <s v="2.To Review &gt; Backend Development | 00438 - Create stubs module for Customer Profile updates" u="1"/>
        <s v="0.Done &gt; Feature Review |  | 01196 - Review of Entries on the Release Page are not displaying " u="1"/>
        <s v="0.Done &gt; Alpha Test |  01601 - Alpha for CSR- editing buyer profile" u="1"/>
        <s v="0.Done &gt; Alpha Test | M 00746 - Alpha for View/Edit my User Profile" u="1"/>
        <s v="0.Done &gt; Feature Review |  | 00496 - Review of Create a sign in page" u="1"/>
        <s v="0.Done &gt; Feature Review | S 00159 - Review of Menu not working when on mobile mode" u="1"/>
        <s v="0.Done &gt; QA |  | 00342 - QA for Carousel for full story pages" u="1"/>
        <s v="4.To Do &gt; BALLPARK - Alpha Test | XS 00000 - Suppliers Overview" u="1"/>
        <s v="5.Open &gt; BALLPARK - Subtask | M 00000 - Release Report" u="1"/>
        <s v="0.Cancelled &gt; Backend Development | M 02598 - Update policy" u="1"/>
        <s v="06.Open &gt; UX | 00108 - Shipment Landing Page Wireframe Review - Business" u="1"/>
        <s v="0.Done &gt; Tech Planning | S 02785 - 416 (BDT) - Evaluate Order Pg Shipment Qty Missing" u="1"/>
        <s v="5.Open &gt; BALLPARK - Feature Review |  00000 - BALLPARK - Feature Review Feature |  00515 - Report Definition Parsing" u="1"/>
        <s v="4.To Do &gt; QA | S 01137 - QA for Add open condition to Search Orders" u="1"/>
        <s v="0.Done &gt; Sub-Task | S 00142 - Set LDAP configurations for AD integration" u="1"/>
        <s v="5.Open &gt; BALLPARK - Alpha Test |  00000 - BALLPARK - Alpha Test Task |  00013 - BEMISCP-11 Terms &amp; Condition docs (site)(by customer specific)" u="1"/>
        <s v="5.Open &gt; BALLPARK - QA Support |  00000 - BALLPARK - QA Support Task |  00013 - BEMISCP-11 Terms &amp; Condition docs (site)(by customer specific)" u="1"/>
        <s v="0.Done &gt; QA |  00486 - QA for Search function on menu bar" u="1"/>
        <s v="4.To Do &gt; S | BALLPARK - Alpha Test | 00000 - Add SCORM support" u="1"/>
        <s v="5.Open &gt; BALLPARK - Feature Review | S 00000 - Search on Landing page" u="1"/>
        <s v="5.Open &gt; BALLPARK - Tech Planning | S | 00000 - Releases landing page" u="1"/>
        <s v="0.Done &gt; Alpha Test | S 02418 - Alpha for Portal Error Handling" u="1"/>
        <s v="0.Done &gt; Sub-Task |  | 00263 - Debug why service is not working on initial build" u="1"/>
        <s v="5.Open &gt; BALLPARK - Feature Review | S 00000 - Notify Google LMS of Group events" u="1"/>
        <s v="4.To Do &gt; XS | BALLPARK - Subtask | 00000 - Enable log4j debug on Bemis Dev" u="1"/>
        <s v="0.Done &gt; QA |  01810 - QA for Remove default e-mail suffix from login page" u="1"/>
        <s v="0.Done &gt; Feature Review |  00009 - Review of Hierarchical Class of Service (performance)" u="1"/>
        <s v="0.Done &gt; Alpha Test | S 00122 - Alpha for Story carrousel on homepage does not animate (zoom)" u="1"/>
        <s v="4.To Do &gt; S | BALLPARK - Alpha Test | 00000 - View closed orders in Order Views" u="1"/>
        <s v="5.Open &gt; BALLPARK - Alpha Test | S 00000 - Parent Customer Profile name displayed is incorrect" u="1"/>
        <s v="5.Open &gt; BALLPARK - QA Support | S 00000 - Parent Customer Profile name displayed is incorrect" u="1"/>
        <s v="0.Done &gt; Tech Planning | M 01752 - Tech planning for Edit Links on the User profile view are not visible with menu expanded" u="1"/>
        <s v="5.Open &gt; Tech Planning | M 01567 - Tech Planning for default Sort on Orders Landing Page display" u="1"/>
        <s v="4.To Do &gt; BALLPARK - Tech Planning | L 00000 - Shipment Search" u="1"/>
        <s v="3.Doing &gt; Backend Development | 00460 - Implement Order DataSync" u="1"/>
        <s v="3.Doing &gt; Backend Development | S 00752 - Create mockdata module" u="1"/>
        <s v="0.Done &gt; Alpha Test |  | 01255 - Alpha for CSR should have access to limited control panel " u="1"/>
        <s v="0.Done &gt; QA | S 00356 - QA for Building Solutions" u="1"/>
        <s v="0.Done &gt; Feature Review |  | 00212 - Review of Company profile page" u="1"/>
        <s v="5.Open &gt; BALLPARK - Feature Planning | S 00000 - Add expiration date" u="1"/>
        <s v="5.Open &gt; BALLPARK - Feature Review | S | 00000 - Add expiration date" u="1"/>
        <s v="0.Done &gt; Feature Planning | S 00226 - Filter Orders by user Locations" u="1"/>
        <s v="0.Done &gt; Feature Review |  00899 - Review of Customer - Org - Permissions" u="1"/>
        <s v="5.Open &gt; BALLPARK - Alpha Test |  00000 - BALLPARK - Alpha Test Feature |  00077 - Import Users and Groups from AD" u="1"/>
        <s v="5.Open &gt; BALLPARK - QA Support |  00000 - BALLPARK - QA Support Feature |  00077 - Import Users and Groups from AD" u="1"/>
        <s v="5.Open &gt; BALLPARK - Tech Planning |  00000 - BALLPARK - Tech Planning Task |  00037 - BEMISCP-11 Entitlements - Proc Mgr - Negotiations - CRM" u="1"/>
        <s v="4.To Do &gt; S | BALLPARK - Alpha Test | 00000 - View Orders for a specific Cust Item" u="1"/>
        <s v="4.To Do &gt; S | BALLPARK - Subtask | 00000 - BEMISCP-11 Logistics - Product in transit" u="1"/>
        <s v="0.Done &gt; QA | S 00386 - QA for Sustainable Sourcing" u="1"/>
        <s v="0.Done &gt; QA | S 00089 - QA for Carousel with three images and timer" u="1"/>
        <s v="0.Done &gt; Alpha Bug | M 01141 - Deleting a users organization does not remove the site membership " u="1"/>
        <s v="0.Done &gt; Alpha Test | S 02912 - Alpha for (BDT 467) - Releases and Shipments do not display for new customer setup " u="1"/>
        <s v="5.Open &gt; BALLPARK - Feature Planning |  00000 - BALLPARK - Feature Planning Task |  00259 - Customer Site Template should have 'template' in name" u="1"/>
        <s v="1.Reviewing &gt; Backend Development | M 01581 - Update existing Report Definitions parmeters/fields" u="1"/>
        <s v="5.Open &gt; BALLPARK - UX |  00000 - BALLPARK - UX Feature |  00352 - Location selection persists between logout and login" u="1"/>
        <s v="1.Reviewing &gt; Backend Development | S 00524 - Order Status Report - Backend Dev" u="1"/>
        <s v="4.To Do &gt; BALLPARK - Tech Planning | XS 00000 - Modern tile with &quot;MORE&quot; animation" u="1"/>
        <s v="4.To Do &gt; S | BALLPARK - Feature Review 00000 - Modern tile with &quot;MORE&quot; animation" u="1"/>
        <s v="4.To Do &gt; S | BALLPARK - QA/UAT Support 00000 - Modern tile with &quot;MORE&quot; animation" u="1"/>
        <s v="4.To Do &gt; XS | BALLPARK - Tech Planning 00000 - Modern tile with &quot;MORE&quot; animation" u="1"/>
        <s v="0.Done &gt; Task | 00069 - BEMISCP-11 CSR notifications" u="1"/>
        <s v="0.Done &gt; Feature Review |  | 00976 - Review of Customer site template" u="1"/>
        <s v="4.To Do &gt; Frontend Development | M 00462 - Create page to show Inventory View for Item" u="1"/>
        <s v="4.To Do &gt; S | BALLPARK - Feature Review | 00000 - As a CSR, I can run and view the 5 internal and 4 external reports available to me, so that I can see my customer data in report format" u="1"/>
        <s v="4.To Do &gt; S | BALLPARK - QA/UAT Support | 00000 - As a CSR, I can run and view the 5 internal and 4 external reports available to me, so that I can see my customer data in report format" u="1"/>
        <s v="4.To Do &gt; Sub-Task | S | 00044 - OpenID Integration - Feature Planning" u="1"/>
        <s v="4.To Do &gt; Tech Planning | S 00008 - Expiration Date - Feature Planning" u="1"/>
        <s v="0.Done &gt; Feature Review |  00361 - Review of About Us &gt; Position Papers" u="1"/>
        <s v="0.Done &gt; Alpha Test |  01953 - Alpha for Update User Creation Test Scripts and customer LARs " u="1"/>
        <s v="0.Done &gt; Feature Review | S 02441 - Review of 268 (BDT) - Missing Open Scheduled Release Info" u="1"/>
        <s v="0.Done &gt; Feature Review | S 02479 - Review of 261 (BDT) - Missing Open Scheduled Release Info" u="1"/>
        <s v="0.Done &gt; Feature Review |  | 00361 - Review of About Us &gt; Position Papers" u="1"/>
        <s v="0.Done &gt; QA | S 02066 - QA for Login in container errors block login input" u="1"/>
        <s v="4.To Do &gt; QA | S 02924 - QA for (BDT 467) - Releases and Shipments do not display for new customer setup " u="1"/>
        <s v="4.To Do &gt; S | BALLPARK - Subtask | 00000 - BEMISCP-11 Terms &amp; Condition docs (site)(by customer specific)" u="1"/>
        <s v="3.Doing &gt; Alpha Test | M 00748 - Alpha for View/Edit User Profile" u="1"/>
        <s v="0.Done &gt; Feature Review |  | 01501 - Review of Cancel button on Locations filter does not work " u="1"/>
        <s v="0.Done &gt; Feature Review |  00581 - Review of Change Reports page &quot;SEC Filings&quot; section to open in a new tab" u="1"/>
        <s v="4.To Do &gt; BALLPARK - Alpha Test | S 00000 - Full story version 2" u="1"/>
        <s v="5.Open &gt; BALLPARK - Feature Review | S | 00000 - Add SCORM support" u="1"/>
        <s v="0.Done &gt; QA | S 02730 - QA for 332 (BDT) - Schedule Line View Details Link Missing for some records" u="1"/>
        <s v="0.Done &gt; Backend Development | XS 00831 - Fix Two Factor configuration category" u="1"/>
        <s v="2.To Review &gt; Backend Development | M 01691 - Replicate Order Sync refactoring for Shipment" u="1"/>
        <s v="0.Done &gt; QA |  | 01368 - QA for Shipment Card Item Detail Box Scrolling Bar" u="1"/>
        <s v="0.Done &gt; Feature Review | S 00109 - Review of Webcontent - Investors to Key Statistics" u="1"/>
        <s v="4.To Do &gt; S | BALLPARK - Feature Review | 00000 - As a Sales Regional Manager, I can view a list of customers and select one or more, so that I can selectively view information pertaining to a specific customer or sub-organization within the customer" u="1"/>
        <s v="4.To Do &gt; S | BALLPARK - QA/UAT Support | 00000 - As a Sales Regional Manager, I can view a list of customers and select one or more, so that I can selectively view information pertaining to a specific customer or sub-organization within the customer" u="1"/>
        <s v="5.Open &gt; BALLPARK - UX | S 00000 - Search User Profiles" u="1"/>
        <s v="0.Done &gt; Backend Development | M 02211 - Change MAD calculation logic" u="1"/>
        <s v="0.Done &gt; Alpha Test |  | 01591 - Alpha for Customer Data Sync is checking wrong address for validity" u="1"/>
        <s v="0.Done &gt; QA | XS 02163 - QA for 252 (BDT) - Order Pg View Details 0 Confirmed Qty Should Not Be Displayed" u="1"/>
        <s v="3.Doing &gt; Sub-Task | 00142 - Set LDAP configurations for AD integration" u="1"/>
        <s v="0.Done &gt; Feature Review | S 01394 - Review of Do not display Schedule Lines when confirmedQty = 0 on Orders Landing  Page" u="1"/>
        <s v="5.Open &gt; Sub-Task | M | 01099 - UserLiferayServiceImpl.java" u="1"/>
        <s v="4.To Do &gt; S | BALLPARK - Alpha Test | 00000 - REST service for Enhanced Groups" u="1"/>
        <s v="0.Done &gt; Feature Review | S 01712 - Review of Ship To Filter Issue with Name Format and number of items" u="1"/>
        <s v="5.Open &gt; BALLPARK - Developer Support |  00000 - BALLPARK - Developer Support Feature |  00231 - Show Open Demand and On Hand Qty for Item." u="1"/>
        <s v="5.Open &gt; Alpha Bug | M 00669 - Password Criteria is not visible in the UI for the user" u="1"/>
        <s v="0.Done &gt; Feature Review | S 00698 - Review of DataSync background tasks are not being cleaned up from DB when successfully completed" u="1"/>
        <s v="4.To Do &gt; M | BALLPARK - Development 00000 - Effects on the &quot;MORE&quot; button" u="1"/>
        <s v="5.Open &gt; BALLPARK - Alpha Test |  00000 - BALLPARK - Alpha Test Feature |  00372 - *DUPLICATE* As a buyer, I can see updates to my customer profile screens when the IBB sends an update, so that I can have the most current information" u="1"/>
        <s v="5.Open &gt; BALLPARK - QA Support |  00000 - BALLPARK - QA Support Feature |  00372 - *DUPLICATE* As a buyer, I can see updates to my customer profile screens when the IBB sends an update, so that I can have the most current information" u="1"/>
        <s v="0.Done &gt; QA | S 01904 - QA for User Edit Profile not working" u="1"/>
        <s v="4.To Do &gt; S | BALLPARK - Feature Review | 00000 - Product landing page" u="1"/>
        <s v="4.To Do &gt; S | BALLPARK - Feature Review | 00000 - Sort on Landing page" u="1"/>
        <s v="4.To Do &gt; S | BALLPARK - QA/UAT Support | 00000 - Product landing page" u="1"/>
        <s v="4.To Do &gt; S | BALLPARK - QA/UAT Support | 00000 - Sort on Landing page" u="1"/>
        <s v="5.Open &gt; BALLPARK - Alpha Test | M 00000 - Customer Profile updates from IBB" u="1"/>
        <s v="5.Open &gt; BALLPARK - QA Support | S 00000 - Customer Profile updates from IBB" u="1"/>
        <s v="5.Open &gt; BALLPARK - Feature Planning |  00000 - BALLPARK - Feature Planning Feature |  00271 - Search for User Profile Details" u="1"/>
        <s v="5.Open &gt; BALLPARK - Feature Review |  00000 - BALLPARK - Feature Review Feature |  00269 - Search for Customer Profile Details" u="1"/>
        <s v="5.Open &gt; BALLPARK - Developer Support |  00000 - BALLPARK - Developer Support Feature |  00055 - Access shipper's website clicking shipper's name" u="1"/>
        <s v="5.Open &gt; BALLPARK - Feature Review | S | 00000 - Add version" u="1"/>
        <s v="0.Done &gt; Backend Development | M 02192 - Trigger data sync manually" u="1"/>
        <s v="0.Done &gt; Alpha Test | S 02365 - Alpha for IBB Data Sync Performance " u="1"/>
        <s v="0.Done &gt; Frontend Development | M 00490 - Multilocation filter - Frontend" u="1"/>
        <s v="0.Done &gt; Backend Development | M 02005 - Log data sync messages to a seperate file" u="1"/>
        <s v="5.Open &gt; BALLPARK - Alpha Test | S 00000 - View Customer Profile" u="1"/>
        <s v="5.Open &gt; BALLPARK - QA Support | S 00000 - View Customer Profile" u="1"/>
        <s v="5.Open &gt; UX | 00451 - Create wireframes for editing user profile" u="1"/>
        <s v="0.Done &gt; Alpha Test |  | 00754 - Alpha for Fix Gradle theme build " u="1"/>
        <s v="0.Done &gt; Frontend Development | M 01062 - Customer Profile View - mobile responsive design" u="1"/>
        <s v="06.Open &gt; Frontend Development | 00449 - Link the &quot;Change my password&quot; text to the change password screen." u="1"/>
        <s v="5.Open &gt; BALLPARK - Tech Planning |  00000 - BALLPARK - Tech Planning Task |  00025 - BEMISCP-11 Consignment - Make and Hold Aging" u="1"/>
        <s v="4.To Do &gt; Alpha Test | S 01482 - Alpha for Welcome Name Banner" u="1"/>
        <s v="5.Open &gt; BALLPARK - Development |  00000 - BALLPARK - Development Task |  00072 - Where to get Actual/Standard pallet quantity for rolls/boxes/cartons" u="1"/>
        <s v="5.Open &gt; BALLPARK - Tech Planning | S 00000 - Sort Orders by Specific Fields" u="1"/>
        <s v="4.To Do &gt; M | BALLPARK - Subtask | 00000 - Bad style of all the Radio button and Check box" u="1"/>
        <s v="4.To Do &gt; BALLPARK - Developer Support | S 00000 - Hide Pricing Fields for Logistics, Co-Packer, and Quality roles" u="1"/>
        <s v="5.Open &gt; BALLPARK - QA Support | S 00000 - (BDT 467) - Releases and Shipments do not display for new customer setup " u="1"/>
        <s v="0.Done &gt; Alpha Test | S 00880 - Alpha for Logon with incorrect password doesn't fail immediately with 2FA enabled" u="1"/>
        <s v="5.Open &gt; BALLPARK - Alpha Test |  00000 - BALLPARK - Alpha Test Task |  00067 - BEMISCP-11 Document Metadata Extraction Strategy" u="1"/>
        <s v="5.Open &gt; BALLPARK - QA Support |  00000 - BALLPARK - QA Support Task |  00067 - BEMISCP-11 Document Metadata Extraction Strategy" u="1"/>
        <s v="0.Done &gt; Sub-Task | M 00619 - Add Default Search Action" u="1"/>
        <s v="0.Done &gt; QA | M 01827 - QA for User Agreement" u="1"/>
        <s v="4.To Do &gt; QA | S 02287 - QA for Switch to SOAP calls" u="1"/>
        <s v="4.To Do &gt; S | BALLPARK - Alpha Test | 00000 - Re-Order" u="1"/>
        <s v="0.Done &gt; Feature Review | S 01600 - Review of Buyer - Security" u="1"/>
        <s v="5.Open &gt; Feature Review | 00390 L - Review code for Order WS Module" u="1"/>
        <s v="5.Open &gt; Feature Review | L 00390 - Review code for Order WS Module" u="1"/>
        <s v="0.Done &gt; Feature Review | S 01376 - Review of All Reports- Default Column Fields " u="1"/>
        <s v="5.Open &gt; UX | S 01576 - Design user-friendly error page" u="1"/>
        <s v="4.To Do &gt; Developer Support | 00000 - BALLPARK OF Developer Support" u="1"/>
        <s v="5.Open &gt; BALLPARK - Developer Support | S 00000 - Carrier website link" u="1"/>
        <s v="5.Open &gt; BALLPARK - Developer Support | S 00000 - Link from Bemis Logo" u="1"/>
        <s v="0.Done &gt; Backend Development | XS 02181 - Update ShipTo Filter list with every search" u="1"/>
        <s v="0.Done &gt; Feature Review | S 01740 - Review of Customer logo is not displayed on parent or child location dashboards" u="1"/>
        <s v="2.To Review &gt; Backend Development | S 01521 - Change default selected From and To dates in the Report Generation Request window" u="1"/>
        <s v="0.Done &gt; Feature Review |  00383 - Review of Reports Page" u="1"/>
        <s v="5.Open &gt; BALLPARK - Alpha Test | S 00000 - Buyer View of Customer Profile" u="1"/>
        <s v="5.Open &gt; BALLPARK - Feature Planning |  00000 - View/Edit my User Profile" u="1"/>
        <s v="5.Open &gt; BALLPARK - QA Support | S 00000 - Buyer View of Customer Profile" u="1"/>
        <s v="0.Done &gt; Feature Review |  | 01628 - Review of BIT-129 Invoice Report Field" u="1"/>
        <s v="0.Done &gt; QA |  00354 - QA for Key Company Data" u="1"/>
        <s v="4.To Do &gt; S | BALLPARK - Subtask | 00000 - BEMISCP-11 Reports - Partial Pallets, Pending Releases (date/value)" u="1"/>
        <s v="3.Doing &gt; Frontend Development | M 00643 - Develop Edit Profile - change my picture tab" u="1"/>
        <s v="4.To Do &gt; Sub-Task | M 01032 - Add support for auto creation of customer sites when importing LAR" u="1"/>
        <s v="4.To Do &gt; QA | S 00242 - QA for Sustainability Overview" u="1"/>
        <s v="5.Open &gt; BALLPARK - UX | S 00000 - Sort Orders by Specific Fields" u="1"/>
        <s v="5.Open &gt; BALLPARK - Development |  00000 - BALLPARK - Development Feature |  00276 - Search on Landing page" u="1"/>
        <s v="5.Open &gt; BALLPARK - Alpha Test |  00000 - BALLPARK - Alpha Test Task |  00040 - BEMISCP-11 Logistics - Product in transit" u="1"/>
        <s v="5.Open &gt; BALLPARK - QA Support |  00000 - BALLPARK - QA Support Task |  00040 - BEMISCP-11 Logistics - Product in transit" u="1"/>
        <s v="5.Open &gt; BALLPARK - Developer Support | S 00000 - Search Customer Profiles" u="1"/>
        <s v="5.Open &gt; BALLPARK - Feature Planning |  00000 - Populate Customer Profiles" u="1"/>
        <s v="0.Done &gt; Alpha Test | S 01328 - Alpha for The ... next to the BEmis Order number does not expand to show the full line" u="1"/>
        <s v="0.Done &gt; Feature Review | S 02252 - Review of 308 (BDT) - Orders page- iphone words in view detail spilling below allotted space" u="1"/>
        <s v="5.Open &gt; BALLPARK - Tech Planning |  00000 - BALLPARK - Tech Planning Task |  00033 - BEMISCP-11 Handling/communication of obsolete items &amp; part number relationships" u="1"/>
        <s v="4.To Do &gt; BALLPARK - Development | XS 00000 - Create a sign in page" u="1"/>
        <s v="3.Doing &gt; Frontend Development | M 00389 - Orders Landing Page - UI" u="1"/>
        <s v="4.To Do &gt; Tech Planning | M 01564 - Tech planning to identify root cause" u="1"/>
        <s v="0.Done &gt; Feature Review |  | 01663 - Review of Create Page for CSRs to View Customer Locations " u="1"/>
        <s v="4.To Do &gt; QA | S 00099 - QA for Asset publisher layout" u="1"/>
        <s v="4.To Do &gt; Backend Development | M 00032 - Implement Single Sign Off" u="1"/>
        <s v="5.Open &gt; BALLPARK - Alpha Test |  00000 - Shipment updates from IBB" u="1"/>
        <s v="5.Open &gt; BALLPARK - Alpha Test | S 00000 - Release updates from IBB" u="1"/>
        <s v="5.Open &gt; BALLPARK - QA Support |  00000 - Shipment updates from IBB" u="1"/>
        <s v="5.Open &gt; BALLPARK - QA Support | S 00000 - Release updates from IBB" u="1"/>
        <s v="5.Open &gt; BALLPARK - Subtask | M | 00000 - Shipment updates from IBB" u="1"/>
        <s v="5.Open &gt; BALLPARK - UX |  00000 - Customer Profile updates from IBB" u="1"/>
        <s v="4.To Do &gt; Alpha Test |  00761 - Alpha for Impersonated User hits error" u="1"/>
        <s v="0.Done &gt; Backend Development | M 00879 - Add Page for On Hand Inventory" u="1"/>
        <s v="0.Done &gt; QA | S 01498 - QA for Hide Edit options that Buyers do not have access to " u="1"/>
        <s v="0.Done &gt; Frontend Development | S 00380 - Adjust layout of stock ticker in different screen sizes" u="1"/>
        <s v="4.To Do &gt; QA | M 00627 - QA for Search Implementation for Orders" u="1"/>
        <s v="5.Open &gt; BALLPARK - UX | XS 00000 - Search for User Profile Details" u="1"/>
        <s v="0.Done &gt; Frontend Development | M 01055 - Updates to Bemis Portal Header " u="1"/>
        <s v="4.To Do &gt; S | BALLPARK - Subtask | 00000 - Research changing background for web content editor" u="1"/>
        <s v="0.Done &gt; Feature Review | S | 02952 - Review of 470 (BDT) Updates to Consignment logic - Completed Shipments Sub-page shipped qty mismatched" u="1"/>
        <s v="0.Done &gt; QA |  | 00368 - QA for Include videos on the full story page" u="1"/>
        <s v="4.To Do &gt; M | BALLPARK - Subtask | 00000 - Packing List Report - SSRS" u="1"/>
        <s v="5.Open &gt; Frontend Development | XS 00254 - Add behavior to concrete incubator link" u="1"/>
        <s v="0.Done &gt; Sub-Task | M 00624 - Provide Customer and User data for initial migration." u="1"/>
        <s v="5.Open &gt; BALLPARK - Alpha Test |  00000 - Create data sync process to bulk upload data from IBB" u="1"/>
        <s v="5.Open &gt; BALLPARK - QA Support |  00000 - Create data sync process to bulk upload data from IBB" u="1"/>
        <s v="5.Open &gt; BALLPARK - Subtask | S | 00000 - Create data sync process to bulk upload data from IBB" u="1"/>
        <s v="0.Done &gt; Alpha Test |  | 01888 - Alpha for 202 (BDT) Remove the optional column order up and down arrows from 2 reports" u="1"/>
        <s v="0.Done &gt; QA | M 00943 - QA for Release Report" u="1"/>
        <s v="0.Done &gt; Backend Development | M 01708 - Carrier List Changes" u="1"/>
        <s v="4.To Do &gt; L | BALLPARK - Subtask | 00000 - Setup Dev Infrasctructure" u="1"/>
        <s v="4.To Do &gt; Alpha Test | S 01660 - Alpha for Formatting Error when Resizing" u="1"/>
        <s v="06.Open &gt; Frontend Development | 00426 - Add UI support for linking Number Quantity to Inventory Page" u="1"/>
        <s v="5.Open &gt; QA | M 01175 - QA for Footer" u="1"/>
        <s v="0.Done &gt; Alpha Test |  00312 - Alpha for White spaces above images in story pages template 2" u="1"/>
        <s v="5.Open &gt; BALLPARK - Tech Planning |  00000 - BALLPARK - Tech Planning Task |  00067 - BEMISCP-11 Document Metadata Extraction Strategy" u="1"/>
        <s v="4.To Do &gt; BALLPARK - Alpha Test | S 00000 - View closed orders in Order Views" u="1"/>
        <s v="4.To Do &gt; S | BALLPARK - Feature Review | 00000 - Glyph errors in logs when resetting file previews" u="1"/>
        <s v="4.To Do &gt; S | BALLPARK - QA/UAT Support | 00000 - Glyph errors in logs when resetting file previews" u="1"/>
        <s v="0.Cancelled &gt; Alpha Test | S 02067 - Alpha for 195 (BDT) Documents- unable to download; CSR and buyer view" u="1"/>
        <s v="0.Done &gt; Feature Review |  02955 - Review of IBB configs need to be updated to use a different service account on QA" u="1"/>
        <s v="0.Done &gt; QA |  01136 - QA for Checkboxes for Locations in filter do not show " u="1"/>
        <s v="0.Done &gt; QA | S 02064 - QA for 218 (BDT) Theme My Company Locations Font Color" u="1"/>
        <s v="5.Open &gt; BALLPARK - Feature Planning |  00000 - Link &quot;Number of items Pending Ship&quot; from Orders Detail to the &quot;Item detail Pending Shipment&quot; page" u="1"/>
        <s v="0.Done &gt; QA | M 00747 - QA for View/Edit my User Profile" u="1"/>
        <s v="0.Done &gt; Feature Review | S 00404 - Review of Add Basic auth for QA environment" u="1"/>
        <s v="0.Done &gt; Backend Development |  00010 - Migrate BIN Users" u="1"/>
        <s v="0.Done &gt; Backend Development | 00010  - Migrate BIN Users" u="1"/>
        <s v="0.Done &gt; Alpha Test | M 00715 - Alpha for Search Orders by Indexed fields" u="1"/>
        <s v="5.Open &gt; Ballpark - Demand | S | 00000 - Dummy Activity of Tools - Sizing" u="1"/>
        <s v="0.Done &gt; QA | S 01532 - QA for Missing Address should be empty" u="1"/>
        <s v="0.Cancelled &gt; Sub-Task |  | 00152 - Approve customer hierarchy filter mockup" u="1"/>
        <s v="2.To Review &gt; Frontend Development | S 01578 - Create user-friendly error page" u="1"/>
        <s v="0.Done &gt; Alpha Test | S 00871 - Alpha for Order Description not wrapping correctly" u="1"/>
        <s v="4.To Do &gt; S | BALLPARK - Subtask | 00000 - A learner should be able to see the private page if he/she has the permission for that page" u="1"/>
        <s v="5.Open &gt; Feature Planning | 00436 - Determine Customer Profile data" u="1"/>
        <s v="0.Done &gt; Alpha Test |  01754 - Alpha for User Agreement link does not show content" u="1"/>
        <s v="5.Open &gt; BALLPARK - Feature Planning |  00000 - BALLPARK - Feature Planning Feature |  00244 - Link &quot;Number Quantity on Hand&quot; from the Order Detail to the &quot;Item detail On-Hand Inventory&quot;" u="1"/>
        <s v="0.Done &gt; QA |  | 01538 - QA for Time, status and report freezes" u="1"/>
        <s v="3.Doing &gt; Alpha Test | S 00980 - Alpha for List shipments from specific Order" u="1"/>
        <s v="5.Open &gt; Pull Request Review | 00439 - Review WS stub module for Customer Profile updates" u="1"/>
        <s v="0.Done &gt; Feature Review |  00355 - Review of Building Solutions" u="1"/>
        <s v="0.Done &gt; Feature Review |  | 00434 - Review of Global Solutions" u="1"/>
        <s v="5.Open &gt; BALLPARK - UX |  00000 - BALLPARK - UX Feature |  00254 - View/Edit my User Profile" u="1"/>
        <s v="5.Open &gt; BALLPARK - Developer Support |  00000 - BALLPARK - Developer Support Feature |  00514 - Release Report" u="1"/>
        <s v="5.Open &gt; BALLPARK - Developer Support | S 00000 - Release Search" u="1"/>
        <s v="5.Open &gt; BALLPARK - Feature Planning | XS 00000 - Release Search" u="1"/>
        <s v="0.Done &gt; QA | S 01637 - QA for Customer Site Template was not updated correctly" u="1"/>
        <s v="5.Open &gt; BALLPARK - Developer Support |  00000 - BALLPARK - Developer Support Feature |  00367 - Welcome screen / landing page" u="1"/>
        <s v="4.To Do &gt; S | BALLPARK - Feature Review | 00000 - As a buyer, I can be linked to webcenter/solutioncenter when viewing a product detail, so that I can see the details of graphics status" u="1"/>
        <s v="4.To Do &gt; S | BALLPARK - QA/UAT Support | 00000 - As a buyer, I can be linked to webcenter/solutioncenter when viewing a product detail, so that I can see the details of graphics status" u="1"/>
        <s v="0.Done &gt; QA | S 02402 - QA for Multiple threads may cause NTLM errors in DataSync" u="1"/>
        <s v="0.Done &gt; Tech Planning | M 01785 - Tech Planning for Improve data display on all pages " u="1"/>
        <s v="5.Open &gt; BALLPARK - UX |  00000 - BALLPARK - UX Feature |  00206 - Populate Customer Profiles" u="1"/>
        <s v="5.Open &gt; BALLPARK - Alpha Test | S 00000 - Create Google CI" u="1"/>
        <s v="5.Open &gt; BALLPARK - QA Support | S 00000 - Create Google CI" u="1"/>
        <s v="5.Open &gt; BALLPARK - Tech Planning |  00000 - BALLPARK - Tech Planning Feature |  00377 - Generate Shipping Reports" u="1"/>
        <s v="5.Open &gt; BALLPARK - Developer Support |  00000 - BALLPARK - Developer Support Task |  00065 - BEMISCP-11 Custom reports investigation" u="1"/>
        <s v="3.Doing &gt; Backend Development | S 00037 - Add status to Site service" u="1"/>
        <s v="4.To Do &gt; S | BALLPARK - Feature Review | 00000 - Notes create/edit - CSR view" u="1"/>
        <s v="4.To Do &gt; S | BALLPARK - QA/UAT Support | 00000 - Notes create/edit - CSR view" u="1"/>
        <s v="5.Open &gt; BALLPARK - Feature Planning |  00000 - *DELETE* User Profile updates from IBB" u="1"/>
        <s v="0.Done &gt; Alpha Test | S 02262 - Alpha for 330 (BDT) - Order Pg Bemis Product ID missing" u="1"/>
        <s v="3.Doing &gt; Sub-Task | L 00081 - Scrum master - January - 16 to 31" u="1"/>
        <s v="0.Done &gt; Tech Planning | M 00676 - Access to BIND System for BoL and Invoice data" u="1"/>
        <s v="4.To Do &gt; Backend Development | L 00587 - Implement multi faceted search for orders" u="1"/>
        <s v="0.Done &gt; Feature Review |  00877 - Review of Arrow Font Size on Releases Page is too small" u="1"/>
        <s v="4.To Do &gt; S | BALLPARK - Feature Review | 00000 - Link Product Id in Orders Detail to Product Spec Page." u="1"/>
        <s v="5.Open &gt; BALLPARK - Alpha Test |  00000 - BALLPARK - Alpha Test Feature |  00213 - Pending notifications counter" u="1"/>
        <s v="5.Open &gt; BALLPARK - QA Support |  00000 - BALLPARK - QA Support Feature |  00213 - Pending notifications counter" u="1"/>
        <s v="0.Done &gt; Feature Review | S 01768 - Review of Update the Footer Content " u="1"/>
        <s v="0.Done &gt; Feature Review | S 00124 - Review of Story carrousel on homepage does not animate (zoom)" u="1"/>
        <s v="0.Done &gt; Feature Review |  01282 - Review of My Locations navigation on Mobile view is not working" u="1"/>
        <s v="4.To Do &gt; Alpha Test | S 01686 - Alpha for Update the report that is called from the Open Order Landing Page" u="1"/>
        <s v="5.Open &gt; BALLPARK - Tech Planning |  00000 - BALLPARK - Tech Planning Task |  00020 - BEMISCP-11 Portal Admin / Power Users" u="1"/>
        <s v="0.Done &gt; Sub-Task | M 00432 - Transition internal CI to Windows VM" u="1"/>
        <s v="5.Open &gt; BALLPARK - Alpha Test | S 00000 - CI server setup" u="1"/>
        <s v="5.Open &gt; BALLPARK - QA Support | S 00000 - CI server setup" u="1"/>
        <s v="0.Done &gt; QA | M 01105 - QA for Import User and Groups from AD" u="1"/>
        <s v="4.To Do &gt; Alpha Test | S 01471 - Alpha for Column picks disappear in report form" u="1"/>
        <s v="0.Done &gt; QA | S 02780 - QA for Buyers need to have ability to delete for specific folders " u="1"/>
        <s v="0.Done &gt; Tech Planning | S 02777 - Tech Planning for Udate the CSR Permissions to be organization based" u="1"/>
        <s v="05.To Do &gt; Sub-Task | 00386 - Connect dev to AD" u="1"/>
        <s v="3.Doing &gt; Frontend Development | M 00129 - Adjust homepage layout in different screen resolutions" u="1"/>
        <s v="5.Open &gt; BALLPARK - Alpha Test |  00000 - BALLPARK - Alpha Test Feature |  00272 - Browse User Profile" u="1"/>
        <s v="5.Open &gt; BALLPARK - QA Support |  00000 - BALLPARK - QA Support Feature |  00272 - Browse User Profile" u="1"/>
        <s v="4.To Do &gt; Alpha Test | S 00182 - Alpha for Ethics and compliance page" u="1"/>
        <s v="0.Done &gt; Alpha Test |  | 01288 - Alpha for Fix sort order column names" u="1"/>
        <s v="0.Done &gt; Frontend Development | S 00494 - View Shipments - Frontend Updates" u="1"/>
        <s v="0.Done &gt; Alpha Test |  | 01129 - Alpha for Entries on the Release Page are not displaying " u="1"/>
        <s v="0.Done &gt; Alpha Test | S 01781 - Alpha for Fixes needed for View Details dropdown desktop and mobile views" u="1"/>
        <s v="0.Done &gt; Frontend Development | M 01772 - Fixes needed for View Details dropdown desktop and mobile views" u="1"/>
        <s v="5.Open &gt; BALLPARK - UX |  00000 - BALLPARK - UX Feature |  00246 - Link &quot;Number of items Pending Ship&quot; from Orders Detail to the &quot;Item detail Pending Shipment&quot; page" u="1"/>
        <s v="3.Doing &gt; Sub-Task | 00386 - Connect dev to AD" u="1"/>
        <s v="0.Done &gt; Alpha Test | M 00743 - Alpha Test for CSR View of Customer Profile" u="1"/>
        <s v="0.Done &gt; Feature Review |  | 00983 - Review of CSR View of Customer Profile" u="1"/>
        <s v="5.Open &gt; BALLPARK - Developer Support |  00000 - Buyer - Reports Landing Page" u="1"/>
        <s v="5.Open &gt; Feature Planning | 00382 M - Feature Planning - Reports Landing Page" u="1"/>
        <s v="5.Open &gt; Feature Planning | M 00382 - Feature Planning - Reports Landing Page" u="1"/>
        <s v="5.Open &gt; Frontend Development | M 01009 - Reorder Reports on the landing page" u="1"/>
        <s v="4.To Do &gt; QA | S | 00081 - QA for Add status: draft, published, archived, invisible " u="1"/>
        <s v="0.Done &gt; Alpha Test |  00948 - Alpha for Update orders data fields to allow for decimals " u="1"/>
        <s v="0.Done &gt; Feature Review | S 01367 - Review of Shipment Card Item Detail Box Scrolling Bar" u="1"/>
        <s v="0.Done &gt; Frontend Development | M 01076 - Update fields on Shipments to display decimals " u="1"/>
        <s v="0.Done &gt; QA | S 01838 - QA for Fixes needed for View Details dropdown desktop and mobile views" u="1"/>
        <s v="0.Done &gt; QA | M 00729 - QA for Releases landing page" u="1"/>
        <s v="0.Done &gt; Frontend Development | M 02382 - Add module for CSS control panel" u="1"/>
        <s v="0.Done &gt; Task | 00054 - BEMISCP-11 Workflow - COC, COAs upload to portal - Quality related" u="1"/>
        <s v="0.Done &gt; Sub-Task | M 02542 - Fix GS paths in portal.properties" u="1"/>
        <s v="4.To Do &gt; S | BALLPARK - Alpha Test | 00000 - Pending notifications counter" u="1"/>
        <s v="4.To Do &gt; S | BALLPARK - Feature Review | 00000 - Research publishing errors in log" u="1"/>
        <s v="4.To Do &gt; S | BALLPARK - QA/UAT Support | 00000 - Research publishing errors in log" u="1"/>
        <s v="0.Done &gt; Backend Development | M 01682 - Run buildLang task for all applicable modules" u="1"/>
        <s v="0.Done &gt; Alpha Test |  | 01289 - Alpha for Missing Address should be empty" u="1"/>
        <s v="5.Open &gt; BALLPARK - Development |  00000 - BALLPARK - Development Feature |  00351 - Location selection persists from page to page (within session)" u="1"/>
        <s v="0.Done &gt; Frontend Development | S 00399 - Site map" u="1"/>
        <s v="0.Done &gt; Sub-Task | M 00583 - Restrict Folder Access Based on Role" u="1"/>
        <s v="4.To Do &gt; XS | BALLPARK - Developer Support | 00000 - Batch details in on-hand inventory" u="1"/>
        <s v="4.To Do &gt; Feature Review |  00622 - Review of Customer Site Template should have 'template' in name" u="1"/>
        <s v="4.To Do &gt; S | BALLPARK - Feature Review | 00000 - 3 Marshal Deliveries not showing in Completed Shipments page " u="1"/>
        <s v="4.To Do &gt; S | BALLPARK - QA/UAT Support | 00000 - 3 Marshal Deliveries not showing in Completed Shipments page " u="1"/>
        <s v="5.Open &gt; BALLPARK - Development |  00000 - BALLPARK - Development Feature |  00446 - View/Edit Customer Profile" u="1"/>
        <s v="4.To Do &gt; Frontend Development | M 00889 - Update logic for User Profile to pull correct field." u="1"/>
        <s v="5.Open &gt; BALLPARK - Developer Support |  00000 - BALLPARK - Developer Support Feature |  00360 - Add pallet detail view in batch view." u="1"/>
        <s v="0.Done &gt; QA | S 00358 - QA for Suppliers Overview" u="1"/>
        <s v="0.Done &gt; Task | 00041 - BEMISCP-11 Complete the Document matrix | Due date: 8/1/16" u="1"/>
        <s v="0.Done &gt; QA |  | 01406 - QA for The root directory for Advanced File Store is not parsed correctly" u="1"/>
        <s v="0.Done &gt; QA | S 02075 - QA for 245 (BDT) - Order Pg View Details Schedule Lines Sorted Incorrectly" u="1"/>
        <s v="3.Doing &gt; Backend Development | M 00851 - Fix bug -  Portal login is not working when close browser" u="1"/>
        <s v="0.Cancelled &gt; Alpha Bug | M 02722 - Development for - Inventory Pg Standard Pallet Qty Rounding Issue" u="1"/>
        <s v="0.Done &gt; Feature Review |  | 00387 - Review of Become a supplier" u="1"/>
        <s v="0.Done &gt; Tech Planning | 00507 - View Orders by Item - Determine Calculated Fields" u="1"/>
        <s v="0.Done &gt; Feature Review |  01833 - Review of Menu position does not remain closed when navigating from one page to another " u="1"/>
        <s v="4.To Do &gt; S | BALLPARK - UX | 00000 - Create Theme" u="1"/>
        <s v="3.Doing &gt; QA | M | 00546 - QA for Two Factor Authentication " u="1"/>
        <s v="0.Done &gt; QA | M 00939 - QA for Open and Closed Order Status Report " u="1"/>
        <s v="0.Done &gt; QA | S 02303 - QA for 286 (BDT) - Release Pg Scheduled Release Qty UoM missing" u="1"/>
        <s v="0.Done &gt; Feature Review | S 02155 - Review of 297 (BDT) - On Hand Inventory page code error" u="1"/>
        <s v="0.Done &gt; QA | M 00627 - QA for Search Implementation for Orders" u="1"/>
        <s v="4.To Do &gt; BALLPARK - Tech Planning | S 00000 - Product values in different currencies" u="1"/>
        <s v="4.To Do &gt; M | BALLPARK - Development | 00000 - Product values in different currencies" u="1"/>
        <s v="0.Done &gt; Alpha Test |  | 01892 - Alpha for Exceptions in LAR imports for Site Templates" u="1"/>
        <s v="0.Done &gt; QA |  00777 - QA for Orders -  Bemis Order # (line No) should be moved below Bemis ProductID" u="1"/>
        <s v="5.Open &gt; BALLPARK - Alpha Test |  00000 - BALLPARK - Alpha Test Feature |  00370 - Order updates from IBB" u="1"/>
        <s v="5.Open &gt; BALLPARK - QA Support |  00000 - BALLPARK - QA Support Feature |  00370 - Order updates from IBB" u="1"/>
        <s v="5.Open &gt; BALLPARK - UX |  00000 - BALLPARK - UX Feature |  00373 - *DELETE* User Profile updates from IBB" u="1"/>
        <s v="0.Done &gt; Frontend Development | M 02191 - Development for - Orders page- iphone words in view detail spilling below allotted space" u="1"/>
        <s v="0.Done &gt; Alpha Test | XS 00984 - Alpha for Update Customer logo" u="1"/>
        <s v="0.Done &gt; Task |  | 00031 - BEMISCP-11 Corp security - IT security rules" u="1"/>
        <s v="0.Done &gt; Alpha Test |  | 00842 - Alpha for When an order is deleted, the associated AssetEntries are not removed" u="1"/>
        <s v="0.Cancelled &gt; Frontend Development | M 01770 - Frontend Development for - Report menu categories should be alphabetical" u="1"/>
        <s v="5.Open &gt; BALLPARK - Alpha Test |  00000 - BALLPARK - Alpha Test Task |  00266 - Create data sync process to bulk upload data from IBB" u="1"/>
        <s v="5.Open &gt; BALLPARK - Feature Planning |  00000 - BALLPARK - Feature Planning Feature |  00373 - *DELETE* User Profile updates from IBB" u="1"/>
        <s v="5.Open &gt; BALLPARK - QA Support |  00000 - BALLPARK - QA Support Task |  00266 - Create data sync process to bulk upload data from IBB" u="1"/>
        <s v="3.Doing &gt; Backend Development | S 00608 - Bug fix" u="1"/>
        <s v="4.To Do &gt; Alpha Test | S | 00084 - Alpha for Capture user info" u="1"/>
        <s v="0.Done &gt; Feature Review | S 02507 - Review of 331 (BDT) Time Zone Clarification" u="1"/>
        <s v="0.Done &gt; Feature Review | S 01232 - Review of Reports Landing Page - Report Header is not aligned properly" u="1"/>
        <s v="0.Done &gt; Tech Planning | M 01886 - Tech Planning for -  cannot change location filter and add files to folder" u="1"/>
        <s v="4.To Do &gt; Feature Review | 00645 - Review of Allow HTTP between qa-staging and qa-live to test remote staging" u="1"/>
        <s v="4.To Do &gt; QA | M 01613 - QA for Customer Profile Format" u="1"/>
        <s v="0.Done &gt; Sub-Task | M 01001 - Create Roles and their permissions" u="1"/>
        <s v="5.Open &gt; BALLPARK - Feature Review | S | 00000 - Two Factor Authentication" u="1"/>
        <s v="0.Done &gt; Alpha Test |  | 01284 - Alpha for Product Description displaying incorrectly" u="1"/>
        <s v="0.Done &gt; Feature Review |  00876 - Review of Order Description not wrapping correctly" u="1"/>
        <s v="0.Done &gt; Feature Review | S 02656 - Review of 294 (BDT) - Invoice report iphone and ipad hyperlinks in preview and report" u="1"/>
        <s v="0.Done &gt; Backend Development | S 01733 - Change BoL URL creation logic" u="1"/>
        <s v="5.Open &gt; Frontend Development | S 00628 - Develop User Profile dropdown" u="1"/>
        <s v="4.To Do &gt; QA | S | 03112 - QA for Ship to filter Cancel and Search Box not working as designed (BDT 539)" u="1"/>
        <s v="5.Open &gt; BALLPARK - Feature Planning |  00000 - BALLPARK - Feature Planning Feature |  00446 - View/Edit Customer Profile" u="1"/>
        <s v="0.Done &gt; Alpha Test | 00689 - Alpha for DataSync background tasks are not being cleaned up from DB when successfully completed" u="1"/>
        <s v="4.To Do &gt; S | BALLPARK - UX 00000 - Asset publisher layout" u="1"/>
        <s v="0.Done &gt; Alpha Test |  | 01158 - Alpha for Style and colors" u="1"/>
        <s v="0.Done &gt; Alpha Test | S 02604 - Alpha for Improve data display on all pages " u="1"/>
        <s v="0.Done &gt; QA |  00442 - QA for Related articles" u="1"/>
        <s v="3.Doing &gt; Sub-Task | M | 00063 - Set up Liferay CI" u="1"/>
        <s v="0.Done &gt; QA | S 00368 - QA for Include videos on the full story page" u="1"/>
        <s v="0.Done &gt; Sub-Task |  00244 - Investigate more into background task issue" u="1"/>
        <s v="0.Done &gt; Alpha Test |  01513 - Alpha for Customer Address does not display on Customer Profile" u="1"/>
        <s v="5.Open &gt; BALLPARK - UX |  00000 - BALLPARK - UX Feature |  00367 - Welcome screen / landing page" u="1"/>
        <s v="0.Done &gt; Task |  | 00069 - BEMISCP-11 CSR notifications" u="1"/>
        <s v="4.To Do &gt; BALLPARK - UX | XS 00000 - Buyer View of Customer Profile" u="1"/>
        <s v="0.Cancelled &gt; Alpha Bug | M 02128 - Order Page - tablet view - columns are still stacked " u="1"/>
        <s v="0.Done &gt; Frontend Development | M 01966 - Development for - Update 'View Details' dropdown to include UOM" u="1"/>
        <s v="0.Done &gt; Alpha Test | M 00710 - Alpha for Shipments Landing Page" u="1"/>
        <s v="0.Done &gt; Frontend Development | M 02035 - Development for - User Profile- Buyer missing Job Title" u="1"/>
        <s v="0.Done &gt; Alpha Test | S 01114 - Alpha for Spacing is incorrect across all pages" u="1"/>
        <s v="5.Open &gt; BALLPARK - UX | S 00000 - Update orders data fields to allow for decimals " u="1"/>
        <s v="5.Open &gt; BALLPARK - QA Support | M 00000 - Generate Order Reports" u="1"/>
        <s v="0.Done &gt; Feature Review | S 02789 - Review of Duplicate key row in object 'dbo.Bemis_Order'" u="1"/>
        <s v="5.Open &gt; BALLPARK - UX |  00000 - BALLPARK - UX Feature |  00509 - Download Invoice and BoL " u="1"/>
        <s v="0.Done &gt; Feature Review |  | 00153 - Review of Adjust homepage layout in different screen resolutions" u="1"/>
        <s v="0.Done &gt; Feature Review |  01369 - Review of Report Page- Open/Closed order status report- missing parameter" u="1"/>
        <s v="0.Done &gt; Alpha Test | S 02603 - Alpha for 294 (BDT) - Invoice report iphone and ipad hyperlinks in preview and report" u="1"/>
        <s v="4.To Do &gt; Sub-Task |  00142 - Set LDAP configurations for AD integration" u="1"/>
        <s v="5.Open &gt; BALLPARK - Feature Review | 00000 S - BALLPARK - Feature Review" u="1"/>
        <s v="5.Open &gt; BALLPARK - Feature Review | S 00000 - BALLPARK - Feature Review" u="1"/>
        <s v="0.Done &gt; Feature Review | S 00349 - Review of Internet Explorer Story List Text Missing" u="1"/>
        <s v="0.Cancelled &gt; Sub-Task | S 00102 - Final Approval of the Products Landing Page Wireframe" u="1"/>
        <s v="4.To Do &gt; QA | S 02726 - QA for ID 4191- Documents should not be using File Entry LocalService" u="1"/>
        <s v="0.Done &gt; Feature Review | S 02644 - Review of 378 (BDT) - No pagination on the Reports Download page " u="1"/>
        <s v="0.Done &gt; Tech Planning | M 00593 - Reseach approaches to intercepting and proxying calls to OSGI services" u="1"/>
        <s v="0.Done &gt; Feature Review |  00241 - Review of Sustainability Overview" u="1"/>
        <s v="0.Done &gt; Sub-Task | S 00219 - Change service to have a composite primary key" u="1"/>
        <s v="0.Done &gt; Tech Planning | M 02184 - Tech Planning for 289(BDT) - Release Pg No Release" u="1"/>
        <s v="0.Done &gt; Frontend Development | M 01707 - Development for - Mobile and Tablet View of Orders is not aligned correctly" u="1"/>
        <s v="5.Open &gt; BALLPARK - UX |  00000 - BALLPARK - UX Task |  00056 - BEMISCP-11 Can the same release PO or BOL have multiple invoices?" u="1"/>
        <s v="5.Open &gt; Ballpark - Dummy Feature | S | 00000 - Tools - Github" u="1"/>
        <s v="0.Done &gt; Alpha Test |  01472 - Alpha for Order Report URL too long " u="1"/>
        <s v="0.Done &gt; Tech Planning | S 02817 - Investigate Report URL too long " u="1"/>
        <s v="4.To Do &gt; M | BALLPARK - Subtask | 00000 - Menu não exibe os submenus" u="1"/>
        <s v="5.Open &gt; BALLPARK - Development Support | S | 00000 - Link from Portal Logo" u="1"/>
        <s v="5.Open &gt; BALLPARK - Feature Review | S 00000 - Update Carrier list for portal " u="1"/>
        <s v="0.Done &gt; Alpha Test | S 01216 - Alpha for Clicking on Shipped Qty or Scheduled Releases throws an error" u="1"/>
        <s v="1.Reviewing &gt; Alpha Bug | M 01598 - CSR Portal View - remove 'My Profile' and 'My Company Location' links" u="1"/>
        <s v="0.Done &gt; Feature Review | S 01321 - Review of Landing page redirection does not work when impersonating" u="1"/>
        <s v="0.Done &gt; Alpha Test | S 01237 - Alpha for  Icons do not display properly on the Global Search Results Page" u="1"/>
        <s v="0.Done &gt; Feature Review |  | 01533 - Review of On Hand Inventory Details shows a Total Qty but there are no details " u="1"/>
        <s v="5.Open &gt; BALLPARK - Alpha Test |  00000 - BALLPARK - Alpha Test Task |  00037 - BEMISCP-11 Entitlements - Proc Mgr - Negotiations - CRM" u="1"/>
        <s v="5.Open &gt; BALLPARK - QA Support |  00000 - BALLPARK - QA Support Task |  00037 - BEMISCP-11 Entitlements - Proc Mgr - Negotiations - CRM" u="1"/>
        <s v="5.Open &gt; BALLPARK - Alpha Test |  00000 - BALLPARK - Alpha Test Feature |  00245 - Link &quot;Number of Items Shipped&quot; from the Orders Detail to &quot;Item detail Shipped Qty&quot; page" u="1"/>
        <s v="5.Open &gt; BALLPARK - QA Support |  00000 - BALLPARK - QA Support Feature |  00245 - Link &quot;Number of Items Shipped&quot; from the Orders Detail to &quot;Item detail Shipped Qty&quot; page" u="1"/>
        <s v="5.Open &gt; BALLPARK - Development | S 00000 - Login page - cookie statement" u="1"/>
        <s v="5.Open &gt; BALLPARK - Feature Review | S 00000 - Buyer - Reports Landing Page" u="1"/>
        <s v="5.Open &gt; BALLPARK - Tech Planning | S 00000 - Welcome screen / landing page" u="1"/>
        <s v="5.Open &gt; Feature Planning | 00382 - Feature Planning - Reports Landing Page" u="1"/>
        <s v="5.Open &gt; Sub-Task | M 00723 - Add content for Portal dashboard landing page" u="1"/>
        <s v="4.To Do &gt; QA | S 00006 - QA for Multi-criteria search" u="1"/>
        <s v="0.Done &gt; Frontend Development | S 00044 - Create a configurable footer" u="1"/>
        <s v="0.Done &gt; Feature Review |  | 00084 - Review of Place webcontent in the grid acording to wireframe" u="1"/>
        <s v="0.Done &gt; Feature Review | S 02813 - Review of 392 (BDT) - Inventory Pg Standard Pallet Qty and UoM missing" u="1"/>
        <s v="0.Done &gt; Backend Development | L 00587 - Implement multi faceted search for orders" u="1"/>
        <s v="0.Done &gt; Feature Review | S 02177 - Review of Duplicate Entry Exception for Orders" u="1"/>
        <s v="4.To Do &gt; S | BALLPARK - Feature Review | 00000 - 570 BDT - Reports download view is not automatically refreshing" u="1"/>
        <s v="4.To Do &gt; S | BALLPARK - QA/UAT Support | 00000 - 570 BDT - Reports download view is not automatically refreshing" u="1"/>
        <s v="5.Open &gt; BALLPARK - Feature Review |  00000 - BALLPARK - Feature Review Feature |  00371 - Customer Profile updates from IBB" u="1"/>
        <s v="0.Done &gt; Alpha Test |  00438 - Alpha for Site map" u="1"/>
        <s v="0.Done &gt; Feature Review |  | 01537 - Review of Time, status and report freezes" u="1"/>
        <s v="5.Open &gt; BALLPARK - Tech Planning |  00000 - BALLPARK - Tech Planning Feature |  00269 - Search for Customer Profile Details" u="1"/>
        <s v="4.To Do &gt; BALLPARK - Development | S 00000 - Customer - Org - Permissions" u="1"/>
        <s v="0.Done &gt; Alpha Test |  01468 - Alpha for On Hand Inventory Details shows a Total Qty but there are no details " u="1"/>
        <s v="5.Open &gt; BALLPARK - UX |  00000 - Style and colors" u="1"/>
        <s v="0.Done &gt; Feature Review |  01650 - Review of BIT-85 Column picks disappear in report form" u="1"/>
        <s v="0.Done &gt; Frontend Development | M 01220 - Develop for - Select all and clear all don't work" u="1"/>
        <s v="4.To Do &gt; M | BALLPARK - Subtask | 00000 - View Orders by PO" u="1"/>
        <s v="5.Open &gt; BALLPARK - Feature Planning | S | 00000 - Capture learning events" u="1"/>
        <s v="3.Doing &gt; Tech Planning | 00437 - Analysis and design for Customer Profile WS Module" u="1"/>
        <s v="0.Done &gt; Alpha Test |  | 01992 - Alpha for Login in container errors block login input" u="1"/>
        <s v="0.Done &gt; Alpha Test |  | 02043 - Alpha for 235 (BDT) - confirmed quantity in view details shows error " u="1"/>
        <s v="0.Done &gt; QA |  01542 - QA for Welcome Name Banner" u="1"/>
        <s v="0.Done &gt; Feature Review |  01165 - Review of Carrier Link is not working " u="1"/>
        <s v="4.To Do &gt; BALLPARK - Tech Planning | XS 00000 - Choose the section of the image to show" u="1"/>
        <s v="0.Done &gt; Alpha Test | S 01365 - Alpha for SSRS integration config had wrong password for QA" u="1"/>
        <s v="5.Open &gt; BALLPARK - Alpha Test |  00000 - BALLPARK - Alpha Test Feature |  00359 - Batch details in on-hand inventory" u="1"/>
        <s v="5.Open &gt; BALLPARK - QA Support |  00000 - BALLPARK - QA Support Feature |  00359 - Batch details in on-hand inventory" u="1"/>
        <s v="0.Done &gt; Feature Review | S 00082 - Review of Design menus" u="1"/>
        <s v="0.Done &gt; QA |  00094 - QA for Country Selection content" u="1"/>
        <s v="0.Done &gt; Alpha Test | S 00321 - Alpha for Stock ticker portlet" u="1"/>
        <s v="5.Open &gt; Frontend Development | 00389 - Create UI for Order by Item View" u="1"/>
        <s v="0.Done &gt; Frontend Development | M 01350 - Development for - Customer Address does not display on Customer Profile" u="1"/>
        <s v="1.Reviewing &gt; Backend Development | S 00813 - Modify Date Range, Add separate Query for Date Range and Query Search" u="1"/>
        <s v="0.Done &gt; UX | 00108  - Shipment Landing Page Wireframe Review - Business" u="1"/>
        <s v="0.Done &gt; Alpha Test | S 01633 - Alpha for BIT-95 All reports from the Reports Landing Page" u="1"/>
        <s v="0.Done &gt; Feature Review |  01170 - Review of Add content for Portal dashboard landing page" u="1"/>
        <s v="0.Done &gt; Feature Review |  01924 - Review of Update search criteria on Orders Landing Page" u="1"/>
        <s v="4.To Do &gt; S | BALLPARK - Subtask | 00000 - BEMISCP-11 Notifications - Timelines, triggers, messages, templates, internal vs email" u="1"/>
        <s v="1.Reviewing &gt; Frontend Development | M 01562 - Development for - Disabled User shows up in Members section on company profile page" u="1"/>
        <s v="0.Done &gt; QA | S 00354 - QA for Key Company Data" u="1"/>
        <s v="0.Done &gt; Alpha Test |  | 01456 - Alpha for Padding issues with left nav menu" u="1"/>
        <s v="0.Done &gt; Alpha Test | S 02636 - Alpha for No pagination on the Reports Download page " u="1"/>
        <s v="5.Open &gt; BALLPARK - Development | S 00000 - Shipments paginated list grouped by item number" u="1"/>
        <s v="0.Done &gt; QA | S 02323 - QA for 300 (BDT) - Releases page iphone footer issues" u="1"/>
        <s v="0.Cancelled &gt; Tech Planning | M 01695 - Tech planning for Update the Footer Content" u="1"/>
        <s v="0.Done &gt; Feature Review |  | 01805 - Review of BIT-136 Importing Orgs from UAT generates exception" u="1"/>
        <s v="0.Done &gt; Task | S 00063 - BEMISCP-11 Select a monitoring tool for IBB web services | Due date: 8/9/16" u="1"/>
        <s v="5.Open &gt; BALLPARK - Feature Planning | S 00000 - Update On Hand Inv data fields to allow for decimals " u="1"/>
        <s v="0.Done &gt; Backend Development | S 02888 - Fix User navigation " u="1"/>
        <s v="5.Open &gt; BALLPARK - Tech Planning |  00000 - User Profile Dropdown" u="1"/>
        <s v="4.To Do &gt; S | BALLPARK - Subtask | 00000 - BEMISCP-11 Entitlements - Proc Mgr - Negotiations - CRM" u="1"/>
        <s v="5.Open &gt; BALLPARK - Subtask | M 00000 - Shipment Search" u="1"/>
        <s v="0.Done &gt; Backend Development | M 02037 - Update material availability/requested date logic" u="1"/>
        <s v="2.To Review &gt; Backend Development | M 00798 - Generate the HTML preview for one of the reports" u="1"/>
        <s v="0.Done &gt; Feature Review | S 01299 - Review of Optional fields not correctly formatted or are missing in open and closed order report" u="1"/>
        <s v="3.Doing &gt; Frontend Development | M 00029 - Capture user info - JS API" u="1"/>
        <s v="4.To Do &gt; QA | S 01368 - QA for Shipment Card Item Detail Box Scrolling Bar" u="1"/>
        <s v="0.Done &gt; Backend Development | S 00609 - Add Customer API Call to Order Sync" u="1"/>
        <s v="0.Done &gt; Backend Development | M 01340 - Improve data sync logging to capture invalid data" u="1"/>
        <s v="4.To Do &gt; Alpha Test | S 01591 - Alpha for Customer Data Sync is checking wrong address for validity" u="1"/>
        <s v="5.Open &gt; BALLPARK - UX |  00000 - BALLPARK - UX Task |  00071 - BEMISCP-11 Validate with Process Owners - Internal entitlements" u="1"/>
        <s v="5.Open &gt; BALLPARK - Feature Review |  00000 - BALLPARK - Feature Review Task |  00478 - Clean up JSP for two-factor-auth-device-manager-web" u="1"/>
        <s v="5.Open &gt; BALLPARK - Development | S 00000 - Carrier List CRUD" u="1"/>
        <s v="0.Done &gt; QA | S 00574 - QA for Publishing via PROD ELB is failing" u="1"/>
        <s v="2.To Review &gt; Backend Development | 00438 - Create WS stub module for Customer Profile updates" u="1"/>
        <s v="2.To Review &gt; Backend Development | 00438 S - Create stubs module for Customer Profile updates" u="1"/>
        <s v="2.To Review &gt; Backend Development | S 00438 - Create stubs module for Customer Profile updates" u="1"/>
        <s v="5.Open &gt; BALLPARK - UX |  00000 - BALLPARK - UX Feature |  00233 - Calculation on landing page" u="1"/>
        <s v="0.Done &gt; Alpha Test | S 01998 - Alpha for 200 (BDT)New Parameter Customer Item- wording on Field label" u="1"/>
        <s v="5.Open &gt; BALLPARK - Tech Planning |  00000 - BALLPARK - Tech Planning Task |  00044 - BEMISCP-11 When to onboard new customer - What to do when onboarding new cust" u="1"/>
        <s v="0.Done &gt; QA | S 02951 - QA for Consignment Inventory Whse Location/No Incorrect" u="1"/>
        <s v="4.To Do &gt; S | BALLPARK - Alpha Test | 00000 - _x0009_Customer PO Search Case Sensitive" u="1"/>
        <s v="0.Done &gt; Feature Review | S 02790 - Review of 402 (BDT) - Data Sync process does not clear the &quot;lastErrorMessage&quot; col. when sync is successful" u="1"/>
        <s v="5.Open &gt; BALLPARK - Alpha Test | S 00000 - Release Report" u="1"/>
        <s v="5.Open &gt; BALLPARK - QA Support | S 00000 - Release Report" u="1"/>
        <s v="5.Open &gt; BALLPARK - Feature Planning |  00000 - BALLPARK - Feature Planning Feature |  00297 - Browser compatibility" u="1"/>
        <s v="0.Done &gt; Feature Review |  | 01387 - Review of Report Landing Page- Inventory Detail Report" u="1"/>
        <s v="0.Done &gt; Feature Review |  01376 - Review of All Reports- Default Column Fields " u="1"/>
        <s v="4.Doing &gt; BALLPARK - Demand | M | 00000 - Liferay Workspace Maintenance and Improvements" u="1"/>
        <s v="4.To Do &gt; BALLPARK - Tech Planning | M 00000 - Co-Packer - Role by Ship To" u="1"/>
        <s v="4.To Do &gt; L | BALLPARK - Development | 00000 - Co-Packer - Role by Ship To" u="1"/>
        <s v="5.Open &gt; BALLPARK - Developer Support |  00000 - BALLPARK - Developer Support Feature |  00207 - Populate User Profiles" u="1"/>
        <s v="5.Open &gt; BALLPARK - Feature Planning |  00000 - BALLPARK - Feature Planning Feature |  00270 - Browse Customer Profiles" u="1"/>
        <s v="5.Open &gt; BALLPARK - Feature Planning |  00000 - BALLPARK - Feature Planning Feature |  00447 - Search Customer Profiles" u="1"/>
        <s v="0.Done &gt; Feature Planning | 00157 - Customer Hierarchy Updates" u="1"/>
        <s v="0.Cancelled &gt; Alpha Bug | M 01106 - Alpha Bug - User Profile Spacing" u="1"/>
        <s v="4.To Do &gt; BALLPARK - Developer Support | S 00000 - Order Detail in Orders by PO" u="1"/>
        <s v="5.Open &gt; Feature Planning | 00456 XS - Review structure changes" u="1"/>
        <s v="5.Open &gt; Feature Planning | XS 00456 - Review structure changes" u="1"/>
        <s v="0.Done &gt; Backend Development | S 00651 - Implement mocking web service for Customer API" u="1"/>
        <s v="5.Open &gt; BALLPARK - Developer Support |  00000 - BALLPARK - Developer Support Task |  00503 - WS Commons" u="1"/>
        <s v="0.Done &gt; Frontend Development | S 00428 - Footnotes text" u="1"/>
        <s v="5.Open &gt; BALLPARK - Feature Planning |  00000 - Left Navigation Expand / Collapse on all pages" u="1"/>
        <s v="4.Doing &gt; BALLPARK - Subtask | 00000 - Carrier List not updated in The Hub Production system (BDT 609)" u="1"/>
        <s v="4.To Do &gt; M | BALLPARK - Subtask | 00000 - As a buyer, I can navigate to the Product spec detail from the Product landing page, so that I can see the specific details of an item" u="1"/>
        <s v="0.Done &gt; Feature Review |  00958 - Review of Release updates from IBB" u="1"/>
        <s v="0.Done &gt; Feature Review | XS 01013 - Review of Order updates from IBB" u="1"/>
        <s v="0.Done &gt; Alpha Test | S 00078 - Alpha for Carousel with three images and timer" u="1"/>
        <s v="0.Done &gt; Frontend Development | M 00041 - Carousel with three images and timer" u="1"/>
        <s v="0.Done &gt; Alpha Test | S 00842 - Alpha for When an order is deleted, the associated AssetEntries are not removed" u="1"/>
        <s v="06.Open &gt; Pull Request Review | 00405 - Code review for SSRS POC" u="1"/>
        <s v="3.Doing &gt; Sub-Task | S 00219 - Change service to have a composite primary key" u="1"/>
        <s v="0.Done &gt; Alpha Test | S 02338 - Alpha for Pallet Field should display as Est. Pallet Count" u="1"/>
        <s v="2.To Review &gt; Backend Development | M 00649 - Implement mocking web service for SalesOrder API" u="1"/>
        <s v="0.Done &gt; Feature Review |  | 00660 - Review of Two Factor Authentication - Verification Code Error" u="1"/>
        <s v="5.Open &gt; BALLPARK - Alpha Test |  00000 - BALLPARK - Alpha Test Feature |  00353 - Sort Orders by Specific Fields" u="1"/>
        <s v="5.Open &gt; BALLPARK - QA Support |  00000 - BALLPARK - QA Support Feature |  00353 - Sort Orders by Specific Fields" u="1"/>
        <s v="4.To Do &gt; M | BALLPARK - Subtask | 00000 - As a Sales Exec, I can view a list of customers and select one or more, so that I can selectively view information pertaining to a specific customer or sub-organization within the customer " u="1"/>
        <s v="0.Done &gt; Backend Development | S 01050 - Convert FileUploader into Control Panel portlet" u="1"/>
        <s v="4.To Do &gt; BALLPARK - Alpha Test | XS 00000 - Reports Page" u="1"/>
        <s v="4.To Do &gt; BALLPARK - Development | M 00000 - Reports Page" u="1"/>
        <s v="0.Done &gt; Feature Review |  00335 - Review of HomePage is not adjusting to fit correctly on 1366x768" u="1"/>
        <s v="0.Done &gt; Feature Review |  01797 - Review of Duplicate fields displayed on the Completed Shipments tab" u="1"/>
        <s v="5.Open &gt; BALLPARK - Feature Review |  00000 - BALLPARK - Feature Review Feature |  00247 - Download - report link" u="1"/>
        <s v="5.Open &gt; Ballpark - Dummy Feature | S | 00000 - Tools - Dashboard" u="1"/>
        <s v="2.To Review &gt; Alpha Bug | 00473 M - Uploading workflow definition fails for 2FA in dev environment" u="1"/>
        <s v="2.To Review &gt; Alpha Bug | M 00473 - Uploading workflow definition fails for 2FA in dev environment" u="1"/>
        <s v="0.Done &gt; Feature Review |  | 00874 - Review of Orders Page - Marshal Orders with NULL Statuses Displayed" u="1"/>
        <s v="0.Done &gt; QA | S 00240 - QA for Press Releases Page" u="1"/>
        <s v="0.Done &gt; Feature Review | S 01801 - Review of Mobile Footer no longer displays" u="1"/>
        <s v="5.Open &gt; BALLPARK - Alpha Test |  00000 -  View/Edit User Profile" u="1"/>
        <s v="5.Open &gt; BALLPARK - QA Support |  00000 -  View/Edit User Profile" u="1"/>
        <s v="5.Open &gt; BALLPARK - Subtask | M | 00000 -  View/Edit User Profile" u="1"/>
        <s v="5.Open &gt; BALLPARK - Tech Planning | S 00000 - Browse User Profile" u="1"/>
        <s v="4.To Do &gt; QA | S | 02667 - QA for Improve data display on all pages " u="1"/>
        <s v="0.Done &gt; QA | S 02979 - QA for BDT 483- Forgot Password error message" u="1"/>
        <s v="0.Done &gt; Feature Review |  00125 - Review of Full story version 4" u="1"/>
        <s v="5.Open &gt; BALLPARK - Feature Planning |  00000 - Setup Bemis Development Infrastructure" u="1"/>
        <s v="5.Open &gt; BALLPARK - Feature Review |  00000 - Setup Liferay Development Infrastructure" u="1"/>
        <s v="4.To Do &gt; Feature Review | S 01663 - Review of Create Page for CSRs to View Customer Locations " u="1"/>
        <s v="5.Open &gt; BALLPARK - Development |  00000 - BALLPARK - Development Feature |  00375 - Buyer - Reports Landing Page" u="1"/>
        <s v="5.Open &gt; BALLPARK - Feature Review |  00000 - BALLPARK - Feature Review Feature |  00107 - Shipments Landing Page" u="1"/>
        <s v="5.Open &gt; BALLPARK - Feature Review |  00000 - BALLPARK - Feature Review Feature |  00249 - Search on Landing page" u="1"/>
        <s v="5.Open &gt; Frontend Development | S | 00602 - Development for - Fix issue with titles not being shown for image selector" u="1"/>
        <s v="0.Done &gt; Feature Planning | 00157 M - Customer Hierarchy Updates" u="1"/>
        <s v="0.Done &gt; Feature Planning | M 00157 - Customer Hierarchy Updates" u="1"/>
        <s v="0.Done &gt; Feature Review |  00367 - Review of Include videos on the full story page" u="1"/>
        <s v="0.Done &gt; Frontend Development | M 01078 - Update fields on Orders to display decimals " u="1"/>
        <s v="0.Done &gt; Backend Development | S 01034 - Add control panel portlet to test SSRS connection" u="1"/>
        <s v="0.Done &gt; Feature Review | S 02269 - Review of 320 (BDT) - Shipment Pg Bemis Order#/Line# Incorrect" u="1"/>
        <s v="0.Done &gt; Feature Review |  | 01617 - Review of Wording on Dynamic Reports preview page needs to be changed to improve usability" u="1"/>
        <s v="4.Doing &gt; BALLPARK - Feature Review | 00000 - Create Theme" u="1"/>
        <s v="0.Done &gt; QA | M 00744 - QA for CSR View of Customer Profile" u="1"/>
        <s v="3.Doing &gt; Feature Review | S 00387 - Orders Landing Page - Review" u="1"/>
        <s v="3.Doing &gt; Alpha Test | S 01568 - Alpha for Cards on Page incorrect" u="1"/>
        <s v="4.To Do &gt; Frontend Development | M 00705 - Develop Edit Profile - change my password and reminder query " u="1"/>
        <s v="4.To Do &gt; S | BALLPARK - Feature Review | 00000 - Add ExpandAll option to Orders Summaries." u="1"/>
        <s v="4.To Do &gt; S | BALLPARK - QA/UAT Support | 00000 - Add ExpandAll option to Orders Summaries." u="1"/>
        <s v="0.Done &gt; QA | S 02867 - QA for Typo in reset password page" u="1"/>
        <s v="0.Done &gt; Alpha Test | S 00827 - Alpha for UI- Navigation bar" u="1"/>
        <s v="0.Done &gt; Sub-Task | S 01228 - Upgrade liferay bundle to DE fix-pack 10" u="1"/>
        <s v="0.Done &gt; Feature Review | S 00216 - Review of Country micro site subpages" u="1"/>
        <s v="5.Open &gt; Sub-Task |  00103 - Final Approval of the Products Landing Page Visual Mockup" u="1"/>
        <s v="5.Open &gt; Sub-Task | 00103  - Final Approval of the Products Landing Page Visual Mockup" u="1"/>
        <s v="5.Open &gt; BALLPARK - Alpha Test | S 00000 - Footer" u="1"/>
        <s v="5.Open &gt; BALLPARK - QA Support | S 00000 - Footer" u="1"/>
        <s v="0.Cancelled &gt; Alpha Test | S 00677 - Alpha for Login &amp; Logout" u="1"/>
        <s v="0.Done &gt; Backend Development |  | 00348 - Customize Org Type display" u="1"/>
        <s v="3.To Review &gt; Sub-Task | M | 03130 - Set time-out for data sync table locks" u="1"/>
        <s v="0.Done &gt; Feature Review |  01501 - Review of Cancel button on Locations filter does not work " u="1"/>
        <s v="0.Cancelled &gt; Alpha Bug | M 01681 - Missing link for CSR to edit user profile" u="1"/>
        <s v="0.Done &gt; Backend Development | S 01217 - Prevent data sync from triggering before server startup is complete" u="1"/>
        <s v="4.To Do &gt; Sub-Task | M 00684 - Add Expando field to represent Employer" u="1"/>
        <s v="0.Done &gt; Tech Planning | M 00441 - Review interfacing with Bemis Order WS" u="1"/>
        <s v="5.Open &gt; BALLPARK - UX |  00000 - BALLPARK - UX Feature |  00365 - Left Navigation Expand / Collapse on all pages" u="1"/>
        <s v="5.Open &gt; BALLPARK - QA Support |  00000 - User Profile Dropdown" u="1"/>
        <s v="0.Done &gt; Feature Review |  01545 - Review of Release PO and Customer PO are wrapping on the same line" u="1"/>
        <s v="0.Done &gt; QA | S 00200 - QA for Fix java script errors" u="1"/>
        <s v="0.Done &gt; Alpha Test | S 00724 - Alpha for Race condition in DataSyncEngineImpl" u="1"/>
        <s v="5.Open &gt; BALLPARK - Feature Planning | S 00000 - Capture learning events" u="1"/>
        <s v="5.Open &gt; BALLPARK - Feature Review | S | 00000 - Capture learning events" u="1"/>
        <s v="0.Done &gt; Alpha Test | S 02481 - Alpha for Change date field used for selecting invoices" u="1"/>
        <s v="0.Done &gt; Tech Planning | M 02695 - Tech Planning for ORM exceptions for Inventory data sync" u="1"/>
        <s v="0.Done &gt; Frontend Development | M 02738 - Development for - Password Policy verbiage changes" u="1"/>
        <s v="5.Open &gt; BALLPARK - UX | S 00000 - View Notifications" u="1"/>
        <s v="4.To Do &gt; QA | S 01538 - QA for Time, status and report freezes" u="1"/>
        <s v="0.Done &gt; Alpha Test | S 00312 - Alpha for White spaces above images in story pages template 2" u="1"/>
        <s v="0.Done &gt; Feature Review |  00084 - Review of Place webcontent in the grid acording to wireframe" u="1"/>
        <s v="5.Open &gt; BALLPARK - Feature Review | S | 00000 - 494 BDT - Handle IBB NULL responses in initial data sync" u="1"/>
        <s v="5.Open &gt; BALLPARK - Feature Planning |  00000 - BALLPARK - Feature Planning Feature |  00265 - As a buyer, I can see Pending Shipment Quantity for a specific item, so that I know how much product to expect" u="1"/>
        <s v="4.To Do &gt; BALLPARK - Alpha Test | XS 00000 - Building Solutions" u="1"/>
        <s v="4.To Do &gt; BALLPARK - Development | S 00000 - Building Solutions" u="1"/>
        <s v="0.Cancelled &gt; Ballpark - Demand | S | 00000 - Dummy Activity of Roles Configuration" u="1"/>
        <s v="0.Done &gt; Tech Planning | S 00039 - Notify Google LMS of User activity - Tech Planning" u="1"/>
        <s v="5.Open &gt; BALLPARK - Alpha Test | S 00000 - Consignment Inventory Whse Location/No Incorrect" u="1"/>
        <s v="5.Open &gt; BALLPARK - QA Support | S 00000 - Consignment Inventory Whse Location/No Incorrect" u="1"/>
        <s v="5.Open &gt; BALLPARK - Alpha Test |  00000 - BALLPARK - Alpha Test Feature |  00535 - User Profile Dropdown" u="1"/>
        <s v="5.Open &gt; BALLPARK - QA Support |  00000 - BALLPARK - QA Support Feature |  00535 - User Profile Dropdown" u="1"/>
        <s v="5.Open &gt; BALLPARK - Subtask | S 00000 - Research: Error when creating a WebContent with nested WebContent" u="1"/>
        <s v="0.Done &gt; QA | S 00083 - QA for Design menus" u="1"/>
        <s v="4.To Do &gt; S | BALLPARK - Feature Review | 00000 - Change order" u="1"/>
        <s v="4.To Do &gt; S | BALLPARK - QA/UAT Support | 00000 - Change order" u="1"/>
        <s v="0.Done &gt; QA | S 02978 - QA for Documents page- title running off of screen box" u="1"/>
        <s v="0.Done &gt; Frontend Development | M 00865 - Update Date format display on all pages to be MM/DD/YY" u="1"/>
        <s v="0.Cancelled &gt; Feature Review | S 02764 - Review of 389 (BDT) - CSR AD group users are not set up properly" u="1"/>
        <s v="0.Done &gt; Alpha Test | S 02290 - Alpha for 270 (BDT) Global Search displays error" u="1"/>
        <s v="0.Done &gt; Backend Development | M 01581 - Update existing Report Definitions parmeters/fields" u="1"/>
        <s v="0.Done &gt; Feature Review | S 01111 - Review of Checkboxes for Locations in filter do not show " u="1"/>
        <s v="5.Open &gt; BALLPARK - Development | S 00000 - Footer" u="1"/>
        <s v="4.To Do &gt; QA | S 01506 - QA for Padding issues with left nav menu" u="1"/>
        <s v="0.Done &gt; Alpha Test | S 02838 - Alpha for Typo in reset password page" u="1"/>
        <s v="0.Done &gt; Feature Review | S 02310 - Review of 305 (BDT) - Invoice Report- tablet and iphone additional columns selection issue" u="1"/>
        <s v="0.Done &gt; Feature Review |  | 00098 - Review of Asset publisher layout" u="1"/>
        <s v="0.Done &gt; Feature Review | S 01401 - Review of Missing fields on Delivery stubs" u="1"/>
        <s v="0.Done &gt; Feature Review | S 02244 - Review of 306 (BDT) - Orders Page-Report button" u="1"/>
        <s v="5.Open &gt; BALLPARK - Alpha Test | S 00000 - Arrow Font Size on Releases Page is too small" u="1"/>
        <s v="5.Open &gt; BALLPARK - QA Support | S 00000 - Arrow Font Size on Releases Page is too small" u="1"/>
        <s v="06.Open &gt; Feature Planning | 00476 - Discuss source of SoldTo/ShipTo Relationship mapping" u="1"/>
        <s v="0.Done &gt; QA | M 01820 - QA for Updates for all reports " u="1"/>
        <s v="0.Done &gt; Alpha Test | S 01346 - Alpha for User agreement - BNA" u="1"/>
        <s v="0.Done &gt; Feature Review |  | 02044 - Review of 214 (BDT)Theme test- excel logo wrong color and font spacing incorrect" u="1"/>
        <s v="4.To Do &gt; BALLPARK - Tech Planning | S 00000 - Generate Shipping Reports" u="1"/>
        <s v="0.Done &gt; Feature Review | S 02972 - Review of Documents page- title running off of screen box" u="1"/>
        <s v="0.Done &gt; Feature Review |  00875 - Review of Two Factor authentication configuration is in the wrong category" u="1"/>
        <s v="5.Open &gt; BALLPARK - UX |  00000 - BALLPARK - UX Task |  00027 - BEMISCP-11 Reports - Partial Pallets, Pending Releases (date/value)" u="1"/>
        <s v="0.Done &gt; Feature Review |  00276 - Review of Debt Information" u="1"/>
        <s v="5.Open &gt; Alpha Test | 00388 XS - View Orders by Item - Alpha Test" u="1"/>
        <s v="5.Open &gt; Alpha Test | XS 00388 - Orders Landing Page - Alpha Test" u="1"/>
        <s v="5.Open &gt; Alpha Test | XS 00388 - View Orders by Item - Alpha Test" u="1"/>
        <s v="0.Done &gt; Alpha Test | XS 00315 - Alpha for Carousel for full story pages" u="1"/>
        <s v="5.Open &gt; BALLPARK - Subtask | M 00000 - Order Detail in Orders by Item View" u="1"/>
        <s v="0.Done &gt; Feature Review |  00738 - Review of Proxy configuration breaks access to IBB " u="1"/>
        <s v="5.Open &gt; BALLPARK - Feature Planning | S 00000 - Hyperlinks on shipments page should be blue" u="1"/>
        <s v="4.To Do &gt; BALLPARK - Development | XS 00000 - Story carrousel on homepage does not animate (zoom)" u="1"/>
        <s v="5.Open &gt; BALLPARK - Development | M | 00000 - Add version" u="1"/>
        <s v="5.Open &gt; BALLPARK - Tech Planning | S 00000 - Add version" u="1"/>
        <s v="0.Done &gt; Sub-Task |  00150 - Approve customer hierarchy filter wireframe" u="1"/>
        <s v="0.Done &gt; Sub-Task | 00150  - Approve customer hierarchy filter wireframe" u="1"/>
        <s v="5.Open &gt; BALLPARK - Feature Review |  00000 - BALLPARK - Feature Review Feature |  00378 - Generate Inventory Reports" u="1"/>
        <s v="5.Open &gt; BALLPARK - Tech Planning |  00000 - BALLPARK - Tech Planning Feature |  00380 - Logistics Order History - No Pricing" u="1"/>
        <s v="1.Reviewing &gt; Frontend Development | M 00209 - Press Releases Page" u="1"/>
        <s v="5.Open &gt; BALLPARK - Feature Review |  00000 - BALLPARK - Feature Review Feature |  00211 - Style and colors" u="1"/>
        <s v="0.Done &gt; Frontend Development | S 00457 - Media &gt; Overview Page" u="1"/>
        <s v="5.Open &gt; BALLPARK - Developer Support |  00000 - Shipment updates from IBB" u="1"/>
        <s v="5.Open &gt; BALLPARK - Developer Support | S 00000 - Release updates from IBB" u="1"/>
        <s v="5.Open &gt; BALLPARK - Feature Review | XS 00000 - Inventory updates from IBB" u="1"/>
        <s v="1.Reviewing &gt; Alpha Bug | M 01680 - Dropdown for view details needs to be wider" u="1"/>
        <s v="5.Open &gt; BALLPARK - Developer Support |  00000 - BALLPARK - Developer Support Task |  00040 - BEMISCP-11 Logistics - Product in transit" u="1"/>
        <s v="0.Cancelled &gt; Sub-Task |  00152 - Approve customer hierarchy filter mockup" u="1"/>
        <s v="5.Open &gt; Tech Planning | M 01565 - Tech Planning for Remove Date limit on Orders Landing Page display" u="1"/>
        <s v="5.Open &gt; BALLPARK - Feature Review |  00000 - Remove Top Bar for Regular User" u="1"/>
        <s v="4.To Do &gt; S | BALLPARK - Feature Review | 00000 - Buyer - Navigate to Order by PO page from Shipment Page" u="1"/>
        <s v="4.To Do &gt; S | BALLPARK - QA/UAT Support | 00000 - Buyer - Navigate to Order by PO page from Shipment Page" u="1"/>
        <s v="0.Done &gt; QA |  00369 - QA for Choose the section of the image to show" u="1"/>
        <s v="0.Done &gt; Alpha Test | S 02837 - Alpha for Data Sync Module Execution (BDT 441)" u="1"/>
        <s v="0.Done &gt; QA |  | 00777 - QA for Orders -  Bemis Order # (line No) should be moved below Bemis ProductID" u="1"/>
        <s v="4.To Do &gt; XS | BALLPARK - Developer Support 00000 - Footer" u="1"/>
        <s v="5.Open &gt; BALLPARK - Alpha Test | S 00000 - Add expiration date" u="1"/>
        <s v="5.Open &gt; BALLPARK - QA Support | S 00000 - Add expiration date" u="1"/>
        <s v="5.Open &gt; BALLPARK - Tech Planning | S 00000 - View Notifications" u="1"/>
        <s v="5.Open &gt; BALLPARK - Subtask | S 00000 - Inventory updates from IBB" u="1"/>
        <s v="0.Cancelled &gt; Backend Development | XS 00602 - Make Order WS endpoint configurable" u="1"/>
        <s v="5.Open &gt; BALLPARK - Tech Planning | XS 00000 - Order Detail in Orders by Item View" u="1"/>
        <s v="0.Done &gt; Alpha Test |  | 00008 - Alpha for Hierarchical Class of Service (performance)" u="1"/>
        <s v="0.Done &gt; Frontend Development | M 01525 - Development for Formatting Error when Resizing" u="1"/>
        <s v="2.To Review &gt; Sub-Task | 00293 - Define Customer Hierarchy WADL" u="1"/>
        <s v="0.Done &gt; QA | 01811 - QA for Duplicate fields displayed on the Completed Shipments tab" u="1"/>
        <s v="4.To Do &gt; M | BALLPARK - Alpha Test | 00000 - Hide Pricing Fields for Logistics, Co-Packer, and Quality roles" u="1"/>
        <s v="5.Open &gt; BALLPARK - Feature Planning |  00000 - Order Detail in Orders by Item View" u="1"/>
        <s v="4.To Do &gt; Alpha Test | S 01793 - Alpha for After update to global web content, customer site template does not import" u="1"/>
        <s v="4.To Do &gt; Frontend Development | M 00489 - Update Mini Left Menu based on feedback" u="1"/>
        <s v="0.Done &gt; Alpha Test | XS 00186 - Alpha for Company profile page" u="1"/>
        <s v="4.To Do &gt; S | BALLPARK - Feature Review | 00000 - Final Clean QA Deploy" u="1"/>
        <s v="4.To Do &gt; S | BALLPARK - QA/UAT Support | 00000 - Final Clean QA Deploy" u="1"/>
        <s v="0.Done &gt; Backend Development |  00348 - Customize Org Type display" u="1"/>
        <s v="0.Done &gt; Backend Development | 00348  - Customize Org Type display" u="1"/>
        <s v="5.Open &gt; BALLPARK - Feature Planning | S | 00000 - Add expiration date" u="1"/>
        <s v="5.Open &gt; BALLPARK - Developer Support | S 00000 - Login page - cookie statement" u="1"/>
        <s v="0.Done &gt; Backend Development | M 02346 - Additional enhancements based on findings" u="1"/>
        <s v="4.To Do &gt; M | BALLPARK - Development | 00000 - Add authorization for Enhanced Group API" u="1"/>
        <s v="5.Open &gt; BALLPARK - Tech Planning | S 00000 - Check graphics record (to monitor order progress)" u="1"/>
        <s v="5.Open &gt; BALLPARK - Tech Planning |  00000 - BALLPARK - Tech Planning Task |  00384 - Setup Bemis Development Infrastructure" u="1"/>
        <s v="0.Done &gt; QA | S 02367 - QA for IBB Data Sync Performance " u="1"/>
        <s v="0.Done &gt; Alpha Test |  00898 - Alpha for Customer - Org - Permissions" u="1"/>
        <s v="06.Open &gt; Frontend Development | 00467 - Create logic to link two pages" u="1"/>
        <s v="06.Open &gt; Frontend Development | 00470 - Create logic to link two pages" u="1"/>
        <s v="5.Open &gt; BALLPARK - UX | S 00000 - Arrow Font Size on Releases Page is too small" u="1"/>
        <s v="0.Cancelled &gt; Alpha Test |  | 02000 - Alpha for 217 (BDT) Theme- upload document screen- blue bar theme updates " u="1"/>
        <s v="0.Done &gt; Alpha Test | S 02413 - Alpha for Commas missing on qty fields on Scheduled Release and Completed Shipment Page " u="1"/>
        <s v="0.Done &gt; Feature Review | S 02818 - Review of View and Download Invoice and BoL " u="1"/>
        <s v="4.To Do &gt; S | BALLPARK - Alpha Test 00000 - Place remaining Webcontents on Homepage" u="1"/>
        <s v="2.To Review &gt; Backend Development | S 00605 - Add IBB Security Authentication to Order WS" u="1"/>
        <s v="5.Open &gt; Ballpark - Dummy Feature | S 00000 - Tools - Dashboard" u="1"/>
        <s v="0.Done &gt; Frontend Development | S 00423 - Links must have anchors" u="1"/>
        <s v="0.Cancelled &gt; Backend Development | S 02816 - Make Report date fields nullable" u="1"/>
        <s v="0.Done &gt; Backend Development | M 01667 - Enable all locations as default setting when user logs in " u="1"/>
        <s v="4.To Do &gt; S | BALLPARK - Development | 00000 - Link Product Id in Orders Detail to Product Spec Page." u="1"/>
        <s v="5.Open &gt; BALLPARK - Developer Support |  00000 - BALLPARK - Developer Support Task |  00034 - BEMISCP-11 Dynamic build of field selection for building reports (SSRS)" u="1"/>
        <s v="4.To Do &gt; S | BALLPARK - Feature Review 00000 - Setup LCS activation" u="1"/>
        <s v="4.To Do &gt; S | BALLPARK - QA/UAT Support 00000 - Setup LCS activation" u="1"/>
        <s v="0.Done &gt; Sub-Task | M 00982 - Add calculated fields for Orders landing page " u="1"/>
        <s v="0.Done &gt; Feature Review |  | 01949 - Review of Redesign for product description display" u="1"/>
        <s v="04.Doing &gt; Backend Development | 00516 - Update the Customer Profile Service to allow Profile Updates" u="1"/>
        <s v="5.Open &gt; BALLPARK - Development |  00000 - BALLPARK - Development Feature |  00331 - Logistics - Products/Items - Pending Shipments - no pricing" u="1"/>
        <s v="0.Done &gt; Alpha Test |  | 00296 - Alpha for About Us &gt; Position Papers" u="1"/>
        <s v="4.To Do &gt; BALLPARK - Development | L 00000 - Co-Packer - Role by Ship To" u="1"/>
        <s v="0.Done &gt; Feature Review |  | 00627 - Review of Disable public access to the QA environment" u="1"/>
        <s v="0.Cancelled &gt; Alpha Bug | S 02004 - Alpha Bug - NPE in Shipment sync when carrier data is bad" u="1"/>
        <s v="5.Open &gt; BALLPARK - Feature Review | S 00000 - Enter the portal without logging back" u="1"/>
        <s v="5.Open &gt; BALLPARK - Subtask | S 00000 - Create data sync process to bulk upload data from IBB" u="1"/>
        <s v="5.Open &gt; BALLPARK - UX |  00000 - BALLPARK - UX Feature |  00369 - Inventory updates from IBB" u="1"/>
        <s v="0.Done &gt; Alpha Test | S 02383 - Alpha for SSRS connection settings are not set during deployment " u="1"/>
        <s v="0.Done &gt; Frontend Development | XS 00520 - Producst &amp; Services &gt; Building Solutions " u="1"/>
        <s v="0.Done &gt; Feature Review |  | 00623 - Review of Enable staging from QA to PROD (guest site)" u="1"/>
        <s v="0.Done &gt; Feature Review | S 00355 - Review of Building Solutions" u="1"/>
        <s v="0.Done &gt; QA |  | 01515 - QA for Customer Address does not display on Customer Profile" u="1"/>
        <s v="5.Open &gt; BALLPARK - UX | S 00000 - Browse Customer Profiles" u="1"/>
        <s v="5.Open &gt; BALLPARK - UX | S 00000 - Search Customer Profiles" u="1"/>
        <s v="5.Open &gt; BALLPARK - Development | S | 00000 - Remove Buyer access to edit display settings" u="1"/>
        <s v="5.Open &gt; Ballpark - Dummy Feature | S | 00000 - Liferay Workspace Maintenance and Improvements" u="1"/>
        <s v="5.Open &gt; BALLPARK - Developer Support | M 00000 - Check graphics record (to monitor order progress)" u="1"/>
        <s v="5.Open &gt; BALLPARK - Developer Support |  00000 - BALLPARK - Developer Support Task |  00090 - Cookies in Liferay Portal" u="1"/>
        <s v="0.Done &gt; Alpha Test | S 02427 - Alpha for 315 (BDT) - Hyperlinks not working on shipments page for Carrier" u="1"/>
        <s v="0.Done &gt; QA |  00388 - QA for Become a supplier" u="1"/>
        <s v="4.To Do &gt; Alpha Test | S 00707 - Alpha for Releases landing page" u="1"/>
        <s v="4.To Do &gt; BALLPARK - UX | S 00000 - Buyer - Reports Landing Page" u="1"/>
        <s v="0.Done &gt; Frontend Development | M 00493 - Customer Profile - Frontend" u="1"/>
        <s v="5.Open &gt; Backend Development | S 02984 - Add Scheduled Lines based on IBB ActiveCode" u="1"/>
        <s v="0.Done &gt; Alpha Test |  | 01655 - Alpha for Menu position does not remain closed when navigating from one page to another " u="1"/>
        <s v="0.Done &gt; QA | S 02307 - QA for The quotes around &quot;N/A&quot; need to be removed" u="1"/>
        <s v="5.Open &gt; Sub-Task | 00103 - Final Approval of the Products Landing Page Visual Mockup" u="1"/>
        <s v="5.Open &gt; Sub-Task | 00109 - Final Approval of the Shipment Landing Page Visual Mockup" u="1"/>
        <s v="5.Open &gt; BALLPARK - Development |  00000 - BALLPARK - Development Task |  00046 - BEMISCP-11 QMS data - Complaints, interaction" u="1"/>
        <s v="5.Open &gt; Sub-Task |  00104 - application.startup.events OSGI service" u="1"/>
        <s v="0.Done &gt; Feature Review | S 01408 - Review of Scheduled Releases Customer PO" u="1"/>
        <s v="0.Done &gt; Tech Planning | M 02690 - Tech Planning for 405(BDT) - Inventory Update Issues" u="1"/>
        <s v="5.Open &gt; BALLPARK - Subtask | M 00000 - Manage Technical Debt" u="1"/>
        <s v="4.To Do &gt; BALLPARK - Development | S 00000 - Sustainability Overview" u="1"/>
        <s v="4.To Do &gt; S | BALLPARK - Alpha Test | 00000 - Add pallet detail view in batch view." u="1"/>
        <s v="5.Open &gt; BALLPARK - Development |  00000 - BALLPARK - Development Task |  00127 - Tech Spec Truncation" u="1"/>
        <s v="5.Open &gt; BALLPARK - UX |  00000 - BALLPARK - UX Feature |  00222 - Order Detail in Orders by Item View" u="1"/>
        <s v="0.Done &gt; Feature Review |  | 00383 - Review of Reports Page" u="1"/>
        <s v="5.Open &gt; BALLPARK - Feature Review | M 00000 - REST service for Enhanced Groups" u="1"/>
        <s v="0.Done &gt; Backend Development | M 01646 - Refactor data filters/sanitizers" u="1"/>
        <s v="4.To Do &gt; S | BALLPARK - Alpha Test | 00000 - Exception for some Order Data Syncs" u="1"/>
        <s v="0.Done &gt; Alpha Bug | M 01176 - Alpha Bug - Release and Shipments results show a 404" u="1"/>
        <s v="5.Open &gt; BALLPARK - Feature Planning |  00000 - BALLPARK - Feature Planning Feature |  00264 - Shipped quantity" u="1"/>
        <s v="0.Done &gt; Sub-Task | M 00268 - Define Order WADL/JSON" u="1"/>
        <s v="0.Done &gt; Alpha Test |  | 01901 - Alpha for User Edit Profile not working" u="1"/>
        <s v="0.Done &gt; Feature Review | S 00088 - Review of Carousel with three images and timer" u="1"/>
        <s v="5.Open &gt; BALLPARK - Subtask | S 00000 - Make the user Jose Alberto as a site admin" u="1"/>
        <s v="5.Open &gt; BALLPARK - Feature Review | S 00000 - Login &amp; Logout" u="1"/>
        <s v="0.Done &gt; Feature Review | S 02283 - Review of Mobile compatibility &amp; responsive design" u="1"/>
        <s v="2.To Review &gt; Alpha Bug | S 00790 - Data sync not storing data according to requirements" u="1"/>
        <s v="0.Done &gt; Feature Review |  00353 - Review of Key Company Data" u="1"/>
        <s v="5.Open &gt; BALLPARK - Feature Review |  00000 - Customer Org Hierarchy" u="1"/>
        <s v="5.Open &gt; BALLPARK - Feature Review | S 00000 - Buyer View of Customer Profile" u="1"/>
        <s v="5.Open &gt; BALLPARK - Developer Support |  00000 - BALLPARK - Developer Support Task |  00057 - BEMISCP-11 Order Invoice release report" u="1"/>
        <s v="0.Done &gt; Feature Review | S 00133 - Review of Language selection functionality" u="1"/>
        <s v="4.To Do &gt; S | BALLPARK - Feature Review | 00000 - Inventory display not correct for order 073G001269 " u="1"/>
        <s v="4.To Do &gt; S | BALLPARK - QA/UAT Support | 00000 - Inventory display not correct for order 073G001269 " u="1"/>
        <s v="4.To Do &gt; M | BALLPARK - Subtask | 00000 - As a CSR Manager, I can view a list of customers and select one or more, so that I can selectively view information pertaining to a specific customer or sub-organization within the customer" u="1"/>
        <s v="3.Doing &gt; Alpha Test |  00604 - Alpha for Carrier List CRUD" u="1"/>
        <s v="0.Done &gt; Feature Review |  01828 - Review of Customer Data Sync is checking wrong address for validity" u="1"/>
        <s v="0.Done &gt; Backend Development | M 01853 - Update User creation scripts" u="1"/>
        <s v="0.Done &gt; QA | S 02156 - QA for 297 (BDT) - On Hand Inventory page code error" u="1"/>
        <s v="4.To Do &gt; QA | S 01431 - QA for Update default Sort Order on Shipments Landing Page " u="1"/>
        <s v="0.Done &gt; Feature Review |  00370 - Review of Services Page" u="1"/>
        <s v="0.Done &gt; Alpha Test | S 00611 - Alpha for Remove Top Bar for Regular User" u="1"/>
        <s v="5.Open &gt; BALLPARK - Alpha Test |  00000 - BALLPARK - Alpha Test Task |  00026 - BEMISCP-11 Partial pallets in IBB - Not available in IBB for this phase" u="1"/>
        <s v="5.Open &gt; BALLPARK - QA Support |  00000 - BALLPARK - QA Support Task |  00026 - BEMISCP-11 Partial pallets in IBB - Not available in IBB for this phase" u="1"/>
        <s v="5.Open &gt; Backend Development | M 01583 - Add support for optional columns parameter" u="1"/>
        <s v="0.Cancelled &gt; QA | M 00944 - QA for Order updates from IBB" u="1"/>
        <s v="5.Open &gt; Feature Review | 00390 - Review code for Order WS Module" u="1"/>
        <s v="5.Open &gt; BALLPARK - UX |  00000 - BALLPARK - UX Feature |  00351 - Location selection persists from page to page (within session)" u="1"/>
        <s v="5.Open &gt; BALLPARK - Feature Planning |  00000 - BALLPARK - Feature Planning Task |  00013 - BEMISCP-11 Terms &amp; Condition docs (site)(by customer specific)" u="1"/>
        <s v="0.Done &gt; Backend Development | XS 00595 - Implement test service to demonstrate capabilities" u="1"/>
        <s v="0.Done &gt; Feature Review |  | 00847 - Review of When an order is deleted, the associated AssetEntries are not removed" u="1"/>
        <s v="4.To Do &gt; M | BALLPARK - Subtask | 00000 - Wrong amount reported in &quot;Total a debitar hoy&quot; on Step #2 (personal transfer)." u="1"/>
        <s v="4.To Do &gt; Alpha Test | S 01456 - Alpha for Padding issues with left nav menu" u="1"/>
        <s v="5.Open &gt; Pull Request Review | 00414 - Code review for Order Service" u="1"/>
        <s v="4.To Do &gt; Feature Review |  | 00074 - Review of Setup Dev Infrasctructure" u="1"/>
        <s v="0.Done &gt; Feature Review | S 01369 - Review of Report Page- Open/Closed order status report- missing parameter" u="1"/>
        <s v="5.Open &gt; BALLPARK - Tech Planning | L | 00000 - Shipment Search" u="1"/>
        <s v="4.To Do &gt; BALLPARK - Tech Planning | XS 00000 - List Releases of specifc Order" u="1"/>
        <s v="0.Done &gt; Feature Review |  | 01599 - Review of Allow Buyers to update display settings " u="1"/>
        <s v="0.Done &gt; Feature Review | S 00873 - Review of UI Navigation bar" u="1"/>
        <s v="0.Done &gt; Frontend Development | S 00844 - Fix UI Navigation bar" u="1"/>
        <s v="5.Open &gt; BALLPARK - Alpha Test | S 00000 - Notify Google LMS of Group events" u="1"/>
        <s v="5.Open &gt; BALLPARK - QA Support | S 00000 - Notify Google LMS of Group events" u="1"/>
        <s v="0.Done &gt; Backend Development | M 02120 - Identify additional logging needed for 2FA inconsistencies" u="1"/>
        <s v="2.To Review &gt; Backend Development | M 00685 - Move listeners out of CustomerMigration and to Customer module" u="1"/>
        <s v="0.Done &gt; Alpha Test |  01880 - Alpha for LDAP Configurations are not automatically imported" u="1"/>
        <s v="4.To Do &gt; QA | S 01382 - QA for All Reports from Reports Landing Page- Optional column formatting" u="1"/>
        <s v="0.Done &gt; Feature Review | S 02308 - Review of Zip code is missing from Inventory Layout" u="1"/>
        <s v="0.Done &gt; Feature Review |  01893 - Review of Exceptions in LAR imports for Site Templates" u="1"/>
        <s v="4.To Do &gt; M | BALLPARK - Subtask | 00000 - As a CSR, I can run and view the 5 internal and 4 external reports available to me, so that I can see my customer data in report format" u="1"/>
        <s v="4.To Do &gt; QA | S 01832 - QA for Buyer - Security" u="1"/>
        <s v="5.Open &gt; BALLPARK - Feature Planning | S 00000 - Update Releases data fields to allow for decimals " u="1"/>
        <s v="5.Open &gt; BALLPARK - Tech Planning | S 00000 - Update On Hand Inv data fields to allow for decimals " u="1"/>
        <s v="0.Done &gt; Alpha Test |  00826 - Alpha for Arrow Font Size on Releases Page is too small" u="1"/>
        <s v="0.Done &gt; QA | 00699 - QA for DataSync background tasks are not being cleaned up from DB when successfully completed" u="1"/>
        <s v="0.Done &gt; Feature Review |  01385 - Review of Report Landing Page- Open Order Status Report- remove parameters from selection screen" u="1"/>
        <s v="5.Open &gt; BALLPARK - Development | M | 00000 - Required Fields" u="1"/>
        <s v="0.Done &gt; Feature Review |  01738 - Review of BIT-159 CSR- editing buyer profile" u="1"/>
        <s v="5.Open &gt; BALLPARK - Tech Planning |  00000 - BALLPARK - Tech Planning Feature |  00330 - Logistics - Products/Items - No Pricing" u="1"/>
        <s v="0.Done &gt; Task | S 00031 - BEMISCP-11 Corp security - IT security rules" u="1"/>
        <s v="1.Reviewing &gt; Sub-Task | XS 01592 - Increase Search Indexer Registry buffer size" u="1"/>
        <s v="0.Done &gt; Frontend Development | M 01792 - Development for - Document Preview does not work" u="1"/>
        <s v="4.Doing &gt; BALLPARK - UX | 00000 - Create Theme" u="1"/>
        <s v="5.Open &gt; BALLPARK - UX |  00000 - BALLPARK - UX Feature |  00331 - Logistics - Products/Items - Pending Shipments - no pricing" u="1"/>
        <s v="0.Done &gt; Frontend Development | M 00492 - Orders Landing Page - Frontend" u="1"/>
        <s v="0.Done &gt; Alpha Test |  | 01470 - Alpha for Bemis Logo Compression/Crowding" u="1"/>
        <s v="4.To Do &gt; Backend Development | S | 00014 - Integrate Taskboard configuration scripts" u="1"/>
        <s v="4.To Do &gt; QA | S 01546 - QA for Release PO and Customer PO are wrapping on the same line" u="1"/>
        <s v="1.Reviewing &gt; Backend Development | M 00795 - Refactoring Search for Shipment ordered and releases" u="1"/>
        <s v="0.Done &gt; Feature Review |  | 00269 - Review of Products Overview" u="1"/>
        <s v="0.Done &gt; Feature Review | S 00357 - Review of Suppliers Overview" u="1"/>
        <s v="5.Open &gt; BALLPARK - Feature Review |  00000 - BALLPARK - Feature Review Feature |  00215 - Login &amp; Logout" u="1"/>
        <s v="4.To Do &gt; M | BALLPARK - Subtask | 00000 - Explore the reason why the QA environment does not send email notification" u="1"/>
        <s v="4.To Do &gt; S | BALLPARK - Alpha Test 00000 - Place webcontent in the grid acording to wireframe" u="1"/>
        <s v="4.To Do &gt; BALLPARK - Tech Planning | S 00000 - Search &amp; browse - customer &amp; user profiles - Sales restricted view" u="1"/>
        <s v="4.To Do &gt; S | BALLPARK - Development | 00000 - Search &amp; browse - customer &amp; user profiles - Sales restricted view" u="1"/>
        <s v="0.Done &gt; QA |  00217 - QA for Country micro site subpages" u="1"/>
        <s v="0.Done &gt; Task | 00031 - BEMISCP-11 Corp security - IT security rules" u="1"/>
        <s v="5.Open &gt; BALLPARK - Development | S 00000 - Create Google Local Environment" u="1"/>
        <s v="04.Doing &gt; Tech Planning | 00437 - Analysis and design for Customer Profile WS Module" u="1"/>
        <s v="5.Open &gt; BALLPARK - UX | S 00000 - Update On Hand Inv data fields to allow for decimals " u="1"/>
        <s v="0.Done &gt; Alpha Test | S 02136 - Alpha for 297 (BDT) - On Hand Inventory page code error" u="1"/>
        <s v="0.Done &gt; Feature Review |  01602 - Review of Link Bemis/TheHub Logo back CSR Bemis Site" u="1"/>
        <s v="5.Open &gt; BALLPARK - Tech Planning | S 00000 - LDAP bulk import cannot be disable if 2FA is enabled" u="1"/>
        <s v="2.To Review &gt; Backend Development | S 00797 - Implement Configure Report screen for Generating Report" u="1"/>
        <s v="0.Done &gt; Alpha Test |  | 00444 - Alpha for Careers &gt; Locations and Functions" u="1"/>
        <s v="0.Done &gt; Frontend Development | XS 00402 - Careers &gt; Locations and Functions" u="1"/>
        <s v="4.To Do &gt; S | BALLPARK - Planning 00000 - Carousel with three images and timer" u="1"/>
        <s v="4.To Do &gt; S | BALLPARK - Alpha Test | 00000 - Update the order of report sections on the Reports Landing Page" u="1"/>
        <s v="3.Doing &gt; Sub-Task | 00155 - As a developer, I can connect to SSRS passing input parameters to request a report and then display it in the portal, so that a report can be viewed in the portal (POC)" u="1"/>
        <s v="5.Open &gt; BALLPARK - Tech Planning |  00000 - BALLPARK - Tech Planning Feature |  00213 - Pending notifications counter" u="1"/>
        <s v="0.Done &gt; Feature Review |  | 01299 - Review of Optional fields not correctly formatted or are missing in open and closed order report" u="1"/>
        <s v="5.Open &gt; BALLPARK - Subtask | M | 00000 - Release expanded view" u="1"/>
        <s v="0.Done &gt; QA |  00699 - QA for DataSync background tasks are not being cleaned up from DB when successfully completed" u="1"/>
        <s v="5.Open &gt; BALLPARK - Developer Support |  00000 - BALLPARK - Developer Support Feature |  00369 - Inventory updates from IBB" u="1"/>
        <s v="5.Open &gt; BALLPARK - Development |  00000 - BALLPARK - Development Feature |  00373 - *DELETE* User Profile updates from IBB" u="1"/>
        <s v="5.Open &gt; BALLPARK - Feature Planning |  00000 - WS Commons" u="1"/>
        <s v="0.Done &gt; Backend Development | XS 00917 - Change portal property to increase file size" u="1"/>
        <s v="0.Done &gt; Alpha Test | S 02517 - Alpha for 365 (BDT) - On Hand Inventory- mobile- click link on orders page takes you to completed shipments tab" u="1"/>
        <s v="0.Done &gt; Alpha Test | S 00311 - Alpha for Internet Explorer Story List Text Missing" u="1"/>
        <s v="0.Done &gt; Feature Review | S 02762 - Review of 416 (BDT) - Order Pg Shipment Missing" u="1"/>
        <s v="0.Done &gt; Frontend Development | S 00285 - Internet Explorer Story List Text Missing" u="1"/>
        <s v="5.Open &gt; BALLPARK - Developer Support | XS | 00000 - Create and assign customer Roles" u="1"/>
        <s v="5.Open &gt; BALLPARK - Development Support | XS 00000 - Create and assign customer Roles" u="1"/>
        <s v="4.To Do &gt; BALLPARK - Feature Review | S 00000 - On-Hand Inventory View for a specific item" u="1"/>
        <s v="0.Done &gt; Backend Development | M 01846 - Add staff users imported from LDAP to the Bemis org" u="1"/>
        <s v="0.Done &gt; Frontend Development | M 01028 - Update Reports Landing Page with Report Descriptions" u="1"/>
        <s v="0.Done &gt; Alpha Test | S 02261 - Alpha for 286 (BDT) - Release Pg Scheduled Release Qty UoM missing" u="1"/>
        <s v="0.Done &gt; Alpha Test | S 02748 - Alpha for JDBC Connection Exceptions in logs" u="1"/>
        <s v="5.Open &gt; BALLPARK - Feature Review |  00000 - BALLPARK - Feature Review Feature |  00088 - Customer Org Hierarchy" u="1"/>
        <s v="5.Open &gt; BALLPARK - Subtask | S 00000 - Manage DL folder &amp; files" u="1"/>
        <s v="4.To Do &gt; BALLPARK - Development | S 00000 - Full story version 4" u="1"/>
        <s v="0.Done &gt; QA |  00091 - QA for Place remaining Webcontents on Homepage" u="1"/>
        <s v="0.Done &gt; Backend Development | S 00793 - Extract authentication code to ws-commons" u="1"/>
        <s v="5.Open &gt; BALLPARK - Developer Support |  00000 - BALLPARK - Developer Support Feature |  00213 - Pending notifications counter" u="1"/>
        <s v="0.Done &gt; QA |  | 00726 - QA for Race condition in DataSyncEngineImpl" u="1"/>
        <s v="5.Open &gt; BALLPARK - Tech Planning | S 00000 - Map AD Groups to Roles" u="1"/>
        <s v="3.Doing &gt; Backend Development | S 01685 - Update Search Criteria for Release" u="1"/>
        <s v="0.Done &gt; Backend Development | S 00764 - Implement mocking web service for Inventory API" u="1"/>
        <s v="5.Open &gt; Feature Review | 00414 S - Code review for Order Service" u="1"/>
        <s v="5.Open &gt; Feature Review | S 00414 - Code review for Order Service" u="1"/>
        <s v="3.Doing &gt; Backend Development | S 00658 - Remove resource importer" u="1"/>
        <s v="4.To Do &gt; BALLPARK - Alpha Test | XS 00000 - Include videos on the full story page" u="1"/>
        <s v="4.To Do &gt; BALLPARK - Development | S 00000 - Include videos on the full story page" u="1"/>
        <s v="0.Done &gt; Feature Review |  01514 - Review of Customer Address does not display on Customer Profile" u="1"/>
        <s v="5.Open &gt; BALLPARK - Alpha Test |  00000 - BALLPARK - Alpha Test Task |  00259 - Customer Site Template should have 'template' in name" u="1"/>
        <s v="5.Open &gt; BALLPARK - QA Support |  00000 - BALLPARK - QA Support Task |  00259 - Customer Site Template should have 'template' in name" u="1"/>
        <s v="5.Open &gt; BALLPARK - Subtask | S 00000 - Style and colors" u="1"/>
        <s v="03.To Review &gt; Backend Development | 00283 - Create IBB job scheduler" u="1"/>
        <s v="3.Doing &gt; Alpha Test | S 00026 - Alpha for Concrete Incubator webcontent" u="1"/>
        <s v="0.Done &gt; QA |  | 01393 - QA for Add documents button is inside the footer" u="1"/>
        <s v="5.Open &gt; BALLPARK - Development |  00000 - BALLPARK - Development Feature |  00215 - Login &amp; Logout" u="1"/>
        <s v="0.Done &gt; Feature Review |  01276 - Review of Clicking on Shipped Qty or Scheduled Releases throws an error" u="1"/>
        <s v="5.Open &gt; BALLPARK - Development |  00000 - BALLPARK - Development Task |  00064 - BEMISCP-11 CSR hierarchy" u="1"/>
        <s v="4.To Do &gt; Alpha Test |  00827 - Alpha for UI- Navigation bar" u="1"/>
        <s v="4.To Do &gt; BALLPARK - Development | S 00000 - Unified boiler plate text" u="1"/>
        <s v="0.Done &gt; Alpha Test | S 02968 - Alpha for BIN Doc Service Test Invoice URL Parameters" u="1"/>
        <s v="5.Open &gt; BALLPARK - UX |  00000 - BALLPARK - UX Task |  00065 - BEMISCP-11 Custom reports investigation" u="1"/>
        <s v="0.Done &gt; Alpha Test |  01354 - Alpha for Report Page- Open/Closed order status report- missing parameter" u="1"/>
        <s v="0.Done &gt; Alpha Test |  01655 - Alpha for Menu position does not remain closed when navigating from one page to another " u="1"/>
        <s v="5.Open &gt; BALLPARK - Feature Review |  00000 - BALLPARK - Feature Review Task |  00034 - BEMISCP-11 Dynamic build of field selection for building reports (SSRS)" u="1"/>
        <s v="2.To Review &gt; Frontend Development | S 00702 - Implement the UI based on wireframe " u="1"/>
        <s v="5.Open &gt; BALLPARK - Feature Review | S | 00000 - Source System Deletes - CR50 and CR51" u="1"/>
        <s v="5.Open &gt; BALLPARK - Tech Planning | XS 00000 - Choose the section of the image to show" u="1"/>
        <s v="0.Done &gt; Feature Review | S 02405 - Review of 260 (BDT) - Orders page- tablet view change page orientation from portrait to landscape" u="1"/>
        <s v="4.To Do &gt; S | BALLPARK - Feature Review | 00000 - Inventory Sync Timestamp issue" u="1"/>
        <s v="4.To Do &gt; S | BALLPARK - QA/UAT Support | 00000 - Inventory Sync Timestamp issue" u="1"/>
        <s v="0.Done &gt; Backend Development | S 01678 - New Sort Functionality for Orders - Backend" u="1"/>
        <s v="5.Open &gt; Sub-Task | 00170 - Prototyping of the fields needed for user inquiry / search" u="1"/>
        <s v="0.Done &gt; Alpha Test | S 02806 - Alpha for 392 (BDT) - Inventory Pg Standard Pallet Qty and UoM missing" u="1"/>
        <s v="0.Done &gt; Feature Review | S 02302 - Review of 286 (BDT) - Release Pg Scheduled Release Qty UoM missing" u="1"/>
        <s v="5.Open &gt; BALLPARK - Feature Planning |  00000 - BALLPARK - Feature Planning Feature |  00381 - Login page - cookie statement" u="1"/>
        <s v="5.Open &gt; BALLPARK - Feature Review | S 00000 - Update Scheduled Releases data fields to allow for decimals " u="1"/>
        <s v="5.Open &gt; BALLPARK - Tech Planning | S 00000 - Update Completed Shipments data fields to allow for decimals " u="1"/>
        <s v="4.To Do &gt; BALLPARK - Tech Planning | XS 00000 - Country Selection content" u="1"/>
        <s v="4.To Do &gt; S | BALLPARK - Feature Review 00000 - Country Selection content" u="1"/>
        <s v="4.To Do &gt; S | BALLPARK - QA/UAT Support 00000 - Country Selection content" u="1"/>
        <s v="4.To Do &gt; XS | BALLPARK - Tech Planning 00000 - Country Selection content" u="1"/>
        <s v="0.Done &gt; QA |  | 01810 - QA for Remove default e-mail suffix from login page" u="1"/>
        <s v="0.Done &gt; QA | S 02545 - QA for 381 (BDT) - Portal console as admin or CSR- missing the Customer Profile view on the Bemis Site" u="1"/>
        <s v="0.Done &gt; Frontend Development | S 00468 - Investors &gt; Calendar - The button more should be hidden when there is no event details" u="1"/>
        <s v="0.Done &gt; Alpha Test |  | 01355 - Alpha for Report Landing Page- Inventory Detail Report" u="1"/>
        <s v="5.Open &gt; BALLPARK - Feature Planning |  00000 - BALLPARK - Feature Planning Feature |  00219 - View customer site list" u="1"/>
        <s v="5.Open &gt; BALLPARK - UX |  00000 - BALLPARK - UX Task |  00039 - BEMISCP-11 Entitlements - Logistics (reject shipment) - WF Form" u="1"/>
        <s v="0.Done &gt; QA | S 00726 - QA for Race condition in DataSyncEngineImpl" u="1"/>
        <s v="0.Done &gt; Alpha Test | S 00163 - Alpha for Country micro site subpages" u="1"/>
        <s v="0.Done &gt; Feature Review |  01954 - Review of Update User Creation Test Scripts and customer LARs " u="1"/>
        <s v="4.To Do &gt; M | BALLPARK - Development 00000 - Place webcontent in the grid acording to wireframe" u="1"/>
        <s v="0.Done &gt; Feature Review | S 02854 - Review of ID 4191/4190 Update the CSR permissions to be organization based" u="1"/>
        <s v="4.Doing &gt; BALLPARK - Subtask | 00000 - Potential security vulnerability related to Apache Struts version 2.3.32 / 2.5.10.1 or later" u="1"/>
        <s v="0.Done &gt; Alpha Bug | M 00989 - Wrong excel format is dispalyed and saved on reports download" u="1"/>
        <s v="5.Open &gt; BALLPARK - Tech Planning | S 00000 - View customer site list" u="1"/>
        <s v="0.Done &gt; QA | S 02353 - QA for 262 (BDT) - Documents- Changing location filter as a parent " u="1"/>
        <s v="4.To Do &gt; S | BALLPARK - Alpha Test | 00000 - Implement Celsus sync job to index Liferay Sites" u="1"/>
        <s v="0.Done &gt; Feature Review | S 00239 - Review of Press Releases Page" u="1"/>
        <s v="5.Open &gt; BALLPARK - Development | XS 00000 - Fix Gradle theme build " u="1"/>
        <s v="0.Done &gt; Tech Planning | M 01641 - tech planning for creating a path for CSR's to access user profiles and customer profiles" u="1"/>
        <s v="5.Open &gt; BALLPARK - Developer Support |  00000 - BALLPARK - Developer Support Feature |  00380 - Logistics Order History - No Pricing" u="1"/>
        <s v="5.Open &gt; BALLPARK - Alpha Test |  00000 - Releases by Item" u="1"/>
        <s v="5.Open &gt; BALLPARK - QA Support |  00000 - Releases by Item" u="1"/>
        <s v="0.Done &gt; QA |  | 01532 - QA for Missing Address should be empty" u="1"/>
        <s v="4.To Do &gt; BALLPARK - Alpha Test | S 00000 - Order Detail in Orders by PO" u="1"/>
        <s v="0.Done &gt; Sub-Task | 00068 - Provide Customer and User data to be migrated" u="1"/>
        <s v="0.Done &gt; QA | S 01132 - QA for Update Shipments data fields to allow for decimals " u="1"/>
        <s v="0.Done &gt; Feature Review | S 01332 - Review of Location and ShipTo filter dropdowns are missing a border in FF and IE" u="1"/>
        <s v="0.Done &gt; QA | S 02300 - QA for Search icon in ship to dropdown is off center" u="1"/>
        <s v="5.Open &gt; BALLPARK - UX | M 00000 - " u="1"/>
        <s v="2.To Review &gt; Backend Development | M 00713 - Data sync for Release" u="1"/>
        <s v="0.Done &gt; Frontend Development | S 00424 - Buttons should not be mandatory" u="1"/>
        <s v="0.Cancelled &gt; Alpha Test | S 01725 - Alpha for Requirement changes for Reports" u="1"/>
        <s v="0.Done &gt; Frontend Development | M 02713 - Increase font size of Bemis Order and Line#" u="1"/>
        <s v="0.Done &gt; Feature Review |  | 01430 - Review of Update default Sort Order on Shipments Landing Page " u="1"/>
        <s v="5.Open &gt; Sub-Task | M | 01093 - LoginController.java" u="1"/>
        <s v="5.Open &gt; BALLPARK - Subtask | L | 00000 - Setup Dev Infrasctructure" u="1"/>
        <s v="0.Done &gt; Task |  | 00028 - BEMISCP-11 Material Pricing - pricing condition sales" u="1"/>
        <s v="4.To Do &gt; M | BALLPARK - Subtask | 00000 - Add link to View Orders in Product View for Specific Item" u="1"/>
        <s v="4.To Do &gt; Sub-Task | M 01481 - Create scripts for test cases" u="1"/>
        <s v="5.Open &gt; BALLPARK - UX | M 00000 - BALLPARK - UX Feature |  00225 - Search Orders by Indexed fields" u="1"/>
        <s v="5.Open &gt; BALLPARK - Development | M 00000 - Add status: draft, published, archived, invisible " u="1"/>
        <s v="4.To Do &gt; BALLPARK - Alpha Test | XS 00000 - Debt Information" u="1"/>
        <s v="4.To Do &gt; M | BALLPARK - Subtask | 00000 - Menu não tem o hint traduzido" u="1"/>
        <s v="4.To Do &gt; S | BALLPARK - Feature Review | 00000 - Control Panel -&gt; Configuration -&gt; System Settings is broken in QA" u="1"/>
        <s v="4.To Do &gt; S | BALLPARK - QA/UAT Support | 00000 - Control Panel -&gt; Configuration -&gt; System Settings is broken in QA" u="1"/>
        <s v="5.Open &gt; BALLPARK - Development | M 00000 - " u="1"/>
        <s v="5.Open &gt; BALLPARK - Tech Planning | 00000 - " u="1"/>
        <s v="0.Done &gt; Frontend Development | M 00540 - Fix Iframe width" u="1"/>
        <s v="0.Done &gt; Feature Review | S 00199 - Review of Fix java script errors" u="1"/>
        <s v="0.Done &gt; Feature Review | S 01185 - Review of Inventory updates from IBB" u="1"/>
        <s v="0.Done &gt; Feature Review | XS 00960 - Review of Shipment updates from IBB" u="1"/>
        <s v="0.Cancelled &gt; Backend Development | M 01529 - Analysis and fix" u="1"/>
        <s v="0.Cancelled &gt; Backend Development | S 01550 - Analysis and fix" u="1"/>
        <s v="0.Done &gt; Backend Development | M 01260 - Open and Closed Order report default fields" u="1"/>
        <s v="2.To Review &gt; Backend Development | S 00793 - Extract authentication code to ws-commons" u="1"/>
        <s v="0.Done &gt; Feature Review | S 02971 - Review of 482 BDT - Optimizing report performance to 4 sec" u="1"/>
        <s v="4.To Do &gt; S | BALLPARK - Subtask | 00000 - BEMISCP-11 Compliance reports on-time complete from SSRS" u="1"/>
        <s v="4.To Do &gt; S | BALLPARK - Alpha Test | 00000 - Control Panel -&gt; Configuration -&gt; System Settings is broken in QA" u="1"/>
        <s v="0.Done &gt; QA |  | 00192 - QA for Country micro site single page" u="1"/>
        <s v="4.To Do &gt; S | BALLPARK - Feature Review | 00000 - Have too many errors for the developer license limit " u="1"/>
        <s v="4.To Do &gt; S | BALLPARK - QA/UAT Support | 00000 - Have too many errors for the developer license limit " u="1"/>
        <s v="0.Done &gt; Feature Review | S 00891 - Review of Logon with incorrect password doesn't fail immediately with 2FA enabled" u="1"/>
        <s v="5.Open &gt; " u="1"/>
        <s v="4.To Do &gt; Feature Review | 03005 - Review of Enable log4j debug on Bemis Dev" u="1"/>
        <s v="5.Open &gt; BALLPARK - Feature Planning |  00000 - BALLPARK - Feature Planning Task |  00176 - Set up QA environment" u="1"/>
        <s v="5.Open &gt; BALLPARK - Feature Review |  00000 - BALLPARK - Feature Review Task |  00037 - BEMISCP-11 Entitlements - Proc Mgr - Negotiations - CRM" u="1"/>
        <s v="4.To Do &gt; Alpha Bug | S 00791 - Missing fields in the User Profile" u="1"/>
        <s v="5.Open &gt; Alpha Test | M 01590 - Alpha Test - Validate All Release-related pages." u="1"/>
        <s v="0.Done &gt; Alpha Test | S 01110 - Alpha for Checkboxes for Locations in filter do not show " u="1"/>
        <s v="4.To Do &gt; Development | 00000 - BALLPARK OF Development" u="1"/>
        <s v="0.Done &gt; Feature Review |  | 01545 - Review of Release PO and Customer PO are wrapping on the same line" u="1"/>
        <s v="0.Done &gt; Frontend Development | M 02058 - Development for - Orders Page- Location filter location indicator_x0009_" u="1"/>
        <s v="4.To Do &gt; QA | S 00777 - QA for Orders -  Bemis Order # (line No) should be moved below Bemis ProductID" u="1"/>
        <s v="0.Done &gt; Alpha Test | S 00130 - Alpha for Language selection functionality" u="1"/>
        <s v="0.Done &gt; Frontend Development | M 00123 - Language selection functionality" u="1"/>
        <s v="5.Open &gt; BALLPARK - Feature Review | S 00000 - 469 BDT - Logos on IE are blurry" u="1"/>
        <s v="0.Done &gt; QA | S 02404 - QA for 318 (BDT) - Shipment Sub Page ship date view in ascending order" u="1"/>
        <s v="0.Done &gt; QA |  | 00287 - QA for Redirect Not Allowed" u="1"/>
        <s v="4.To Do &gt; M | BALLPARK - Development | 00000 - Add SCORM support" u="1"/>
        <s v="0.Done &gt; QA |  | 00134 - QA for Ajustments in full stories layout" u="1"/>
        <s v="5.Open &gt; BALLPARK - Alpha Test | S 00000 - Shipments paginated list grouped by item number" u="1"/>
        <s v="5.Open &gt; BALLPARK - QA Support | S 00000 - Shipments paginated list grouped by item number" u="1"/>
        <s v="5.Open &gt; BALLPARK - Tech Planning |  00000 - BALLPARK - Tech Planning Task |  00503 - WS Commons" u="1"/>
        <s v="5.Open &gt; BALLPARK - Feature Planning | M | 00000 - Global search" u="1"/>
        <s v="5.Open &gt; BALLPARK - Feature Review |  00000 - BALLPARK - Feature Review Feature |  00156 - Create and assign customer Roles" u="1"/>
        <s v="3.Doing &gt; Backend Development | 00486 M - Develop Search for Orders Logic" u="1"/>
        <s v="3.Doing &gt; Backend Development | M 00486 - Develop Search for Orders Logic" u="1"/>
        <s v="5.Open &gt; BALLPARK - Tech Planning |  00000 - Order Detail in Orders by Item View" u="1"/>
        <s v="0.Done &gt; Alpha Test |  01407 - Alpha for Scheduled Releases Customer PO" u="1"/>
        <s v="4.To Do &gt; S | BALLPARK - Alpha Test | 00000 - Link Product Id in Orders Detail to Product Spec Page." u="1"/>
        <s v="0.Done &gt; Alpha Test |  00950 - Alpha for Update Scheduled Releases data fields to allow for decimals " u="1"/>
        <s v="5.Open &gt; BALLPARK - UX |  00000 - BALLPARK - UX Task |  00259 - Customer Site Template should have 'template' in name" u="1"/>
        <s v="4.To Do &gt; Alpha Test | S 00186 - Alpha for Company profile page" u="1"/>
        <s v="0.Done &gt; Frontend Development | S 00702 - Release Landing Page UI" u="1"/>
        <s v="5.Open &gt; BALLPARK - Feature Planning | S 00000 - Create Google Local Environment" u="1"/>
        <s v="0.Done &gt; Frontend Development | M 00489 - Update Mini Left Menu based on feedback" u="1"/>
        <s v="5.Open &gt; BALLPARK - UX |  00000 - BALLPARK - UX Task |  00235 - IBB Request Log" u="1"/>
        <s v="5.Open &gt; Sub-Task |  | 00034 - 6.0 plugin + scripts (5/17/2013)" u="1"/>
        <s v="0.Done &gt; Alpha Test | S 02437 - Alpha for Remove space from DL file names" u="1"/>
        <s v="0.Done &gt; Feature Review |  | 01738 - Review of BIT-159 CSR- editing buyer profile" u="1"/>
        <s v="0.Done &gt; Backend Development | M 02704 - Development for - Buyers need to have ability to delete for specific folders" u="1"/>
        <s v="0.Done &gt; Frontend Development | M 01946 - Keep CSR on Bemis site" u="1"/>
        <s v="0.Done &gt; Sub-Task | XS 01026 - Automate OSGi config for IBB connection per environment" u="1"/>
        <s v="0.Done &gt; Sub-Task |  | 00134 - Final Approval of the Product Spec Detail Page Wireframe" u="1"/>
        <s v="03.To Review &gt; Alpha Bug | 00473 - Uploading workflow definition fails for 2FA in dev environment" u="1"/>
        <s v="4.Doing &gt; BALLPARK - Feature Review | 00000 - Final Clean QA Deploy" u="1"/>
        <s v="0.Done &gt; Alpha Test |  | 01464 - Alpha for Cancel button on Locations filter does not cancel " u="1"/>
        <s v="0.Done &gt; Feature Review |  | 00628 - Review of Make sure cemex.com redirects to www.cemex.com" u="1"/>
        <s v="5.Open &gt; BALLPARK - Developer Support |  00000 - BALLPARK - Developer Support Task |  00478 - Clean up JSP for two-factor-auth-device-manager-web" u="1"/>
        <s v="05.To Do &gt; Backend Development | 00499 - Create service wrapper to add mock data" u="1"/>
        <s v="0.Done &gt; Backend Development | M 00649 - Implement mocking web service for SalesOrder API" u="1"/>
        <s v="0.Done &gt; Feature Review |  | 00491 - Review of Our History &gt; Adjust padding in map for IPhone" u="1"/>
        <s v="0.Done &gt; Alpha Test | XS 00912 - Alpha for Location selection persists between logout and login" u="1"/>
        <s v="4.To Do &gt; S | BALLPARK - Alpha Test | 00000 - 3 Marshal Deliveries not showing in Completed Shipments page " u="1"/>
        <s v="5.Open &gt; BALLPARK - Feature Review | S 00000 - Source System Deletes" u="1"/>
        <s v="4.To Do &gt; Alpha Test | S 02911 - Alpha for Always display BOL and Invoice links" u="1"/>
        <s v="3.Doing &gt; Backend Development | M 01510 - Add missing Ship Date optional field" u="1"/>
        <s v="4.To Do &gt; QA | S 01515 - QA for Customer Address does not display on Customer Profile" u="1"/>
        <s v="4.To Do &gt; Feature Review | S 01825 - Review of User agreement - BNA" u="1"/>
        <s v="3.Doing &gt; Sub-Task | M | 03130 - Set time-out for data sync table locks" u="1"/>
        <s v="0.Done &gt; Tech Planning | M 02717 - Tech Planning for LDAP and Password Policy both enabled " u="1"/>
        <s v="4.To Do &gt; M | BALLPARK - Subtask | 00000 - Notes create/edit - Buyer view" u="1"/>
        <s v="4.To Do &gt; S | BALLPARK - Feature Review | 00000 - Notes view - Buyer view" u="1"/>
        <s v="4.To Do &gt; S | BALLPARK - QA/UAT Support | 00000 - Notes view - Buyer view" u="1"/>
        <s v="5.Open &gt; Ballpark - Demand | S | 00000 - Dummy Activity of Content Management" u="1"/>
        <s v="5.Open &gt; BALLPARK - Alpha Test |  00000 - BALLPARK - Alpha Test Feature |  00088 - Customer Org Hierarchy" u="1"/>
        <s v="5.Open &gt; BALLPARK - QA Support |  00000 - BALLPARK - QA Support Feature |  00088 - Customer Org Hierarchy" u="1"/>
        <s v="0.Done &gt; Sub-Task | M 00502 - Configure LCS" u="1"/>
        <s v="3.Doing &gt; Tech Planning | M 00553 - User Profile tech planning" u="1"/>
        <s v="4.To Do &gt; Alpha Test | S 01655 - Alpha for Menu position does not remain closed when navigating from one page to another " u="1"/>
        <s v="0.Done &gt; QA | S 01166 - QA for Carrier Link is not working " u="1"/>
        <s v="5.Open &gt; BALLPARK - Tech Planning | S | 00000 - Release expanded view" u="1"/>
        <s v="5.Open &gt; BALLPARK - Feature Planning |  00000 - Buyer - Show Expanded Shipment View" u="1"/>
        <s v="0.Done &gt; Feature Review | 01797 - Review of Duplicate fields displayed on the Completed Shipments tab" u="1"/>
        <s v="0.Done &gt; Feature Review | S 00093 - Review of Country Selection content" u="1"/>
        <s v="4.To Do &gt; QA | S 02782 - QA for 375 (BDT) - Inventory Report - URL too long error " u="1"/>
        <s v="0.Done &gt; QA |  | 00494 - QA for Adjust layout of stock ticker in different screen sizes" u="1"/>
        <s v="4.To Do &gt; S | BALLPARK - Alpha Test | 00000 - As a CSR, I can run and view the 5 internal and 4 external reports available to me, so that I can see my customer data in report format" u="1"/>
        <s v="0.Done &gt; Alpha Bug | M 00618 - Missing fields in Portal Order WS Stub" u="1"/>
        <s v="2.To Review &gt; Backend Development | 00516 - Change Customer Profile service to allow updates" u="1"/>
        <s v="4.To Do &gt; S | BALLPARK - Feature Review | 00000 - Refactor UI elements to improve maintainability" u="1"/>
        <s v="4.To Do &gt; S | BALLPARK - QA/UAT Support | 00000 - Refactor UI elements to improve maintainability" u="1"/>
        <s v="0.Done &gt; QA | S 01819 - QA for Create Handling Unit Report " u="1"/>
        <s v="0.Cancelled &gt; QA | S 02769 - QA for 386 (BDT) - Poly IBB On Hand Qty Incorrect" u="1"/>
        <s v="0.Done &gt; Feature Review | S 02306 - Review of The quotes around &quot;N/A&quot; need to be removed" u="1"/>
        <s v="0.Done &gt; Sub-Task | M 01481 - Create initial infrastructure for perf test scripts" u="1"/>
        <s v="06.Open &gt; Backend Development | 00413 - Update Order Service to filter Orders by Location" u="1"/>
        <s v="0.Done &gt; Frontend Development | S 00557 - Not found page" u="1"/>
        <s v="4.To Do &gt; Alpha Test |  00934 - Alpha for Import Users and Groups from AD" u="1"/>
        <s v="0.Done &gt; Tech Planning | M 00458 - Design interface with IBB Inventory API" u="1"/>
        <s v="0.Done &gt; Alpha Test | S 02597 - Alpha for Report Preview UI issues " u="1"/>
        <s v="5.Open &gt; BALLPARK - Feature Planning  00538 - Buyer - Reports |  00000 - " u="1"/>
        <s v="5.Open &gt; BALLPARK - Feature Review Feature |  00361 - Footer | M 00000 - " u="1"/>
        <s v="5.Open &gt; BALLPARK - Tech Planning Task |  00503 - WS Commons | M 00000 - " u="1"/>
        <s v="5.Open &gt; BALLPARK - UX Feature |  00214 - View Notifications | M 00000 - " u="1"/>
        <s v="5.Open &gt; BALLPARK - Developer Support |  00000 - BALLPARK - Developer Support Feature |  00083 - Manage DL folder &amp; files" u="1"/>
        <s v="5.Open &gt; Sub-Task | M 01093 - LoginController.java" u="1"/>
        <s v="4.To Do &gt; QA | M 00744 - QA for CSR View of Customer Profile" u="1"/>
        <s v="0.Done &gt; Feature Review |  00873 - Review of UI Navigation bar" u="1"/>
        <s v="3.Doing &gt; Sub-Task | S | 00062 - Set up search server for Liferay Dev" u="1"/>
        <s v="0.Done &gt; Backend Development | M 00647 - Get CustomerProfile by OrgId." u="1"/>
        <s v="0.Done &gt; Feature Review |  | 01514 - Review of Customer Address does not display on Customer Profile" u="1"/>
        <s v="0.Done &gt; Feature Review | S 01378 - Review of Report page- open and closed order report; parameters not expected" u="1"/>
        <s v="0.Done &gt; Alpha Test |  01484 - Alpha for Link Bemis/TheHub Logo back CSR Bemis Site" u="1"/>
        <s v="4.To Do &gt; BALLPARK - Alpha Test | XS 00000 - Key Company Data" u="1"/>
        <s v="4.To Do &gt; BALLPARK - Development | S 00000 - Key Company Data" u="1"/>
        <s v="5.Open &gt; Feature Planning | 00475 M - Define AD groups to be used" u="1"/>
        <s v="5.Open &gt; Feature Planning | M 00475 - Define AD groups to be used" u="1"/>
        <s v="0.Done &gt; Task | S 00043 - BEMISCP-11 CSR portal -&gt; Webcenter/solutioncenter link" u="1"/>
        <s v="0.Done &gt; QA | S 01618 - QA for Wording on Dynamic Reports preview page needs to be changed to improve usability" u="1"/>
        <s v="0.Done &gt; QA | M 01160 - QA for Style and colors" u="1"/>
        <s v="0.Done &gt; QA | M 01715 - QA for update for View Details Logic " u="1"/>
        <s v="0.Done &gt; QA |  01393 - QA for Add documents button is inside the footer" u="1"/>
        <s v="5.Open &gt; Ballpark - Demand | S | 00000 - Dummy Activity of User Management" u="1"/>
        <s v="5.Open &gt; Ballpark - Dummy Feature | S 00000 - Buyer - Inventory Management" u="1"/>
        <s v="5.Open &gt; BALLPARK - Feature Planning |  00000 - BALLPARK - Feature Planning Task |  00235 - IBB Request Log" u="1"/>
        <s v="4.To Do &gt; S | BALLPARK - Feature Review | 00000 - As a CSR, I can schedule an ASN to be sent to me or my customer, so that we can be notified of when product has shipped" u="1"/>
        <s v="4.To Do &gt; S | BALLPARK - QA/UAT Support | 00000 - As a CSR, I can schedule an ASN to be sent to me or my customer, so that we can be notified of when product has shipped" u="1"/>
        <s v="5.Open &gt; BALLPARK - Development | S 00000 - Switch to SOAP calls" u="1"/>
        <s v="4.Doing &gt; BALLPARK - Demand | M | 00000 - Demand without assignee BEMISCP" u="1"/>
        <s v="0.Done &gt; Backend Development | S 00674 - Implement Search Indexer and Asset" u="1"/>
        <s v="5.Open &gt; BALLPARK - Alpha Test Feature |  00272 - Browse User Profile | M 00000 - " u="1"/>
        <s v="5.Open &gt; BALLPARK - Development Feature |  00214 - View Notifications | M 00000 - " u="1"/>
        <s v="5.Open &gt; BALLPARK - Feature Review Feature |  00512 - Release Details | M 00000 - " u="1"/>
        <s v="5.Open &gt; BALLPARK - QA Support Feature |  00272 - Browse User Profile | M 00000 - " u="1"/>
        <s v="5.Open &gt; BALLPARK - UX |  00000 - BALLPARK - UX Feature |  00363 - Map AD Groups to Roles" u="1"/>
        <s v="5.Open &gt; BALLPARK - Feature Planning |  00000 - BALLPARK - Feature Planning Feature |  00512 - Release Details" u="1"/>
        <s v="5.Open &gt; Alpha Test | M 00799 - Verify Report Generating flow" u="1"/>
        <s v="5.Open &gt; Alpha Bug | S 00789 - Pallet field is not showing up correctly" u="1"/>
        <s v="3.Doing &gt; Backend Development | S 00606 - Add IBB Security Authentication to Shipment WS" u="1"/>
        <s v="0.Done &gt; Feature Review |  | 01378 - Review of Report page- open and closed order report; parameters not expected" u="1"/>
        <s v="0.Done &gt; Alpha Test |  01463 - Alpha for Time, status and report freezes" u="1"/>
        <s v="0.Done &gt; Backend Development | M 02447 - Add releases for existing orders" u="1"/>
        <s v="5.Open &gt; BALLPARK - Developer Support | S 00000 - Update products based on feedback" u="1"/>
        <s v="5.Open &gt; BALLPARK - Developer Support | S 00000 - On the Child Customer profile page format is incorrect" u="1"/>
        <s v="5.Open &gt; BALLPARK - Alpha Test |  00000 - BALLPARK - Alpha Test Feature |  00225 - Search Orders by Indexed fields" u="1"/>
        <s v="5.Open &gt; BALLPARK - QA Support |  00000 - BALLPARK - QA Support Feature |  00225 - Search Orders by Indexed fields" u="1"/>
        <s v="4.To Do &gt; BALLPARK - Alpha Test | XS 00000 - Services Page" u="1"/>
        <s v="4.To Do &gt; BALLPARK - Development | S 00000 - Services Page" u="1"/>
        <s v="4.To Do &gt; Alpha Test |  00611 - Alpha for Remove Top Bar for Regular User" u="1"/>
        <s v="3.Doing &gt; Backend Development | S 00674 - Implement Search Indexer and Asset" u="1"/>
        <s v="0.Done &gt; Alpha Test | S 01464 - Alpha for Cancel button on Locations filter does not cancel " u="1"/>
        <s v="4.To Do &gt; Sub-Task | S 02877 - Performance enhancements in QA" u="1"/>
        <s v="0.Done &gt; Alpha Test | S 00198 - Alpha for Fix java script errors" u="1"/>
        <s v="4.To Do &gt; S | BALLPARK - Feature Review | 00000 - 575 BDT - Tablet- menu icon not in correct place on page" u="1"/>
        <s v="4.To Do &gt; S | BALLPARK - QA/UAT Support | 00000 - 575 BDT - Tablet- menu icon not in correct place on page" u="1"/>
        <s v="5.Open &gt; BALLPARK - UX |  00000 - Manage DL folder &amp; files" u="1"/>
        <s v="0.Done &gt; Alpha Test | S 00811 - Alpha for Inventory updates from IBB" u="1"/>
        <s v="0.Done &gt; Backend Development | M 00901 - Inventory DataSync from IBB" u="1"/>
        <s v="0.Done &gt; Feature Review | S 01013 - Review of Order updates from IBB" u="1"/>
        <s v="0.Done &gt; QA | S 02068 - QA for 216 (BDT) Theme Generate Report link wrong color " u="1"/>
        <s v="0.Done &gt; Alpha Bug | M 01142 - Editing certain fields on user profile fails" u="1"/>
        <s v="0.Done &gt; QA | S 00832 - QA for Custom-users-admin-web causes startup exceptions in portal" u="1"/>
        <s v="0.Done &gt; Alpha Test |  | 01880 - Alpha for LDAP Configurations are not automatically imported" u="1"/>
        <s v="4.To Do &gt; QA | S | 01384 - QA for Report Landing Page- Inventory Detail Report- remove unnecessary Parameters" u="1"/>
        <s v="4.To Do &gt; Feature Review | S 01599 - Review of Allow Buyers to update display settings " u="1"/>
        <s v="0.Done &gt; Alpha Test | S 02293 - Alpha for 310 (BDT) - Order Pg View Details Schedule Line Dates Sort Order Incorrect " u="1"/>
        <s v="5.Open &gt; BALLPARK - Feature Review |  00000 - BALLPARK - Feature Review Task |  00048 - BEMISCP-11 Previous customer Item Number" u="1"/>
        <s v="4.To Do &gt; Feature Review |  00873 - Review of UI Navigation bar" u="1"/>
        <s v="5.Open &gt; BALLPARK - Feature Planning | S 00000 - Sort Orders by Specific Fields" u="1"/>
        <s v="5.Open &gt; Pull Request Review | 00463 - Review page to show Inventory View for Item" u="1"/>
        <s v="5.Open &gt; BALLPARK - Tech Planning |  00000 - BALLPARK - Tech Planning Feature |  00286 - Global search" u="1"/>
        <s v="0.Done &gt; Alpha Test | S 01619 - Alpha for Sub-header font color on Reports Landing page are incorrect" u="1"/>
        <s v="0.Done &gt; QA | S 02069 - QA for 214 (BDT)Theme test- excel logo wrong color and font spacing incorrect" u="1"/>
        <s v="0.Done &gt; Tech Planning | S 02896 - Tech Planning for Consignment Inventory Whse Location/No Incorrect" u="1"/>
        <s v="5.Open &gt; BALLPARK - QA Support |  00000 - BALLPARK - QA Support Feature |  00222 - Order Detail in Orders by Item View" u="1"/>
        <s v="4.To Do &gt; S | BALLPARK - Alpha Test | 00000 - Final Clean QA Deploy" u="1"/>
        <s v="2.To Review &gt; Frontend Development | M 00493 - Customer Profile - Frontend" u="1"/>
        <s v="0.Done &gt; Backend Development | S 00706 - Create script to load Great Lakes Cheese LAR file" u="1"/>
        <s v="0.Done &gt; Tech Planning | M 01771 - Tech planning for Fixes needed for View Details dropdown desktop and mobile views" u="1"/>
        <s v="4.To Do &gt; S | BALLPARK - Alpha Test | 00000 - As a buyer, I can be linked to webcenter/solutioncenter when viewing a product detail, so that I can see the details of graphics status" u="1"/>
        <s v="5.Open &gt; BALLPARK - Tech Planning | S 00000 - Release Search" u="1"/>
        <s v="0.Done &gt; Alpha Bug | M 02557 - Remove leading zeros after data display refactor" u="1"/>
        <s v="2.To Review &gt; Alpha Bug | M 02557 - Remove leading zeros after data display refactor" u="1"/>
        <s v="5.Open &gt; BALLPARK - UX |  00000 - BALLPARK - UX Feature |  00275 - Products / Items - Status Filters" u="1"/>
        <s v="5.Open &gt; BALLPARK - UX |  00000 - BALLPARK - UX Feature |  00286 - Global search" u="1"/>
        <s v="0.Done &gt; Feature Review | S 02819 - Review of BOL and INVOICE Hyperlink fails to load PDF" u="1"/>
        <s v="5.Open &gt; BALLPARK - Alpha Test Feature |  00213 - Pending notifications counter | M 00000 - " u="1"/>
        <s v="5.Open &gt; BALLPARK - Alpha Test Feature |  00381 - Login page - cookie statement | M 00000 - " u="1"/>
        <s v="5.Open &gt; BALLPARK - Developer Support Feature |  00207 - Populate User Profiles | M 00000 - " u="1"/>
        <s v="5.Open &gt; BALLPARK - Developer Support Feature |  00363 - Map AD Groups to Roles | M 00000 - " u="1"/>
        <s v="5.Open &gt; BALLPARK - Feature Planning Feature |  00219 - View customer site list | M 00000 - " u="1"/>
        <s v="5.Open &gt; BALLPARK - QA Support Feature |  00213 - Pending notifications counter | M 00000 - " u="1"/>
        <s v="5.Open &gt; BALLPARK - QA Support Feature |  00381 - Login page - cookie statement | M 00000 - " u="1"/>
        <s v="0.Done &gt; Frontend Development | M 01492 - Development for cancel button on locations filter does not work" u="1"/>
        <s v="4.To Do &gt; S | BALLPARK - Planning | 00000 - Capture learning events" u="1"/>
        <s v="06.Open &gt; Frontend Development | 00462 - Create page to show Inventory View for Item" u="1"/>
        <s v="0.Done &gt; Feature Review |  | 00489 - Review of Homepage &gt; Change &quot;Media and Events&quot; section" u="1"/>
        <s v="3.Doing &gt; Backend Development | M 00713 - Data sync for Release" u="1"/>
        <s v="3.Doing &gt; Frontend Development | M 00492 - View orders - Frontend" u="1"/>
        <s v="5.Open &gt; BALLPARK - Feature Review |  00000 - Buyer - Show Expanded Shipment View" u="1"/>
        <s v="5.Open &gt; Frontend Development | M 01694 - Footer Content" u="1"/>
        <s v="5.Open &gt; QA | M 01723 - QA for Update the Footer Content" u="1"/>
        <s v="4.To Do &gt; Alpha Test | S 01470 - Alpha for Bemis Logo Compression/Crowding" u="1"/>
        <s v="4.To Do &gt; S | BALLPARK - Alpha Test | 00000 - Products / Items - Status Filters" u="1"/>
        <s v="4.To Do &gt; S | BALLPARK - Alpha Test | 00000 - NullPointer Exception after login in " u="1"/>
        <s v="0.Done &gt; Feature Review | S 01042 - Review of Setup Bemis Development Infrastructure" u="1"/>
        <s v="2.To Review &gt; Frontend Development | M 01732 - Update UI for the Open and Closed Order Status Report " u="1"/>
        <s v="0.Done &gt; Feature Review |  | 00286 - Review of Redirect Not Allowed" u="1"/>
        <s v="5.Open &gt; BALLPARK - UX | M | 00000 - Shipment Search" u="1"/>
        <s v="0.Done &gt; Alpha Test | XS 01094 - Alpha for Buyer - Security" u="1"/>
        <s v="3.Doing &gt; Tech Planning | 00433 L - Design Order Inventory DM/Services" u="1"/>
        <s v="3.Doing &gt; Tech Planning | L 00433 - Design Order Inventory DM/Services" u="1"/>
        <s v="4.To Do &gt; Feature Review |  | 00601 - Review of Anchor tags not working for some pages" u="1"/>
        <s v="4.To Do &gt; QA | S 01500 - QA for Data Issue on Bemis QA Environment" u="1"/>
        <s v="0.Done &gt; Frontend Development | M 01461 - Development for - Time, status and report freezes" u="1"/>
        <s v="5.Open &gt; BALLPARK - Feature Review |  00000 - BALLPARK - Feature Review Feature |  00520 - Release updates from IBB" u="1"/>
        <s v="4.To Do &gt; QA | S | 03044 - QA for Deployment Documentation " u="1"/>
        <s v="0.Done &gt; Tech Planning | M 01644 - Tech Planning - Data Sync Changes" u="1"/>
        <s v="0.Done &gt; Alpha Test |  00444 - Alpha for Careers &gt; Locations and Functions" u="1"/>
        <s v="2.To Review &gt; Frontend Development | S | 03030 - Development for - Date Range on Release and Shipment History Report - all systems" u="1"/>
        <s v="3.Doing &gt; Backend Development | M 00879 - Add Page for On Hand Inventory" u="1"/>
        <s v="4.To Do &gt; S | BALLPARK - Feature Review | 00000 - All Projects Configuration" u="1"/>
        <s v="4.To Do &gt; S | BALLPARK - QA/UAT Support | 00000 - All Projects Configuration" u="1"/>
        <s v="5.Open &gt; BALLPARK - Alpha Test |  00000 - Left Navigation Expand / Collapse on all pages" u="1"/>
        <s v="5.Open &gt; BALLPARK - QA Support |  00000 - Left Navigation Expand / Collapse on all pages" u="1"/>
        <s v="5.Open &gt; BALLPARK - Subtask | S | 00000 - Left Navigation Expand / Collapse on all pages" u="1"/>
        <s v="4.To Do &gt; QA | S 00973 - QA for When an order is deleted, the associated AssetEntries are not removed" u="1"/>
        <s v="0.Done &gt; QA |  | 00200 - QA for Fix java script errors" u="1"/>
        <s v="0.Done &gt; QA |  | 00382 - QA for Break page buttons evenly, centered" u="1"/>
        <s v="5.Open &gt; Sub-Task | XS 00696 - Customize deploy task to skip some modules" u="1"/>
        <s v="0.Done &gt; Alpha Test |  | 01466 - Alpha for Release PO and Customer PO are wrapping on the same line" u="1"/>
        <s v="0.Done &gt; Alpha Test |  00880 - Alpha for Logon with incorrect password doesn't fail immediately with 2FA enabled" u="1"/>
        <s v="5.Open &gt; Frontend Development | S 01677 - Update Order landing page styling after adding new sort functionality" u="1"/>
        <s v="5.Open &gt; BALLPARK - Feature Planning | S 00000 - WS Commons" u="1"/>
        <s v="0.Done &gt; Alpha Test | M 00932 - Alpha for Order updates from IBB" u="1"/>
        <s v="0.Done &gt; Alpha Test | S 00932 - Alpha for Order updates from IBB" u="1"/>
        <s v="0.Done &gt; QA | S 01914 - QA for Customer Profile updates from IBB" u="1"/>
        <s v="0.Done &gt; QA |  | 00344 - QA for Our history page without timeline section" u="1"/>
        <s v="0.Done &gt; Feature Review |  | 00132 - Review of Ajustments in full stories layout" u="1"/>
        <s v="0.Done &gt; Alpha Test |  | 00470 - Alpha for Our History &gt; Adjust padding in map for IPhone" u="1"/>
        <s v="5.Open &gt; BALLPARK - UX |  00000 - Carrier website link" u="1"/>
        <s v="0.Done &gt; QA |  | 00277 - QA for Debt Information" u="1"/>
        <s v="5.Open &gt; BALLPARK - Developer Support |  00000 - " u="1"/>
        <s v="5.Open &gt; BALLPARK - Feature Planning | M 00000 - " u="1"/>
        <s v="0.Done &gt; Feature Review | XS 02524 - Review of Document Preview does not work " u="1"/>
        <s v="3.Doing &gt; Alpha Bug | M 00544 - Impersonating users is not giving expected results." u="1"/>
        <s v="3.Doing &gt; Feature Planning | S 00026 - Notify Google LMS of User activity - Feature Planning" u="1"/>
        <s v="5.Open &gt; BALLPARK - Developer Support | 00000  - " u="1"/>
        <s v="3.Doing &gt; Frontend Development | M 00251 - Related articles" u="1"/>
        <s v="0.Done &gt; Backend Development | M 02592 - Update CustomerLocation index and DM" u="1"/>
        <s v="0.Done &gt; QA |  | 00126 - QA for Story carrousel on homepage does not animate (zoom)" u="1"/>
        <s v="3.Doing &gt; Backend Development | S 00793 - Extract authentication code to ws-commons" u="1"/>
        <s v="0.Done &gt; Alpha Test | S 02258 - Alpha for The quotes around &quot;N/A&quot; need to be removed" u="1"/>
        <s v="0.Done &gt; Frontend Development | M 02008 - Development for - Orders page- mobile footer cutting off fields" u="1"/>
        <s v="0.Done &gt; Alpha Test | S 01976 - Alpha for 213 (BDT) Theme- Assets that are light blue and should be dark blue -various portal pages" u="1"/>
        <s v="0.Done &gt; Backend Development | M 01654 - Order - update search criteria" u="1"/>
        <s v="4.To Do &gt; BALLPARK - Feature Planning | M 00000 - Create/edit Order Note" u="1"/>
        <s v="4.To Do &gt; M | BALLPARK - QA/UAT Support | 00000 - Create/edit Order Note" u="1"/>
        <s v="4.To Do &gt; S | BALLPARK - Feature Review | 00000 - Create/edit Order Note" u="1"/>
        <s v="5.Open &gt; BALLPARK - Subtask | M | 00000 - Create and assign customer Roles" u="1"/>
        <s v="04.Doing &gt; Tech Planning | 00507 - Determine calculated fields and the formulas to use for them" u="1"/>
        <s v="0.Done &gt; QA | M 00941 - QA for Shipping Report" u="1"/>
        <s v="0.Done &gt; Feature Review | S 01159 - Review of Style and colors" u="1"/>
        <s v="0.Done &gt; QA | S 01486 - QA for Bemis Logo Compression/Crowding" u="1"/>
        <s v="0.Done &gt; Alpha Test | S 02736 - Alpha for 405 (BDT) - Inventory Update Issues" u="1"/>
        <s v="5.Open &gt; BALLPARK - Development | M 00000 - Notify Google LMS of User activity" u="1"/>
        <s v="5.Open &gt; BALLPARK - Alpha Test |  00000 - BALLPARK - Alpha Test Feature |  00361 - Footer" u="1"/>
        <s v="5.Open &gt; BALLPARK - QA Support |  00000 - BALLPARK - QA Support Feature |  00361 - Footer" u="1"/>
        <s v="5.Open &gt; BALLPARK - Alpha Test |  00000 - BALLPARK - Alpha Test Feature |  00156 - Create and assign customer Roles" u="1"/>
        <s v="5.Open &gt; BALLPARK - QA Support |  00000 - BALLPARK - QA Support Feature |  00156 - Create and assign customer Roles" u="1"/>
        <s v="5.Open &gt; BALLPARK - Feature Planning |  00000 - BALLPARK - Feature Planning Task |  00045 - BEMISCP-11 Docs - BOL (SSRS - Can provide a copy of the BOL)" u="1"/>
        <s v="0.Done &gt; QA | S 00348 - QA for Stories page without footer" u="1"/>
        <s v="0.Done &gt; Alpha Test |  | 00170 - Alpha for Redirect Not Allowed" u="1"/>
        <s v="0.Done &gt; QA | S 01390 - QA for Product Description displaying incorrectly" u="1"/>
        <s v="0.Cancelled &gt; Frontend Development | XS 00254 - Add behavior to concrete incubator link" u="1"/>
        <s v="4.To Do &gt; S | BALLPARK - UX 00000 - Asset publisher filter" u="1"/>
        <s v="0.Done &gt; Backend Development | M 02226 - Backend for Shipment DM changes" u="1"/>
        <s v="5.Open &gt; BALLPARK - Alpha Test | S | 00000 - Failover Testing: 500 - Internal Server Error" u="1"/>
        <s v="5.Open &gt; BALLPARK - QA Support | S | 00000 - Failover Testing: 500 - Internal Server Error" u="1"/>
        <s v="0.Done &gt; QA |  | 01813 - QA for Mobile Footer no longer displays" u="1"/>
        <s v="0.Done &gt; Backend Development | M 02600 - Change default switch to true" u="1"/>
        <s v="2.To Review &gt; Sub-Task | S | 03049 - Final Load Test post fix pack up-grade" u="1"/>
        <s v="5.Open &gt; Pull Request Review | 00417 - Code Review UI for filtering Orders by Location" u="1"/>
        <s v="5.Open &gt; BALLPARK - Tech Planning |  00000 - Link from Bemis Logo" u="1"/>
        <s v="4.To Do &gt; S | BALLPARK - QA/UAT Support | 00000 - Add expiration date" u="1"/>
        <s v="4.To Do &gt; Feature Review | S 02986 - Review of CR45 - Shipment Deletes" u="1"/>
        <s v="0.Done &gt; Tech Planning | S 02887 - Evaluate User navigation to blank home page" u="1"/>
        <s v="5.Open &gt; BALLPARK - Development |  00000 - BALLPARK - Development Task |  00090 - Cookies in Liferay Portal" u="1"/>
        <s v="5.Open &gt; BALLPARK - Alpha Test |  00000 - " u="1"/>
        <s v="5.Open &gt; BALLPARK - QA Support |  00000 - " u="1"/>
        <s v="5.Open &gt; BALLPARK - UAT Support | 00000 - " u="1"/>
        <s v="0.Done &gt; QA |  00200 - QA for Fix java script errors" u="1"/>
        <s v="5.Open &gt; Ballpark - Dummy Feature | S 00000 - Tools - Sizing" u="1"/>
        <s v="0.Done &gt; Feature Review |  | 01903 - Review of User Edit Profile not working" u="1"/>
        <s v="0.Done &gt; QA | S | 03128 - QA for On Hand Qty displayed for completed shipment (BDT 518) CR53" u="1"/>
        <s v="5.Open &gt; Alpha Bug | S 00782 - Missing country in the address lines" u="1"/>
        <s v="4.To Do &gt; BALLPARK - Feature Planning | M 00000 - Co-Packer - Role by Ship To" u="1"/>
        <s v="4.To Do &gt; M | BALLPARK - Feature Review | 00000 - Co-Packer - Role by Ship To" u="1"/>
        <s v="4.To Do &gt; S | BALLPARK - QA/UAT Support | 00000 - Co-Packer - Role by Ship To" u="1"/>
        <s v="4.To Do &gt; S | BALLPARK - Feature Review | 00000 - Create Hub Admin documentation" u="1"/>
        <s v="4.To Do &gt; S | BALLPARK - QA/UAT Support | 00000 - Create Hub Admin documentation" u="1"/>
        <s v="5.Open &gt; Sub-Task | M | 01100 - UserServiceImpl.java" u="1"/>
        <s v="0.Done &gt; Frontend Development | S 02807 - Update Password Policy wording " u="1"/>
        <s v="4.To Do &gt; BALLPARK - Developer Support | S 00000 - Create/edit Order Note" u="1"/>
        <s v="5.Open &gt; BALLPARK - Alpha Test | S 00000 - Update On Hand Inv data fields to allow for decimals " u="1"/>
        <s v="5.Open &gt; BALLPARK - QA Support | S 00000 - Update On Hand Inv data fields to allow for decimals " u="1"/>
        <s v="5.Open &gt; BALLPARK - Tech Planning | S 00000 - Update Releases data fields to allow for decimals " u="1"/>
        <s v="5.Open &gt; BALLPARK - UX | S 00000 - Update Completed Shipments data fields to allow for decimals " u="1"/>
        <s v="2.To Review &gt; Alpha Bug | XS 00697 - Customer site template script is creating a 2nd &quot;Global&quot; site" u="1"/>
        <s v="5.Open &gt; BALLPARK - Feature Review |  00000 - BALLPARK - Feature Review Task |  00495 - Update products based on feedback" u="1"/>
        <s v="0.Done &gt; QA | S 00779 - QA for Orders - Add &quot;cust&quot; before PO label" u="1"/>
        <s v="0.Done &gt; Backend Development | S 00929 - Display Ship To Names instead of Ship To Id" u="1"/>
        <s v="0.Done &gt; Alpha Bug | XS 00922 - DocumentType can be null" u="1"/>
        <s v="4.To Do &gt; QA | S 01810 - QA for Remove default e-mail suffix from login page" u="1"/>
        <s v="0.Done &gt; Alpha Test |  | 00454 - Alpha for Homepage &gt; Change &quot;Media and Events&quot; section" u="1"/>
        <s v="1.Reviewing &gt; Backend Development | S 00524 - Open and Closed Order Status Report (on Orders Page) - Backend Dev" u="1"/>
        <s v="0.Done &gt; Feature Review |  01392 - Review of Add documents button is inside the footer" u="1"/>
        <s v="0.Done &gt; QA | S 01231 - QA for Select All and Clear All links in Location filter do not work" u="1"/>
        <s v="0.Done &gt; Alpha Test | S 01359 - Alpha for Report page- open and closed order report; parameters not expected" u="1"/>
        <s v="5.Open &gt; BALLPARK - Subtask | M 00000 - Identify .lpkg files in default bundle which we don't need to speepup the initial Tomcat start" u="1"/>
        <s v="0.Done &gt; QA | S 02569 - QA for 365 (BDT) - On Hand Inventory- mobile- click link on orders page takes you to completed shipments tab" u="1"/>
        <s v="5.Open &gt; BALLPARK - Alpha Test | 00000  - " u="1"/>
        <s v="5.Open &gt; BALLPARK - QA Support | 00000  - " u="1"/>
        <s v="0.Done &gt; Frontend Development | S 01150 - Create page to list of links to Customer Profiles" u="1"/>
        <s v="5.Open &gt; BALLPARK - Developer Support |  00000 - BALLPARK - Developer Support Task |  00023 - BEMISCP-11 Production Order data" u="1"/>
        <s v="0.Done &gt; Feature Review |  | 00276 - Review of Debt Information" u="1"/>
        <s v="4.To Do &gt; BALLPARK - UX | XS 00000 - User agreement - BNA" u="1"/>
        <s v="0.Done &gt; Alpha Test |  | 00198 - Alpha for Fix java script errors" u="1"/>
        <s v="5.Open &gt; BALLPARK - Development  00538 - Buyer - Reports |  00000 - " u="1"/>
        <s v="0.Done &gt; Feature Review |  | 00199 - Review of Fix java script errors" u="1"/>
        <s v="4.To Do &gt; Alpha Bug | S 00790 - Data sync not storing data according to requirements" u="1"/>
        <s v="5.Open &gt; BALLPARK - UX | XS 00000 - BALLPARK - UX Feature |  00175 - Order Status Report" u="1"/>
        <s v="0.Done &gt; Feature Review |  | 01507 - Review of Customer Site Template was not updated correctly" u="1"/>
        <s v="5.Open &gt; BALLPARK - Developer Support | S 00000 - Update orders data fields to allow for decimals " u="1"/>
        <s v="5.Open &gt; BALLPARK - Feature Review | S 00000 - Update Shipments data fields to allow for decimals " u="1"/>
        <s v="5.Open &gt; BALLPARK - Tech Planning |  00000 - BALLPARK - Tech Planning Bug |  00474 - SoyPortlet does not build on windows machine" u="1"/>
        <s v="4.To Do &gt; QA | S 01532 - QA for Missing Address should be empty" u="1"/>
        <s v="4.To Do &gt; QA | S 01131 - QA for Update Releases data fields to allow for decimals " u="1"/>
        <s v="5.Open &gt; BALLPARK - UX |  00000 - BALLPARK - UX Task |  00040 - BEMISCP-11 Logistics - Product in transit" u="1"/>
        <s v="5.Open &gt; BALLPARK - Tech Planning |  00000 - Setup Liferay Development Infrastructure" u="1"/>
        <s v="0.Done &gt; QA |  | 01610 - QA for The calculation for the total location qty and batch lines displayed do not match  " u="1"/>
        <s v="0.Done &gt; Backend Development | M 00995 - Change no of max ShipTos in the ShipTo filter" u="1"/>
        <s v="0.Done &gt; Frontend Development | S 02970 - Development for - Issues with ship to filter" u="1"/>
        <s v="0.Done &gt; Feature Review | S 01795 - Review of Release Header fields do not display correctly" u="1"/>
        <s v="4.To Do &gt; BALLPARK - UX | XS 00000 - View/Edit my User Profile" u="1"/>
        <s v="4.To Do &gt; L | BALLPARK - Feature Review | 00000 - One Click Deploy" u="1"/>
        <s v="4.To Do &gt; S | BALLPARK - QA/UAT Support | 00000 - One Click Deploy" u="1"/>
        <s v="5.Open &gt; BALLPARK - Development |  00000 - Setup Liferay Development Infrastructure" u="1"/>
        <s v="5.Open &gt; BALLPARK - Tech Planning |  00000 - Setup Bemis Development Infrastructure" u="1"/>
        <s v="5.Open &gt; BALLPARK - Feature Review |  00000 - BALLPARK - Feature Review Feature |  00509 - Download Invoice and BoL " u="1"/>
        <s v="0.Done &gt; QA |  00287 - QA for Redirect Not Allowed" u="1"/>
        <s v="0.Done &gt; Feature Review | S 02923 - Review of 469 BDT - Logos on IE are blurry" u="1"/>
        <s v="0.Done &gt; Feature Review |  | 01376 - Review of All Reports- Default Column Fields " u="1"/>
        <s v="5.Open &gt; BALLPARK - Feature Planning | XS 00000 - Switch to SOAP calls" u="1"/>
        <s v="5.Open &gt; BALLPARK - Feature Review |  00000 - BALLPARK - Feature Review Feature |  00219 - View customer site list" u="1"/>
        <s v="0.Done &gt; Feature Review |  | 00698 - Review of DataSync background tasks are not being cleaned up from DB when successfully completed" u="1"/>
        <s v="4.To Do &gt; UX | 00452 M - View/Edit Customer Profile - UX" u="1"/>
        <s v="0.Done &gt; Feature Review | S 02515 - Review of Remove space from DL file names" u="1"/>
        <s v="5.Open &gt; BALLPARK - UX Feature |  00361 - Footer | M 00000 - " u="1"/>
        <s v="4.To Do &gt; M | BALLPARK - Subtask | 00000 - Non-ACR User can see ACR Form button on home page" u="1"/>
        <s v="0.Done &gt; Alpha Test | S 01207 - Alpha for My Locations navigation on Mobile view is not working" u="1"/>
        <s v="0.Done &gt; Feature Review |  01928 - Review of BIT-49 Ship To Filter Name &amp; Address Info Missing in Portal" u="1"/>
        <s v="0.Done &gt; Alpha Test | S 01659 - Alpha for BIT-159 Create Access Path for CSRs to Customer and User Profiles" u="1"/>
        <s v="0.Done &gt; Feature Review | S 01609 - Review of The calculation for the total location qty and batch lines displayed do not match  " u="1"/>
        <s v="5.Open &gt; BALLPARK - Subtask | M | 00000 - Release Search" u="1"/>
        <s v="0.Done &gt; Feature Review | S 02314 - Review of 272 (BDT) - User Profile- Buyer missing Job Title" u="1"/>
        <s v="0.Done &gt; Alpha Test | S 02351 - Alpha for 262 (BDT) - Documents- Changing location filter as a parent " u="1"/>
        <s v="0.Done &gt; QA | S 01629 - QA for BIT-129 Invoice Report Field" u="1"/>
        <s v="0.Done &gt; QA | S 02949 - QA for Performance Testing and Tunning" u="1"/>
        <s v="4.To Do &gt; QA | S 00192 - QA for Country micro site single page" u="1"/>
        <s v="0.Done &gt; Backend Development | S 00658 - Remove resource importer" u="1"/>
        <s v="5.Open &gt; BALLPARK - Feature Review | S 00000 - Map AD Groups to Roles" u="1"/>
        <s v="0.Done &gt; Backend Development | S 02898 - Development to Update Carrier List   " u="1"/>
        <s v="0.Done &gt; QA | S 01884 - QA for LDAP Configurations are not automatically imported" u="1"/>
        <s v="4.To Do &gt; Feature Review |  00891 - Review of Logon with incorrect password doesn't fail immediately with 2FA enabled" u="1"/>
        <s v="0.Done &gt; Frontend Development | M 00077 - Full story version 1" u="1"/>
        <s v="4.To Do &gt; BALLPARK - Feature Review | S 00000 - User friendly error page" u="1"/>
        <s v="4.To Do &gt; BALLPARK - QA/UAT Support | S 00000 - User friendly error page" u="1"/>
        <s v="4.To Do &gt; BALLPARK - Tech Planning | XS 00000 - User friendly error page" u="1"/>
        <s v="5.Open &gt; BALLPARK - Developer Support | S 00000 - Browser compatibility" u="1"/>
        <s v="5.Open &gt; BALLPARK - Developer Support |  00000 - Buyer - Show Expanded Shipment View" u="1"/>
        <s v="0.Done &gt; Backend Development | S 01156 - Create methods to return Customer Profiles for Parent and Locations" u="1"/>
        <s v="0.Done &gt; Sub-Task | M 01345 - Split build and deploy jobs" u="1"/>
        <s v="0.Done &gt; QA | S 01278 - QA for CSR should have access to limited control panel " u="1"/>
        <s v="0.Done &gt; Feature Review |  | 01897 - Review of User Agreement link does not show content for Buyer or CSR roles" u="1"/>
        <s v="0.Done &gt; Sub-Task | S 00386 - Connect dev to AD" u="1"/>
        <s v="0.Done &gt; Frontend Development | M 00034 - Menu design" u="1"/>
        <s v="5.Open &gt; BALLPARK - QA Support | S | 00000 - Add version" u="1"/>
        <s v="4.To Do &gt; S | BALLPARK - Planning 00000 - Language selection functionality" u="1"/>
        <s v="5.Open &gt; BALLPARK - Feature Review |  00000 - BALLPARK - Feature Review Feature |  00083 - Manage DL folder &amp; files" u="1"/>
        <s v="0.Done &gt; Frontend Development | M | 02484 - Development for - On Hand Inventory- mobile- click link on orders page takes you to completed shipments tab" u="1"/>
        <s v="04.Doing &gt; Tech Planning | 00441 - Review interfacing with Bemis Order WS" u="1"/>
        <s v="5.Open &gt; BALLPARK - Alpha Test | S 00000 - On the Child Customer profile page format is incorrect" u="1"/>
        <s v="5.Open &gt; BALLPARK - QA Support | S 00000 - On the Child Customer profile page format is incorrect" u="1"/>
        <s v="5.Open &gt; BALLPARK - Tech Planning | S 00000 - Parent Customer Profile name displayed is incorrect" u="1"/>
        <s v="0.Done &gt; Feature Review |  01734 - Review of BIT-159 Create Access Path for CSRs to Customer and User Profiles" u="1"/>
        <s v="0.Done &gt; Feature Review |  00452 - Review of Page Legal " u="1"/>
        <s v="4.To Do &gt; QA | S 00134 - QA for Ajustments in full stories layout" u="1"/>
        <s v="0.Done &gt; Backend Development | M 01152 - Configure permissions for CSR" u="1"/>
        <s v="0.Done &gt; Feature Review | S 00323 - Review of Products + Service &gt; Trading" u="1"/>
        <s v="5.Open &gt; BALLPARK - Development | XS 00000 - Remove default e-mail suffix from login page" u="1"/>
        <s v="5.Open &gt; BALLPARK - UX |  00000 - Order updates from IBB" u="1"/>
        <s v="4.To Do &gt; S | BALLPARK - Alpha Test | 00000 - Notes view - Buyer view" u="1"/>
        <s v="0.Done &gt; QA |  00838 - QA for Two Factor Authentication - Verification Code Error" u="1"/>
        <s v="5.Open &gt; BALLPARK - Alpha Test Feature |  00270 - Browse Customer Profiles | M 00000 - " u="1"/>
        <s v="5.Open &gt; BALLPARK - Alpha Test Feature |  00447 - Search Customer Profiles | M 00000 - " u="1"/>
        <s v="5.Open &gt; BALLPARK - Alpha Test Feature |  00520 - Release updates from IBB | M 00000 - " u="1"/>
        <s v="5.Open &gt; BALLPARK - Developer Support  00539 - Buyer - Inventory Management |  00000 - " u="1"/>
        <s v="5.Open &gt; BALLPARK - Development Feature |  00219 - View customer site list | M 00000 - " u="1"/>
        <s v="5.Open &gt; BALLPARK - Feature Review Feature |  00448 - Search User Profiles | M 00000 - " u="1"/>
        <s v="5.Open &gt; BALLPARK - QA Support Feature |  00270 - Browse Customer Profiles | M 00000 - " u="1"/>
        <s v="5.Open &gt; BALLPARK - QA Support Feature |  00447 - Search Customer Profiles | M 00000 - " u="1"/>
        <s v="5.Open &gt; BALLPARK - QA Support Feature |  00520 - Release updates from IBB | M 00000 - " u="1"/>
        <s v="5.Open &gt; BALLPARK - Tech Planning Feature |  00297 - Browser compatibility | M 00000 - " u="1"/>
        <s v="5.Open &gt; BALLPARK - UX Feature |  00156 - Create and assign customer Roles | M 00000 - " u="1"/>
        <s v="0.Done &gt; Feature Review |  | 02074 - Review of 245 (BDT) - Order Pg View Details Schedule Lines Sorted Incorrectly" u="1"/>
        <s v="0.Done &gt; QA | S 02417 - QA for Refactor Shipment Sync/WS Classes for data refresh calls." u="1"/>
        <s v="0.Done &gt; Alpha Test | S 01285 - Alpha for 'Show More' link missing from Report description" u="1"/>
        <s v="2.To Review &gt; Sub-Task | M 00692 - Add distBundle task and customize distBundleZip to not include some jars" u="1"/>
        <s v="5.Open &gt; BALLPARK - Feature Planning | XS | 00000 - Release Search" u="1"/>
        <s v="0.Done &gt; Alpha Test |  01927 - Alpha for BIT-49 Ship To Filter Name &amp; Address Info Missing in Portal" u="1"/>
        <s v="0.Done &gt; Alpha Test | S 00720 - Alpha for Custom-users-admin-web causes startup exceptions in portal" u="1"/>
        <s v="5.Open &gt; BALLPARK - UX |  00000 - BALLPARK - UX Task |  00450 - Setup Liferay Development Infrastructure" u="1"/>
        <s v="4.To Do &gt; Alpha Test | S 01274 - Alpha for Redesign for product description display" u="1"/>
        <s v="0.Done &gt; Feature Review |  01405 - Review of The root directory for Advanced File Store is not parsed correctly" u="1"/>
        <s v="0.Done &gt; Feature Review |  01919 - Review of Update Sales Order Data Sync logic" u="1"/>
        <s v="4.To Do &gt; QA | S | 03041 - QA for Failover Testing: 500 - Internal Server Error" u="1"/>
        <s v="5.Open &gt; BALLPARK - UX |  00000 - BALLPARK - UX Task |  00384 - Setup Bemis Development Infrastructure" u="1"/>
        <s v="0.Done &gt; Feature Review |  01279 - Review of  Icons do not display properly on the Global Search Results Page" u="1"/>
        <s v="0.Done &gt; Feature Review |  | 01394 - Review of Do not display Schedule Lines when confirmedQty = 0 on Orders Landing  Page" u="1"/>
        <s v="0.Done &gt; Backend Development | M 00081 - Map AD Groups to Roles" u="1"/>
        <s v="0.Done &gt; QA | XS 02440 - QA for 244 (BDT) - Order Pg Scheduled Releases/Available Qty Incorrect " u="1"/>
        <s v="5.Open &gt; BALLPARK - Developer Support | S 00000 - Research SCORM" u="1"/>
        <s v="0.Cancelled &gt; Alpha Test |  | 01690 - Alpha for Add dependency in Theme for freemarker contributor" u="1"/>
        <s v="5.Open &gt; BALLPARK - Feature Review | S 00000 - BALLPARK - Feature Review Feature |  00302 - Filter Data by Customer Location" u="1"/>
        <s v="4.To Do &gt; Alpha Test | S 01464 - Alpha for Cancel button on Locations filter does not cancel " u="1"/>
        <s v="5.Open &gt; BALLPARK - Alpha Test |  00000 - BALLPARK - Alpha Test Feature |  00537 - Link from Bemis Logo" u="1"/>
        <s v="5.Open &gt; BALLPARK - QA Support |  00000 - BALLPARK - QA Support Feature |  00537 - Link from Bemis Logo" u="1"/>
        <s v="5.Open &gt; BALLPARK - Alpha Test  00539 - Buyer - Inventory Management |  00000 - " u="1"/>
        <s v="5.Open &gt; BALLPARK - QA Support  00539 - Buyer - Inventory Management |  00000 - " u="1"/>
        <s v="5.Open &gt; BALLPARK - Tech Planning Feature |  00215 - Login &amp; Logout | M 00000 - " u="1"/>
        <s v="5.Open &gt; BALLPARK - Tech Planning Feature |  00513 - Release Search | M 00000 - " u="1"/>
        <s v="5.Open &gt; BALLPARK - Tech Planning Feature |  00514 - Release Report | M 00000 - " u="1"/>
        <s v="4.Doing &gt; Feature Planning | S | 00071 - Discuss UX" u="1"/>
        <s v="0.Done &gt; Backend Development | M 02439 - Development for - Add Google Analytics to the Customer Portal Sites" u="1"/>
        <s v="3.Doing &gt; Sub-Task | M 00058 - Meetings with client" u="1"/>
        <s v="0.Done &gt; QA |  00272 - QA for Stock Information page" u="1"/>
        <s v="5.Open &gt; Sub-Task | 00051 M - Provide files to be migrated" u="1"/>
        <s v="5.Open &gt; Sub-Task | M 00051 - Provide files to be migrated" u="1"/>
        <s v="0.Done &gt; QA | M 00999 - QA for List Shipments for a specific Item " u="1"/>
        <s v="2.To Review &gt; Frontend Development | S 00844 - Development for UI- Navigation bar" u="1"/>
        <s v="4.To Do &gt; S | BALLPARK - Planning 00000 - Request a DNS update from Cemex to add subdomains to point to new AWS environment" u="1"/>
        <s v="0.Done &gt; Alpha Test |  01237 - Alpha for  Icons do not display properly on the Global Search Results Page" u="1"/>
        <s v="5.Open &gt; BALLPARK - Developer Support |  00000 - BALLPARK - Developer Support Task |  00450 - Setup Liferay Development Infrastructure" u="1"/>
        <s v="4.To Do &gt; S | BALLPARK - UX 00000 - Request SSL Certificate from Cemex for new website" u="1"/>
        <s v="5.Open &gt; BALLPARK - Developer Support |  00000 - BALLPARK - Developer Support Feature |  00214 - View Notifications" u="1"/>
        <s v="0.Done &gt; QA |  00348 - QA for Stories page without footer" u="1"/>
        <s v="0.Done &gt; Backend Development | M 01118 - Delete Indexes while refreshing Releases" u="1"/>
        <s v="0.Done &gt; QA |  | 00097 - QA for Asset publisher - Simple version" u="1"/>
        <s v="5.Open &gt; BALLPARK - Tech Planning |  00000 - UAT/Prod Deployment" u="1"/>
        <s v="0.Done &gt; Alpha Test | S 00060 - Alpha for Events + Calendar Portlet" u="1"/>
        <s v="0.Done &gt; Feature Review |  | 00325 - Review of Stock ticker portlet" u="1"/>
        <s v="0.Done &gt; Frontend Development | S 00051 - Events + Calendar Portlet" u="1"/>
        <s v="4.To Do &gt; M | BALLPARK - Subtask | 00000 - Images have disappeared from Qwipper" u="1"/>
        <s v="5.Open &gt; BALLPARK - Development Support | S | 00000 - Customer - Org - Permissions" u="1"/>
        <s v="0.Done &gt; Alpha Test | S 02543 - Alpha for 381 (BDT) - Portal console as admin or CSR- missing the Customer Profile view on the Bemis Site" u="1"/>
        <s v="0.Done &gt; Feature Review |  | 00365 - Review of Sourcing Approach" u="1"/>
        <s v="0.Done &gt; Tech Planning | M 01693 - Tech Planning for Update Footer Content" u="1"/>
        <s v="5.Open &gt; BALLPARK - Development | S | 00000 - Customer - Org - Permissions" u="1"/>
        <s v="5.Open &gt; BALLPARK - Tech Planning | S 00000 - Customer - Org - Permissions" u="1"/>
        <s v="4.To Do &gt; S | BALLPARK - Alpha Test | 00000 - BIT-77 Missing sales order Data3" u="1"/>
        <s v="0.Done &gt; Alpha Test | S 02099 - Alpha for 273 (BDT) - User Profile- Buyer- blank space in address information" u="1"/>
        <s v="0.Done &gt; Alpha Test |  00321 - Alpha for Stock ticker portlet" u="1"/>
        <s v="0.Done &gt; Sub-Task | 00076 - Provide BIN Customer Division Data" u="1"/>
        <s v="4.To Do &gt; Alpha Test | S 01483 - Alpha for Allow Buyers to update display settings " u="1"/>
        <s v="5.Open &gt; BALLPARK - Alpha Test |  00000 - Customer Profile updates from IBB" u="1"/>
        <s v="5.Open &gt; BALLPARK - Developer Support |  00000 - Inventory updates from IBB" u="1"/>
        <s v="5.Open &gt; BALLPARK - QA Support |  00000 - Customer Profile updates from IBB" u="1"/>
        <s v="5.Open &gt; BALLPARK - Subtask | M | 00000 - Customer Profile updates from IBB" u="1"/>
        <s v="0.Done &gt; Feature Review | S 02938 - Review of Update Carrier list for portal " u="1"/>
        <s v="0.Done &gt; Sub-Task | S 01965 - Expand tests for on-site testing" u="1"/>
        <s v="2.To Review &gt; Backend Development | S | 00037 - Add status to Site service" u="1"/>
        <s v="5.Open &gt; BALLPARK - UX | S 00000 - Update Releases data fields to allow for decimals " u="1"/>
        <s v="5.Open &gt; BALLPARK - Alpha Test | S 00000 - Releases by Item" u="1"/>
        <s v="5.Open &gt; BALLPARK - Feature Planning |  00000 - Orders Landing Page" u="1"/>
        <s v="5.Open &gt; BALLPARK - Tech Planning | S 00000 - Releases landing page" u="1"/>
        <s v="4.To Do &gt; M | BALLPARK - Subtask | 00000 - Report Definition Parsing" u="1"/>
        <s v="4.To Do &gt; S | BALLPARK - Alpha Test | 00000 - Create/edit Order Note" u="1"/>
        <s v="4.To Do &gt; BALLPARK - Feature Review | S 00000 - Create/edit Order Note" u="1"/>
        <s v="4.To Do &gt; BALLPARK - QA/UAT Support | M 00000 - Create/edit Order Note" u="1"/>
        <s v="0.Done &gt; QA |  01231 - QA for Select All and Clear All links in Location filter do not work" u="1"/>
        <s v="0.Done &gt; Backend Development | S 01571 - Change Customer PO Label on Scheduled Releases(Item Details page)" u="1"/>
        <s v="5.Open &gt; BALLPARK - Feature Planning |  00000 - BALLPARK - Feature Planning Task |  00127 - Tech Spec Truncation" u="1"/>
        <s v="5.Open &gt; BALLPARK - Developer Support |  00000 - BALLPARK - Developer Support Task |  00049 - BEMISCP-11 Customer Terms (Payment, Freight, Incoterms)" u="1"/>
        <s v="5.Open &gt; BALLPARK - Alpha Test |  00000 - Style and colors" u="1"/>
        <s v="5.Open &gt; BALLPARK - QA Support |  00000 - Style and colors" u="1"/>
        <s v="0.Done &gt; Sub-Task | S 01497 - Upgrade Liferay Bundle to Patch 150" u="1"/>
        <s v="0.Done &gt; Sub-Task | M 01587 - Add ability to use SSRS SOAP interfaces" u="1"/>
        <s v="0.Done &gt; Alpha Test |  01346 - Alpha for User agreement - BNA" u="1"/>
        <s v="0.Done &gt; Alpha Test | S 00080 - Alpha for Full story version 2" u="1"/>
        <s v="0.Done &gt; Frontend Development | M 00075 - Full story version 2" u="1"/>
        <s v="0.Done &gt; Feature Review |  | 00477 - Review of Investigate 413 Request Entity Too Large when uploading file &gt; 1MB" u="1"/>
        <s v="0.Done &gt; QA | S 01539 - QA for On Hand Inventory Details shows a Total Qty but there are no details " u="1"/>
        <s v="5.Open &gt; BALLPARK - Alpha Test |  00000 - BALLPARK - Alpha Test Task |  00090 - Cookies in Liferay Portal" u="1"/>
        <s v="5.Open &gt; BALLPARK - QA Support |  00000 - BALLPARK - QA Support Task |  00090 - Cookies in Liferay Portal" u="1"/>
        <s v="4.To Do &gt; M | BALLPARK - Subtask | 00000 - The User can not insert an amount - Internet Explorer V11- Third party transfers" u="1"/>
        <s v="0.Done &gt; QA | S 02983 - QA for Customize Email Templates for users " u="1"/>
        <s v="4.To Do &gt; BALLPARK - Tech Planning | S 00000 - Create/edit Order Note" u="1"/>
        <s v="4.To Do &gt; M | BALLPARK - Development | 00000 - Create/edit Order Note" u="1"/>
        <s v="0.Done &gt; Backend Development | S 02897 - Always display BOL and Invoice links" u="1"/>
        <s v="0.Done &gt; Feature Review |  00818 - Review of Where to get Actual/Standard pallet quantity for rolls/boxes/cartons" u="1"/>
        <s v="0.Cancelled &gt; Feature Review | S 02771 - Review of 237 (BDT) - Inventory Report - Excel will not generate in portal" u="1"/>
        <s v="0.Done &gt; Feature Review |  | 00159 - Review of Menu not working when on mobile mode" u="1"/>
        <s v="0.Done &gt; Frontend Development | M 01732 - Update UI for the Open and Closed Order Status Report " u="1"/>
        <s v="5.Open &gt; BALLPARK - Alpha Test |  00000 - BALLPARK - Alpha Test Task |  00126 - Sales Order Status" u="1"/>
        <s v="5.Open &gt; BALLPARK - QA Support |  00000 - BALLPARK - QA Support Task |  00126 - Sales Order Status" u="1"/>
        <s v="0.Done &gt; Feature Review |  00654 - Review of Gradle task distBundleZip does not build/deploy themes" u="1"/>
        <s v="5.Open &gt; BALLPARK - Developer Support Feature |  00213 - Pending notifications counter | M 00000 - " u="1"/>
        <s v="5.Open &gt; BALLPARK - Developer Support Feature |  00381 - Login page - cookie statement | M 00000 - " u="1"/>
        <s v="5.Open &gt; BALLPARK - Feature Planning Feature |  00353 - Sort Orders by Specific Fields | M 00000 - " u="1"/>
        <s v="5.Open &gt; BALLPARK - Feature Review Feature |  00156 - Create and assign customer Roles | M 00000 - " u="1"/>
        <s v="4.To Do &gt; L | BALLPARK - Alpha Test | 00000 - One Click Deploy" u="1"/>
        <s v="2.To Review &gt; Backend Development | M 00647 - Get CustomerProfile by OrgId." u="1"/>
        <s v="2.To Review &gt; Frontend Development | S 00588 - Development for - Page Fix for Careers page" u="1"/>
        <s v="5.Open &gt; BALLPARK - Feature Planning |  00000 - BALLPARK - Feature Planning Feature |  00511 - Releases by Item" u="1"/>
        <s v="4.To Do &gt; BALLPARK - UX | S 00000 - Manage DL folder &amp; files" u="1"/>
        <s v="5.Open &gt; BALLPARK - Development |  00000 - BALLPARK - Development Feature |  00363 - Map AD Groups to Roles" u="1"/>
        <s v="5.Open &gt; BALLPARK - Development | M 00000 - Add expiration date" u="1"/>
        <s v="0.Done &gt; Backend Development | M 01872 - Recreate LARs for site templates" u="1"/>
        <s v="0.Done &gt; Feature Review |  01230 - Review of Select All and Clear All links in Location filter do not work" u="1"/>
        <s v="4.To Do &gt; Frontend Development | M 00189 - Fix Javascript errors" u="1"/>
        <s v="4.To Do &gt; Tech Planning | 00429 M - Discuss Overlap between Shipment &amp; Release" u="1"/>
        <s v="4.To Do &gt; Tech Planning | M 00429 - Discuss Overlap between Shipment &amp; Release" u="1"/>
        <s v="5.Open &gt; BALLPARK - Subtask | L 00000 - Setup Project Infrasctructure" u="1"/>
        <s v="0.Done &gt; Feature Review | S 00896 - Review of Create and assign customer Roles" u="1"/>
        <s v="0.Done &gt; Backend Development | M 02278 - Update data model to capture unique releases" u="1"/>
        <s v="4.To Do &gt; S | BALLPARK - Alpha Test | 00000 - Ship to filter Cancel and Search Box not working as designed (BDT 539)" u="1"/>
        <s v="5.Open &gt; BALLPARK - Developer Support |  00000 - BALLPARK - Developer Support Feature |  00535 - User Profile Dropdown" u="1"/>
        <s v="2.To Review &gt; Sub-Task | M 01345 - Split build and deploy jobs" u="1"/>
        <s v="4.To Do &gt; Alpha Test |  00811 - Alpha for Inventory updates from IBB" u="1"/>
        <s v="0.Done &gt; Alpha Test | XS 00981 - Alpha for List Releases of specifc Order" u="1"/>
        <s v="4.To Do &gt; Frontend Development | S 00646 - Create my company locations page" u="1"/>
        <s v="0.Done &gt; Alpha Bug | M 01043 - Remove &quot;SAP Sold To Customer&quot; expando for customers" u="1"/>
        <s v="5.Open &gt; BALLPARK - UX |  00000 - BALLPARK - UX Task |  00481 - UAT/Prod Deployment" u="1"/>
        <s v="4.To Do &gt; S | BALLPARK - Feature Review | 00000 - BIT-108 Cannot find Shipments in Portal" u="1"/>
        <s v="4.To Do &gt; S | BALLPARK - QA/UAT Support | 00000 - BIT-108 Cannot find Shipments in Portal" u="1"/>
        <s v="0.Done &gt; Alpha Test | S 02632 - Alpha for Multiple OSGi registration calls from BemisPortalServiceImpl" u="1"/>
        <s v="0.Done &gt; Alpha Test |  | 01756 - Alpha for Update Dashboard Content" u="1"/>
        <s v="5.Open &gt; Sub-Task | S 00104 - application.startup.events OSGI service" u="1"/>
        <s v="0.Done &gt; Feature Review | S 00738 - Review of Proxy configuration breaks access to IBB " u="1"/>
        <s v="4.To Do &gt; M | BALLPARK - Subtask | 00000 - As a CSR user, I can delete a document uploaded by a customer to a Document Library folder, so that I can remove outdated or irrelevant information" u="1"/>
        <s v="0.Done &gt; Feature Review | S 02749 - Review of JDBC Connection Exceptions in logs" u="1"/>
        <s v="0.Done &gt; Alpha Test | S 01339 - Alpha for Do not display Schedule Lines when confirmedQty = 0 on Orders Landing  Page" u="1"/>
        <s v="0.Done &gt; QA |  | 00160 - QA for Menu not working when on mobile mode" u="1"/>
        <s v="0.Done &gt; Sub-Task | M 00732 - Upgrade liferay bundle to DE fix-pack 7" u="1"/>
        <s v="4.To Do &gt; Feature Review |  | 00634 - Review of Build new QA environment." u="1"/>
        <s v="0.Cancelled &gt; Feature Planning | S 00678 - Study of services" u="1"/>
        <s v="5.Open &gt; BALLPARK - Subtask | S 00000 - Browser compatibility" u="1"/>
        <s v="5.Open &gt; BALLPARK - Alpha Test | M 00000 - Order updates from IBB" u="1"/>
        <s v="5.Open &gt; BALLPARK - QA Support | M 00000 - Order updates from IBB" u="1"/>
        <s v="5.Open &gt; BALLPARK - Subtask | M 00000 - Shipment updates from IBB" u="1"/>
        <s v="0.Cancelled &gt; Sub-Task | S 00152 - Approve customer hierarchy filter mockup" u="1"/>
        <s v="4.To Do &gt; QA | S 02494 - QA for Change date field used for selecting invoices" u="1"/>
        <s v="5.Open &gt; BALLPARK - Alpha Test | S 00000 - Update Completed Shipments data fields to allow for decimals " u="1"/>
        <s v="5.Open &gt; BALLPARK - Development | S 00000 - Update Scheduled Releases data fields to allow for decimals " u="1"/>
        <s v="5.Open &gt; BALLPARK - QA Support | S 00000 - Update Completed Shipments data fields to allow for decimals " u="1"/>
        <s v="5.Open &gt; BALLPARK - Feature Review |  00000 - BALLPARK - Feature Review Feature |  00055 - Access shipper's website clicking shipper's name" u="1"/>
        <s v="3.Doing &gt; Frontend Development | M 00048 - Configure Layout for the Asset Publisher" u="1"/>
        <s v="0.Done &gt; Feature Review |  | 00654 - Review of Gradle task distBundleZip does not build/deploy themes" u="1"/>
        <s v="5.Open &gt; BALLPARK - Development | M 00000 - Source System Deletes" u="1"/>
        <s v="5.Open &gt; BALLPARK - Feature Planning | XS 00000 - Release expanded view" u="1"/>
        <s v="4.To Do &gt; S | BALLPARK - Subtask | 00000 - Review page structure and templates" u="1"/>
        <s v="4.To Do &gt; Frontend Development | S 00380 - Adjust layout of stock ticker in different screen sizes" u="1"/>
        <s v="5.Open &gt; BALLPARK - Development |  00000 - BALLPARK - Development Task |  00042 - BEMISCP-11 Watchlist - Orders / Items (Like starring an email)" u="1"/>
        <s v="0.Done &gt; Alpha Test |  01464 - Alpha for Cancel button on Locations filter does not cancel " u="1"/>
        <s v="3.Doing &gt; Feature Review | S | 00108 - Review of Add support for OpenID Connect Single Sign-on" u="1"/>
        <s v="0.Done &gt; Alpha Bug | M 02187 - Pallet Field should display as Est. Pallet Count" u="1"/>
        <s v="0.Done &gt; QA | S 02341 - QA for Pallet Field should display as Est. Pallet Count" u="1"/>
        <s v="0.Done &gt; QA | S 02617 - QA for 323 (BDT) - Shipment Landing Pg/Shipments Missing" u="1"/>
        <s v="4.To Do &gt; QA | S 02915 - QA for Upgrade liferay bundle to DE fix-pack 13" u="1"/>
        <s v="0.Done &gt; Feature Review | S 02422 - Review of Search box in Ship To Filter is broken" u="1"/>
        <s v="0.Done &gt; QA |  | 00835 - QA for Gradle task distBundleZip does not build/deploy themes" u="1"/>
        <s v="5.Open &gt; BALLPARK - Development |  00000 - BALLPARK - Development Feature |  00537 - Link from Bemis Logo" u="1"/>
        <s v="0.Done &gt; Alpha Test | S 02327 - Alpha for 311 (BDT) - ERC 649A- Orders Page- report on main page has been incorrectly replaced" u="1"/>
        <s v="4.To Do &gt; S | BALLPARK - Subtask | 00000 - SMS Spec Detail" u="1"/>
        <s v="4.To Do &gt; BALLPARK - Alpha Test | XS 00000 - Trading" u="1"/>
        <s v="4.To Do &gt; BALLPARK - Development | M 00000 - Trading" u="1"/>
        <s v="5.Open &gt; QA | M 01716 - QA for Typos on Report Landing Page" u="1"/>
        <s v="4.To Do &gt; Alpha Test | M 00711 - Alpha for Buyer - Show Expanded Shipment View" u="1"/>
        <s v="4.To Do &gt; S | BALLPARK - Alpha Test | 00000 - Global search - not show pricing" u="1"/>
        <s v="05.To Do &gt; Sub-Task | 00151 - Final Approval of the customer org hierarchy for IBB" u="1"/>
        <s v="0.Done &gt; Feature Review | S 00343 - Review of Our history page without timeline section" u="1"/>
        <s v="0.Done &gt; Feature Review | S 02328 - Review of 311 (BDT) - ERC 649A- Orders Page- report on main page has been incorrectly replaced" u="1"/>
        <s v="5.Open &gt; BALLPARK - Subtask | S 00000 - Anchor tags not working for some pages" u="1"/>
        <s v="0.Done &gt; Alpha Test |  | 00312 - Alpha for White spaces above images in story pages template 2" u="1"/>
        <s v="4.To Do &gt; QA | S 01395 - QA for Do not display Schedule Lines when confirmedQty = 0 on Orders Landing  Page" u="1"/>
        <s v="4.To Do &gt; M | BALLPARK - Feature Review | 00000 - Enhanced Group REST Service" u="1"/>
        <s v="4.To Do &gt; S | BALLPARK - QA/UAT Support | 00000 - Enhanced Group REST Service" u="1"/>
        <s v="4.To Do &gt; S | BALLPARK - Subtask | 00000 - Buyer - Navigate to Order by PO page from Shipment Page" u="1"/>
        <s v="5.Open &gt; BALLPARK - Alpha Test |  00000 - UAT/Prod Deployment" u="1"/>
        <s v="5.Open &gt; BALLPARK - QA Support |  00000 - UAT/Prod Deployment" u="1"/>
        <s v="5.Open &gt; BALLPARK - Subtask | S | 00000 - UAT/Prod Deployment" u="1"/>
        <s v="0.Done &gt; Feature Review | S 00111 - Review of Events + Calendar Portlet" u="1"/>
        <s v="0.Done &gt; Frontend Development | M 02637 - UX of tablet is off from mockups" u="1"/>
        <s v="0.Done &gt; S | BALLPARK - Alpha Test | 00000 - Should only send learning records when log in as a learner " u="1"/>
        <s v="0.Done &gt; QA | S 02658 - QA for 337 (BDT) - Impersonating user- report generation issue stops impersonation" u="1"/>
        <s v="4.To Do &gt; Feature Planning | S 00226 - Filter Orders by user Locations" u="1"/>
        <s v="0.Done &gt; Alpha Test | M 00926 - Alpha for Filter Data by Customer Location" u="1"/>
        <s v="0.Done &gt; Alpha Test | S 00926 - Alpha for Filter Data by Customer Location" u="1"/>
        <s v="0.Done &gt; QA | S 02509 - QA for 371 (BDT) Commas missing on qty fields on Scheduled Release and Completed Shipment Page " u="1"/>
        <s v="0.Done &gt; QA | S 00097 - QA for Asset publisher - Simple version" u="1"/>
        <s v="4.To Do &gt; QA | S 01377 - QA for All Reports- Default Column Fields " u="1"/>
        <s v="4.To Do &gt; Sub-Task | M | 00483 - Add section for &quot;cutover plan&quot; to Installation doc" u="1"/>
        <s v="2.To Review &gt; Frontend Development | M 01689 - Development for Create a hook so that CSR users can see which users have completed setup" u="1"/>
        <s v="4.To Do &gt; QA | S 00200 - QA for Fix java script errors" u="1"/>
        <s v="4.To Do &gt; Feature Review | S 00103 - Review of Concrete Incubator webcontent" u="1"/>
        <s v="4.To Do &gt; BALLPARK - Development | S 00000 - View closed orders in Order Views" u="1"/>
        <s v="4.To Do &gt; XS | BALLPARK - Planning | 00000 - View closed orders in Order Views" u="1"/>
        <s v="0.Done &gt; Feature Review | S 00919 - Review of Date Format is incorrect on all Pages" u="1"/>
        <s v="0.Done &gt; Feature Review | S 01115 - Review of Spacing is incorrect across all pages" u="1"/>
        <s v="4.To Do &gt; Alpha Test | S 01466 - Alpha for Release PO and Customer PO are wrapping on the same line" u="1"/>
        <s v="0.Done &gt; Feature Review | S 02647 - Review of Multiple OSGi registration calls from BemisPortalServiceImpl" u="1"/>
        <s v="0.Done &gt; Alpha Test |  | 01328 - Alpha for The ... next to the BEmis Order number does not expand to show the full line" u="1"/>
        <s v="5.Open &gt; Sub-Task |  | 01607 - Maintenance in automated tests 004/003" u="1"/>
        <s v="0.Cancelled &gt; Feature Review |  | 01726 - Review of Requirement changes for Reports" u="1"/>
        <s v="5.Open &gt; BALLPARK - Developer Support | S | 00000 - Remove Top Bar for External User" u="1"/>
        <s v="5.Open &gt; BALLPARK - Development Support | S 00000 - Remove Top Bar for External User" u="1"/>
        <s v="4.To Do &gt; Alpha Test |  00932 - Alpha for Order updates from IBB" u="1"/>
        <s v="5.Open &gt; Alpha Bug | S 00890 - ConstraintViolationException when sync blank bemis customer Id." u="1"/>
        <s v="5.Open &gt; BALLPARK - Feature Review |  00000 - BALLPARK - Feature Review Feature |  00213 - Pending notifications counter" u="1"/>
        <s v="5.Open &gt; BALLPARK - Feature Review | S 00000 - BALLPARK - Feature Review Feature |  00308 - Customer - Org - Permissions" u="1"/>
        <s v="4.To Do &gt; S | BALLPARK - Alpha Test | 00000 - As a CSR, I can schedule an ASN to be sent to me or my customer, so that we can be notified of when product has shipped" u="1"/>
        <s v="5.Open &gt; BALLPARK - Alpha Test | S 00000 - 487 (BDT) - Issues with ship to filter" u="1"/>
        <s v="5.Open &gt; BALLPARK - QA Support | S 00000 - 487 (BDT) - Issues with ship to filter" u="1"/>
        <s v="5.Open &gt; BALLPARK - Alpha Test | S 00000 - BALLPARK - Alpha Test Feature |  00308 - Customer - Org - Permissions" u="1"/>
        <s v="0.Done &gt; Alpha Test | S | 02413 - Alpha for Commas missing on qty fields on Scheduled Release and Completed Shipment Page " u="1"/>
        <s v="0.Cancelled &gt; QA |  | 01409 - QA for Scheduled Releases Customer PO" u="1"/>
        <s v="0.Done &gt; Alpha Test | S 00912 - Alpha for Location selection persists between logout and login" u="1"/>
        <s v="5.Open &gt; BALLPARK - Feature Planning |  00000 - BALLPARK - Feature Planning Feature |  00146 - Add two factor authentication support to portal." u="1"/>
        <s v="0.Done &gt; Feature Review |  00359 - Review of Careers Page" u="1"/>
        <s v="4.To Do &gt; S | BALLPARK - Subtask | 00000 - Build new QA environment." u="1"/>
        <s v="5.Open &gt; BALLPARK - Feature Review | S 00000 - View customer site list" u="1"/>
        <s v="4.To Do &gt; QA | S 00126 - QA for Story carrousel on homepage does not animate (zoom)" u="1"/>
        <s v="5.Open &gt; Frontend Development | 00426 M - Add UI support for linking Number Quantity to Inventory Page" u="1"/>
        <s v="5.Open &gt; Frontend Development | M 00426 - Add UI support for linking Number Quantity to Inventory Page" u="1"/>
        <s v="0.Done &gt; Alpha Test | S 02201 - Alpha for Standard Pallet Qty should be N/A when batch line Pallet amount is N/A" u="1"/>
        <s v="5.Open &gt; BALLPARK - Tech Planning |  00000 - BALLPARK - Tech Planning Feature |  00520 - Release updates from IBB" u="1"/>
        <s v="0.Done &gt; Feature Review | S 01630 - Review of BIT-107 Order Report URL too long " u="1"/>
        <s v="5.Open &gt; BALLPARK - Feature Review |  00000 - *DELETE* User Profile updates from IBB" u="1"/>
        <s v="0.Done &gt; Alpha Test | M 02279 - Alpha for Global search" u="1"/>
        <s v="0.Done &gt; Feature Review |  00325 - Review of Stock ticker portlet" u="1"/>
        <s v="0.Done &gt; QA | S 02750 - QA for JDBC Connection Exceptions in logs" u="1"/>
        <s v="06.Open &gt; UX | 00442 - Create the wireframes for the UI with Bemis" u="1"/>
        <s v="4.To Do &gt; BALLPARK - Alpha Test | S 00000 - Modern tile with &quot;MORE&quot; animation" u="1"/>
        <s v="4.To Do &gt; S | BALLPARK - Alpha Test 00000 - Modern tile with &quot;MORE&quot; animation" u="1"/>
        <s v="0.Done &gt; Feature Review | S 01599 - Review of Allow Buyers to update display settings " u="1"/>
        <s v="0.Done &gt; Alpha Test | S 02538 - Alpha for 380 (BDT) - Documents functionality missing add Basic Document" u="1"/>
        <s v="0.Done &gt; Feature Review | S 02786 - Review of 425 (BDT) - Documents- buyer not able to delete a document" u="1"/>
        <s v="5.Open &gt; BALLPARK - Alpha Test |  00000 - BALLPARK - Alpha Test Feature |  00107 - Shipments Landing Page" u="1"/>
        <s v="5.Open &gt; BALLPARK - Development |  00000 - BALLPARK - Development Feature |  00355 - Sort on Landing page" u="1"/>
        <s v="5.Open &gt; BALLPARK - QA Support |  00000 - BALLPARK - QA Support Feature |  00107 - Shipments Landing Page" u="1"/>
        <s v="4.To Do &gt; Alpha Test | S 00170 - Alpha for Redirect Not Allowed" u="1"/>
        <s v="3.Doing &gt; Backend Development | M 00884 - Add Scheduled Releases page for an order" u="1"/>
        <s v="5.Open &gt; Frontend Development | 00462 M - Create page to show Inventory View for Item" u="1"/>
        <s v="5.Open &gt; Frontend Development | M 00462 - Create page to show Inventory View for Item" u="1"/>
        <s v="1.Reviewing &gt; Frontend Development | M 01528 - Development for CSR- editing buyer profile" u="1"/>
        <s v="0.Done &gt; QA |  | 00346 - QA for Add behavior to Homepage links" u="1"/>
        <s v="0.Done &gt; Alpha Test |  00480 - Alpha for Adjust layout of stock ticker in different screen sizes" u="1"/>
        <s v="4.To Do &gt; QA | S 01813 - QA for Mobile Footer no longer displays" u="1"/>
        <s v="0.Done &gt; S | BALLPARK - Planning | 00000 - Add support for OpenID Connect Single Sign-on" u="1"/>
        <s v="0.Done &gt; QA | S 02648 - QA for Multiple OSGi registration calls from BemisPortalServiceImpl" u="1"/>
        <s v="4.To Do &gt; Feature Planning | XS 00456 - Review structure changes" u="1"/>
        <s v="0.Done &gt; Alpha Test | S 01456 - Alpha for Padding issues with left nav menu" u="1"/>
        <s v="5.Open &gt; BALLPARK - Feature Planning | S 00000 - Welcome screen / landing page" u="1"/>
        <s v="4.To Do &gt; S | BALLPARK - Alpha Test | 00000 - BIT-108 Cannot find Shipments in Portal" u="1"/>
        <s v="0.Done &gt; Backend Development | M 02071 - Add class name information to logging messages" u="1"/>
        <s v="5.Open &gt; Feature Planning | 00482 M - Coordinate steps needed to reset environments for testing." u="1"/>
        <s v="5.Open &gt; Feature Planning | M 00482 - Coordinate steps needed to reset environments for testing." u="1"/>
        <s v="4.To Do &gt; Feature Review |  00621 - Review of View Customer Profiles" u="1"/>
        <s v="0.Done &gt; Alpha Test |  01360 - Alpha for All Reports- Default Column Fields " u="1"/>
        <s v="0.Done &gt; Tech Planning | M 02465 - Tech Planning for Update error logs to capture ID and field" u="1"/>
        <s v="0.Done &gt; Alpha Test |  | 01915 - Alpha for Update default Sort Order and Add Sort Functioanlity on Orders Landing Page " u="1"/>
        <s v="5.Open &gt; BALLPARK - Development |  00000 - BALLPARK - Development Task |  00049 - BEMISCP-11 Customer Terms (Payment, Freight, Incoterms)" u="1"/>
        <s v="4.To Do &gt; QA |  00779 - QA for Orders - Add &quot;cust&quot; before PO label" u="1"/>
        <s v="0.Done &gt; QA | S 02423 - QA for Search box in Ship To Filter is broken" u="1"/>
        <s v="2.To Review &gt; Backend Development | S | 03022 - Handle IBB Null Responses" u="1"/>
        <s v="4.To Do &gt; QA | S | 02284 - QA for Mobile compatibility &amp; responsive design" u="1"/>
        <s v="4.To Do &gt; XL | BALLPARK - Development | 00000 - One Click Deploy" u="1"/>
        <s v="0.Done &gt; Feature Review | S 00106 - Review of Full story version 2" u="1"/>
        <s v="0.Done &gt; Alpha Test | S 01164 - Alpha for Carrier Link is not working " u="1"/>
        <s v="5.Open &gt; BALLPARK - Feature Review |  00000 - BALLPARK - Feature Review Task |  00039 - BEMISCP-11 Entitlements - Logistics (reject shipment) - WF Form" u="1"/>
        <s v="5.Open &gt; BALLPARK - Alpha Test |  00000 - BALLPARK - Alpha Test Feature |  00055 - Access shipper's website clicking shipper's name" u="1"/>
        <s v="5.Open &gt; BALLPARK - QA Support |  00000 - BALLPARK - QA Support Feature |  00055 - Access shipper's website clicking shipper's name" u="1"/>
        <s v="5.Open &gt; BALLPARK - Development | S 00000 - Create and assign customer Roles" u="1"/>
        <s v="4.To Do &gt; S | BALLPARK - Developer Support 00000 - Request SSL Certificate from Cemex for new website" u="1"/>
        <s v="0.Done &gt; Alpha Test |  | 01468 - Alpha for On Hand Inventory Details shows a Total Qty but there are no details " u="1"/>
        <s v="0.Done &gt; Alpha Test | S 00978 - Alpha for Import of Organizations fails due to a NoSuchListTypeException" u="1"/>
        <s v="4.To Do &gt; M | BALLPARK - Subtask | 00000 - View Order Note." u="1"/>
        <s v="5.Open &gt; BALLPARK - UX | S 00000 - List shipments from specific Order" u="1"/>
        <s v="0.Done &gt; Feature Review | S 01653 - Review of BIT-46 Cards on Page incorrect" u="1"/>
        <s v="0.Done &gt; QA | S 02743 - QA for 382 (BDT) - Order Pg Requested Date Incorrect" u="1"/>
        <s v="0.Done &gt; QA | M 00735 - QA for Shipment Search" u="1"/>
        <s v="3.Doing &gt; UX | M 00098 - View Orders by Item - UX" u="1"/>
        <s v="4.To Do &gt; Feature Review | S 01507 - Review of Customer Site Template was not updated correctly" u="1"/>
        <s v="4.To Do &gt; QA | M 01124 - QA for Browser compatibility" u="1"/>
        <s v="0.Done &gt; Backend Development | XS 02967 - Add debug logging to capture SSRS response time" u="1"/>
        <s v="0.Done &gt; Alpha Bug | XS 01700 - MalformedURLException is thrown when BIN service property is blank" u="1"/>
        <s v="0.Done &gt; Alpha Test | S 02452 - Alpha for Failures in initial data sync does cause a full data sync to occur in the next data sync interval" u="1"/>
        <s v="0.Done &gt; UX | L 00148 - Filter Data by Customer Location - UX" u="1"/>
        <s v="5.Open &gt; BALLPARK - Feature Planning | S 00000 - View customer site list" u="1"/>
        <s v="0.Done &gt; Alpha Test | S 02547 - Alpha for 327 (BDT) - Completed Shipments Sub-Page/Shipment Missing" u="1"/>
        <s v="0.Done &gt; S | BALLPARK - Feature Review | 00000 - Should only send learning records when log in as a learner " u="1"/>
        <s v="0.Done &gt; S | BALLPARK - QA/UAT Support | 00000 - Should only send learning records when log in as a learner " u="1"/>
        <s v="0.Done &gt; QA | S | 02509 - QA for 371 (BDT) Commas missing on qty fields on Scheduled Release and Completed Shipment Page " u="1"/>
        <s v="5.Open &gt; BALLPARK - Developer Support |  00000 - BALLPARK - Developer Support Feature |  00233 - Calculation on landing page" u="1"/>
        <s v="5.Open &gt; BALLPARK - Feature Planning |  00000 - BALLPARK - Feature Planning Feature |  00367 - Welcome screen / landing page" u="1"/>
        <s v="4.Doing &gt; Sub-Task | M | 00089 - Primer Doc" u="1"/>
        <s v="0.Done &gt; Alpha Test |  | 00374 - Alpha for Sustainable Sourcing" u="1"/>
        <s v="0.Done &gt; QA | S 02787 - QA for 425 (BDT) - Documents- buyer not able to delete a document" u="1"/>
        <s v="3.Doing &gt; Backend Development | S 00031 - Backport OpenId Connect implementation to DXP" u="1"/>
        <s v="2.To Review &gt; Backend Development | M 00610 - Create CustomerLocation Entity to pull Order ShipTo Information" u="1"/>
        <s v="0.Done &gt; Sub-Task | M 02451 - Ensure full data sync failures will result in another full data sync in the next sync interval" u="1"/>
        <s v="2.To Review &gt; Frontend Development | M 01540 - Development for On the Customer profile page format is incorrect - update header" u="1"/>
        <s v="5.Open &gt; BALLPARK - Subtask | S | 00000 - Mobile compatibility &amp; responsive design" u="1"/>
        <s v="0.Cancelled &gt; Backend Development | S 00588 - Update migration logic to reflect new fields" u="1"/>
        <s v="0.Done &gt; Frontend Development | M 00712 - Customer Profile - My Companies Page" u="1"/>
        <s v="3.Doing &gt; Tech Planning | S | 03137 - Tech Planning for Portal inventory quantity" u="1"/>
        <s v="0.Done &gt; QA |  | 00338 - QA for Adjust company profile page" u="1"/>
        <s v="5.Open &gt; BALLPARK - Alpha Test |  00000 - Search for User Profile Details" u="1"/>
        <s v="5.Open &gt; BALLPARK - QA Support |  00000 - Search for User Profile Details" u="1"/>
        <s v="3.Doing &gt; Frontend Development | M | 00059 - Send collected user information to Google LMS" u="1"/>
        <s v="0.Done &gt; Alpha Test |  00459 - Alpha for Media &gt; Overview" u="1"/>
        <s v="0.Done &gt; Frontend Development | S 00108 - Full story version 4" u="1"/>
        <s v="5.Open &gt; BALLPARK - Subtask | L 00000 - Customer Org Hierarchy" u="1"/>
        <s v="0.Done &gt; QA | S 01116 - QA for Spacing is incorrect across all pages" u="1"/>
        <s v="5.Open &gt; BALLPARK - UX | S | 00000 - Carrier List CRUD" u="1"/>
        <s v="0.Done &gt; Backend Development | M 02470 - Development for wildcard search" u="1"/>
        <s v="4.To Do &gt; S | BALLPARK - Feature Review 00000 - Effects on the &quot;MORE&quot; button" u="1"/>
        <s v="4.To Do &gt; S | BALLPARK - QA/UAT Support 00000 - Effects on the &quot;MORE&quot; button" u="1"/>
        <s v="5.Open &gt; BALLPARK - Alpha Test |  00000 - BALLPARK - Alpha Test Task |  00481 - UAT/Prod Deployment" u="1"/>
        <s v="5.Open &gt; BALLPARK - QA Support |  00000 - BALLPARK - QA Support Task |  00481 - UAT/Prod Deployment" u="1"/>
        <s v="0.Done &gt; Alpha Test | S 01467 - Alpha for Report time range selection box sizing - Shipments and Releases Report Test" u="1"/>
        <s v="0.Done &gt; QA | S 01896 - QA for Shipments Cust PO" u="1"/>
        <s v="0.Done &gt; QA |  | 00324 - QA for Products + Service &gt; Trading" u="1"/>
        <s v="0.Done &gt; Alpha Test |  01470 - Alpha for Bemis Logo Compression/Crowding" u="1"/>
        <s v="0.Done &gt; Alpha Test | S 02583 - Alpha for Preview should display for all document types " u="1"/>
        <s v="0.Done &gt; Alpha Bug | M 01122 - Change groupId associated with custom entities to reflect their customer location" u="1"/>
        <s v="0.Done &gt; Feature Review |  | 01817 - Review of Update Dashboard Content" u="1"/>
        <s v="4.To Do &gt; Feature Review | S | 01189 - Review of BEMISCP-11 Terms &amp; Condition docs (site)(by customer specific)" u="1"/>
        <s v="5.Open &gt; BALLPARK - QA Support | S 00000 - Image Animations do not match mockups for Stories" u="1"/>
        <s v="5.Open &gt; BALLPARK - Tech Planning | S 00000 - Add expiration date" u="1"/>
        <s v="3.Doing &gt; Alpha Test | M 00746 - Alpha for View/Edit my User Profile" u="1"/>
        <s v="5.Open &gt; BALLPARK - UX | S 00000 - Hyperlinks on shipments page should be blue" u="1"/>
        <s v="0.Done &gt; Frontend Development | XS 00553 - Media &gt; Change link color in all subpages to 628fb6" u="1"/>
        <s v="0.Done &gt; Alpha Test |  01130 - Alpha for On the Child Customer profile page format is incorrect" u="1"/>
        <s v="0.Done &gt; Feature Review |  | 01760 - Review of On the Customer profile page format is incorrect" u="1"/>
        <s v="0.Done &gt; Backend Development | M 01206 - Determine what's causing the issue with the organization type" u="1"/>
        <s v="4.To Do &gt; S | BALLPARK - Feature Review | 00000 - Should only send learning records when log in as a learner " u="1"/>
        <s v="4.To Do &gt; S | BALLPARK - QA/UAT Support | 00000 - Should only send learning records when log in as a learner " u="1"/>
        <s v="5.Open &gt; BALLPARK - Alpha Test | S 00000 - Create Google Dev Environment" u="1"/>
        <s v="5.Open &gt; BALLPARK - QA Support | S 00000 - Create Google Dev Environment" u="1"/>
        <s v="0.Done &gt; Alpha Bug | S 01603 - Customer Profile fetching logo from the parent customer" u="1"/>
        <s v="0.Done &gt; Alpha Test | S 02698 - Alpha for ID 4191- Documents should not be using File Entry LocalService" u="1"/>
        <s v="0.Done &gt; Tech Planning | M 00553 - User Profile tech planning" u="1"/>
        <s v="0.Cancelled &gt; Backend Development | M 00233 - Calculation on landing page" u="1"/>
        <s v="3.Doing &gt; Backend Development | S 00600 - Map Shipment WS data to Shipment DM" u="1"/>
        <s v="4.To Do &gt; BALLPARK - Alpha Test | M 00000 - Check graphics record (to monitor order progress)" u="1"/>
        <s v="4.To Do &gt; M | BALLPARK - Planning | 00000 - Check graphics record (to monitor order progress)" u="1"/>
        <s v="0.Cancelled &gt; Alpha Bug | M 01730 - Order status dropdown is missing from the Open Closed Order Status Report " u="1"/>
        <s v="5.Open &gt; Frontend Development | M 00209 - Press Releases Page" u="1"/>
        <s v="3.Doing &gt; Frontend Development | S 00043 - Calculate &quot;Action Status&quot;" u="1"/>
        <s v="4.To Do &gt; S | BALLPARK - Feature Review | 00000 - Sustainability &gt; Overview" u="1"/>
        <s v="4.To Do &gt; S | BALLPARK - QA/UAT Support | 00000 - Sustainability &gt; Overview" u="1"/>
        <s v="0.Done &gt; Feature Review |  00086 - Review of Modern tile with &quot;MORE&quot; animation" u="1"/>
        <s v="2.To Review &gt; Sub-Task | S 00219 - Change service to have a composite primary key" u="1"/>
        <s v="5.Open &gt; Sub-Task | 00102 - Final Approval of the Products Landing Page Wireframe" u="1"/>
        <s v="0.Done &gt; Alpha Test |  01080 - Alpha for Orders Page - Quantity Fields Show 0 Value" u="1"/>
        <s v="4.To Do &gt; BALLPARK - UX | S 00000 - Check graphics record (to monitor order progress)" u="1"/>
        <s v="0.Done &gt; Frontend Development | XS 00552 - Products + Services &gt; Local Sales Contact - Tableau" u="1"/>
        <s v="0.Done &gt; Frontend Development | XS 00467 - Investors &gt; Calendar - Change date format when in spanish" u="1"/>
        <s v="4.To Do &gt; S | BALLPARK - Feature Review | 00000 - Descriptions are not showing 40 characters before ellipses " u="1"/>
        <s v="4.To Do &gt; S | BALLPARK - QA/UAT Support | 00000 - Descriptions are not showing 40 characters before ellipses " u="1"/>
        <s v="5.Open &gt; BALLPARK - Developer Support |  00000 - BALLPARK - Developer Support Feature |  00297 - Browser compatibility" u="1"/>
        <s v="5.Open &gt; BALLPARK - Developer Support |  00000 - BALLPARK - Developer Support Feature |  00374 - Shipment updates from IBB" u="1"/>
        <s v="3.Doing &gt; Frontend Development | M 00045 - Ajust the layout of contents" u="1"/>
        <s v="0.Done &gt; Feature Review | S 02147 - Review of Update 'View Details' dropdown to include UOM" u="1"/>
        <s v="3.Doing &gt; Backend Development | M 01206 - Determine what's causing the issue with the organization type" u="1"/>
        <s v="4.To Do &gt; QA | M 00734 - QA for Buyer - Show Expanded Shipment View" u="1"/>
        <s v="4.To Do &gt; S | BALLPARK - Feature Review | 00000 - View Orders by PO" u="1"/>
        <s v="4.To Do &gt; S | BALLPARK - QA/UAT Support | 00000 - View Orders by PO" u="1"/>
        <s v="0.Done &gt; Backend Development | S 00600 - Map Shipment WS data to Shipment DM" u="1"/>
        <s v="0.Done &gt; Feature Review | S 02579 - Review of 380 (BDT) - Documents functionality missing add Basic Document" u="1"/>
        <s v="0.Done &gt; Frontend Development | XS 00521 - Locations page &gt; Remove white space on the bottom" u="1"/>
        <s v="0.Done &gt; Alpha Test | S 02751 - Alpha for BDT 430 Reports are not downloading and refreshing automatically" u="1"/>
        <s v="2.To Review &gt; Backend Development | S 00681 - Update stub models for Shipment based on response json from IBB WS" u="1"/>
        <s v="2.To Review &gt; Backend Development | S 00682 - Update stub models for Customer based on response json from IBB WS" u="1"/>
        <s v="0.Done &gt; QA | S 01631 - QA for BIT-107 Order Report URL too long " u="1"/>
        <s v="5.Open &gt; BALLPARK - Developer Support  00538 - Buyer - Reports |  00000 - " u="1"/>
        <s v="5.Open &gt; BALLPARK - Feature Review Task |  00503 - WS Commons | M 00000 - " u="1"/>
        <s v="5.Open &gt; BALLPARK - UX Feature |  00272 - Browse User Profile | M 00000 - " u="1"/>
        <s v="5.Open &gt; BALLPARK - Developer Support | S 00000 - Create Google Local Environment" u="1"/>
        <s v="5.Open &gt; BALLPARK - Tech Planning |  00000 - BALLPARK - Tech Planning Feature |  00233 - Calculation on landing page" u="1"/>
        <s v="2.To Review &gt; Backend Development | M 00837 - Fix 2FA redirect" u="1"/>
        <s v="0.Done &gt; Feature Review | S 01101 - Review of Refactor IBB Authentication" u="1"/>
        <s v="4.To Do &gt; S | BALLPARK - Alpha Test | 00000 - Should only send learning records when log in as a learner " u="1"/>
        <s v="4.To Do &gt; Backend Development | M 01092 - Create Global searh context views for User and Customer profiles" u="1"/>
        <s v="0.Done &gt; Alpha Test |  00914 - Alpha for Left Navigation Expand / Collapse on all pages" u="1"/>
        <s v="1.Reviewing &gt; Backend Development | M 00798 - Generate the HTML preview for one of the reports" u="1"/>
        <s v="0.Done &gt; Feature Review |  00103 - Review of Concrete Incubator webcontent" u="1"/>
        <s v="0.Done &gt; Alpha Test | M 00739 - Alpha for Buyer View of Customer Profile" u="1"/>
        <s v="0.Cancelled &gt; Alpha Bug | XS 01100 - Alpha Bug - Minor UI issues observed" u="1"/>
        <s v="0.Done &gt; Backend Development | L 00683 - Add location to filter search results" u="1"/>
        <s v="0.Done &gt; Frontend Development | M 01462 - Development for - Bemis Logo Compression/Crowding" u="1"/>
        <s v="5.Open &gt; BALLPARK - Feature Planning |  00000 - BALLPARK - Feature Planning Feature |  00352 - Location selection persists between logout and login" u="1"/>
        <s v="4.To Do &gt; S | BALLPARK - Alpha Test 00000 - Asset publisher filter" u="1"/>
        <s v="0.Done &gt; Feature Review |  00273 - Review of Corporate Governance Page" u="1"/>
        <s v="5.Open &gt; BALLPARK - UX |  00000 - BALLPARK - UX Task |  00046 - BEMISCP-11 QMS data - Complaints, interaction" u="1"/>
        <s v="4.To Do &gt; XS | BALLPARK - Developer Support 00000 - Concrete Incubator webcontent" u="1"/>
        <s v="5.Open &gt; Backend Development | S 00042 - Create a configurable OSGI property to obtein API endpoint" u="1"/>
        <s v="5.Open &gt; BALLPARK - Developer Support |  00000 - BALLPARK - Developer Support Feature |  00378 - Generate Inventory Reports" u="1"/>
        <s v="4.To Do &gt; BALLPARK - UX | XS 00000 - Create/edit Order Note" u="1"/>
        <s v="4.To Do &gt; QA | S 00097 - QA for Asset publisher - Simple version" u="1"/>
        <s v="4.To Do &gt; S | BALLPARK - Planning 00000 - Events + Calendar Portlet" u="1"/>
        <s v="0.Done &gt; Tech Planning | S 00028 - Capture user info - Tech Planning" u="1"/>
        <s v="4.To Do &gt; QA | S 02284 - QA for Mobile compatibility &amp; responsive design" u="1"/>
        <s v="0.Cancelled &gt; Backend Development | S 00547 - Customer Profile Model Refactoring" u="1"/>
        <s v="5.Open &gt; BALLPARK - Developer Support |  00000 - BALLPARK - Developer Support Feature |  00219 - View customer site list" u="1"/>
        <s v="5.Open &gt; BALLPARK - UX |  00000 - Remove Top Bar for Regular User" u="1"/>
        <s v="3.Doing &gt; Backend Development | M 01582 - Add support for new Preview parameter" u="1"/>
        <s v="4.To Do &gt; BALLPARK - Feature Review | S 00000 - List shipments from specific Order" u="1"/>
        <s v="0.Done &gt; Frontend Development | M 01048 - Update product description display on all pages " u="1"/>
        <s v="5.Open &gt; BALLPARK - Feature Review |  00000 - BALLPARK - Feature Review Task |  00095 - SMS Spec Detail" u="1"/>
        <s v="4.To Do &gt; S | BALLPARK - UX 00000 - Events + Calendar Portlet" u="1"/>
        <s v="0.Done &gt; QA |  00492 - QA for Our History &gt; Adjust padding in map for IPhone" u="1"/>
        <s v="0.Done &gt; Feature Review |  | 00449 - Review of Careers &gt; Life at Cemex" u="1"/>
        <s v="0.Done &gt; Feature Review | XS 02626 - Review of 242 (BDT) - Customer profile - no address pulling in" u="1"/>
        <s v="4.Doing &gt; BALLPARK - Alpha Test | 00000 - Mars Inventory Total Location Qty UOM Incorrect (BDT 588)" u="1"/>
        <s v="0.Cancelled &gt; Backend Development | M 01647 - Update Order Data Model" u="1"/>
        <s v="0.Done &gt; Sub-Task |  | 00133 - Final Approval of the Shipment Expanded View for IBB data fields" u="1"/>
        <s v="5.Open &gt; BALLPARK - UX |  00000 - BALLPARK - UX Feature |  00353 - Sort Orders by Specific Fields" u="1"/>
        <s v="5.Open &gt; BALLPARK - UX |  00000 - BALLPARK - UX Bug |  00474 - SoyPortlet does not build on windows machine" u="1"/>
        <s v="0.Done &gt; Alpha Test | S 00131 - Alpha for Ajustments in full stories layout" u="1"/>
        <s v="5.Open &gt; BALLPARK - Feature Review |  00000 - BALLPARK - Feature Review Task |  00266 - Create data sync process to bulk upload data from IBB" u="1"/>
        <s v="0.Done &gt; Sub-Task | S 00154 - Determine the Document Library &quot;structure&quot;" u="1"/>
        <s v="5.Open &gt; Backend Development | S 00605 - Add IBB Security Authentication to Order WS" u="1"/>
        <s v="4.To Do &gt; S | BALLPARK - Alpha Test | 00000 - Logistics - Products/Items - No Pricing" u="1"/>
        <s v="4.To Do &gt; XS | BALLPARK - Development | 00000 - Co-Packer - orders Ship to no pricing" u="1"/>
        <s v="0.Done &gt; QA |  00102 - QA for Show full story on Media Center" u="1"/>
        <s v="4.To Do &gt; BALLPARK - UX | S 00000 - Co-Packer - Role by Ship To" u="1"/>
        <s v="0.Done &gt; Alpha Test |  01901 - Alpha for User Edit Profile not working" u="1"/>
        <s v="5.Open &gt; BALLPARK - Feature Review |  00000 - BALLPARK - Feature Review Task |  00044 - BEMISCP-11 When to onboard new customer - What to do when onboarding new cust" u="1"/>
        <s v="0.Done &gt; QA |  00326 - QA for Stock ticker portlet" u="1"/>
        <s v="0.Done &gt; Alpha Test |  01756 - Alpha for Update Dashboard Content" u="1"/>
        <s v="4.To Do &gt; M | BALLPARK - Subtask | 00000 - Nombre del botón añadir esta incorrecto" u="1"/>
        <s v="0.Done &gt; Alpha Test |  | 00737 - Alpha for Proxy configuration breaks access to IBB " u="1"/>
        <s v="5.Open &gt; BALLPARK - Tech Planning |  00000 - BALLPARK - Tech Planning Task |  00235 - IBB Request Log" u="1"/>
        <s v="0.Done &gt; QA |  | 01402 - QA for Missing fields on Delivery stubs" u="1"/>
        <s v="4.To Do &gt; S | BALLPARK - Subtask | 00000 - Order Detail in Orders by PO" u="1"/>
        <s v="5.Open &gt; Sub-Task |  00111 - Final Approval of the Shipment Expanded View Wireframe" u="1"/>
        <s v="5.Open &gt; Sub-Task | 00111  - Final Approval of the Shipment Expanded View Wireframe" u="1"/>
        <s v="0.Done &gt; Alpha Test |  | 01080 - Alpha for Orders Page - Quantity Fields Show 0 Value" u="1"/>
        <s v="4.To Do &gt; BALLPARK - Alpha Test | S 00000 - View Order Note." u="1"/>
        <s v="4.To Do &gt; M | BALLPARK - Planning | 00000 - View Order Note." u="1"/>
        <s v="0.Done &gt; QA | S 02496 - QA for Failures in initial data sync does cause a full data sync to occur in the next data sync interval" u="1"/>
        <s v="5.Open &gt; BALLPARK - Feature Review |  00000 - BALLPARK - Feature Review Feature |  00231 - Show Open Demand and On Hand Qty for Item." u="1"/>
        <s v="3.Doing &gt; Tech Planning | M 00055 - Carrier website link" u="1"/>
        <s v="5.Open &gt; BALLPARK - Alpha Test Feature |  00353 - Sort Orders by Specific Fields | M 00000 - " u="1"/>
        <s v="5.Open &gt; BALLPARK - Developer Support Feature |  00219 - View customer site list | M 00000 - " u="1"/>
        <s v="5.Open &gt; BALLPARK - Development Feature |  00213 - Pending notifications counter | M 00000 - " u="1"/>
        <s v="5.Open &gt; BALLPARK - Development Feature |  00381 - Login page - cookie statement | M 00000 - " u="1"/>
        <s v="5.Open &gt; BALLPARK - Feature Planning Feature |  00270 - Browse Customer Profiles | M 00000 - " u="1"/>
        <s v="5.Open &gt; BALLPARK - Feature Planning Feature |  00447 - Search Customer Profiles | M 00000 - " u="1"/>
        <s v="5.Open &gt; BALLPARK - Feature Planning Feature |  00520 - Release updates from IBB | M 00000 - " u="1"/>
        <s v="5.Open &gt; BALLPARK - QA Support Feature |  00353 - Sort Orders by Specific Fields | M 00000 - " u="1"/>
        <s v="0.Done &gt; QA |  | 01596 - QA for Disabled User shows up in Members section on company profile page" u="1"/>
        <s v="5.Open &gt; BALLPARK - Developer Support |  00000 - BALLPARK - Developer Support Task |  00038 - BEMISCP-11 Quality docs - Storage and access - KMS &amp; SAP (not until Phases 2&amp;3)" u="1"/>
        <s v="4.To Do &gt; BALLPARK - Alpha Test | M 00000 - Content Workflow" u="1"/>
        <s v="4.To Do &gt; S | BALLPARK - Alpha Test 00000 - Content Workflow" u="1"/>
        <s v="4.To Do &gt; QA | S 00105 - QA for Modern tile with &quot;MORE&quot; animation" u="1"/>
        <s v="5.Open &gt; BALLPARK - Tech Planning | S 00000 - Enter the portal without logging back" u="1"/>
        <s v="0.Done &gt; Alpha Test |  | 00311 - Alpha for Internet Explorer Story List Text Missing" u="1"/>
        <s v="0.Done &gt; Alpha Bug | XS 00694 - Fix landing page redirect for customers" u="1"/>
        <s v="0.Done &gt; Alpha Test | S 01796 - Alpha for Document Preview does not work " u="1"/>
        <s v="5.Open &gt; BALLPARK - Tech Planning |  00000 - BALLPARK - Tech Planning Task |  00085 - Prebill Inquiry" u="1"/>
        <s v="4.To Do &gt; S | BALLPARK - UX 00000 - Search function on menu bar" u="1"/>
        <s v="5.Open &gt; BALLPARK - Tech Planning | S | 00000 - Generate Shipping Reports" u="1"/>
        <s v="0.Done &gt; Alpha Bug | XS 00786 - Search with location does not work for shipments and releases" u="1"/>
        <s v="0.Done &gt; Backend Development | M 00795 - Refactoring Search for Shipment ordered and releases" u="1"/>
        <s v="0.Done &gt; Feature Review | S 00974 - Review of Location selection persists between logout and login" u="1"/>
        <s v="0.Done &gt; Task |  | 00062 - BEMISCP-11 Define WSDL for bulk data load per customer | Due date: 8/29/16" u="1"/>
        <s v="0.Done &gt; QA | M 00997 - QA from link Bemis logo " u="1"/>
        <s v="0.Done &gt; QA | M 01607 - QA Task - Scheduled Releases Customer PO " u="1"/>
        <s v="0.Cancelled &gt; Feature Review | S 02768 - Review of 386 (BDT) - Poly IBB On Hand Qty Incorrect" u="1"/>
        <s v="3.Doing &gt; Backend Development | M 01581 - Update existing Report Definitions parmeters/fields" u="1"/>
        <s v="0.Done &gt; Feature Review | S 01052 - Review of Import of Organizations fails due to a NoSuchListTypeException" u="1"/>
        <s v="5.Open &gt; BALLPARK - Feature Planning |  00000 - BALLPARK - Feature Planning Feature |  00296 - Mobile compatibility &amp; responsive design" u="1"/>
        <s v="3.Doing &gt; Tech Planning | S 01556 - Analysis" u="1"/>
        <s v="3.Doing &gt; Tech Planning | S 01569 - Analysis" u="1"/>
        <s v="5.Open &gt; Sub-Task |  00112 - Final Approval of the Shipment Expanded View Visual Mockup" u="1"/>
        <s v="5.Open &gt; Sub-Task | 00112  - Final Approval of the Shipment Expanded View Visual Mockup" u="1"/>
        <s v="0.Cancelled &gt; Sub-Task | S 00170 - Prototyping of the fields needed for user inquiry / search" u="1"/>
        <s v="4.To Do &gt; S | BALLPARK - Alpha Test 00000 - Questions Portlet" u="1"/>
        <s v="0.Done &gt; Alpha Test | S 01472 - Alpha for Order Report URL too long " u="1"/>
        <s v="0.Done &gt; Sub-Task |  | 00142 - Set LDAP configurations for AD integration" u="1"/>
        <s v="0.Cancelled &gt; Backend Development | M 00849 - Update Order DM and mappings" u="1"/>
        <s v="0.Done &gt; QA | S 01963 - QA for BIT-154 User Agreement Link does not display for Buyers" u="1"/>
        <s v="0.Done &gt; Backend Development | 00078 M - Assign Migrated Users to Customer Orgs" u="1"/>
        <s v="0.Done &gt; Backend Development | M 00078 - Assign Migrated Users to Customer Orgs" u="1"/>
        <s v="5.Open &gt; BALLPARK - Alpha Test | S 00000 - Populate User Profiles" u="1"/>
        <s v="5.Open &gt; BALLPARK - QA Support | M 00000 - Populate User Profiles" u="1"/>
        <s v="5.Open &gt; BALLPARK - QA Support | S 00000 - Populate User Profiles" u="1"/>
        <s v="5.Open &gt; BALLPARK - QA Support | S 00000 - View Customer Profiles" u="1"/>
        <s v="0.Done &gt; Alpha Test | S 00067 - Alpha for Modern tile with &quot;MORE&quot; animation" u="1"/>
        <s v="4.To Do &gt; Feature Review |  00738 - Review of Proxy configuration breaks access to IBB " u="1"/>
        <s v="5.Open &gt; BALLPARK - UX | L 00000 - Global search" u="1"/>
        <s v="4.To Do &gt; QA | S 00160 - QA for Menu not working when on mobile mode" u="1"/>
        <s v="0.Done &gt; QA |  | 01404 - QA for Fix date range for From and To fields" u="1"/>
        <s v="0.Done &gt; Backend Development | S 00668 - Add IBB Security Authentication to Customer WS" u="1"/>
        <s v="04.Doing &gt; Sub-Task | 00502 - Configure LCS" u="1"/>
        <s v="0.Done &gt; UX | M 00098 - Orders Landing Page - UX" u="1"/>
        <s v="0.Done &gt; Alpha Test | S 00918 - Alpha for Increase size limit for profile picture" u="1"/>
        <s v="0.Done &gt; UX | M 00451 - View/Edit User Profile - UX" u="1"/>
        <s v="5.Open &gt; BALLPARK - UX |  00000 - Order Detail in Orders by Item View" u="1"/>
        <s v="0.Done &gt; QA | S 02884 - QA for Add a test user to the deployment scripts" u="1"/>
        <s v="0.Done &gt; QA | S 02975 - QA for Remove test users from deployment scripts" u="1"/>
        <s v="5.Open &gt; Demand Ballpark | 00000 - BALLPARK OF DEMAND" u="1"/>
        <s v="0.Done &gt; QA |  00112 - QA for Events + Calendar Portlet" u="1"/>
        <s v="0.Done &gt; QA |  00382 - QA for Break page buttons evenly, centered" u="1"/>
        <s v="0.Done &gt; Frontend Development | M 01745 - Development for - Update Dashboard Content" u="1"/>
        <s v="4.To Do &gt; BALLPARK - Developer Support | XS 00000 - Co-Packer - orders Ship to no pricing" u="1"/>
        <s v="4.To Do &gt; S | BALLPARK - Feature Review | 00000 - Logistics - Products/Items - No Pricing" u="1"/>
        <s v="4.To Do &gt; S | BALLPARK - QA/UAT Support | 00000 - Logistics - Products/Items - No Pricing" u="1"/>
        <s v="4.To Do &gt; BALLPARK - Tech Planning | S 00000 - Location selection persists between logout and login" u="1"/>
        <s v="0.Done &gt; Alpha Test | S 00437 - Alpha for Related articles" u="1"/>
        <s v="0.Done &gt; Frontend Development | M 00251 - Related articles" u="1"/>
        <s v="0.Done &gt; Frontend Development | M 02396 - Development for - Commas missing on qty fields on Scheduled Release Page" u="1"/>
        <s v="0.Done &gt; QA | S 01610 - QA for The calculation for the total location qty and batch lines displayed do not match  " u="1"/>
        <s v="5.Open &gt; BALLPARK - Tech Planning |  00000 - BALLPARK - Tech Planning Task |  00050 - BEMISCP-11 Compliance reports on-time complete from SSRS" u="1"/>
        <s v="0.Done &gt; QA | S 00107 - QA for Full story version 2" u="1"/>
        <s v="0.Done &gt; Frontend Development | M 00229 - Our history" u="1"/>
        <s v="4.To Do &gt; BALLPARK - Tech Planning | S 00000 - Release Report" u="1"/>
        <s v="4.To Do &gt; Feature Planning | S 00011 - Status - Feature Planning" u="1"/>
        <s v="5.Open &gt; BALLPARK - Development | M 00000 - Adjust forms layouts" u="1"/>
        <s v="0.Done &gt; Alpha Test | XS 01479 - Alpha for Remove default e-mail suffix from login page" u="1"/>
        <s v="0.Done &gt; QA | S 02138 - QA for Updates to Bemis Portal Navigation" u="1"/>
        <s v="4.To Do &gt; BALLPARK - Tech Planning | XS 00000 - Asset publisher filter" u="1"/>
        <s v="4.To Do &gt; S | BALLPARK - Feature Review 00000 - Asset publisher filter" u="1"/>
        <s v="4.To Do &gt; S | BALLPARK - QA/UAT Support 00000 - Asset publisher filter" u="1"/>
        <s v="4.To Do &gt; XS | BALLPARK - Tech Planning 00000 - Asset publisher filter" u="1"/>
        <s v="5.Open &gt; BALLPARK - Development | S 00000 - Customer - Org - Permissions" u="1"/>
        <s v="5.Open &gt; BALLPARK - Tech Planning | S 00000 - Add status: draft, published, archived, invisible " u="1"/>
        <s v="0.Done &gt; Feature Review | S 02194 - Review of 299 (BDT) - Scheduled Releases subpage- iphone layout error" u="1"/>
        <s v="0.Done &gt; Feature Review |  01101 - Review of Refactor IBB Authentication" u="1"/>
        <s v="0.Done &gt; Alpha Test | S 02911 - Alpha for Always display BOL and Invoice links" u="1"/>
        <s v="4.To Do &gt; S | BALLPARK - Developer Support | 00000 - View closed orders in Order Views" u="1"/>
        <s v="0.Done &gt; Feature Review | S 02588 - Review of 327 (BDT) - Completed Shipments Sub-Page/Shipment Missing" u="1"/>
        <s v="0.Done &gt; Feature Review | S 02294 - Review of 310 (BDT) - Order Pg View Details Schedule Line Dates Sort Order Incorrect " u="1"/>
        <s v="4.To Do &gt; S | BALLPARK - Alpha Test 00000 - Homepage - Investor Portlet" u="1"/>
        <s v="5.Open &gt; Alpha Bug | S 00790 - Data sync seems to re-add data vs. update it" u="1"/>
        <s v="5.Open &gt; BALLPARK - Developer Support | XS 00000 - Create and assign customer Roles" u="1"/>
        <s v="5.Open &gt; BALLPARK - Feature Planning | S | 00000 - Create and assign customer Roles" u="1"/>
        <s v="5.Open &gt; BALLPARK - UX |  00000 - BALLPARK - UX Feature |  00377 - Generate Shipping Reports" u="1"/>
        <s v="4.To Do &gt; QA | M 00941 - QA for Shipping Report" u="1"/>
        <s v="0.Done &gt; Backend Development | M 02739 - Fax error handling for data sync" u="1"/>
        <s v="4.To Do &gt; Alpha Test |  00926 - Alpha for Filter Data by Customer Location" u="1"/>
        <s v="5.Open &gt; QA | M 00733 - QA for Shipments Landing Page" u="1"/>
        <s v="0.Done &gt; QA | M 01613 - QA for Customer Profile Format" u="1"/>
        <s v="0.Done &gt; Sub-Task | M 01632 - SonarQube infrastructure setup" u="1"/>
        <s v="5.Open &gt; BALLPARK - Tech Planning |  00000 - Login page - cookie statement" u="1"/>
        <s v="5.Open &gt; Frontend Development | S 00626 - Development for Cookie Statement" u="1"/>
        <s v="4.To Do &gt; S | BALLPARK - Alpha Test | 00000 - Product values in different currencies" u="1"/>
        <s v="0.Done &gt; Backend Development | XS 00679 - Store a list of selected Customer Locations for each user" u="1"/>
        <s v="4.To Do &gt; Alpha Bug | XS 00638 - Password field in SSRS configuration must be displayed as password type" u="1"/>
        <s v="4.To Do &gt; S | BALLPARK - UX 00000 - Asset publisher - Simple version" u="1"/>
        <s v="06.Open &gt; Pull Request Review | 00463 - Review page to show Inventory View for Item" u="1"/>
        <s v="4.To Do &gt; Feature Review |  00919 - Review of Date Format is incorrect on all Pages" u="1"/>
        <s v="4.To Do &gt; QA | M 01123 - QA for Location selection persists between logout and login" u="1"/>
        <s v="5.Open &gt; BALLPARK - Development | S 00000 - Welcome screen / landing page" u="1"/>
        <s v="5.Open &gt; BALLPARK - Feature Planning | XS | 00000 - Releases landing page" u="1"/>
        <s v="4.Doing &gt; BALLPARK - Feature Review | 00000 - Feature without assignee GSSDLC" u="1"/>
        <s v="4.To Do &gt; Sub-Task | M 00096 - Dashboard to monitor IBB web service response times" u="1"/>
        <s v="5.Open &gt; Alpha Bug | S 00100 - Layout breaks on mobile mode" u="1"/>
        <s v="06.Open &gt; Frontend Development | 00403 - Create UI for Order by Item Detail View" u="1"/>
        <s v="4.Doing &gt; BALLPARK - Feature Review | 00000 - Mars Inventory Total Location Qty UOM Incorrect (BDT 588)" u="1"/>
        <s v="4.To Do &gt; M | BALLPARK - Subtask | 00000 - Buyer Detail Product Spec" u="1"/>
        <s v="4.To Do &gt; Frontend Development | M 00041 - Carousel with three images and timer" u="1"/>
        <s v="4.To Do &gt; XS | BALLPARK - Planning 00000 - Carousel with three images and timer" u="1"/>
        <s v="4.To Do &gt; Alpha Test |  00912 - Alpha for Location selection persists between logout and login" u="1"/>
        <s v="4.To Do &gt; S | BALLPARK - Alpha Test | 00000 - BIT-145 State, zip and Country details missing from Ship From location on Releases Page" u="1"/>
        <s v="0.Done &gt; Frontend Development | M 01037 - Documents View and Navigation " u="1"/>
        <s v="5.Open &gt; BALLPARK - Feature Planning |  00000 - BALLPARK - Feature Planning Feature |  00378 - Generate Inventory Reports" u="1"/>
        <s v="5.Open &gt; BALLPARK - Alpha Test |  00000 - BALLPARK - Alpha Test Task |  00034 - BEMISCP-11 Dynamic build of field selection for building reports (SSRS)" u="1"/>
        <s v="5.Open &gt; BALLPARK - QA Support |  00000 - BALLPARK - QA Support Task |  00034 - BEMISCP-11 Dynamic build of field selection for building reports (SSRS)" u="1"/>
        <s v="4.Doing &gt; BALLPARK - Alpha Test | 00000 - 549 BDT - Connectivity Issues" u="1"/>
        <s v="0.Done &gt; Tech Planning | M 01744 - Tech Planning for Update Dashboard Content" u="1"/>
        <s v="0.Done &gt; Feature Review | S 01165 - Review of Carrier Link is not working " u="1"/>
        <s v="0.Done &gt; Feature Review | S 02649 - Review of 325 (BDT) - report preview and generate report issue- mobile devices" u="1"/>
        <s v="5.Open &gt; BALLPARK - Feature Planning | S 00000 - Release Report" u="1"/>
        <s v="0.Done &gt; Feature Planning | 00053 M - Discuss BNA vs BHP data access" u="1"/>
        <s v="0.Done &gt; Feature Planning | M 00053 - Discuss BNA vs BHP data access" u="1"/>
        <s v="0.Done &gt; Sub-Task | S 00031 - Add transition &quot;Doing&quot; to &quot;Done&quot; for issue type &quot;Sub-Task&quot;" u="1"/>
        <s v="5.Open &gt; BALLPARK - Feature Planning | M 00000 - Global search" u="1"/>
        <s v="4.To Do &gt; BALLPARK - UX | XS 00000 - Co-Packer - orders Ship to no pricing" u="1"/>
        <s v="1.Reviewing &gt; Tech Planning | 00479 - Customer Migration/Hierarchy - Tech Planning" u="1"/>
        <s v="5.Open &gt; BALLPARK - Alpha Test | S 00000 - Upgrade liferay bundle to DE fix-pack 13" u="1"/>
        <s v="0.Done &gt; Tech Planning | M 01671 - Tech planning for Web Content LAR needs to be updated to reflect latest changes to TemplateContextContributor" u="1"/>
        <s v="2.To Review &gt; Backend Development | S 01517 - Swap position of Available Additional Columns and Columns Added to Report" u="1"/>
        <s v="4.To Do &gt; Feature Planning | S 00013 - Expose enhanced Group API - Feature Planning" u="1"/>
        <s v="0.Done &gt; Backend Development | S 02942 - Delete Shipments based on IBBActiveCode flag" u="1"/>
        <s v="3.Doing &gt; Frontend Development | S 00656 - Update the User Profile Page to allow CSRs to edit the fields." u="1"/>
        <s v="5.Open &gt; BALLPARK - Feature Planning | S 00000 - Add support for OpenID Connect Single Sign-on" u="1"/>
        <s v="5.Open &gt; BALLPARK - Feature Review | S | 00000 - Add support for OpenID Connect Single Sign-on" u="1"/>
        <s v="0.Done &gt; Alpha Test |  | 00653 - Alpha for Gradle task distBundleZip does not build/deploy themes" u="1"/>
        <s v="5.Open &gt; BALLPARK - Development |  00000 - BALLPARK - Development Feature |  00332 - Logistics - Products/Items Shipped items no pricing" u="1"/>
        <s v="0.Done &gt; Feature Review |  01531 - Review of Missing Address should be empty" u="1"/>
        <s v="4.To Do &gt; Feature Review |  | 03005 - Review of Enable log4j debug on Bemis Dev" u="1"/>
        <s v="0.Done &gt; QA | S 02528 - QA for 270 (BDT) - Release page missing info for Jel Sert" u="1"/>
        <s v="0.Done &gt; Alpha Test | S 01425 - Alpha for Data Issue on Bemis QA Environment" u="1"/>
        <s v="0.Done &gt; Frontend Development | M 00466 - Suppliers &gt; Overview - Layout of squares break on 15&quot; monitor" u="1"/>
        <s v="0.Done &gt; QA |  | 00354 - QA for Key Company Data" u="1"/>
        <s v="5.Open &gt; BALLPARK - Feature Planning | S 00000 - Mobile compatibility &amp; responsive design" u="1"/>
        <s v="5.Open &gt; BALLPARK - Tech Planning |  00000 - BALLPARK - Tech Planning Feature |  00346 - Create page to show on-hand quantity for product in order detail." u="1"/>
        <s v="4.To Do &gt; BALLPARK - Development | M 00000 - Create/edit Order Note" u="1"/>
        <s v="5.Open &gt; BALLPARK - Alpha Test | S 00000 - Welcome screen / landing page" u="1"/>
        <s v="5.Open &gt; BALLPARK - QA Support | S 00000 - Welcome screen / landing page" u="1"/>
        <s v="4.Doing &gt; BALLPARK - Subtask | 00000 - Add expiration date" u="1"/>
        <s v="0.Done &gt; Feature Review |  | 00816 - Review of Sales Order Status" u="1"/>
        <s v="0.Done &gt; Sub-Task | M 02718 - Add connection validation when idle" u="1"/>
        <s v="2.To Review &gt; Sub-Task | 00528 - Create POC to demonstrate UI flow" u="1"/>
        <s v="3.Doing &gt; Backend Development | S 02906 - Update Inventory to reflect consignments" u="1"/>
        <s v="0.Done &gt; QA |  | 00083 - QA for Design menus" u="1"/>
        <s v="0.Done &gt; Sub-Task | 00068 M - Provide Customer and User data to be migrated" u="1"/>
        <s v="0.Done &gt; Sub-Task | M 00068 - Provide Customer and User data to be migrated" u="1"/>
        <s v="4.To Do &gt; Alpha Test | S 01468 - Alpha for On Hand Inventory Details shows a Total Qty but there are no details " u="1"/>
        <s v="5.Open &gt; BALLPARK - Tech Planning | S 00000 - Research SCORM" u="1"/>
        <s v="0.Done &gt; Feature Review |  | 00873 - Review of UI Navigation bar" u="1"/>
        <s v="5.Open &gt; BALLPARK - Alpha Test | S 00000 - Update products based on feedback" u="1"/>
        <s v="5.Open &gt; BALLPARK - QA Support | S 00000 - Update products based on feedback" u="1"/>
        <s v="0.Done &gt; Sub-Task | M 00751 - Fix JGroups default ping URL" u="1"/>
        <s v="0.Done &gt; QA | S 02506 - QA for 289(BDT) - Release Pg No Release" u="1"/>
        <s v="5.Open &gt; BALLPARK - Alpha Test |  00000 - BALLPARK - Alpha Test Feature |  00448 - Search User Profiles" u="1"/>
        <s v="5.Open &gt; BALLPARK - QA Support |  00000 - BALLPARK - QA Support Feature |  00448 - Search User Profiles" u="1"/>
        <s v="0.Done &gt; Alpha Test |  | 00872 - Alpha for Two Factor authentication configuration is in the wrong category" u="1"/>
        <s v="0.Done &gt; Frontend Development | XS 00473 - Investors &gt; Corporate Governance &gt; &quot;Cemex and the NYSE&quot; - Fix table layout" u="1"/>
        <s v="5.Open &gt; BALLPARK - Feature Review |  00000 - BALLPARK - Feature Review Feature |  00536 - Remove Top Bar for Regular User" u="1"/>
        <s v="0.Done &gt; Frontend Development | M 01624 - Development for - Menu position does not remain closed when navigating from one page to another" u="1"/>
        <s v="4.To Do &gt; S | BALLPARK - UX 00000 - Modern tile with &quot;MORE&quot; animation" u="1"/>
        <s v="0.Done &gt; Feature Review | S 02558 - Review of Add Google Analytics to the Customer Portal Sites" u="1"/>
        <s v="5.Open &gt; BALLPARK - Alpha Test | XS 00000 - Buyer - Security" u="1"/>
        <s v="0.Done &gt; Sub-Task | L 02448 - JVM setting changes (Perf Tuning)" u="1"/>
        <s v="4.Doing &gt; BALLPARK - Subtask | 00000 - BDT 603 Production - Cust ID 0076618- no invoice and BOL PDF generates for specific order" u="1"/>
        <s v="4.To Do &gt; M | BALLPARK - Subtask | 00000 - An error message is displayed when creating a new organization site from site template" u="1"/>
        <s v="0.Cancelled &gt; Alpha Bug | M 00580 - Deadlock exceptions when migrating data" u="1"/>
        <s v="0.Done &gt; Sub-Task | S 00134 - Final Approval of the Product Spec Detail Page Wireframe" u="1"/>
        <s v="0.Done &gt; Alpha Test | XS 02102 - Alpha for 256 (BDT) - Orders page- mobile- expanded view - view details" u="1"/>
        <s v="0.Done &gt; Feature Review | S 02618 - Review of Preview should display for all document types " u="1"/>
        <s v="4.To Do &gt; Alpha Test | S 00374 - Alpha for Sustainable Sourcing" u="1"/>
        <s v="0.Done &gt; Feature Review |  | 00763 - Review of User Profile Dropdown" u="1"/>
        <s v="0.Done &gt; Alpha Test |  | 00484 - Alpha for Search function on menu bar" u="1"/>
        <s v="03.To Review &gt; Sub-Task | 00432 - Transition internal CI to Windows VM" u="1"/>
        <s v="0.Cancelled &gt; Alpha Test |  | 01725 - Alpha for Requirement changes for Reports" u="1"/>
        <s v="0.Done &gt; QA | S 02315 - QA for 272 (BDT) - User Profile- Buyer missing Job Title" u="1"/>
        <s v="4.To Do &gt; QA | S 01330 - QA for The ... next to the Bemis Order number does not expand to show the full line" u="1"/>
        <s v="5.Open &gt; BALLPARK - Alpha Test |  00000 - BALLPARK - Alpha Test Feature |  00379 - View Orders for a specific Cust Item" u="1"/>
        <s v="5.Open &gt; BALLPARK - QA Support |  00000 - BALLPARK - QA Support Feature |  00379 - View Orders for a specific Cust Item" u="1"/>
        <s v="0.Done &gt; Task | S 00069 - BEMISCP-11 CSR notifications" u="1"/>
        <s v="5.Open &gt; BALLPARK - Feature Planning | M 00000 - Shipment Search" u="1"/>
        <s v="5.Open &gt; BALLPARK - Feature Review |  00000 - BALLPARK - Feature Review Feature |  00360 - Add pallet detail view in batch view." u="1"/>
        <s v="5.Open &gt; Sub-Task | M | 01097 - TransferController.java" u="1"/>
        <s v="0.Done &gt; Alpha Test | S 02759 - Alpha for ORM exceptions for Inventory data sync " u="1"/>
        <s v="4.To Do &gt; S | BALLPARK - Subtask | 00000 - BEMISCP-11 QMS data - Complaints, interaction" u="1"/>
        <s v="5.Open &gt; BALLPARK - UX | S 00000 - Populate User Profiles" u="1"/>
        <s v="0.Done &gt; QA |  00364 - QA for Set maximum width for pages in 1300 px" u="1"/>
        <s v="0.Done &gt; Alpha Test |  01021 - Alpha for Do not show Scheduled Releases Qty =  0" u="1"/>
        <s v="0.Done &gt; Feature Review | S 01373 - Review of SSRS integration config had wrong password for QA" u="1"/>
        <s v="5.Open &gt; Tech Planning | S | 03033 - Tech Planning for Data3 Shipments Bemis Order and Invoice Numbers are Incorrect for Customer Item" u="1"/>
        <s v="3.Doing &gt; Feature Planning | S 02865 - Feature Planning" u="1"/>
        <s v="0.Done &gt; Feature Review | S 00034 - Review of Workflows Customizations" u="1"/>
        <s v="5.Open &gt; BALLPARK - Development | S 00000 - Hyperlinks on shipments page should be blue" u="1"/>
        <s v="0.Done &gt; Feature Review | S 00780 - Review of Orders - Move view details link below order Date" u="1"/>
        <s v="5.Open &gt; BALLPARK - Subtask | L 00000 - Global search" u="1"/>
        <s v="0.Done &gt; Feature Review |  | 00385 - Review of Sustainable Sourcing" u="1"/>
        <s v="5.Open &gt; BALLPARK - Tech Planning | S | 00000 - Order Status Report" u="1"/>
        <s v="5.Open &gt; BALLPARK - Feature Planning | S | 00000 - Add Google Analytics to the Customer Portal Sites" u="1"/>
        <s v="0.Done &gt; Feature Review | S 02727 - Review of 383 (BDT) If a single schedule line exists, and the Confirmed Qty = 0 LOG AND SKIP RECORD" u="1"/>
        <s v="0.Done &gt; Backend Development | S 00599 - Map Order WS data to Order DM" u="1"/>
        <s v="5.Open &gt; BALLPARK - UX | S 00000 - Carrier List CRUD" u="1"/>
        <s v="0.Done &gt; Tech Planning | M 01577 - Tech Planning for Update Report Parameters" u="1"/>
        <s v="5.Open &gt; BALLPARK - Tech Planning |  00000 - BALLPARK - Tech Planning Task |  00176 - Set up QA environment" u="1"/>
        <s v="5.Open &gt; BALLPARK - Tech Planning |  00000 - BALLPARK - Tech Planning Feature |  00156 - Create and assign customer Roles" u="1"/>
        <s v="0.Done &gt; Alpha Test | XS 00190 - Alpha for Country micro site single page" u="1"/>
        <s v="4.To Do &gt; Backend Development | S 00650 - Implement mocking web service for Delivery (Shipment) API" u="1"/>
        <s v="0.Done &gt; Tech Planning | S 02340 - Evaluate missing shipments" u="1"/>
        <s v="4.To Do &gt; S | BALLPARK - Feature Review | 00000 - View closed orders in Order Views" u="1"/>
        <s v="4.To Do &gt; S | BALLPARK - QA/UAT Support | 00000 - View closed orders in Order Views" u="1"/>
        <s v="0.Done &gt; Alpha Test | S 01479 - Alpha for Remove default e-mail suffix from login page" u="1"/>
        <s v="0.Done &gt; Alpha Test |  01999 - Alpha for 217 (BDT) Theme- upload document screen- blue bar theme updates " u="1"/>
        <s v="5.Open &gt; BALLPARK - Alpha Test |  00000 - BALLPARK - Alpha Test Feature |  00381 - Login page - cookie statement" u="1"/>
        <s v="5.Open &gt; BALLPARK - QA Support |  00000 - BALLPARK - QA Support Feature |  00381 - Login page - cookie statement" u="1"/>
        <s v="4.To Do &gt; S | BALLPARK - Subtask | 00000 - BEMISCP-11 Dynamic build of field selection for building reports (SSRS)" u="1"/>
        <s v="5.Open &gt; BALLPARK - Feature Planning |  00000 - BALLPARK - Feature Planning Feature |  00372 - *DUPLICATE* As a buyer, I can see updates to my customer profile screens when the IBB sends an update, so that I can have the most current information" u="1"/>
        <s v="5.Open &gt; BALLPARK - Subtask | S 00000 - Create Earnings Webcast 1Q 17 page" u="1"/>
        <s v="3.Doing &gt; Backend Development | 00524 S - Order Status Report - Backend Dev" u="1"/>
        <s v="3.Doing &gt; Backend Development | S 00046 - Add expiration date - Backend Dev" u="1"/>
        <s v="3.Doing &gt; Backend Development | S 00524 - Order Status Report - Backend Dev" u="1"/>
        <s v="1.Reviewing &gt; Frontend Development | M 01595 - Development for - FRM 283- Typos on report landing page" u="1"/>
        <s v="0.Done &gt; Task | 00017 - BEMISCP-11 Demo WebCenter" u="1"/>
        <s v="4.To Do &gt; S | BALLPARK - Feature Review 00000 - Questions Portlet" u="1"/>
        <s v="4.To Do &gt; S | BALLPARK - QA/UAT Support 00000 - Questions Portlet" u="1"/>
        <s v="5.Open &gt; BALLPARK - Developer Support | XS | 00000 - Switch to SOAP calls" u="1"/>
        <s v="5.Open &gt; BALLPARK - Development Support | XS 00000 - Switch to SOAP calls" u="1"/>
        <s v="3.Doing &gt; QA | S | 03109 - QA for Add node visibility property for all environments" u="1"/>
        <s v="0.Done &gt; Feature Review | S 02474 - Review of 304(BDT) - 2FA has inconsistent behavior" u="1"/>
        <s v="5.Open &gt; Feature Review | 00404 - Code review UI for Order Item Detail View" u="1"/>
        <s v="0.Done &gt; Backend Development | S 00680 - Create an API to retrieve selected customer locations" u="1"/>
        <s v="4.To Do &gt; BALLPARK - Development | S 00000 - Hide Pricing Fields for Logistics, Co-Packer, and Quality roles" u="1"/>
        <s v="5.Open &gt; BALLPARK - Alpha Test |  00000 - BALLPARK - Alpha Test Feature |  00375 - Buyer - Reports Landing Page" u="1"/>
        <s v="5.Open &gt; BALLPARK - Feature Review |  00000 - BALLPARK - Feature Review Feature |  00355 - Sort on Landing page" u="1"/>
        <s v="5.Open &gt; BALLPARK - QA Support |  00000 - BALLPARK - QA Support Feature |  00375 - Buyer - Reports Landing Page" u="1"/>
        <s v="5.Open &gt; BALLPARK - Tech Planning |  00000 - BALLPARK - Tech Planning Feature |  00249 - Search on Landing page" u="1"/>
        <s v="0.Done &gt; Alpha Test |  01706 - Alpha for Update the Footer Content " u="1"/>
        <s v="3.Doing &gt; Tech Planning | S | 03124 - Tech Planning for Connectivity Issues" u="1"/>
        <s v="5.Open &gt; BALLPARK - Development | S 00000 - Remove Buyer access to edit display settings" u="1"/>
        <s v="5.Open &gt; BALLPARK - Tech Planning | M 00000 - Add support for OpenID Connect Single Sign-on" u="1"/>
        <s v="4.To Do &gt; QA | M 00943 - QA for Release Report" u="1"/>
        <s v="4.To Do &gt; BALLPARK - Feature Planning | M 00000 - Shipment Search" u="1"/>
        <s v="0.Done &gt; Alpha Test |  | 00761 - Alpha for Impersonated User hits error" u="1"/>
        <s v="0.Done &gt; Alpha Test |  01471 - Alpha for Column picks disappear in report form" u="1"/>
        <s v="0.Done &gt; Alpha Test |  | 01110 - Alpha for Checkboxes for Locations in filter do not show " u="1"/>
        <s v="4.To Do &gt; Backend Development | M 01529 - Analysis and fix" u="1"/>
        <s v="4.To Do &gt; Backend Development | S 01550 - Analysis and fix" u="1"/>
        <s v="06.Open &gt; Tech Planning | 00415 - Coordinate UI integration with backend" u="1"/>
        <s v="06.Open &gt; Tech Planning | 00461 - Coordinate UI integration with backend" u="1"/>
        <s v="06.Open &gt; Tech Planning | 00466 - Coordinate UI integration with backend" u="1"/>
        <s v="06.Open &gt; Tech Planning | 00469 - Coordinate UI integration with backend" u="1"/>
        <s v="06.Open &gt; Tech Planning | 00472 - Coordinate UI integration with backend" u="1"/>
        <s v="4.To Do &gt; M | BALLPARK - Feature Review | 00000 - Order Detail in Orders by PO" u="1"/>
        <s v="4.To Do &gt; S | BALLPARK - QA/UAT Support | 00000 - Order Detail in Orders by PO" u="1"/>
        <s v="4.To Do &gt; S | BALLPARK - Subtask | 00000 - Buyer expanded view of orders by PO" u="1"/>
        <s v="4.To Do &gt; QA | S 01136 - QA for Checkboxes for Locations in filter do not show " u="1"/>
        <s v="4.To Do &gt; M | BALLPARK - Subtask | 00000 - En las transferencias a terceros, al desmarcar la casilla de recurrencia y presionar el botón siguiente se programa la transferencia con recurrencia" u="1"/>
        <s v="0.Done &gt; Backend Development | XS 01051 - Update user agreement" u="1"/>
        <s v="0.Done &gt; Feature Review |  00345 - Review of Add behavior to Homepage links" u="1"/>
        <s v="0.Done &gt; QA | XS 02664 - QA for 242 (BDT) - Customer profile - no address pulling in" u="1"/>
        <s v="4.To Do &gt; BALLPARK - Developer Support | XS 00000 - Create and assign customer Roles" u="1"/>
        <s v="5.Open &gt; BALLPARK - Tech Planning |  00000 - BALLPARK - Tech Planning Feature |  00247 - Download - report link" u="1"/>
        <s v="0.Done &gt; Sub-Task | M 01027 - Handover for Mock data generator" u="1"/>
        <s v="0.Done &gt; Tech Planning | M 02701 - Tech planning - duplicate key" u="1"/>
        <s v="0.Done &gt; Feature Review |  01281 - Review of Orders Page - Quantity Fields Show 0 Value" u="1"/>
        <s v="0.Done &gt; Feature Review | S 00125 - Review of Full story version 4" u="1"/>
        <s v="5.Open &gt; BALLPARK - Development |  00000 - BALLPARK - Development Feature |  00297 - Browser compatibility" u="1"/>
        <s v="5.Open &gt; BALLPARK - Developer Support | S 00000 - Shipments paginated list grouped by item number" u="1"/>
        <s v="0.Done &gt; Alpha Test | S 00792 - Alpha for Modify default date range for shipment, release, and order screens" u="1"/>
        <s v="5.Open &gt; BALLPARK - UX | S 00000 - Carrier website link" u="1"/>
        <s v="4.To Do &gt; BALLPARK - Feature Planning | M 00000 - Product values in different currencies" u="1"/>
        <s v="4.To Do &gt; S | BALLPARK - Feature Review | 00000 - Product values in different currencies" u="1"/>
        <s v="5.Open &gt; BALLPARK - UX |  00000 - BALLPARK - UX Feature |  00360 - Add pallet detail view in batch view." u="1"/>
        <s v="5.Open &gt; BALLPARK - UX |  00000 - BALLPARK - UX Feature |  00175 - Order Status Report" u="1"/>
        <s v="5.Open &gt; BALLPARK - Development |  00000 - BALLPARK - Development Task |  00034 - BEMISCP-11 Dynamic build of field selection for building reports (SSRS)" u="1"/>
        <s v="5.Open &gt; BALLPARK - UX | 00000 - " u="1"/>
        <s v="5.Open &gt; BALLPARK - Tech Planning | L 00000 - Shipment Search" u="1"/>
        <s v="5.Open &gt; BALLPARK - Alpha Test | S 00000 - Login page - cookie statement" u="1"/>
        <s v="5.Open &gt; BALLPARK - Development |  00000 - Login page - cookie statement" u="1"/>
        <s v="5.Open &gt; BALLPARK - QA Support | S 00000 - Login page - cookie statement" u="1"/>
        <s v="0.Done &gt; Frontend Development | S 00531 - Standardize the font sizes from h1, h2, h3, h4" u="1"/>
        <s v="4.To Do &gt; M | BALLPARK - Subtask | 00000 - Nombre del Paso 1 de cuentas propias incorrecto." u="1"/>
        <s v="4.To Do &gt; S | BALLPARK - Subtask | 00000 - Parking Lot" u="1"/>
        <s v="4.To Do &gt; Frontend Development | S 00040 - Adjust the layout of webcontent" u="1"/>
        <s v="5.Open &gt; BALLPARK - Subtask | M 00000 - View and Download Invoice and BoL " u="1"/>
        <s v="4.To Do &gt; S | BALLPARK - Alpha Test | 00000 - 571 BDT - Open Closed report failing to preview from the orders page" u="1"/>
        <s v="4.To Do &gt; M | BALLPARK - Subtask | 00000 - Titulo não reflete a tela exibida" u="1"/>
        <s v="0.Done &gt; Task |  | 00032 - BEMISCP-11 Disable access (showing links) to webcenter and solutioncenter" u="1"/>
        <s v="5.Open &gt; BALLPARK - Feature Planning |  00000 - BALLPARK - Feature Planning Feature |  00537 - Link from Bemis Logo" u="1"/>
        <s v="4.To Do &gt; BALLPARK - Alpha Test | XS 00000 - Corporate Governance Page" u="1"/>
        <s v="4.To Do &gt; BALLPARK - Development | S 00000 - Corporate Governance Page" u="1"/>
        <s v="0.Done &gt; Frontend Development | M 01710 - Development for - Update display of qty fields on Orders page" u="1"/>
        <s v="5.Open &gt; BALLPARK - Alpha Test |  00000 - BALLPARK - Alpha Test Feature |  00233 - Calculation on landing page" u="1"/>
        <s v="5.Open &gt; BALLPARK - QA Support |  00000 - BALLPARK - QA Support Feature |  00233 - Calculation on landing page" u="1"/>
        <s v="0.Done &gt; Alpha Test |  | 00914 - Alpha for Left Navigation Expand / Collapse on all pages" u="1"/>
        <s v="0.Done &gt; Alpha Test |  00792 - Alpha for Modify default date range for shipment, release, and order screens" u="1"/>
        <s v="4.To Do &gt; Sub-Task | S 00044 - OpenID Integration - Feature Planning" u="1"/>
        <s v="4.To Do &gt; Sub-Task | 00527 M - Create Job to apply fix packs and updated LCS portlet" u="1"/>
        <s v="4.To Do &gt; Sub-Task | M 00527 - Create Job to apply fix packs and updated LCS portlet" u="1"/>
        <s v="4.To Do &gt; QA | S 01166 - QA for Carrier Link is not working " u="1"/>
        <s v="0.Done &gt; QA | S 02893 - QA for 417 (BDT) - Consignment Overstated Shipped Qty on Orders Pg" u="1"/>
        <s v="0.Done &gt; Sub-Task | M 00020 - Feature and Bug to require TSize fields" u="1"/>
        <s v="04.Doing &gt; Sub-Task | 00386 - Connect dev to AD" u="1"/>
        <s v="4.To Do &gt; BALLPARK - Developer Support | S 00000 - Release Report" u="1"/>
        <s v="0.Done &gt; Feature Review |  00998 - Review of Left Navigation Expand / Collapse on all pages" u="1"/>
        <s v="0.Done &gt; Alpha Test |  00415 - Alpha for Careers &gt; Life at Cemex" u="1"/>
        <s v="4.To Do &gt; Feature Planning | S 00021 - Google Dev Environment - Feature Planning" u="1"/>
        <s v="4.To Do &gt; XS | BALLPARK - Developer Support 00000 - Design menus" u="1"/>
        <s v="5.Open &gt; BALLPARK - Alpha Test |  00000 - View/Edit Customer Profile" u="1"/>
        <s v="5.Open &gt; BALLPARK - Alpha Test | S 00000 - View/Edit my User Profile" u="1"/>
        <s v="5.Open &gt; BALLPARK - Feature Planning | S 00000 - Browse User Profile" u="1"/>
        <s v="5.Open &gt; BALLPARK - Feature Review | S 00000 - View Customer Profile" u="1"/>
        <s v="5.Open &gt; BALLPARK - QA Support |  00000 - View/Edit Customer Profile" u="1"/>
        <s v="5.Open &gt; BALLPARK - QA Support | S 00000 - View/Edit my User Profile" u="1"/>
        <s v="5.Open &gt; BALLPARK - Subtask | M 00000 - CSR View of Customer Profile" u="1"/>
        <s v="5.Open &gt; BALLPARK - Tech Planning |  00000 -  View/Edit User Profile" u="1"/>
        <s v="5.Open &gt; BALLPARK - UX | XS | 00000 - Buyer View of Customer Profile" u="1"/>
        <s v="5.Open &gt; BALLPARK - Subtask | M 00000 - Install Audience Targeting on QA servers" u="1"/>
        <s v="0.Done &gt; QA | S 01053 - QA for Import of Organizations fails due to a NoSuchListTypeException" u="1"/>
        <s v="0.Done &gt; Alpha Test |  | 01208 - Alpha for Reports Landing Page - Report Header is not aligned properly" u="1"/>
        <s v="5.Open &gt; BALLPARK - Feature Review | S 00000 - List Releases of specifc Order" u="1"/>
        <s v="5.Open &gt; BALLPARK - Tech Planning | XS 00000 - List Releases of specifc Order" u="1"/>
        <s v="5.Open &gt; Alpha Bug | M 00783 - ShipTo filter not allowing you to filter by name" u="1"/>
        <s v="0.Done &gt; Alpha Bug | M 01184 - Alpha Bug - Remove zero padding for BemisCustomerId" u="1"/>
        <s v="5.Open &gt; Backend Development | M 00908 - Implement ws-commons-auth for all ws modules" u="1"/>
        <s v="2.To Review &gt; Alpha Bug | M 01615 - Menu Navigation button is no longer visible on Mobile/Tablet views" u="1"/>
        <s v="5.Open &gt; BALLPARK - Developer Support |  00000 - BALLPARK - Developer Support Feature |  00359 - Batch details in on-hand inventory" u="1"/>
        <s v="0.Done &gt; QA |  00274 - QA for Corporate Governance Page" u="1"/>
        <s v="0.Done &gt; QA |  | 00217 - QA for Country micro site subpages" u="1"/>
        <s v="5.Open &gt; BALLPARK - Alpha Test |  00000 - BALLPARK - Alpha Test Feature |  00380 - Logistics Order History - No Pricing" u="1"/>
        <s v="5.Open &gt; BALLPARK - QA Support |  00000 - BALLPARK - QA Support Feature |  00380 - Logistics Order History - No Pricing" u="1"/>
        <s v="0.Done &gt; Alpha Test | S 00261 - Alpha for Stock Information page" u="1"/>
        <s v="0.Done &gt; Backend Development | M 00571 - Add Order Qty breakdown view" u="1"/>
        <s v="1.Reviewing &gt; Backend Development | S 00797 - Implement Configure Report screen for Generating Report" u="1"/>
        <s v="5.Open &gt; BALLPARK - Development |  00000 - BALLPARK - Development Feature |  00110 - Buyer - Show Expanded Shipment View" u="1"/>
        <s v="5.Open &gt; Sub-Task | 00103 - Extend Apache log4j" u="1"/>
        <s v="4.To Do &gt; S | BALLPARK - Planning | 00000 - Add authorization for Enhanced Group API" u="1"/>
        <s v="4.Doing &gt; BALLPARK - Alpha Test | 00000 - SDLC Documentation" u="1"/>
        <s v="4.To Do &gt; QA | S 01596 - QA for Disabled User shows up in Members section on company profile page" u="1"/>
        <s v="5.Open &gt; BALLPARK - Developer Support |  00000 - BALLPARK - Developer Support Feature |  00255 - Shipment History" u="1"/>
        <s v="5.Open &gt; BALLPARK - Alpha Test |  00000 - BALLPARK - Alpha Test Task |  00033 - BEMISCP-11 Handling/communication of obsolete items &amp; part number relationships" u="1"/>
        <s v="5.Open &gt; BALLPARK - QA Support |  00000 - BALLPARK - QA Support Task |  00033 - BEMISCP-11 Handling/communication of obsolete items &amp; part number relationships" u="1"/>
        <s v="4.To Do &gt; QA | S 00964 - QA for Remove Top Bar for External User" u="1"/>
        <s v="0.Done &gt; Feature Review | S 00630 - Review of Order Detail in Orders by Item View" u="1"/>
        <s v="0.Done &gt; Backend Development | S 00606 - Add IBB Security Authentication to Shipment WS" u="1"/>
        <s v="0.Done &gt; Sub-Task | S 00133 - Final Approval of the Shipment Expanded View for IBB data fields" u="1"/>
        <s v="0.Done &gt; Alpha Test |  01793 - Alpha for After update to global web content, customer site template does not import" u="1"/>
        <s v="5.Open &gt; Ballpark - Demand | S | 00000 - Dummy Activity of Tools - Indicators" u="1"/>
        <s v="4.To Do &gt; M | BALLPARK - Feature Review | 00000 - REST service for Enhanced Groups" u="1"/>
        <s v="4.To Do &gt; S | BALLPARK - QA/UAT Support | 00000 - REST service for Enhanced Groups" u="1"/>
        <s v="4.To Do &gt; S | BALLPARK - Feature Review | 00000 - BDT 507 - C&amp;S Closed Orders showing inventory displayed in portal " u="1"/>
        <s v="4.To Do &gt; S | BALLPARK - QA/UAT Support | 00000 - BDT 507 - C&amp;S Closed Orders showing inventory displayed in portal " u="1"/>
        <s v="0.Done &gt; QA |  | 00450 - QA for Careers &gt; Life at Cemex" u="1"/>
        <s v="0.Done &gt; Sub-Task | 00076 S - Provide BIN Customer Division Data" u="1"/>
        <s v="0.Done &gt; Sub-Task | S 00076 - Provide BIN Customer Division Data" u="1"/>
        <s v="0.Done &gt; Alpha Test |  | 01472 - Alpha for Order Report URL too long " u="1"/>
        <s v="4.To Do &gt; M | BALLPARK - Subtask | 00000 - CSR - notes - viewable internally only " u="1"/>
        <s v="0.Done &gt; Alpha Test |  01977 - Alpha for Icons for Ship To filter and Sorting do not display on Mobile view of Orders page" u="1"/>
        <s v="0.Done &gt; Feature Review | S 02986 - Review of CR45 - Shipment Deletes" u="1"/>
        <s v="0.Done &gt; QA | S 02299 - QA for 319 (BDT) Negative Scheduled Releases " u="1"/>
        <s v="0.Done &gt; Alpha Test |  | 01351 - Alpha for Shipment Card Item Detail Box Scrolling Bar" u="1"/>
        <s v="5.Open &gt; BALLPARK - Alpha Test | 00000 - " u="1"/>
        <s v="5.Open &gt; BALLPARK - QA Support | 00000 - " u="1"/>
        <s v="5.Open &gt; BALLPARK - Tech Planning | S 00000 - Create Google Local Environment" u="1"/>
        <s v="0.Done &gt; Feature Review |  00349 - Review of Internet Explorer Story List Text Missing" u="1"/>
        <s v="0.Done &gt; Feature Review |  | 00395 - Review of Redirect to a friendly &quot;page not found&quot;" u="1"/>
        <s v="4.To Do &gt; S | BALLPARK - Planning 00000 - Modern tile with &quot;MORE&quot; animation" u="1"/>
        <s v="0.Done &gt; Alpha Test | S 02355 - Alpha for Unable to generate reports against SSRS" u="1"/>
        <s v="3.Doing &gt; Backend Development | XS 00563 - Move Report Portlet to SSRS Integration Web" u="1"/>
        <s v="3.Doing &gt; Backend Development | S 00839 - Refactor SSRSReportEngineAdapter to help the integration work properly" u="1"/>
        <s v="0.Done &gt; Feature Review | S 00359 - Review of Careers Page" u="1"/>
        <s v="4.To Do &gt; S | BALLPARK - Feature Review | 00000 - Global search - not show pricing" u="1"/>
        <s v="4.To Do &gt; S | BALLPARK - QA/UAT Support | 00000 - Global search - not show pricing" u="1"/>
        <s v="0.Done &gt; Backend Development | M 02360 - Shipment Sub-page in descending order by date" u="1"/>
        <s v="5.Open &gt; BALLPARK - Tech Planning |  00000 - BALLPARK - Tech Planning Task |  00065 - BEMISCP-11 Custom reports investigation" u="1"/>
        <s v="0.Done &gt; Alpha Test |  | 00451 - Alpha for Page Legal " u="1"/>
        <s v="0.Done &gt; Feature Review |  00082 - Review of Design menus" u="1"/>
        <s v="0.Done &gt; QA | S 02933 - QA for Always display BOL and Invoice links" u="1"/>
        <s v="0.Done &gt; Feature Review |  | 00622 - Review of Customer Site Template should have 'template' in name" u="1"/>
        <s v="0.Done &gt; Alpha Test | XS 02105 - Alpha for 243 (BDT) - Orders Page Material Avail Date/Req Date Incorrect " u="1"/>
        <s v="0.Done &gt; QA | S 02295 - QA for 310 (BDT) - Order Pg View Details Schedule Line Dates Sort Order Incorrect " u="1"/>
        <s v="3.Doing &gt; Tech Planning | 00485 S - Design Search Orders" u="1"/>
        <s v="3.Doing &gt; Tech Planning | S 00485 - Design Search Orders" u="1"/>
        <s v="0.Done &gt; Alpha Test | XS 00130 - Alpha for Language selection functionality" u="1"/>
        <s v="1.Reviewing &gt; Sub-Task | M 01001 - Create Roles and their permissions" u="1"/>
        <s v="5.Open &gt; BALLPARK - Tech Planning | S 00000 - Hyperlinks on shipments page should be blue" u="1"/>
        <s v="0.Done &gt; QA | S 02082 - QA for 235 (BDT) - confirmed quantity in view details shows error " u="1"/>
        <s v="0.Done &gt; UX | M 00542 - Wireframes for Companies Access View" u="1"/>
        <s v="4.To Do &gt; S | BALLPARK - Planning 00000 - Homepage - Investor Portlet" u="1"/>
        <s v="0.Done &gt; Feature Review | S 00383 - Review of Reports Page" u="1"/>
        <s v="0.Done &gt; Tech Planning | M 02492 - Tech planning to identify root cause" u="1"/>
        <s v="0.Done &gt; Frontend Development | S 00378 - Our History &gt; Configure map from tableau" u="1"/>
        <s v="0.Done &gt; Tech Planning | S 00522 - Buyer - Reports Landing Page - Technical Planning" u="1"/>
        <s v="0.Done &gt; Feature Review | S 02222 - Review of 201 (BDT) Report Parameters- Optional Columns Open and Closed Order Status Report" u="1"/>
        <s v="0.Done &gt; Tech Planning | M 01673 - Tech Planning - Data Sync Changes - Inventory " u="1"/>
        <s v="5.Open &gt; Alpha Test | M 00940 - Alpha for Shipping Report" u="1"/>
        <s v="5.Open &gt; BALLPARK - Tech Planning | S | 00000 - Release Report" u="1"/>
        <s v="5.Open &gt; BALLPARK - Feature Review | S 00000 - Release updates from IBB" u="1"/>
        <s v="4.To Do &gt; M | BALLPARK - Subtask | 00000 - The screen &quot;Detalle de la recurrencia - Indefinida-&quot; has an extra field  &quot;Última transacción&quot;  that should not appear." u="1"/>
        <s v="0.Done &gt; QA | S 00382 - QA for Break page buttons evenly, centered" u="1"/>
        <s v="3.Doing &gt; Backend Development | S 00680 - Create an API to retrieve selected customer locations" u="1"/>
        <s v="0.Done &gt; Alpha Test |  | 01720 - Alpha for Web Content LAR needs to be updated to reflect latest changes to TemplateContextContributor" u="1"/>
        <s v="5.Open &gt; BALLPARK - Developer Support |  00000 - BALLPARK - Developer Support Task |  00013 - BEMISCP-11 Terms &amp; Condition docs (site)(by customer specific)" u="1"/>
        <s v="4.To Do &gt; S | BALLPARK - Subtask | 00000 - Products / Items - Status Filters" u="1"/>
        <s v="0.Done &gt; Alpha Test | S 01080 - Alpha for Orders Page - Quantity Fields Show 0 Value" u="1"/>
        <s v="0.Done &gt; Feature Review |  | 00738 - Review of Proxy configuration breaks access to IBB " u="1"/>
        <s v="5.Open &gt; BALLPARK - Developer Support |  00000 - BALLPARK - Developer Support Feature |  00286 - Global search" u="1"/>
        <s v="0.Done &gt; Alpha Test | S 00046 - Alpha for Some bugs about teams" u="1"/>
        <s v="0.Done &gt; Frontend Development | M 00045 - Some bugs about teams" u="1"/>
        <s v="5.Open &gt; BALLPARK - Development Task |  00503 - WS Commons | M 00000 - " u="1"/>
        <s v="5.Open &gt; BALLPARK - Feature Review  00538 - Buyer - Reports |  00000 - " u="1"/>
        <s v="4.To Do &gt; BALLPARK - Developer Support | S 00000 - Remove Top Bar for External User" u="1"/>
        <s v="0.Done &gt; Feature Review |  | 01281 - Review of Orders Page - Quantity Fields Show 0 Value" u="1"/>
        <s v="4.To Do &gt; M | BALLPARK - Subtask | 00000 - Validation is ocurring too early in &quot;Hacer&quot; field (personal transfer)." u="1"/>
        <s v="5.Open &gt; BALLPARK - UX |  00000 - BALLPARK - UX Task |  00044 - BEMISCP-11 When to onboard new customer - What to do when onboarding new cust" u="1"/>
        <s v="5.Open &gt; Sub-Task | M 00058 - Meetings with client" u="1"/>
        <s v="0.Done &gt; QA | S 00105 - QA for Modern tile with &quot;MORE&quot; animation" u="1"/>
        <s v="4.To Do &gt; S | BALLPARK - Subtask | 00000 - Sort Orders by Specific Fields" u="1"/>
        <s v="4.To Do &gt; Feature Review | S 00222 - Review of Research: Error when creating a WebContent with nested WebContent" u="1"/>
        <s v="3.Doing &gt; Feature Review | S 00487 - Review Customer Site Template" u="1"/>
        <s v="4.To Do &gt; BALLPARK - Feature Planning | XS 00000 - User friendly error messaging for CSR and Buyers" u="1"/>
        <s v="5.Open &gt; BALLPARK - Feature Planning |  00000 - BALLPARK - Feature Planning Task |  00046 - BEMISCP-11 QMS data - Complaints, interaction" u="1"/>
        <s v="0.Done &gt; Tech Planning | M 01791 - Tech Planning for - Document Preview does not work" u="1"/>
        <s v="0.Done &gt; QA | S 02247 - QA for 299 (BDT) - Scheduled Releases subpage- iphone layout error" u="1"/>
        <s v="0.Cancelled &gt; Backend Development | S 00517 - Update Org creation to use Customer-Location Type" u="1"/>
        <s v="0.Done &gt; Frontend Development | M 01941 - Development for - Icons for Ship To filter and Sorting do not display on Mobile view of Orders page" u="1"/>
        <s v="0.Done &gt; Feature Review |  | 01650 - Review of BIT-85 Column picks disappear in report form" u="1"/>
        <s v="5.Open &gt; BALLPARK - Feature Review | S 00000 - Order Status Report" u="1"/>
        <s v="4.To Do &gt; Frontend Development | M 00049 - Set up the filter for the asset publisher" u="1"/>
        <s v="0.Done &gt; Feature Review | S | 02588 - Review of 327 (BDT) - Completed Shipments Sub-Page/Shipment Missing" u="1"/>
        <s v="0.Done &gt; Sub-Task | M 02540 - Tech Planning for 327 (BDT) - Completed Shipments Sub-Page/Shipment Missing" u="1"/>
        <s v="5.Open &gt; BALLPARK - UX |  00000 - BALLPARK - UX Feature |  00225 - Search Orders by Indexed fields" u="1"/>
        <s v="4.To Do &gt; Frontend Development | S 01574 - Only show link when file is available" u="1"/>
        <s v="0.Done &gt; Feature Review |  | 00349 - Review of Internet Explorer Story List Text Missing" u="1"/>
        <s v="0.Done &gt; QA | S 02589 - QA for 327 (BDT) - Completed Shipments Sub-Page/Shipment Missing" u="1"/>
        <s v="0.Done &gt; Feature Review |  00623 - Review of Clean up JSP for two-factor-auth-device-manager-web" u="1"/>
        <s v="0.Done &gt; Feature Review | S | 02568 - Review of 365 (BDT) - On Hand Inventory- mobile- click link on orders page takes you to completed shipments tab" u="1"/>
        <s v="0.Done &gt; Frontend Development | M 02484 - Development for - On Hand Inventory- mobile- click link on orders page takes you to completed shipments tab" u="1"/>
        <s v="0.Cancelled &gt; Sub-Task | M 00051 - Provide files to be migrated" u="1"/>
        <s v="4.To Do &gt; BALLPARK - Alpha Test | M 00000 - Co-Packer - Role by Ship To" u="1"/>
        <s v="4.To Do &gt; M | BALLPARK - Planning | 00000 - Co-Packer - Role by Ship To" u="1"/>
        <s v="4.To Do &gt; BALLPARK - Tech Planning | S 00000 - List shipments from specific Order" u="1"/>
        <s v="5.Open &gt; Backend Development | S 00793 - Create new common module for ws authentication" u="1"/>
        <s v="0.Done &gt; Alpha Test |  01419 - Alpha for Update default Sort Order on Shipments Landing Page " u="1"/>
        <s v="0.Done &gt; Alpha Test | S 02397 - Alpha for IBB synchronization times should be in UTC timezone format" u="1"/>
        <s v="5.Open &gt; BALLPARK - UX | S 00000 - Release Search" u="1"/>
        <s v="5.Open &gt; BALLPARK - Development | S 00000 - Release Search" u="1"/>
        <s v="4.To Do &gt; BALLPARK - Development | M 00000 - Add ExpandAll option to Orders Summaries." u="1"/>
        <s v="0.Done &gt; QA | S 01280 - QA for  Icons do not display properly on the Global Search Results Page" u="1"/>
        <s v="4.To Do &gt; S | BALLPARK - Subtask | 00000 - View closed orders in Order Views" u="1"/>
        <s v="4.To Do &gt; BALLPARK - Alpha Test | S 00000 - Render iframe to show old content" u="1"/>
        <s v="5.Open &gt; BALLPARK - Alpha Test |  00000 - BALLPARK - Alpha Test Feature |  00445 -  View/Edit User Profile" u="1"/>
        <s v="5.Open &gt; BALLPARK - QA Support |  00000 - BALLPARK - QA Support Feature |  00445 -  View/Edit User Profile" u="1"/>
        <s v="4.To Do &gt; Feature Review |  00581 - Review of Change Reports page &quot;SEC Filings&quot; section to open in a new tab" u="1"/>
        <s v="0.Done &gt; Feature Review |  01903 - Review of User Edit Profile not working" u="1"/>
        <s v="0.Done &gt; Tech Planning | M 02381 - Tech Planning for Documents - CSR access" u="1"/>
        <s v="5.Open &gt; Sub-Task |  00102 - Final Approval of the Products Landing Page Wireframe" u="1"/>
        <s v="5.Open &gt; Sub-Task | 00102  - Final Approval of the Products Landing Page Wireframe" u="1"/>
        <s v="0.Done &gt; Alpha Test |  01284 - Alpha for Product Description displaying incorrectly" u="1"/>
        <s v="0.Done &gt; Alpha Test |  | 00871 - Alpha for Order Description not wrapping correctly" u="1"/>
        <s v="4.To Do &gt; M | BALLPARK - Subtask | 00000 - Dashboard - Personal transfers option is in uppercase" u="1"/>
        <s v="0.Done &gt; Alpha Test |  01456 - Alpha for Padding issues with left nav menu" u="1"/>
        <s v="4.To Do &gt; S | BALLPARK - Subtask | 00000 - BEMISCP-11 Production Order data" u="1"/>
        <s v="0.Done &gt; Feature Review | S 00774 - Review of Buyer View of Customer Profile" u="1"/>
        <s v="0.Done &gt; Backend Development | S 00036 - Create mock service Enhanced Group API" u="1"/>
        <s v="4.To Do &gt; S | BALLPARK - Feature Review | 00000 - Update date limit on Shipment Page search " u="1"/>
        <s v="4.To Do &gt; S | BALLPARK - QA/UAT Support | 00000 - Update date limit on Shipment Page search " u="1"/>
        <s v="0.Done &gt; Alpha Test | M 00711 - Alpha for Buyer - Show Expanded Shipment View" u="1"/>
        <s v="0.Done &gt; Alpha Test | XS 02584 - Alpha for 242 (BDT) - Customer profile - no address pulling in" u="1"/>
        <s v="0.Done &gt; Feature Review |  01408 - Review of Scheduled Releases Customer PO" u="1"/>
        <s v="4.To Do &gt; BALLPARK - Feature Review | M 00000 - Order Detail in Orders by PO" u="1"/>
        <s v="4.To Do &gt; BALLPARK - QA/UAT Support | S 00000 - Order Detail in Orders by PO" u="1"/>
        <s v="4.To Do &gt; BALLPARK - Tech Planning | XS 00000 - Order Detail in Orders by PO" u="1"/>
        <s v="5.Open &gt; BALLPARK - Alpha Test | S | 00000 - Upgrade liferay bundle to DE fix-pack 13" u="1"/>
        <s v="0.Done &gt; Alpha Test |  | 01758 - Alpha for Edit Links on the User profile view are not visible with menu expanded" u="1"/>
        <s v="4.To Do &gt; S | BALLPARK - Alpha Test | 00000 - 570 BDT - Reports download view is not automatically refreshing" u="1"/>
        <s v="0.Done &gt; Backend Development | M 02459 - Apply shipto logic changes" u="1"/>
        <s v="4.To Do &gt; BALLPARK - Tech Planning | XS 00000 - Asset publisher layout" u="1"/>
        <s v="4.To Do &gt; S | BALLPARK - Feature Review 00000 - Asset publisher layout" u="1"/>
        <s v="4.To Do &gt; S | BALLPARK - QA/UAT Support 00000 - Asset publisher layout" u="1"/>
        <s v="4.To Do &gt; XS | BALLPARK - Tech Planning 00000 - Asset publisher layout" u="1"/>
        <s v="0.Done &gt; Alpha Test |  | 01781 - Alpha for Fixes needed for View Details dropdown desktop and mobile views" u="1"/>
        <s v="5.Open &gt; BALLPARK - Development |  00000 - BALLPARK - Development Task |  00478 - Clean up JSP for two-factor-auth-device-manager-web" u="1"/>
        <s v="0.Done &gt; Frontend Development | M 02238 - Development for - The quotes around &quot;N/A&quot; need to be removed" u="1"/>
        <s v="0.Done &gt; Feature Review |  01817 - Review of Update Dashboard Content" u="1"/>
        <s v="0.Done &gt; QA |  00110 - QA for Webcontent - Investors to Key Statistics" u="1"/>
        <s v="4.To Do &gt; M | BALLPARK - Subtask | 00000 - Search &amp; browse - customer &amp; user profiles - Sales restricted view" u="1"/>
        <s v="3.Doing &gt; Backend Development | S 00609 - Add Customer API Call to Order Sync" u="1"/>
        <s v="5.Open &gt; BALLPARK - Developer Support Feature |  00448 - Search User Profiles | M 00000 - " u="1"/>
        <s v="5.Open &gt; BALLPARK - Feature Planning Feature |  00297 - Browser compatibility | M 00000 - " u="1"/>
        <s v="5.Open &gt; BALLPARK - Feature Review Feature |  00219 - View customer site list | M 00000 - " u="1"/>
        <s v="5.Open &gt; BALLPARK - Tech Planning Feature |  00270 - Browse Customer Profiles | M 00000 - " u="1"/>
        <s v="5.Open &gt; BALLPARK - Tech Planning Feature |  00447 - Search Customer Profiles | M 00000 - " u="1"/>
        <s v="5.Open &gt; BALLPARK - Tech Planning Feature |  00520 - Release updates from IBB | M 00000 - " u="1"/>
        <s v="5.Open &gt; BALLPARK - Alpha Test |  00000 - BALLPARK - Alpha Test Feature |  00297 - Browser compatibility" u="1"/>
        <s v="5.Open &gt; BALLPARK - QA Support |  00000 - BALLPARK - QA Support Feature |  00297 - Browser compatibility" u="1"/>
        <s v="0.Done &gt; Feature Review | S 00937 - Review of Browse Customer Profiles" u="1"/>
        <s v="1.Reviewing &gt; Backend Development | S | 00097 - Implement Date Filtering for Group Versions " u="1"/>
        <s v="0.Done &gt; Alpha Bug | M 01145 - Document folder display issues" u="1"/>
        <s v="0.Done &gt; Alpha Test | S 01255 - Alpha for CSR should have access to limited control panel " u="1"/>
        <s v="0.Done &gt; Tech Planning | M 02549 - Tech Planning for 328 (BDT) - Shipment Landing page incorrect ship to address" u="1"/>
        <s v="0.Done &gt; QA |  00726 - QA for Race condition in DataSyncEngineImpl" u="1"/>
        <s v="5.Open &gt; Sub-Task |  | 00104 - application.startup.events OSGI service" u="1"/>
        <s v="4.To Do &gt; BALLPARK - Alpha Test | XS 00000 - Co-Packer - orders Ship to no pricing" u="1"/>
        <s v="4.To Do &gt; S | BALLPARK - Alpha Test | 00000 - Logistics Order History - No Pricing" u="1"/>
        <s v="4.To Do &gt; S | BALLPARK - Subtask | 00000 - Logistics - Products/Items - No Pricing" u="1"/>
        <s v="0.Done &gt; Alpha Test |  | 01229 - Alpha for Select All and Clear All links in Location filter do not work" u="1"/>
        <s v="4.To Do &gt; QA | S 00083 - QA for Design menus" u="1"/>
        <s v="5.Open &gt; BALLPARK - Alpha Test  00496 - Buyer - Document Management |  00000 - " u="1"/>
        <s v="5.Open &gt; BALLPARK - Development Feature |  00512 - Release Details | M 00000 - " u="1"/>
        <s v="5.Open &gt; BALLPARK - QA Support  00496 - Buyer - Document Management |  00000 - " u="1"/>
        <s v="5.Open &gt; BALLPARK - UX Feature |  00270 - Browse Customer Profiles | M 00000 - " u="1"/>
        <s v="5.Open &gt; BALLPARK - UX Feature |  00447 - Search Customer Profiles | M 00000 - " u="1"/>
        <s v="5.Open &gt; BALLPARK - UX Feature |  00520 - Release updates from IBB | M 00000 - " u="1"/>
        <s v="4.To Do &gt; S | BALLPARK - Alpha Test | 00000 - View Customer logo on the dashboard" u="1"/>
        <s v="5.Open &gt; BALLPARK - Developer Support |  00000 - BALLPARK - Developer Support Task |  00176 - Set up QA environment" u="1"/>
        <s v="0.Done &gt; Frontend Development | M 01235 - Display indicator for impersonation on screen when CSR is impersonating a user" u="1"/>
        <s v="4.To Do &gt; S | BALLPARK - Alpha Test | 00000 - 542 (BDT) - The page was not displayed because the Request URI is too long." u="1"/>
        <s v="0.Done &gt; Feature Review |  00113 - Review of Questions Portlet" u="1"/>
        <s v="0.Done &gt; Alpha Test | S 00315 - Alpha for Carousel for full story pages" u="1"/>
        <s v="0.Done &gt; Backend Development | S 00564 - Update DL folder structure to match new requirements" u="1"/>
        <s v="5.Open &gt; BALLPARK - Feature Planning | M 00000 - Check graphics record (to monitor order progress)" u="1"/>
        <s v="0.Done &gt; Sub-Task | M | 02540 - Tech Planning for 327 (BDT) - Completed Shipments Sub-Page/Shipment Missing" u="1"/>
        <s v="0.Done &gt; Alpha Test | S 02202 - Alpha for Report parameter issue from page view buttons- Open and Closed/ Releases and Shipment History " u="1"/>
        <s v="4.To Do &gt; S | BALLPARK - UX | 00000 - Dashboard - New indicators" u="1"/>
        <s v="5.Open &gt; BALLPARK - Feature Planning |  00000 - BALLPARK - Feature Planning Feature |  00376 - Generate Order Reports" u="1"/>
        <s v="4.To Do &gt; S | BALLPARK - UX 00000 - Place webcontent in the grid acording to wireframe" u="1"/>
        <s v="4.To Do &gt; S | BALLPARK - Feature Review | 00000 - Re-Order" u="1"/>
        <s v="4.To Do &gt; S | BALLPARK - QA/UAT Support | 00000 - Re-Order" u="1"/>
        <s v="0.Done &gt; Feature Review | S 01392 - Review of Add documents button is inside the footer" u="1"/>
        <s v="5.Open &gt; Alpha Test | M 00945 - Alpha for BoL and Invoice links" u="1"/>
        <s v="5.Open &gt; BALLPARK - Development | M 00000 - Search for User Profile Details" u="1"/>
        <s v="0.Done &gt; QA | S 02825 - QA for Duplicate key row in object 'dbo.Bemis_Order'" u="1"/>
        <s v="0.Done &gt; Frontend Development | M 02060 - Development for - Order Pg Sort Functionality " u="1"/>
        <s v="3.Doing &gt; Backend Development | M 01340 - Improve data sync logging to capture invalid data" u="1"/>
        <s v="3.Doing &gt; Frontend Development | S 00108 - Full story version 4" u="1"/>
        <s v="0.Done &gt; Frontend Development | M 01327 - Development for - Padding issues with left nav menu" u="1"/>
        <s v="0.Done &gt; Alpha Test | S 01513 - Alpha for Customer Address does not display on Customer Profile" u="1"/>
        <s v="0.Done &gt; Feature Review |  | 01653 - Review of BIT-46 Cards on Page incorrect" u="1"/>
        <s v="0.Done &gt; QA | S 01504 - QA for Bemis Logo displayed on Bemis' QA is incorrect" u="1"/>
        <s v="0.Done &gt; Feature Review | S 02894 - Review of User Profile dropdown is wrapping " u="1"/>
        <s v="4.To Do &gt; Alpha Bug | XS 01700 - MalformedURLException is thrown when BIN service property is blank" u="1"/>
        <s v="4.To Do &gt; S | BALLPARK - Subtask | 00000 - Change web content editor to a more robust WYSIWYG style editor" u="1"/>
        <s v="4.To Do &gt; S | BALLPARK - Feature Review | 00000 - Page visual layout broken after interactions" u="1"/>
        <s v="4.To Do &gt; S | BALLPARK - QA/UAT Support | 00000 - Page visual layout broken after interactions" u="1"/>
        <s v="0.Done &gt; Alpha Test | S 02478 - Alpha for 303 (BDT) - Releases page in page wildcard search on description" u="1"/>
        <s v="5.Open &gt; BALLPARK - Developer Support |  00000 - BALLPARK - Developer Support Task |  00481 - UAT/Prod Deployment" u="1"/>
        <s v="5.Open &gt; BALLPARK - Developer Support |  00000 - BALLPARK - Developer Support Task |  00044 - BEMISCP-11 When to onboard new customer - What to do when onboarding new cust" u="1"/>
        <s v="5.Open &gt; BALLPARK - Alpha Test |  00000 - BALLPARK - Alpha Test Feature |  00369 - Inventory updates from IBB" u="1"/>
        <s v="5.Open &gt; BALLPARK - Development |  00000 - BALLPARK - Development Feature |  00520 - Release updates from IBB" u="1"/>
        <s v="5.Open &gt; BALLPARK - QA Support |  00000 - BALLPARK - QA Support Feature |  00369 - Inventory updates from IBB" u="1"/>
        <s v="5.Open &gt; BALLPARK - Feature Planning |  00000 - BALLPARK - Feature Planning Feature |  00363 - Map AD Groups to Roles" u="1"/>
        <s v="4.To Do &gt; S | BALLPARK - Alpha Test 00000 - Search function on menu bar" u="1"/>
        <s v="06.Open &gt; Feature Planning | 00475 - Determine AD groups and roles for migration." u="1"/>
        <s v="06.Open &gt; Tech Planning | 00477 - Define SoldTo/ShipTo mapping and related changes" u="1"/>
        <s v="06.Open &gt; Pull Request Review | 00439 - Review WS stub module for Customer Profile updates" u="1"/>
        <s v="0.Done &gt; Frontend Development | M 01002 - Development for Add content for Portal dashboard landing page" u="1"/>
        <s v="0.Done &gt; QA | S 02503 - QA for Order and Release Duplicate Exceptions  " u="1"/>
        <s v="0.Done &gt; Frontend Development | S 00426 - Change layout of images displaying in page" u="1"/>
        <s v="3.Doing &gt; Backend Development | S 00797 - Implement Configure Report screen for Generating Report" u="1"/>
        <s v="0.Done &gt; Feature Review | S 01073 - Review of Do not show Scheduled Releases with a Confirmed Qty =  0" u="1"/>
        <s v="4.To Do &gt; QA | S 01138 - QA for User profile editing is accessible to users other than the profile owner." u="1"/>
        <s v="4.To Do &gt; Alpha Bug | M 01759 - Updating the max ship to terms displayed does not change the number of items in the Ship to filter" u="1"/>
        <s v="5.Open &gt; Frontend Development | XS 00253 - Carousel for full story page" u="1"/>
        <s v="0.Done &gt; Feature Review | S 02803 - Review of BIT 176 -  BOL# Incorrect for SAP Shipment" u="1"/>
        <s v="0.Done &gt; Feature Review |  | 01487 - Review of Remove default e-mail suffix from login page" u="1"/>
        <s v="0.Done &gt; Frontend Development | M 01453 - Development for - Allow Buyers to update display settings" u="1"/>
        <s v="5.Open &gt; BALLPARK - Feature Planning Feature |  00296 - Mobile compatibility &amp; responsive design | M 00000 - " u="1"/>
        <s v="4.To Do &gt; M | BALLPARK - Subtask | 00000 - Red line indicating error does not appear when leaving empty the &quot;Cuenta destino&quot; field (personal transfer)." u="1"/>
        <s v="4.To Do &gt; S | BALLPARK - UX 00000 - Effects on the &quot;MORE&quot; button" u="1"/>
        <s v="0.Done &gt; Task | 00018 - BEMISCP-11 Quality - Credit Status (TBD system, not in IBB - Ruth Checking)" u="1"/>
        <s v="4.To Do &gt; S | BALLPARK - Feature Review | 00000 - Logistics - Products/Items Shipped items no pricing" u="1"/>
        <s v="4.To Do &gt; S | BALLPARK - QA/UAT Support | 00000 - Logistics - Products/Items Shipped items no pricing" u="1"/>
        <s v="0.Done &gt; Alpha Test | S 01756 - Alpha for Update Dashboard Content" u="1"/>
        <s v="0.Done &gt; Feature Review |  | 01609 - Review of The calculation for the total location qty and batch lines displayed do not match  " u="1"/>
        <s v="0.Done &gt; Feature Review |  | 02882 - Review of WS Commons" u="1"/>
        <s v="0.Done &gt; Frontend Development | M 01085 - Style Document Upload portlet" u="1"/>
        <s v="3.Doing &gt; Tech Planning | M 01566 - Tech Planning for new Sort Functionality for Orders" u="1"/>
        <s v="5.Open &gt; BALLPARK - Feature Planning Feature |  00381 - Login page - cookie statement | M 00000 - " u="1"/>
        <s v="5.Open &gt; BALLPARK - Tech Planning Feature |  00156 - Create and assign customer Roles | M 00000 - " u="1"/>
        <s v="0.Done &gt; QA |  00446 - QA for In overview pages the banner and image below must fill in all screen size" u="1"/>
        <s v="4.To Do &gt; Feature Review |  00755 - Review of Fix Gradle theme build " u="1"/>
        <s v="5.Open &gt; BALLPARK - Development | S 00000 - Populate User Profiles" u="1"/>
        <s v="5.Open &gt; BALLPARK - Subtask | M | 00000 - Browse Customer Profiles" u="1"/>
        <s v="5.Open &gt; BALLPARK - Tech Planning | S 00000 - Search User Profiles" u="1"/>
        <s v="0.Done &gt; Alpha Test |  | 01049 - Alpha for Missing fields on Delivery stubs" u="1"/>
        <s v="2.To Review &gt; Sub-Task | M 00529 - Create Job to apply fix packs and updated LCS portlet" u="1"/>
        <s v="4.To Do &gt; S | BALLPARK - Subtask | 00000 - BEMISCP-11 Aged Inventory (calculated, need BNA/BHP alignment)" u="1"/>
        <s v="0.Done &gt; Alpha Test | S 00313 - Alpha for Key Company Data" u="1"/>
        <s v="0.Done &gt; Frontend Development | M 00255 - Key Company Data" u="1"/>
        <s v="0.Done &gt; Feature Review |  01826 - Review of Formatting Error when Resizing" u="1"/>
        <s v="0.Done &gt; Feature Review | S 01302 - Review of 'Show More' link missing from Report description" u="1"/>
        <s v="0.Done &gt; Tech Planning | M 02530 - Tech Planning for 375 (BDT) - Inventory Report - URL too long error " u="1"/>
        <s v="5.Open &gt; Alpha Test | M 00942 - Alpha for Release Report" u="1"/>
        <s v="5.Open &gt; BALLPARK - Subtask | M | 00000 - Release Report" u="1"/>
        <s v="4.To Do &gt; BALLPARK - Alpha Test | XS 00000 - Add behavior to Homepage links" u="1"/>
        <s v="5.Open &gt; BALLPARK - Alpha Test | S 00000 - Remove test users from deployment scripts" u="1"/>
        <s v="5.Open &gt; BALLPARK - QA Support | S 00000 - Remove test users from deployment scripts" u="1"/>
        <s v="0.Cancelled &gt; Alpha Test |  01074 - Alpha for Theme display in Bemis QA is not correct" u="1"/>
        <s v="0.Done &gt; Tech Planning | M 02472 - Tech Planning for 270(BDT) - Release Page missing info for Jel Sert" u="1"/>
        <s v="5.Open &gt; BALLPARK - Feature Review |  00000 - BALLPARK - Feature Review Task |  00026 - BEMISCP-11 Partial pallets in IBB - Not available in IBB for this phase" u="1"/>
        <s v="0.Done &gt; Feature Review | S 01541 - Review of Welcome Name Banner" u="1"/>
        <s v="0.Done &gt; Alpha Bug | M | 00994 - Line Number isn't displaying in the Completed Shipments Header " u="1"/>
        <s v="0.Done &gt; Alpha Test | S 01130 - Alpha for On the Child Customer profile page format is incorrect" u="1"/>
        <s v="5.Open &gt; BALLPARK - Feature Planning |  00000 - BALLPARK - Feature Planning Feature |  00377 - Generate Shipping Reports" u="1"/>
        <s v="5.Open &gt; BALLPARK - Feature Planning |  00000 - BALLPARK - Feature Planning Task |  00071 - BEMISCP-11 Validate with Process Owners - Internal entitlements" u="1"/>
        <s v="0.Done &gt; Alpha Test |  00598 - Alpha for User Profile Dropdown" u="1"/>
        <s v="5.Open &gt; Feature Planning | 00431 M - Feature planning for Search Orders" u="1"/>
        <s v="5.Open &gt; Feature Planning | M 00431 - Feature planning for Search Orders" u="1"/>
        <s v="06.Open &gt; Backend Development | 00430 - Create logic to support Shipment service" u="1"/>
        <s v="0.Done &gt; Feature Review | S 02322 - Review of 300 (BDT) - Releases page iphone footer issues" u="1"/>
        <s v="5.Open &gt; BALLPARK - Development |  00000 - BALLPARK - Development Task |  00013 - BEMISCP-11 Terms &amp; Condition docs (site)(by customer specific)" u="1"/>
        <s v="5.Open &gt; BALLPARK - Developer Support |  00000 - BALLPARK - Developer Support Task |  00026 - BEMISCP-11 Partial pallets in IBB - Not available in IBB for this phase" u="1"/>
        <s v="0.Done &gt; Backend Development | S 00863 - Update shipment data sync" u="1"/>
        <s v="5.Open &gt; BALLPARK - Tech Planning |  00000 - BALLPARK - Tech Planning Feature |  00214 - View Notifications" u="1"/>
        <s v="5.Open &gt; BALLPARK - Alpha Test |  00000 - BALLPARK - Alpha Test Task |  00057 - BEMISCP-11 Order Invoice release report" u="1"/>
        <s v="5.Open &gt; BALLPARK - QA Support |  00000 - BALLPARK - QA Support Task |  00057 - BEMISCP-11 Order Invoice release report" u="1"/>
        <s v="5.Open &gt; BALLPARK - Feature Planning |  00000 - BALLPARK - Feature Planning Feature |  00371 - Customer Profile updates from IBB" u="1"/>
        <s v="5.Open &gt; BALLPARK - Feature Review | S 00000 - On-Hand Inventory View for a specific item" u="1"/>
        <s v="0.Done &gt; Alpha Bug | M 00992 - Line Number isn't displaying in the Scheduled Releases Header " u="1"/>
        <s v="0.Done &gt; Alpha Test | S 01757 - Alpha for Duplicate fields displayed on the Completed Shipments tab" u="1"/>
        <s v="5.Open &gt; BALLPARK - Developer Support |  00000 - BALLPARK - Developer Support Feature |  00271 - Search for User Profile Details" u="1"/>
        <s v="2.To Review &gt; Sub-Task | 00268 M - Define Order WADL" u="1"/>
        <s v="2.To Review &gt; Sub-Task | M 00268 - Define Order WADL" u="1"/>
        <s v="3.Doing &gt; Alpha Bug | S | 00117 - Cannot filter with some fields" u="1"/>
        <s v="0.Done &gt; Sub-Task | S 00861 - Upgrade liferay bundle to DE fix-pack 8" u="1"/>
        <s v="0.Done &gt; Alpha Test |  00629 - Alpha for Order Detail in Orders by Item View" u="1"/>
        <s v="0.Done &gt; QA |  | 00490 - QA for Homepage &gt; Change &quot;Media and Events&quot; section" u="1"/>
        <s v="4.To Do &gt; S | BALLPARK - Subtask | 00000 - BEMISCP-11 BHP - Bulk upload of users" u="1"/>
        <s v="4.To Do &gt; S | BALLPARK - Alpha Test | 00000 - Inventory display not correct for order 073G001269 " u="1"/>
        <s v="4.To Do &gt; S | BALLPARK - Subtask | 00000 - Customer Portal and Make-to-Stock (MTS) | Due Date: 8/12/16" u="1"/>
        <s v="0.Done &gt; QA | S 02317 - QA for 309 (BDT) - Orders page- iphone view details UOM Confirmed qtty crowding" u="1"/>
        <s v="0.Done &gt; Tech Planning | M 00498 - Define document migration process" u="1"/>
        <s v="2.To Review &gt; Backend Development | M 01645 - Refactor Order Sync/WS Classes for data refresh calls." u="1"/>
        <s v="0.Done &gt; Alpha Test |  | 01659 - Alpha for BIT-159 Create Access Path for CSRs to Customer and User Profiles" u="1"/>
        <s v="2.To Review &gt; Frontend Development | M 01624 - Development for - Menu position does not remain closed when navigating from one page to another" u="1"/>
        <s v="0.Done &gt; Feature Review | S 02131 - Review of 273 (BDT) - User Profile- Buyer- blank space in address information" u="1"/>
        <s v="0.Done &gt; QA |  00448 - QA for Careers &gt; Locations and Functions" u="1"/>
        <s v="5.Open &gt; BALLPARK - Alpha Test | S 00000 - Capture learning events" u="1"/>
        <s v="5.Open &gt; BALLPARK - QA Support | S 00000 - Capture learning events" u="1"/>
        <s v="0.Done &gt; Feature Review |  | 01797 - Review of Duplicate fields displayed on the Completed Shipments tab" u="1"/>
        <s v="5.Open &gt; BALLPARK - Development |  00000 - BALLPARK - Development Feature |  00055 - Access shipper's website clicking shipper's name" u="1"/>
        <s v="0.Done &gt; UX | M 00452 - View/Edit Customer Profile - UX" u="1"/>
        <s v="3.Doing &gt; Frontend Development | M 00075 - Full story version 2" u="1"/>
        <s v="0.Done &gt; QA | S 02796 - QA for 405 (BDT) - Inventory Update Issues" u="1"/>
        <s v="0.Done &gt; Alpha Test |  00947 - Alpha for Update Releases data fields to allow for decimals " u="1"/>
        <s v="0.Done &gt; Alpha Test |  | 00948 - Alpha for Update orders data fields to allow for decimals " u="1"/>
        <s v="0.Done &gt; QA | S 01134 - QA for Update Scheduled Releases data fields to allow for decimals " u="1"/>
        <s v="3.Doing &gt; Backend Development | 00526 - Add feature to enable/disable 2FA" u="1"/>
        <s v="0.Done &gt; Alpha Test | S 02248 - Alpha for 214 (BDT) - Theme test- Font spacing incorrect" u="1"/>
        <s v="0.Done &gt; QA | S 02412 - QA for 290 (BDT) - Release Pg Ship To Name and Address incorrect" u="1"/>
        <s v="4.To Do &gt; S | BALLPARK - Subtask | 00000 - Investigate the staging and content publishing process issues" u="1"/>
        <s v="0.Done &gt; QA | S 02319 - QA for 251 (BDT) - Manufacture date" u="1"/>
        <s v="0.Done &gt; QA | S 01636 - QA for The Company logo will not populate on Welcome page" u="1"/>
        <s v="5.Open &gt; BALLPARK - Developer Support |  00000 - BALLPARK - Developer Support Task |  00035 - BEMISCP-11 Notifications - Timelines, triggers, messages, templates, internal vs email" u="1"/>
        <s v="4.To Do &gt; BALLPARK - UX | XS 00000 - View Order Note." u="1"/>
        <s v="4.To Do &gt; QA | S 00217 - QA for Country micro site subpages" u="1"/>
        <s v="0.Done &gt; Feature Review |  | 01919 - Review of Update Sales Order Data Sync logic" u="1"/>
        <s v="5.Open &gt; Backend Development | M 01435 - Backend Dev - Update Order Data Sync/Model" u="1"/>
        <s v="4.To Do &gt; Alpha Bug | S 00758 - Incorrect shipToId values being added to database after sync" u="1"/>
        <s v="5.Open &gt; BALLPARK - Feature Planning | M | 00000 - Shipment Search" u="1"/>
        <s v="0.Cancelled &gt; Alpha Bug | M 01604 - Clicking on a customer profile should show customer profile info" u="1"/>
        <s v="5.Open &gt; BALLPARK - Feature Planning |  00000 - BALLPARK - Feature Planning Task |  00478 - Clean up JSP for two-factor-auth-device-manager-web" u="1"/>
        <s v="4.To Do &gt; Feature Planning | 00000 - BALLPARK OF Feature Planning" u="1"/>
        <s v="4.To Do &gt; Feature Planning | S 00009 - Version - Feature Planning" u="1"/>
        <s v="5.Open &gt; Tech Planning | 00415 XS - Coordinate UI integration with backend" u="1"/>
        <s v="5.Open &gt; Tech Planning | XS 00415 - Coordinate UI integration with backend" u="1"/>
        <s v="0.Done &gt; Feature Review |  | 03063 - Review of Error on Report Definition Control Panel when editing " u="1"/>
        <s v="0.Done &gt; Feature Review |  02044 - Review of 214 (BDT)Theme test- excel logo wrong color and font spacing incorrect" u="1"/>
        <s v="0.Done &gt; Alpha Test | S 02763 - Alpha for 389 (BDT) - CSR AD group users are not set up properly" u="1"/>
        <s v="4.To Do &gt; QA | S | 03113 - QA for CR56 - Change display of Release and Shipment Reports in the Portal  Inbox " u="1"/>
        <s v="0.Done &gt; Feature Review | S 02234 - Review of Standard Pallet Qty should be N/A when batch line Pallet amount is N/A" u="1"/>
        <s v="0.Done &gt; Task | 00028 - BEMISCP-11 Material Pricing - pricing condition sales" u="1"/>
        <s v="4.To Do &gt; Alpha Test | S | 00100 - Alpha for Add sorting capability to Site REST API" u="1"/>
        <s v="0.Done &gt; Feature Review | S 02729 - Review of 332 (BDT) - Schedule Line View Details Link Missing for some records" u="1"/>
        <s v="0.Done &gt; Alpha Test | S 01357 - Alpha for Report Landing Page- Inventory Detail Report- remove unnecessary Parameters" u="1"/>
        <s v="0.Done &gt; Feature Review |  02882 - Review of WS Commons" u="1"/>
        <s v="5.Open &gt; BALLPARK - Feature Planning | XS | 00000 - Switch to SOAP calls" u="1"/>
        <s v="0.Done &gt; Backend Development | S 01024 - Update delivery stubs and shipment data sync" u="1"/>
        <s v="5.Open &gt; Feature Review | 00000 - BALLPARK OF Feature Review" u="1"/>
        <s v="4.To Do &gt; QA | S 01486 - QA for Bemis Logo Compression/Crowding" u="1"/>
        <s v="3.Doing &gt; Sub-Task | 00529 - Create Job to apply fix packs and updated LCS portlet" u="1"/>
        <s v="0.Done &gt; QA | S 02655 - QA for 324 (BDT) - Inventory report- mobile devices hyperlinks in reports" u="1"/>
        <s v="0.Done &gt; Backend Development | M 02639 - Development for - Documents should not be using File Entry LocalService" u="1"/>
        <s v="5.Open &gt; BALLPARK - Feature Planning |  00000 - BALLPARK - Feature Planning Task |  00042 - BEMISCP-11 Watchlist - Orders / Items (Like starring an email)" u="1"/>
        <s v="0.Done &gt; Feature Review |  | 00875 - Review of Two Factor authentication configuration is in the wrong category" u="1"/>
        <s v="0.Done &gt; Alpha Test | XS 02198 - Alpha for 247 (BDT) - Inventory Delete Functionality - Old Inventory data showing on Screen" u="1"/>
        <s v="0.Done &gt; Feature Review |  | 00624 - Review of Add FB Pixel snippet to theme" u="1"/>
        <s v="4.To Do &gt; S | BALLPARK - Planning 00000 - Footer" u="1"/>
        <s v="4.To Do &gt; Alpha Test | S 01472 - Alpha for Order Report URL too long " u="1"/>
        <s v="0.Done &gt; Alpha Test |  01518 - Alpha for Importing Orgs from UAT generates exception" u="1"/>
        <s v="0.Cancelled &gt; Backend Development | S 02851 - Update SSRS request to allow null for the 'To' date on the Open Closed Order Status " u="1"/>
        <s v="3.Doing &gt; Alpha Test |  00597 - Alpha for Password Policy" u="1"/>
        <s v="4.To Do &gt; QA | S | 03073 - QA for Shipments - handle BAG UoM values" u="1"/>
        <s v="5.Open &gt; Alpha Bug | M 01714 - QA for BIT-159 CSR editing buyer profile " u="1"/>
        <s v="0.Done &gt; Alpha Test | S 00653 - Alpha for Gradle task distBundleZip does not build/deploy themes" u="1"/>
        <s v="5.Open &gt; BALLPARK - Development |  00000 - BALLPARK - Development Feature |  00536 - Remove Top Bar for Regular User" u="1"/>
        <s v="4.To Do &gt; BALLPARK - Development | S 00000 - Investor center effects" u="1"/>
        <s v="0.Done &gt; Alpha Test | S 01081 - Alpha for Add open condition to Search Orders" u="1"/>
        <s v="5.Open &gt; BALLPARK - Tech Planning |  00000 - BALLPARK - Tech Planning Task |  00038 - BEMISCP-11 Quality docs - Storage and access - KMS &amp; SAP (not until Phases 2&amp;3)" u="1"/>
        <s v="5.Open &gt; Frontend Development | M 01666 - Update default selection when user logs in to the portal " u="1"/>
        <s v="0.Done &gt; Alpha Test | XS 02164 - Alpha for 244 (BDT) - Order Pg Scheduled Releases/Available Qty Incorrect " u="1"/>
        <s v="0.Done &gt; QA | S 01398 - QA for LDAP bulk import cannot be disable if 2FA is enabled" u="1"/>
        <s v="0.Done &gt; Alpha Test |  01457 - Alpha for Bemis Logo displayed on Bemis' QA is incorrect" u="1"/>
        <s v="0.Done &gt; Alpha Test | S 02741 - Alpha for 382 (BDT) - Order Pg Requested Date Incorrect" u="1"/>
        <s v="03.To Review &gt; Alpha Bug | 00500 - Multiple logins in the same network with same credentials did not trigger 2-factor auth" u="1"/>
        <s v="0.Done &gt; Sub-Task | XS 00004 - Activate QA" u="1"/>
        <s v="5.Open &gt; BALLPARK - Development | XS 00000 - Update Customer logo" u="1"/>
        <s v="0.Done &gt; Alpha Test |  | 01463 - Alpha for Time, status and report freezes" u="1"/>
        <s v="0.Done &gt; Frontend Development | S 00417 - Must not change the menu on reload" u="1"/>
        <s v="0.Done &gt; QA | S 00967 - QA for Logon with incorrect password doesn't fail immediately with 2FA enabled" u="1"/>
        <s v="4.To Do &gt; S | BALLPARK - Development 00000 - Design menus" u="1"/>
        <s v="0.Done &gt; Feature Review | S 00387 - Orders Landing Page - Review" u="1"/>
        <s v="0.Done &gt; Backend Development | S 00681 - Update stub models for Shipment based on response json from IBB WS" u="1"/>
        <s v="0.Done &gt; Backend Development | S 00682 - Update stub models for Customer based on response json from IBB WS" u="1"/>
        <s v="0.Done &gt; Feature Review | XS 02122 - Review of 256 (BDT) - Orders page- mobile- expanded view - view details" u="1"/>
        <s v="5.Open &gt; Alpha Test | M 00938 - Alpha for Order Reports" u="1"/>
        <s v="4.To Do &gt; Alpha Test | S 00130 - Alpha for Language selection functionality" u="1"/>
        <s v="4.To Do &gt; BALLPARK - Planning | XS 00000 - Language selection functionality" u="1"/>
        <s v="0.Done &gt; Feature Review |  00780 - Review of Orders - Move view details link below order Date" u="1"/>
        <s v="3.Doing &gt; Feature Planning | XS 00137 - Analyze the best options to select the part of the image to display" u="1"/>
        <s v="4.To Do &gt; QA | M 00747 - QA for View/Edit my User Profile" u="1"/>
        <s v="5.Open &gt; BALLPARK - Developer Support |  00000 - BALLPARK - Developer Support Feature |  00269 - Search for Customer Profile Details" u="1"/>
        <s v="5.Open &gt; BALLPARK - Feature Review | S 00000 - Home page &quot;More&quot; button does not work for Internet Explorer 10 or 11" u="1"/>
        <s v="0.Done &gt; Alpha Test | S 01463 - Alpha for Time, status and report freezes" u="1"/>
        <s v="0.Done &gt; Alpha Test |  | 00934 - Alpha for Import Users and Groups from AD" u="1"/>
        <s v="5.Open &gt; BALLPARK - Feature Review | S 00000 - Create Google Local Environment" u="1"/>
        <s v="0.Done &gt; QA |  | 00104 - QA for Concrete Incubator webcontent" u="1"/>
        <s v="5.Open &gt; BALLPARK - Alpha Test | 00000 M - BALLPARK - Alpha Test" u="1"/>
        <s v="5.Open &gt; BALLPARK - Alpha Test | 00000 S - BALLPARK - Alpha Test" u="1"/>
        <s v="5.Open &gt; BALLPARK - Alpha Test | M 00000 - BALLPARK - Alpha Test" u="1"/>
        <s v="5.Open &gt; BALLPARK - Alpha Test | S 00000 - BALLPARK - Alpha Test" u="1"/>
        <s v="0.Done &gt; QA | S 02429 - QA for 315 (BDT) - Hyperlinks not working on shipments page for Carrier" u="1"/>
        <s v="4.To Do &gt; S | BALLPARK - Subtask | 00000 - Allow HTTP between qa-staging and qa-live to test remote staging" u="1"/>
        <s v="5.Open &gt; BALLPARK - Development |  00000 - BALLPARK - Development Feature |  00359 - Batch details in on-hand inventory" u="1"/>
        <s v="0.Done &gt; Sub-Task | XS 00459 - Review environment settings" u="1"/>
        <s v="4.To Do &gt; Alpha Test | M 00710 - Alpha for Shipments Landing Page" u="1"/>
        <s v="4.To Do &gt; M | BALLPARK - Subtask | 00000 - Search on Landing page" u="1"/>
        <s v="4.To Do &gt; Alpha Test | S 01720 - Alpha for Web Content LAR needs to be updated to reflect latest changes to TemplateContextContributor" u="1"/>
        <s v="3.Doing &gt; Backend Development | 00284 - Create order WS modules" u="1"/>
        <s v="4.To Do &gt; Tech Planning | S | 00008 - Expiration Date - Feature Planning" u="1"/>
        <s v="0.Done &gt; Alpha Test |  | 00724 - Alpha for Race condition in DataSyncEngineImpl" u="1"/>
        <s v="0.Done &gt; QA | S 02795 - QA for BDT 430 Reports are not downloading and refreshing automatically" u="1"/>
        <s v="0.Done &gt; Frontend Development | S 00646 - Create my company locations page" u="1"/>
        <s v="5.Open &gt; BALLPARK - Alpha Test | S 00000 - Page Fix for Careers page" u="1"/>
        <s v="5.Open &gt; BALLPARK - QA Support | S 00000 - Page Fix for Careers page" u="1"/>
        <s v="0.Done &gt; Feature Review | S 02848 - Review of Data Sync Module Execution (BDT 441)" u="1"/>
        <s v="3.Doing &gt; Frontend Development | M 00229 - Our history" u="1"/>
        <s v="0.Done &gt; QA | XS 02525 - QA for Document Preview does not work " u="1"/>
        <s v="5.Open &gt; Frontend Development | S | 00061 - Get open ID Connect Token from server" u="1"/>
        <s v="0.Done &gt; Alpha Test |  | 01625 - Alpha for Customer logo is not displayed on parent or child location dashboards" u="1"/>
        <s v="5.Open &gt; BALLPARK - Tech Planning |  00000 - BALLPARK - Tech Planning Feature |  00055 - Access shipper's website clicking shipper's name" u="1"/>
        <s v="0.Done &gt; Feature Review |  | 01602 - Review of Link Bemis/TheHub Logo back CSR Bemis Site" u="1"/>
        <s v="0.Done &gt; Alpha Test |  00978 - Alpha for Import of Organizations fails due to a NoSuchListTypeException" u="1"/>
        <s v="0.Done &gt; Backend Development | S 02746 - Change finder for orders to avoid ConstraintViolationException" u="1"/>
        <s v="5.Open &gt; BALLPARK - Feature Planning | S 00000 - On the Child Customer profile page format is incorrect" u="1"/>
        <s v="0.Done &gt; Alpha Test |  00299 - Alpha for HomePage is not adjusting to fit correctly on 1366x768" u="1"/>
        <s v="4.To Do &gt; S | BALLPARK - Feature Review 00000 - Request SSL Certificate from Cemex for new website" u="1"/>
        <s v="4.To Do &gt; S | BALLPARK - QA/UAT Support 00000 - Request SSL Certificate from Cemex for new website" u="1"/>
        <s v="4.To Do &gt; S | BALLPARK - Feature Review | 00000 - Capture user info" u="1"/>
        <s v="4.To Do &gt; S | BALLPARK - QA/UAT Support | 00000 - Capture user info" u="1"/>
        <s v="01.Done &gt; UX | 00148 - Create wireframe for customer hierarchy filter" u="1"/>
        <s v="0.Done &gt; Frontend Development | S 00535 - Home Page &gt; Article pointing to CEMEX Day 2017" u="1"/>
        <s v="4.To Do &gt; S | BALLPARK - Subtask | 00000 - BEMISCP-11 Document Metadata Extraction Strategy" u="1"/>
        <s v="0.Done &gt; Feature Review |  | 00524 - Review of Identify .lpkg files in default bundle which we don't need to speepup the initial Tomcat start" u="1"/>
        <s v="4.To Do &gt; S | BALLPARK - Feature Review | 00000 - Update decimals display on Bemis Portal Landing pages" u="1"/>
        <s v="4.To Do &gt; S | BALLPARK - QA/UAT Support | 00000 - Update decimals display on Bemis Portal Landing pages" u="1"/>
        <s v="0.Done &gt; Feature Review |  01167 - Review of Items per Page does not allow you to return to default setting" u="1"/>
        <s v="0.Done &gt; Frontend Development | S 00375 - Adjust Reports Page" u="1"/>
        <s v="5.Open &gt; BALLPARK - Development |  00000 - UAT/Prod Deployment" u="1"/>
        <s v="4.To Do &gt; QA | S | 03119 - QA for Apply Database configuration changes to improve resiliency" u="1"/>
        <s v="0.Done &gt; Feature Review |  | 01620 - Review of Sub-header font color on Reports Landing page are incorrect" u="1"/>
        <s v="4.To Do &gt; Tech Planning | M 00886 - Need to evaluate root cause " u="1"/>
        <s v="0.Done &gt; Backend Development | M 01510 - Add missing Ship Date optional field" u="1"/>
        <s v="06.Open &gt; Sub-Task | 00288 - Define WADL for IBB shipment web services" u="1"/>
        <s v="0.Done &gt; Frontend Development | M 02606 - Development for - Item Level Report Preview is blank   " u="1"/>
        <s v="3.Doing &gt; Sub-Task | S 00038 - Status - Feature Planning" u="1"/>
        <s v="0.Done &gt; Feature Review | S 00276 - Review of Debt Information" u="1"/>
        <s v="4.To Do &gt; Feature Planning | S 01676 - Document/Update requirements for new sort functionality" u="1"/>
        <s v="4.To Do &gt; Sub-Task | M | 00070 - Provide Branding Images &amp; Text" u="1"/>
        <s v="4.To Do &gt; Alpha Test | M 00743 - Alpha Test for CSR View of Customer Profile" u="1"/>
        <s v="0.Done &gt; Feature Review |  00132 - Review of Ajustments in full stories layout" u="1"/>
        <s v="0.Done &gt; Sub-Task | 00459 - Review environment settings" u="1"/>
        <s v="4.To Do &gt; QA | S 00965 - QA for Increase size limit for profile picture" u="1"/>
        <s v="0.Done &gt; Sub-Task | XS 01592 - Increase Search Indexer Registry buffer size" u="1"/>
        <s v="5.Open &gt; BALLPARK - UX |  00000 - BALLPARK - UX Task |  00085 - Prebill Inquiry" u="1"/>
        <s v="0.Done &gt; Feature Review |  02031 - Review of 217 (BDT) Theme- upload document screen- blue bar theme updates " u="1"/>
        <s v="0.Done &gt; Feature Review | S 02661 - Review of 238 (BDT) - Item Level Report Preview is blank   " u="1"/>
        <s v="5.Open &gt; BALLPARK - Development |  00000 - BALLPARK - Development Feature |  00255 - Shipment History" u="1"/>
        <s v="0.Done &gt; Backend Development | S 00869 - Integrate SSRS with Order Listing page" u="1"/>
        <s v="0.Cancelled &gt; Backend Development | M 00807 - Map ShipTo Location Ids to ShipTo Names" u="1"/>
        <s v="0.Done &gt; Frontend Development | S 00474 - Products + Services &gt; Trading &gt; &quot;Construction Systems&quot; - Subtitle font smaller than paragraph, display text on the side of image" u="1"/>
        <s v="4.To Do &gt; Feature Planning | S 00024 - Notify Google LMS of Group events - Feature Planning" u="1"/>
        <s v="5.Open &gt; BALLPARK - Alpha Test | M 00000 - Check graphics record (to monitor order progress)" u="1"/>
        <s v="0.Done &gt; Backend Development | M 01645 - Refactor Order Sync/WS Classes for data refresh calls." u="1"/>
        <s v="4.To Do &gt; XS | BALLPARK - Feature Review | 00000 - Batch details in on-hand inventory" u="1"/>
        <s v="4.To Do &gt; XS | BALLPARK - QA/UAT Support | 00000 - Batch details in on-hand inventory" u="1"/>
        <s v="0.Done &gt; QA | S 00035 - QA for Workflows Customizations" u="1"/>
        <s v="0.Done &gt; Alpha Test |  01482 - Alpha for Welcome Name Banner" u="1"/>
        <s v="4.To Do &gt; Feature Review |  00937 - Review of Browse Customer Profiles" u="1"/>
        <s v="5.Open &gt; BALLPARK - UX |  00000 - BALLPARK - UX Feature |  00296 - Mobile compatibility &amp; responsive design" u="1"/>
        <s v="4.To Do &gt; BALLPARK - Tech Planning | S 00000 - Hide Pricing Fields for Logistics, Co-Packer, and Quality roles" u="1"/>
        <s v="4.To Do &gt; S | BALLPARK - Development | 00000 - Hide Pricing Fields for Logistics, Co-Packer, and Quality roles" u="1"/>
        <s v="0.Done &gt; Frontend Development | S 00522 - Theme &gt; Content should have min padding of 30px each side (not on mobiles)" u="1"/>
        <s v="0.Done &gt; Alpha Test |  00004 - Alpha for Multi-criteria search" u="1"/>
        <s v="0.Done &gt; Alpha Test | S 02627 - Alpha for Enable 2FA &quot;Hard Switch&quot; in properties" u="1"/>
        <s v="5.Open &gt; Sub-Task | M 01786 - Update wireframes to add ellipses for specific fields " u="1"/>
        <s v="4.To Do &gt; S | BALLPARK - Alpha Test | 00000 - Glyph errors in logs when resetting file previews" u="1"/>
        <s v="2.To Review &gt; Sub-Task | 00455 XS - Configure IIS in front of Jenkins" u="1"/>
        <s v="2.To Review &gt; Sub-Task | XS 00455 - Configure IIS in front of Jenkins" u="1"/>
        <s v="0.Done &gt; QA | S 02254 - QA for 269 (BDT) - Release page expanded card missing state zip country" u="1"/>
        <s v="4.To Do &gt; Alpha Bug | M 00787 - Terminate and trigger a DataSync task which is in-progress for a long time." u="1"/>
        <s v="5.Open &gt; BALLPARK - Development |  00000 - BALLPARK - Development Task |  00036 - BEMISCP-11 Aged Inventory (calculated, need BNA/BHP alignment)" u="1"/>
        <s v="4.To Do &gt; S | BALLPARK - Alpha Test | 00000 - Sustainability &gt; Overview" u="1"/>
        <s v="3.Doing &gt; Sub-Task | XS 01512 - Evaluate NoSuchGroup Exception for Order Data Sync" u="1"/>
        <s v="0.Done &gt; Alpha Test |  01798 - Alpha for Create Handling Unit Report " u="1"/>
        <s v="4.To Do &gt; S | BALLPARK - Feature Review | 00000 - Report Definition Parsing" u="1"/>
        <s v="4.To Do &gt; S | BALLPARK - QA/UAT Support | 00000 - Report Definition Parsing" u="1"/>
        <s v="0.Done &gt; QA |  | 00386 - QA for Sustainable Sourcing" u="1"/>
        <s v="0.Done &gt; Sub-Task | XS 00455 - Configure IIS in front of Jenkins" u="1"/>
        <s v="0.Cancelled &gt; Sub-Task | S 00100 - Final Approval of the Orders Landing Page Visual Mockup" u="1"/>
        <s v="0.Done &gt; Frontend Development | M 00389 - Orders Landing Page - UI" u="1"/>
        <s v="5.Open &gt; BALLPARK - Alpha Test | XS 00000 - List shipments from specific Order" u="1"/>
        <s v="4.To Do &gt; Feature Planning | M 00476 - Filter Data by Customer Location - ShipTo Requirements" u="1"/>
        <s v="5.Open &gt; BALLPARK - UX |  00000 - BALLPARK - UX Task |  00052 - BEMISCP-11 BHP - Bulk upload of users" u="1"/>
        <s v="0.Cancelled &gt; Frontend Development | XS 00506 - Investors &gt; Reports: Display Button &quot;Eventos Relevantes&quot; only in Spanish" u="1"/>
        <s v="0.Done &gt; Backend Development | S 00718 - Fix namespace in SB modules" u="1"/>
        <s v="0.Done &gt; QA | S 00366 - QA for Sourcing Approach" u="1"/>
        <s v="0.Done &gt; Alpha Test | S 01049 - Alpha for Missing fields on Delivery stubs" u="1"/>
        <s v="0.Done &gt; Feature Review | S 01505 - Review of Padding issues with left nav menu" u="1"/>
        <s v="0.Done &gt; Frontend Development | M 01155 - Fix padding issues with left nav menu" u="1"/>
        <s v="0.Done &gt; Feature Review |  | 00485 - Review of Search function on menu bar" u="1"/>
        <s v="3.Doing &gt; Frontend Development | S 00494 - View Shipments - Frontend Updates" u="1"/>
        <s v="0.Done &gt; Sub-Task | S 02721 - Portal Property changes (Perf Tuning)" u="1"/>
        <s v="4.To Do &gt; M | BALLPARK - Subtask | 00000 - Notes create/edit - CSR view" u="1"/>
        <s v="0.Done &gt; QA |  | 00203 - QA for Make bootstrap grid match theme media widths" u="1"/>
        <s v="0.Done &gt; Alpha Test | XS 00298 - Alpha for Choose the section of the image to show" u="1"/>
        <s v="4.To Do &gt; Feature Review | S | 00089 - Review of Notify Google LMS of User activity" u="1"/>
        <s v="4.To Do &gt; Feature Review | S 01653 - Review of BIT-46 Cards on Page incorrect" u="1"/>
        <s v="4.To Do &gt; Feature Review |  00920 - Review of Increase size limit for profile picture" u="1"/>
        <s v="4.To Do &gt; S | BALLPARK - Alpha Test | 00000 - Buyer -  View Release PO on Expanded Shipment View" u="1"/>
        <s v="0.Done &gt; Backend Development | M 02228 - Optimize DS core logic" u="1"/>
        <s v="3.Doing &gt; Alpha Test | S 00028 - Alpha for Webcontent - Investors to Key Statistics" u="1"/>
        <s v="3.Doing &gt; Sub-Task |  00111 - Final Approval of the Shipment Expanded View Wireframe" u="1"/>
        <s v="0.Done &gt; Feature Review | S 01487 - Review of Remove default e-mail suffix from login page" u="1"/>
        <s v="4.To Do &gt; S | BALLPARK - Feature Review | 00000 - Sort Orders by Specific Fields" u="1"/>
        <s v="4.To Do &gt; S | BALLPARK - QA/UAT Support | 00000 - Sort Orders by Specific Fields" u="1"/>
        <s v="0.Done &gt; Frontend Development | M 02030 - Development for -  General mobile design- menu should automatically collapse" u="1"/>
        <s v="0.Done &gt; Alpha Test | S 01286 - Alpha for Optional fields not correctly formatted or are missing in open and closed order report" u="1"/>
        <s v="0.Done &gt; QA | M 01778 - QA for Document Folder &amp; Files" u="1"/>
        <s v="3.Doing &gt; Backend Development | S 01572 - Review exception handling" u="1"/>
        <s v="0.Done &gt; Feature Review | S 00850 - Review of Modify default date range for shipment, release, and order screens" u="1"/>
        <s v="0.Done &gt; Feature Review |  | 01380 - Review of All Reports from Reports Landing Page- Optional column formatting" u="1"/>
        <s v="4.To Do &gt; BALLPARK - Feature Review | XS 00000 - Customer Profile updates from IBB" u="1"/>
        <s v="5.Open &gt; BALLPARK - Development | XS 00000 - Create a sign in page" u="1"/>
        <s v="0.Done &gt; Alpha Test |  00895 - Alpha for Create and assign customer Roles" u="1"/>
        <s v="1.Reviewing &gt; Backend Development | S | 00037 - Add status to Site service" u="1"/>
        <s v="5.Open &gt; BALLPARK - Feature Planning |  00000 - BALLPARK - Feature Planning Task |  00090 - Cookies in Liferay Portal" u="1"/>
        <s v="4.To Do &gt; Frontend Development | M 00642 - Develop View User Profile Page " u="1"/>
        <s v="4.To Do &gt; S | BALLPARK - UX 00000 - Content Workflow" u="1"/>
        <s v="0.Done &gt; Alpha Test | S 01808 - Alpha for Report menu categories should be alphabetical" u="1"/>
        <s v="5.Open &gt; BALLPARK - QA Support |  00000 - BALLPARK - QA Support Feature |  00226 - Filter Orders by user Locations" u="1"/>
        <s v="4.To Do &gt; M | BALLPARK - Subtask | 00000 - As a Sales Regional Manager, I can view a list of customers and select one or more, so that I can selectively view information pertaining to a specific customer or sub-organization within the customer" u="1"/>
        <s v="0.Done &gt; QA | S 00346 - QA for Add behavior to Homepage links" u="1"/>
        <s v="0.Done &gt; Backend Development | S 01572 - Review exception handling" u="1"/>
        <s v="0.Done &gt; Backend Development | S 01573 - Review exception handling" u="1"/>
        <s v="4.To Do &gt; S | BALLPARK - Alpha Test 00000 - Language selection functionality" u="1"/>
        <s v="4.To Do &gt; M | BALLPARK - Subtask | 00000 - When the user type a word and then delete it in &quot;Descripción&quot; field, the default &quot;Descripción&quot; name's disappear in the step &quot;Verificar&quot;." u="1"/>
        <s v="5.Open &gt; BALLPARK - Developer Support |  00000 - User Profile Dropdown" u="1"/>
        <s v="4.To Do &gt; Sub-Task | XS 01696 - Add OSGi configs to keep JSP generated code" u="1"/>
        <s v="5.Open &gt; BALLPARK - Development |  00000 - BALLPARK - Development Feature |  00376 - Generate Order Reports" u="1"/>
        <s v="5.Open &gt; BALLPARK - Development |  00000 - BALLPARK - Development Feature |  00233 - Calculation on landing page" u="1"/>
        <s v="3.Doing &gt; Sub-Task | M 00463 - Scrum master - March" u="1"/>
        <s v="5.Open &gt; BALLPARK - Alpha Test |  00000 - Manage DL folder &amp; files" u="1"/>
        <s v="5.Open &gt; BALLPARK - QA Support |  00000 - Manage DL folder &amp; files" u="1"/>
        <s v="5.Open &gt; BALLPARK - Subtask | S | 00000 - Manage DL folder &amp; files" u="1"/>
        <s v="0.Done &gt; Alpha Test | S 01289 - Alpha for Missing Address should be empty" u="1"/>
        <s v="0.Done &gt; QA |  | 01542 - QA for Welcome Name Banner" u="1"/>
        <s v="5.Open &gt; BALLPARK - Feature Planning |  00000 - BALLPARK - Feature Planning Task |  00126 - Sales Order Status" u="1"/>
        <s v="5.Open &gt; BALLPARK - Subtask | XS 00000 - Update LDAP configs now that FP 13 has fixed automatic loading of configs" u="1"/>
        <s v="0.Done &gt; Alpha Test | S 00689 - Alpha for DataSync background tasks are not being cleaned up from DB when successfully completed" u="1"/>
        <s v="5.Open &gt; BALLPARK - Developer Support |  00000 - BALLPARK - Developer Support Task |  00056 - BEMISCP-11 Can the same release PO or BOL have multiple invoices?" u="1"/>
        <s v="5.Open &gt; BALLPARK - Development | M | 00000 - Capture learning events" u="1"/>
        <s v="5.Open &gt; BALLPARK - Tech Planning | S 00000 - Capture learning events" u="1"/>
        <s v="0.Done &gt; Feature Review |  | 01073 - Review of Do not show Scheduled Releases with a Confirmed Qty =  0" u="1"/>
        <s v="4.To Do &gt; BALLPARK - UX | M 00000 - Shipment Search" u="1"/>
        <s v="5.Open &gt; BALLPARK - Alpha Test | S 00000 - Setup Project Infrasctructure" u="1"/>
        <s v="5.Open &gt; BALLPARK - QA Support | S 00000 - Setup Project Infrasctructure" u="1"/>
        <s v="0.Done &gt; Backend Development | M 01703 - Update Inventory WS Client and Mapping" u="1"/>
        <s v="4.Doing &gt; BALLPARK - Subtask | 00000 - Create Theme" u="1"/>
        <s v="3.Doing &gt; Tech Planning | S 00556 - Design Shipment WS Module" u="1"/>
        <s v="0.Done &gt; Frontend Development | M 00911 - Frontend Dev for footer" u="1"/>
        <s v="4.To Do &gt; QA | S 02667 - QA for Improve data display on all pages " u="1"/>
        <s v="0.Done &gt; QA |  | 00352 - QA for White spaces above images in story pages template 2" u="1"/>
        <s v="0.Done &gt; Feature Review | S 00202 - Review of Make bootstrap grid match theme media widths" u="1"/>
        <s v="4.To Do &gt; Frontend Development | M 01350 - Development for - Customer Address does not display on Customer Profile" u="1"/>
        <s v="0.Done &gt; QA |  00344 - QA for Our history page without timeline section" u="1"/>
        <s v="4.To Do &gt; S | BALLPARK - Feature Review | 00000 - Dashboard - New indicators" u="1"/>
        <s v="4.To Do &gt; S | BALLPARK - QA/UAT Support | 00000 - Dashboard - New indicators" u="1"/>
        <s v="0.Done &gt; Alpha Test |  01467 - Alpha for Report time range selection box sizing - Shipments and Releases Report Test" u="1"/>
        <s v="4.To Do &gt; S | BALLPARK - Feature Review 00000 - Events + Calendar Portlet" u="1"/>
        <s v="4.To Do &gt; S | BALLPARK - QA/UAT Support 00000 - Events + Calendar Portlet" u="1"/>
        <s v="0.Done &gt; QA | S 02335 - QA for Update display of qty fields on Orders page" u="1"/>
        <s v="0.Done &gt; Alpha Bug | M 02003 - Excel Icon color needs to be updated everywhere it is deisplayed" u="1"/>
        <s v="0.Done &gt; Feature Review |  00850 - Review of Modify default date range for shipment, release, and order screens" u="1"/>
        <s v="5.Open &gt; BALLPARK - Feature Planning | S 00000 - Research SCORM" u="1"/>
        <s v="5.Open &gt; Sub-Task | XS | 00060 - Update OIDC modules to latest from master" u="1"/>
        <s v="4.To Do &gt; S | BALLPARK - Alpha Test | 00000 - Change order" u="1"/>
        <s v="0.Done &gt; Tech Planning | 00437 S - Design Customer Profile WS Module" u="1"/>
        <s v="0.Done &gt; Tech Planning | S 00437 - Design Customer Profile WS Module" u="1"/>
        <s v="4.To Do &gt; S | BALLPARK - UX 00000 - Language selection functionality" u="1"/>
        <s v="4.To Do &gt; BALLPARK - UX | XS 00000 - View Orders by PO" u="1"/>
        <s v="0.Done &gt; Alpha Test |  00700 - Alpha for Customer site template" u="1"/>
        <s v="0.Done &gt; Alpha Test | XS 00501 - Alpha for Adjust forms layouts" u="1"/>
        <s v="0.Done &gt; QA | S 00154 - QA for Adjust homepage layout in different screen resolutions" u="1"/>
        <s v="0.Done &gt; QA | S 00127 - QA for Full story version 4" u="1"/>
        <s v="0.Done &gt; QA |  | 00157 - QA for Asset publisher filter" u="1"/>
        <s v="0.Done &gt; Alpha Test | S 02910 - Alpha for 469 BDT - Logos on IE are blurry" u="1"/>
        <s v="0.Done &gt; Frontend Development | S 00655 - Update View Customer Profile Page to Show CSR Fields" u="1"/>
        <s v="0.Done &gt; Frontend Development | M 02529 - Development for - Documents functionality missing add Basic Document" u="1"/>
        <s v="0.Done &gt; Sub-Task | M 02523 - Tech Planning for 380 (BDT) - Documents functionality missing add Basic Document" u="1"/>
        <s v="0.Done &gt; Sub-Task | XS 00019 - Size fields for project GSSDLC" u="1"/>
        <s v="0.Done &gt; Feature Review |  00216 - Review of Country micro site subpages" u="1"/>
        <s v="0.Done &gt; Feature Planning | S 00497 - Discuss document migration with Bemis" u="1"/>
        <s v="0.Cancelled &gt; Alpha Bug | M 01375 - Date timestamp is still displaying as GMT" u="1"/>
        <s v="0.Done &gt; Backend Development | S 01839 - Review releases creation and updating logic" u="1"/>
        <s v="0.Done &gt; Backend Development |  | 00155 - SSRS Integration POC" u="1"/>
        <s v="0.Done &gt; Alpha Test | M 01799 - Alpha for Updates for All Reports" u="1"/>
        <s v="4.To Do &gt; Alpha Test | S 01659 - Alpha for BIT-159 Create Access Path for CSRs to Customer and User Profiles" u="1"/>
        <s v="0.Done &gt; QA | M 00962 - QA for On-Hand Inventory View" u="1"/>
        <s v="0.Done &gt; Feature Review |  01768 - Review of Update the Footer Content " u="1"/>
        <s v="0.Cancelled &gt; Alpha Test | S 02421 - Alpha for Search box in Ship To Filter is broken" u="1"/>
        <s v="0.Done &gt; Frontend Development | XS 00420 - Adjust the padding in the dark gray area of buttons" u="1"/>
        <s v="0.Done &gt; Feature Review | S 01282 - Review of My Locations navigation on Mobile view is not working" u="1"/>
        <s v="0.Done &gt; Feature Review |  01962 - Review of BIT-154 User Agreement Link does not display for Buyers" u="1"/>
        <s v="0.Done &gt; Alpha Test | S 02778 - Alpha for Bemis User Agreement is not displaying on first time log in  " u="1"/>
        <s v="4.To Do &gt; S | BALLPARK - Feature Review | 00000 - 542 (BDT) - The page was not displayed because the Request URI is too long." u="1"/>
        <s v="4.To Do &gt; S | BALLPARK - QA/UAT Support | 00000 - 542 (BDT) - The page was not displayed because the Request URI is too long." u="1"/>
        <s v="0.Done &gt; Backend Development | M 00690 - Create inventory WS modules" u="1"/>
        <s v="0.Done &gt; Frontend Development | S 00038 - Create layout on new grid system" u="1"/>
        <s v="5.Open &gt; BALLPARK - Developer Support |  00000 - BALLPARK - Developer Support Task |  00027 - BEMISCP-11 Reports - Partial Pallets, Pending Releases (date/value)" u="1"/>
        <s v="0.Done &gt; Feature Review | S 01010 - Review of Order Status Report" u="1"/>
        <s v="0.Done &gt; Feature Review | S 00563 - Review of Adjustments throughout the portal" u="1"/>
        <s v="4.To Do &gt; QA | S 01384 - QA for Report Landing Page- Inventory Detail Report- remove unnecessary Parameters" u="1"/>
        <s v="5.Open &gt; BALLPARK - Tech Planning |  00000 - BALLPARK - Tech Planning Task |  00478 - Clean up JSP for two-factor-auth-device-manager-web" u="1"/>
        <s v="0.Done &gt; Alpha Test | S 02263 - Alpha for 309 (BDT) - Orders page- iphone view details UOM Confirmed qtty crowding" u="1"/>
        <s v="5.Open &gt; BALLPARK - Developer Support |  00000 - BALLPARK - Developer Support Feature |  00363 - Map AD Groups to Roles" u="1"/>
        <s v="0.Done &gt; Alpha Test |  00612 - Alpha for Link from Bemis Logo" u="1"/>
        <s v="4.To Do &gt; S | BALLPARK - Feature Review 00000 - Content Workflow" u="1"/>
        <s v="4.To Do &gt; S | BALLPARK - QA/UAT Support 00000 - Content Workflow" u="1"/>
        <s v="5.Open &gt; BALLPARK - Tech Planning | S 00000 - List shipments from specific Order" u="1"/>
        <s v="5.Open &gt; BALLPARK - Developer Support |  00000 - BALLPARK - Developer Support Feature |  00264 - Shipped quantity" u="1"/>
        <s v="5.Open &gt; BALLPARK - Tech Planning |  00000 - BALLPARK - Tech Planning Task |  00023 - BEMISCP-11 Production Order data" u="1"/>
        <s v="0.Done &gt; QA |  00346 - QA for Add behavior to Homepage links" u="1"/>
        <s v="04.Doing &gt; Backend Development | 00284 - Create order WS modules" u="1"/>
        <s v="03.To Review &gt; Sub-Task | 00455 - Configure IIS in front of Jenkins" u="1"/>
        <s v="5.Open &gt; BALLPARK - Development |  00000 - BALLPARK - Development Feature |  00509 - Download Invoice and BoL " u="1"/>
        <s v="0.Done &gt; Sub-Task | M 02265 - Sort by requestedMadDate in ascending order" u="1"/>
        <s v="4.To Do &gt; Backend Development | 00499 - Create service wrapper to add mock data" u="1"/>
        <s v="4.To Do &gt; BALLPARK - Development | XS 00000 - Co-Packer - orders Ship to no pricing" u="1"/>
        <s v="4.To Do &gt; BALLPARK - Feature Planning | XS 00000 - List shipments from specific Order" u="1"/>
        <s v="0.Done &gt; Feature Review |  | 01232 - Review of Reports Landing Page - Report Header is not aligned properly" u="1"/>
        <s v="1.Reviewing &gt; Frontend Development | M 01689 - Development for Create a hook so that CSR users can see which users have completed setup" u="1"/>
        <s v="0.Done &gt; Feature Review |  | 00082 - Review of Design menus" u="1"/>
        <s v="0.Done &gt; QA |  00490 - QA for Homepage &gt; Change &quot;Media and Events&quot; section" u="1"/>
        <s v="0.Done &gt; Feature Review |  | 00919 - Review of Date Format is incorrect on all Pages" u="1"/>
        <s v="0.Done &gt; Feature Review |  | 01115 - Review of Spacing is incorrect across all pages" u="1"/>
        <s v="5.Open &gt; Sub-Task | 00525 M - Display additional  metadata and columns on folder structure" u="1"/>
        <s v="5.Open &gt; Sub-Task | M 00525 - Display additional  metadata and columns on folder structure" u="1"/>
        <s v="0.Done &gt; Feature Review |  | 00998 - Review of Left Navigation Expand / Collapse on all pages" u="1"/>
        <s v="0.Done &gt; Frontend Development | M 01836 - Development for - Improve data display on all pages" u="1"/>
        <s v="0.Done &gt; Feature Review |  00493 - Review of Adjust layout of stock ticker in different screen sizes" u="1"/>
        <s v="0.Done &gt; Frontend Development | M 01458 - Development for - Report time range selection box sizing - Shipments and Releases Report Test" u="1"/>
        <s v="0.Done &gt; Feature Review | S 02645 - Review of 378 (BDT) - Report Functionality- limit to reports showing per page but not additional pages to view" u="1"/>
        <s v="0.Done &gt; QA |  | 00114 - QA for Questions Portlet" u="1"/>
        <s v="0.Done &gt; Backend Development | S 01140 - Remove Page Template" u="1"/>
        <s v="5.Open &gt; Ballpark - Dummy Feature | S 00000 - Tools - Worklogger" u="1"/>
        <s v="4.To Do &gt; QA | S 01333 - QA for Location and ShipTo filter dropdowns are missing a border in FF and IE" u="1"/>
        <s v="0.Done &gt; QA | S 02223 - QA for 201 (BDT) Report Parameters- Optional Columns Open and Closed Order Status Report" u="1"/>
        <s v="0.Done &gt; Feature Review |  | 01895 - Review of Shipments Cust PO" u="1"/>
        <s v="3.To Review &gt; Backend Development | S | 03190 - Remove metaspace maximum jvm arg" u="1"/>
        <s v="0.Done &gt; QA | S 01402 - QA for Missing fields on Delivery stubs" u="1"/>
        <s v="0.Done &gt; Frontend Development | S 00425 - Format the header of tables" u="1"/>
        <s v="0.Done &gt; Alpha Test | S 02675 - Alpha for 264 (BDT) - Viewing documents on mobile device" u="1"/>
        <s v="0.Done &gt; Feature Review |  02014 - Review of Icons for Ship To filter and Sorting do not display on Mobile view of Orders page" u="1"/>
        <s v="3.Doing &gt; Frontend Development | 00389 M - View Orders by Item - UI" u="1"/>
        <s v="3.Doing &gt; Frontend Development | M 00389 - View Orders by Item - UI" u="1"/>
        <s v="4.To Do &gt; BALLPARK - Development | S 00000 - Order Detail in Orders by PO" u="1"/>
        <s v="0.Done &gt; Alpha Test |  00327 - Alpha for Set maximum width for pages in 1300 px" u="1"/>
        <s v="0.Done &gt; Tech Planning | M 01665 - Tech Planning for Default Location Settings and Persistance" u="1"/>
        <s v="0.Done &gt; QA | S 01898 - QA for User Agreement link does not show content for Buyer or CSR roles" u="1"/>
        <s v="5.Open &gt; BALLPARK - Development | XS 00000 - Global Solutions" u="1"/>
        <s v="5.Open &gt; Sub-Task |  00169 - Prototyping of the fields needed for customer inquiry / search" u="1"/>
        <s v="5.Open &gt; Sub-Task | 00169  - Prototyping of the fields needed for customer inquiry / search" u="1"/>
        <s v="0.Done &gt; Tech Planning | S 02834 - Tech planning - PGI'ed Shipments" u="1"/>
        <s v="4.To Do &gt; M | BALLPARK - Alpha Test | 00000 - Add authorization for Enhanced Group API" u="1"/>
        <s v="0.Done &gt; Alpha Test |  01091 - Alpha for User profile editing is accessible to users other than the profile owner." u="1"/>
        <s v="0.Done &gt; QA |  00497 - QA for Create a sign in page" u="1"/>
        <s v="0.Done &gt; Backend Development | S 00155 - SSRS Integration POC" u="1"/>
        <s v="0.Done &gt; Feature Review | S 02193 - Review of Search icon in ship to dropdown is off center" u="1"/>
        <s v="0.Done &gt; QA | S 02253 - QA for 308 (BDT) - Orders page- iphone words in view detail spilling below allotted space" u="1"/>
        <s v="5.Open &gt; BALLPARK - Development |  00000 - BALLPARK - Development Feature |  00346 - Create page to show on-hand quantity for product in order detail." u="1"/>
        <s v="0.Done &gt; Alpha Test |  | 00612 - Alpha for Link from Bemis Logo" u="1"/>
        <s v="4.To Do &gt; Alpha Test | S 01463 - Alpha for Time, status and report freezes" u="1"/>
        <s v="4.To Do &gt; QA | S 01388 - QA for Report Landing Page- Inventory Detail Report" u="1"/>
        <s v="0.Done &gt; Feature Review |  00778 - Review of Orders - Add &quot;cust&quot; before PO label" u="1"/>
        <s v="5.Open &gt; BALLPARK - Feature Review |  00000 - Link from Bemis Logo" u="1"/>
        <s v="0.Done &gt; Alpha Bug | M 02605 - Remove ellipsis from Orders sub-page views" u="1"/>
        <s v="0.Done &gt; Alpha Test | M 02947 - Alpha for Performance Testing and Tunning" u="1"/>
        <s v="4.To Do &gt; BALLPARK - Tech Planning | S 00000 - Sort Orders by Specific Fields" u="1"/>
        <s v="4.To Do &gt; S | BALLPARK - Development | 00000 - Sort Orders by Specific Fields" u="1"/>
        <s v="4.To Do &gt; M | BALLPARK - Subtask | 00000 - Buyer -  View Release PO on Expanded Shipment View" u="1"/>
        <s v="4.To Do &gt; Alpha Bug | M 01381 - Order of optional parameters for open and closed order report are incorrect" u="1"/>
        <s v="5.Open &gt; BALLPARK - Feature Review | S 00000 - Setup Project Infrasctructure" u="1"/>
        <s v="4.To Do &gt; XS | BALLPARK - Developer Support 00000 - Webcontent - Investors to Key Statistics" u="1"/>
        <s v="5.Open &gt; BALLPARK - Development |  00000 - BALLPARK - Development Task |  00126 - Sales Order Status" u="1"/>
        <s v="0.Done &gt; Feature Review | S 01545 - Review of Release PO and Customer PO are wrapping on the same line" u="1"/>
        <s v="4.To Do &gt; S | BALLPARK - Subtask | 00000 - Logistics - Products/Items - Pending Shipments - no pricing" u="1"/>
        <s v="5.Open &gt; BALLPARK - Development |  00000 - View/Edit Customer Profile" u="1"/>
        <s v="5.Open &gt; BALLPARK - Feature Planning |  00000 - View Customer Profile" u="1"/>
        <s v="5.Open &gt; BALLPARK - Feature Review |  00000 -  View/Edit User Profile" u="1"/>
        <s v="4.To Do &gt; QA | S | 02915 - QA for Upgrade liferay bundle to DE fix-pack 13" u="1"/>
        <s v="4.To Do &gt; S | BALLPARK - Subtask | 00000 - BEMISCP-11 Consignment - Make and Hold Aging" u="1"/>
        <s v="2.To Review &gt; Backend Development | XS 00563 - Move Report Portlet to SSRS Integration Web" u="1"/>
        <s v="5.Open &gt; BALLPARK - Alpha Test |  00000 - BALLPARK - Alpha Test Task |  00050 - BEMISCP-11 Compliance reports on-time complete from SSRS" u="1"/>
        <s v="5.Open &gt; BALLPARK - QA Support |  00000 - BALLPARK - QA Support Task |  00050 - BEMISCP-11 Compliance reports on-time complete from SSRS" u="1"/>
        <s v="4.To Do &gt; S | BALLPARK - Planning 00000 - Setup LCS activation" u="1"/>
        <s v="0.Done &gt; QA | S 00631 - QA for Order Detail in Orders by Item View" u="1"/>
        <s v="4.To Do &gt; Alpha Test | S 00934 - Alpha for Import Users and Groups from AD" u="1"/>
        <s v="5.Open &gt; BALLPARK - Developer Support Feature |  00361 - Footer | M 00000 - " u="1"/>
        <s v="5.Open &gt; BALLPARK - Feature Planning Task |  00503 - WS Commons | M 00000 - " u="1"/>
        <s v="5.Open &gt; BALLPARK - UX Feature |  00297 - Browser compatibility | M 00000 - " u="1"/>
        <s v="0.Done &gt; Alpha Test |  | 01554 - Alpha for The Company logo will not populate on Welcome page" u="1"/>
        <s v="0.Done &gt; Feature Review |  00698 - Review of DataSync background tasks are not being cleaned up from DB when successfully completed" u="1"/>
        <s v="4.To Do &gt; QA | S 00104 - QA for Concrete Incubator webcontent" u="1"/>
        <s v="0.Done &gt; QA | S 02824 - QA for 409 (BDT) - Inventory Batch with Multiple Mfg Dates" u="1"/>
        <s v="5.Open &gt; Alpha Bug | M 01604 - Clicking on a customer profile should show customer profile info" u="1"/>
        <s v="0.Done &gt; QA | S 02065 - QA for Icons for Ship To filter and Sorting do not display on Mobile view of Orders page" u="1"/>
        <s v="0.Done &gt; Sub-Task | XS 01018 - Upgrade Gradle Wrapper" u="1"/>
        <s v="0.Done &gt; Frontend Development | M 00121 - Add zoom animation to featured stories template" u="1"/>
        <s v="0.Done &gt; Alpha Test | 01757 - Alpha for Duplicate fields displayed on the Completed Shipments tab" u="1"/>
        <s v="0.Done &gt; QA | S 02567 - QA for Logging Updates" u="1"/>
        <s v="0.Done &gt; Alpha Test | XS 00282 - Alpha for Careers Page" u="1"/>
        <s v="0.Done &gt; Frontend Development | XS 00281 - Careers Page" u="1"/>
        <s v="4.To Do &gt; BALLPARK - Tech Planning | S 00000 - Co-Packer - orders Ship to no pricing" u="1"/>
        <s v="4.To Do &gt; XS | BALLPARK - Alpha Test | 00000 - Co-Packer - orders Ship to no pricing" u="1"/>
        <s v="4.To Do &gt; S | BALLPARK - Feature Review | 00000 - Logistics Order History - No Pricing" u="1"/>
        <s v="4.To Do &gt; S | BALLPARK - QA/UAT Support | 00000 - Logistics Order History - No Pricing" u="1"/>
        <s v="5.Open &gt; BALLPARK - UX |  00000 - Link &quot;Number Quantity on Hand&quot; from the Order Detail to the &quot;Item detail On-Hand Inventory&quot;" u="1"/>
        <s v="5.Open &gt; BALLPARK - UX |  00000 - View Customer Profile" u="1"/>
        <s v="4.To Do &gt; QA | S | 00126 - QA for Capture learning events" u="1"/>
        <s v="0.Done &gt; Sub-Task | M 02385 - Fix issues due to null posting date" u="1"/>
        <s v="2.To Review &gt; Backend Development | XS 00853 - Remove dependency from release module" u="1"/>
        <s v="5.Open &gt; BALLPARK - UX |  00000 - BALLPARK - UX Task |  00495 - Update products based on feedback" u="1"/>
        <s v="4.To Do &gt; Alpha Test | S 01625 - Alpha for Customer logo is not displayed on parent or child location dashboards" u="1"/>
        <s v="5.Open &gt; BALLPARK - Developer Support |  00000 - BALLPARK - Developer Support Feature |  00332 - Logistics - Products/Items Shipped items no pricing" u="1"/>
        <s v="5.Open &gt; BALLPARK - Tech Planning |  00000 - BALLPARK - Tech Planning Feature |  00331 - Logistics - Products/Items - Pending Shipments - no pricing" u="1"/>
        <s v="4.To Do &gt; Feature Review | S 01602 - Review of Link Bemis/TheHub Logo back CSR Bemis Site" u="1"/>
        <s v="5.Open &gt; BALLPARK - Alpha Test |  00000 - BALLPARK - Alpha Test Task |  00095 - SMS Spec Detail" u="1"/>
        <s v="5.Open &gt; BALLPARK - QA Support |  00000 - BALLPARK - QA Support Task |  00095 - SMS Spec Detail" u="1"/>
        <s v="5.Open &gt; BALLPARK - Feature Planning |  00000 - BALLPARK - Feature Planning Feature |  00211 - Style and colors" u="1"/>
        <s v="4.To Do &gt; QA | S 00970 - QA for UI Navigation bar" u="1"/>
        <s v="5.Open &gt; BALLPARK - Alpha Test | S 00000 - Release Search" u="1"/>
        <s v="0.Done &gt; Sub-Task | S 00548 - Set up Liferay's dev smtp server" u="1"/>
        <s v="2.To Review &gt; Sub-Task | 00528 M - Create POC to demonstrate UI flow" u="1"/>
        <s v="2.To Review &gt; Sub-Task | M 00528 - Create POC to demonstrate UI flow" u="1"/>
        <s v="0.Done &gt; Alpha Test | XS 00310 - Alpha for Include videos on the full story page" u="1"/>
        <s v="0.Done &gt; Frontend Development | XS 00252 - Include videos on the full story page" u="1"/>
        <s v="4.To Do &gt; BALLPARK - QA/UAT Support | S 00000 - Customer Profile updates from IBB" u="1"/>
        <s v="1.Reviewing &gt; Backend Development | M 00610 - Create CustomerLocation Entity to pull Order ShipTo Information" u="1"/>
        <s v="4.To Do &gt; XS | BALLPARK - UX | 00000 - View closed orders in Order Views" u="1"/>
        <s v="0.Done &gt; Backend Development | S 00797 - Implement Configure Report screen for Generating Report" u="1"/>
        <s v="4.To Do &gt; S | BALLPARK - Subtask | 00000 - BEMISCP-11 Customer Inventory Terms" u="1"/>
        <s v="0.Done &gt; QA | S 01131 - QA for Update Releases data fields to allow for decimals " u="1"/>
        <s v="4.To Do &gt; S | BALLPARK - Feature Review | 00000 - View Customer logo on the dashboard" u="1"/>
        <s v="4.To Do &gt; S | BALLPARK - QA/UAT Support | 00000 - View Customer logo on the dashboard" u="1"/>
        <s v="4.To Do &gt; S | BALLPARK - Subtask | 00000 - BEMISCP-11 3 yrs Rolling History vs 18 months" u="1"/>
        <s v="5.Open &gt; BALLPARK - UX |  00000 - Link from Bemis Logo" u="1"/>
        <s v="0.Done &gt; Alpha Test | S 00268 - Alpha for Building Solutions" u="1"/>
        <s v="0.Done &gt; Frontend Development | M 00257 - Building Solutions" u="1"/>
        <s v="0.Done &gt; Sub-Task | M 01854 - Export LAR from QA of customer organizations" u="1"/>
        <s v="4.To Do &gt; QA | S | 02494 - QA for Change date field used for selecting invoices" u="1"/>
        <s v="0.Done &gt; Feature Review |  | 00587 - Review of Create microsite page for Switzerland" u="1"/>
        <s v="0.Done &gt; Tech Planning | S 02861 - Tech Planning for User Profile dropdown" u="1"/>
        <s v="5.Open &gt; BALLPARK - Alpha Test |  00000 - BALLPARK - Alpha Test Task |  00047 - BEMISCP-11 Customer Inventory Terms" u="1"/>
        <s v="5.Open &gt; BALLPARK - QA Support |  00000 - BALLPARK - QA Support Task |  00047 - BEMISCP-11 Customer Inventory Terms" u="1"/>
        <s v="0.Done &gt; QA | S 01748 - QA for Web Content LAR needs to be updated to reflect latest changes to TemplateContextContributor" u="1"/>
        <s v="0.Cancelled &gt; Feature Review | S 02754 - Review of 434-GLC Release Missing" u="1"/>
        <s v="4.Doing &gt; Sub-Task | XS | 00060 - Update OIDC modules to latest from master" u="1"/>
        <s v="0.Done &gt; Feature Review | XS 02160 - Review of 243 (BDT) - Orders Page Material Avail Date/Req Date Incorrect " u="1"/>
        <s v="0.Done &gt; QA | S 00362 - QA for About Us &gt; Position Papers" u="1"/>
        <s v="0.Done &gt; Feature Review |  | 00441 - Review of Related articles" u="1"/>
        <s v="0.Done &gt; Backend Development | M 02083 - Fix Order calculated fields" u="1"/>
        <s v="0.Done &gt; Backend Development | S 02821 - Shorten portlet Id of Bemis Portlets" u="1"/>
        <s v="0.Done &gt; Feature Review |  00449 - Review of Careers &gt; Life at Cemex" u="1"/>
        <s v="4.To Do &gt; QA | M 00740 - QA for User Profile Dropdown" u="1"/>
        <s v="5.Open &gt; Pull Request Review | 00468 - Review logic to link two pages" u="1"/>
        <s v="5.Open &gt; Pull Request Review | 00471 - Review logic to link two pages" u="1"/>
        <s v="5.Open &gt; Alpha Bug | M 00580 - Deadlock exceptions when migrating data" u="1"/>
        <s v="4.To Do &gt; BALLPARK - Alpha Test | XS 00000 - Ajustments in full stories layout" u="1"/>
        <s v="4.To Do &gt; BALLPARK - Development | S 00000 - Ajustments in full stories layout" u="1"/>
        <s v="0.Done &gt; Tech Planning | M 00454 - Map IBB Order fields to Portal Order UI Fields" u="1"/>
        <s v="5.Open &gt; BALLPARK - UX |  00000 - BALLPARK - UX Feature |  00256 - View Customer Profile" u="1"/>
        <s v="5.Open &gt; BALLPARK - Feature Review | S 00000 - Arrow Font Size on Releases Page is too small" u="1"/>
        <s v="0.Done &gt; Sub-Task | M 02370 - Upgrade Apache HTTP Client librari" u="1"/>
        <s v="5.Open &gt; BALLPARK - Feature Review | S 00000 - Search for Customer Profile Details" u="1"/>
        <s v="5.Open &gt; BALLPARK - UX |  00000 - BALLPARK - UX Feature |  00512 - Release Details" u="1"/>
        <s v="0.Done &gt; Alpha Test |  | 01365 - Alpha for SSRS integration config had wrong password for QA" u="1"/>
        <s v="5.Open &gt; BALLPARK - Development |  00000 - BALLPARK - Development Task |  00037 - BEMISCP-11 Entitlements - Proc Mgr - Negotiations - CRM" u="1"/>
        <s v="5.Open &gt; BALLPARK - Alpha Test Feature |  00156 - Create and assign customer Roles | M 00000 - " u="1"/>
        <s v="5.Open &gt; BALLPARK - QA Support Feature |  00156 - Create and assign customer Roles | M 00000 - " u="1"/>
        <s v="5.Open &gt; BALLPARK - Tech Planning Feature |  00213 - Pending notifications counter | M 00000 - " u="1"/>
        <s v="5.Open &gt; BALLPARK - Tech Planning Feature |  00381 - Login page - cookie statement | M 00000 - " u="1"/>
        <s v="5.Open &gt; BALLPARK - UX Feature |  00296 - Mobile compatibility &amp; responsive design | M 00000 - " u="1"/>
        <s v="5.Open &gt; BALLPARK - Feature Review |  00000 - BALLPARK - Feature Review Task |  00450 - Setup Liferay Development Infrastructure" u="1"/>
        <s v="0.Done &gt; QA | S 02999 - QA for CR45 - Shipment Deletes" u="1"/>
        <s v="3.Doing &gt; Frontend Development | M 00187 - Sustainability Overview" u="1"/>
        <s v="0.Done &gt; Alpha Bug | M 01612 - User Agreement Link - add user agreement page to bemis site template" u="1"/>
        <s v="0.Done &gt; Feature Review | S 02344 - Review of 196 (BDT) Documents- cannot change location filter and add files to folder " u="1"/>
        <s v="5.Open &gt; BALLPARK - Developer Support |  00000 - BALLPARK - Developer Support Feature |  00349 - Global search - not show pricing" u="1"/>
        <s v="0.Done &gt; Feature Review | S 01944 - Review of Manage DL folder &amp; files" u="1"/>
        <s v="0.Done &gt; Frontend Development | M 00048 - Configure Layout for the Asset Publisher" u="1"/>
        <s v="5.Open &gt; BALLPARK - Feature Review |  00000 - BALLPARK - Feature Review Task |  00259 - Customer Site Template should have 'template' in name" u="1"/>
        <s v="0.Done &gt; QA |  | 00206 - QA for Management Team" u="1"/>
        <s v="0.Done &gt; Alpha Test |  01638 - Alpha for User Agreement Link " u="1"/>
        <s v="5.Open &gt; BALLPARK - Feature Review |  00000 - User Profile Dropdown" u="1"/>
        <s v="5.Open &gt; BALLPARK - UX |  00000 - Setup Bemis Development Infrastructure" u="1"/>
        <s v="0.Done &gt; Feature Review |  | 01367 - Review of Shipment Card Item Detail Box Scrolling Bar" u="1"/>
        <s v="4.To Do &gt; Backend Development | 00081 M - Map AD Groups to Roles" u="1"/>
        <s v="4.To Do &gt; Backend Development | M 00081 - Map AD Groups to Roles" u="1"/>
        <s v="3.Doing &gt; Backend Development | 00460 M - Implement Order DataSync" u="1"/>
        <s v="3.Doing &gt; Backend Development | M 00460 - Implement Order DataSync" u="1"/>
        <s v="5.Open &gt; BALLPARK - Development |  00000 - BALLPARK - Development Task |  00025 - BEMISCP-11 Consignment - Make and Hold Aging" u="1"/>
        <s v="0.Done &gt; Feature Review | S 00271 - Review of Stock Information page" u="1"/>
        <s v="0.Done &gt; QA | S | 02589 - QA for 327 (BDT) - Completed Shipments Sub-Page/Shipment Missing" u="1"/>
        <s v="0.Cancelled &gt; QA | S 02652 - QA for 336 (BDT) - CSR logged in first time; the site showing on her home page was jelsert." u="1"/>
        <s v="4.To Do &gt; S | BALLPARK - Alpha Test | 00000 - Update Customer Profiles default order" u="1"/>
        <s v="4.To Do &gt; S | BALLPARK - Alpha Test | 00000 - Logistics - Products/Items - Pending Shipments - no pricing" u="1"/>
        <s v="5.Open &gt; BALLPARK - Feature Planning |  00000 - View/Edit Customer Profile" u="1"/>
        <s v="5.Open &gt; BALLPARK - Feature Planning | S 00000 - View/Edit my User Profile" u="1"/>
        <s v="5.Open &gt; Sub-Task | M 00759 - Add content for Security Tab on User Profile" u="1"/>
        <s v="5.Open &gt; BALLPARK - Alpha Test |  00000 - BALLPARK - Alpha Test Feature |  00377 - Generate Shipping Reports" u="1"/>
        <s v="5.Open &gt; BALLPARK - QA Support |  00000 - BALLPARK - QA Support Feature |  00377 - Generate Shipping Reports" u="1"/>
        <s v="5.Open &gt; Sub-Task |  00103 - Extend Apache log4j" u="1"/>
        <s v="5.Open &gt; BALLPARK - Feature Review | S 00000 - Footer" u="1"/>
        <s v="0.Cancelled &gt; QA |  | 01948 - QA for Updates for all Report " u="1"/>
        <s v="3.Doing &gt; Alpha Test | S | 00094 - Alpha for Enhanced Group REST Service" u="1"/>
        <s v="4.To Do &gt; QA | S 01374 - QA for SSRS integration config had wrong password for QA" u="1"/>
        <s v="0.Done &gt; Feature Review |  | 00202 - Review of Make bootstrap grid match theme media widths" u="1"/>
        <s v="5.Open &gt; Tech Planning | M 00910 - Tech Planning for footer " u="1"/>
        <s v="0.Done &gt; QA |  | 00834 - QA for Proxy configuration breaks access to IBB " u="1"/>
        <s v="5.Open &gt; BALLPARK - Feature Review | S 00000 - Always display BOL and Invoice links" u="1"/>
        <s v="0.Cancelled &gt; Sub-Task |  00100 - Final Approval of the Orders Landing Page Visual Mockup" u="1"/>
        <s v="5.Open &gt; BALLPARK - Development |  00000 - BALLPARK - Development Feature |  00378 - Generate Inventory Reports" u="1"/>
        <s v="0.Done &gt; Sub-Task | M 00086 - Provide style guide" u="1"/>
        <s v="0.Done &gt; QA | XS 00900 - QA for Customer - Org - Permissions" u="1"/>
        <s v="0.Done &gt; Feature Review |  | 01072 - Review of Update On Hand Inv data fields to allow for decimals " u="1"/>
        <s v="0.Done &gt; Alpha Test | S 02715 - Alpha for Buyers need to have ability to delete for specific folders " u="1"/>
        <s v="0.Done &gt; Alpha Test |  | 00827 - Alpha for UI- Navigation bar" u="1"/>
        <s v="0.Cancelled &gt; Backend Development | M 01066 - Update BoL field logic " u="1"/>
        <s v="4.To Do &gt; BALLPARK - Developer Support | S 00000 - Link from Portal Logo" u="1"/>
        <s v="0.Done &gt; Alpha Test |  01285 - Alpha for 'Show More' link missing from Report description" u="1"/>
        <s v="0.Done &gt; Alpha Test | XS 00409 - Alpha for Format text and add links to image description" u="1"/>
        <s v="0.Cancelled &gt; Backend Development | M 00851 - Fix bug -  Portal login is not working when close browser" u="1"/>
        <s v="0.Done &gt; Feature Review | S 00347 - Review of Stories page without footer" u="1"/>
        <s v="5.Open &gt; Sub-Task | S | 00651 - Create/Modify web content for banner image" u="1"/>
        <s v="0.Done &gt; Tech Planning | S 01530 - Evaluate records not showing up in completed shipments" u="1"/>
        <s v="0.Done &gt; Feature Review | S 02356 - Review of Unable to generate reports against SSRS" u="1"/>
        <s v="2.To Review &gt; Frontend Development | M 00862 - Update the UI to use description fields" u="1"/>
        <s v="5.Open &gt; Pull Request Review | 00390 - Review code for Order WS Module" u="1"/>
        <s v="5.Open &gt; BALLPARK - Developer Support | 00000 S - BALLPARK - Developer Support" u="1"/>
        <s v="5.Open &gt; BALLPARK - Developer Support | S 00000 - BALLPARK - Developer Support" u="1"/>
        <s v="2.To Review &gt; Backend Development |  00284 - Create order WS modules" u="1"/>
        <s v="2.To Review &gt; Backend Development | 00284  - Create order WS modules" u="1"/>
        <s v="4.To Do &gt; QA | S 00203 - QA for Make bootstrap grid match theme media widths" u="1"/>
        <s v="0.Done &gt; Frontend Development | S 00544 - Expandable buttons anchors changed in production" u="1"/>
        <s v="0.Done &gt; Alpha Bug | XS 00697 - Customer site template script is creating a 2nd &quot;Global&quot; site" u="1"/>
        <s v="4.To Do &gt; BALLPARK - Feature Planning | S 00000 - Hide Pricing Fields for Logistics, Co-Packer, and Quality roles" u="1"/>
        <s v="4.To Do &gt; M | BALLPARK - QA/UAT Support | 00000 - Hide Pricing Fields for Logistics, Co-Packer, and Quality roles" u="1"/>
        <s v="4.To Do &gt; S | BALLPARK - Feature Review | 00000 - Hide Pricing Fields for Logistics, Co-Packer, and Quality roles" u="1"/>
        <s v="0.Done &gt; Frontend Development | S 00505 - Stories categories: Not changing language" u="1"/>
        <s v="0.Done &gt; Alpha Test |  | 00299 - Alpha for HomePage is not adjusting to fit correctly on 1366x768" u="1"/>
        <s v="2.To Review &gt; Frontend Development | S | 03082 - Development for - The page was not displayed because the Request URI is too long" u="1"/>
        <s v="0.Done &gt; Feature Review | S 02126 - Review of 213 (BDT) Theme- Assets that are light blue and should be dark blue -various portal pages" u="1"/>
        <s v="5.Open &gt; BALLPARK - Development |  00000 - BALLPARK - Development Task |  00020 - BEMISCP-11 Portal Admin / Power Users" u="1"/>
        <s v="0.Done &gt; Feature Review |  01934 - Review of Import Users and Groups from AD" u="1"/>
        <s v="5.Open &gt; BALLPARK - Development | M 00000 - Search for Customer Profile Details" u="1"/>
        <s v="5.Open &gt; BALLPARK - Feature Planning |  00000 - Search for User Profile Details" u="1"/>
        <s v="4.To Do &gt; BALLPARK - Development | XS 00000 - Remove default e-mail suffix from login page" u="1"/>
        <s v="0.Done &gt; Alpha Test |  00414 - Alpha for In overview pages the banner and image below must fill in all screen size" u="1"/>
        <s v="4.To Do &gt; BALLPARK - UX | XS 00000 - Update Customer logo" u="1"/>
        <s v="5.Open &gt; BALLPARK - Feature Review | S | 00000 - Capture user info" u="1"/>
        <s v="4.To Do &gt; Feature Review |  00850 - Review of Modify default date range for shipment, release, and order screens" u="1"/>
        <s v="0.Done &gt; Feature Review |  | 01159 - Review of Style and colors" u="1"/>
        <s v="5.Open &gt; BALLPARK - UX |  00000 - BALLPARK - UX Task |  00047 - BEMISCP-11 Customer Inventory Terms" u="1"/>
        <s v="5.Open &gt; BALLPARK - UX | XS 00000 - View/Edit my User Profile" u="1"/>
        <s v="5.Open &gt; BALLPARK - UX | S 00000 - Check graphics record (to monitor order progress)" u="1"/>
        <s v="0.Done &gt; Feature Review |  | 00124 - Review of Story carrousel on homepage does not animate (zoom)" u="1"/>
        <s v="0.Done &gt; QA |  | 00699 - QA for DataSync background tasks are not being cleaned up from DB when successfully completed" u="1"/>
        <s v="0.Done &gt; Feature Review |  | 00125 - Review of Full story version 4" u="1"/>
        <s v="0.Done &gt; Alpha Test | S 02576 - Alpha for Change Requested Date Logic" u="1"/>
        <s v="5.Open &gt; BALLPARK - Subtask | S 00000 - Footer" u="1"/>
        <s v="0.Done &gt; Feature Review |  00347 - Review of Stories page without footer" u="1"/>
        <s v="0.Done &gt; QA |  | 00350 - QA for Internet Explorer Story List Text Missing" u="1"/>
        <s v="4.To Do &gt; Feature Review |  00604 - Review of Create Earnings Webcast 1Q 17 page" u="1"/>
        <s v="5.Open &gt; Backend Development | M 01536 - Update which address is checked for validity" u="1"/>
        <s v="0.Done &gt; Sub-Task | XS 00526 - Fix hero small square on overview pages for IE and Safari" u="1"/>
        <s v=" &gt; " u="1"/>
        <s v="4.To Do &gt; S | BALLPARK - UX 00000 - Design menus" u="1"/>
        <s v="4.To Do &gt; Alpha Test | S | 03133 - Alpha for Inventory Sync Timestamp issue" u="1"/>
        <s v="5.Open &gt; BALLPARK - Development |  00000 - BALLPARK - Development Task |  00033 - BEMISCP-11 Handling/communication of obsolete items &amp; part number relationships" u="1"/>
        <s v="5.Open &gt; BALLPARK - Feature Planning |  00000 -  View/Edit User Profile" u="1"/>
        <s v="5.Open &gt; BALLPARK - Feature Review |  00000 - View/Edit my User Profile" u="1"/>
        <s v="5.Open &gt; BALLPARK - Tech Planning |  00000 - View/Edit Customer Profile" u="1"/>
        <s v="0.Done &gt; Feature Review | S 02948 - Review of Performance Testing and Tunning" u="1"/>
        <s v="5.Open &gt; BALLPARK - UX |  00000 - BALLPARK - UX Feature |  00215 - Login &amp; Logout" u="1"/>
        <s v="4.To Do &gt; M | BALLPARK - Subtask | 00000 - Add ExpandAll option to Orders Summaries." u="1"/>
        <s v="5.Open &gt; BALLPARK - UX |  00000 - BALLPARK - UX Task |  00034 - BEMISCP-11 Dynamic build of field selection for building reports (SSRS)" u="1"/>
        <s v="0.Done &gt; QA |  00105 - QA for Modern tile with &quot;MORE&quot; animation" u="1"/>
        <s v="0.Done &gt; Backend Development | S 01685 - Update Search Criteria for Release" u="1"/>
        <s v="0.Done &gt; Alpha Test |  00470 - Alpha for Our History &gt; Adjust padding in map for IPhone" u="1"/>
        <s v="5.Open &gt; BALLPARK - Tech Planning |  00000 - BALLPARK - Tech Planning Task |  00048 - BEMISCP-11 Previous customer Item Number" u="1"/>
        <s v="5.Open &gt; Sub-Task | 01130 - Import from ThankQ file" u="1"/>
        <s v="0.Done &gt; Feature Review |  | 00096 - Review of Asset publisher - Simple version" u="1"/>
        <s v="5.Open &gt; BALLPARK - UX |  00000 - BALLPARK - UX Feature |  00515 - Report Definition Parsing" u="1"/>
        <s v="0.Done &gt; Alpha Test | S 01758 - Alpha for Edit Links on the User profile view are not visible with menu expanded" u="1"/>
        <s v="0.Done &gt; QA | S 00625 - QA for Orders Landing Page" u="1"/>
        <s v="4.To Do &gt; QA | S 01542 - QA for Welcome Name Banner" u="1"/>
        <s v="5.Open &gt; Backend Development | S 02913 - Update sender name in verification email xml" u="1"/>
        <s v="0.Done &gt; Frontend Development | M 01233 - Development for - 'Show More' link missing from Report description" u="1"/>
        <s v="0.Cancelled &gt; Feature Review | M 02034 - Review for217 (BDT) Theme- upload document screen- blue bar theme updates" u="1"/>
        <s v="0.Done &gt; QA | S 02872 - QA for 410 (BDT) - Change the Discovery settings in elasticsearch.yml file to use host names" u="1"/>
        <s v="4.To Do &gt; Backend Development | M 01702 - Update Shipment WS Client and mapping" u="1"/>
        <s v="4.To Do &gt; BALLPARK - Alpha Test | XS 00000 - Add behavior to concrete incubator link" u="1"/>
        <s v="0.Done &gt; Feature Review | S 01281 - Review of Orders Page - Quantity Fields Show 0 Value" u="1"/>
        <s v="4.To Do &gt; S | BALLPARK - QA/UAT Support | 00000 - Add sorting capability to Site REST API" u="1"/>
        <s v="5.Open &gt; BALLPARK - Feature Review | M 00000 - Check graphics record (to monitor order progress)" u="1"/>
        <s v="5.Open &gt; Feature Planning | M | 00482 - Coordinate steps needed to reset environments for testing." u="1"/>
        <s v="5.Open &gt; BALLPARK - Alpha Test | S | 00000 - Capture learning events" u="1"/>
        <s v="5.Open &gt; BALLPARK - QA Support | S | 00000 - Capture learning events" u="1"/>
        <s v="0.Done &gt; Sub-Task | M 00504 - Remove serviceBuilder in customer service module." u="1"/>
        <s v="0.Done &gt; QA | S 01370 - QA for Report Page- Open/Closed order status report- missing parameter" u="1"/>
        <s v="0.Done &gt; Feature Review |  01609 - Review of The calculation for the total location qty and batch lines displayed do not match  " u="1"/>
        <s v="4.To Do &gt; QA | S | 00115 - QA for Enhanced Group REST Service" u="1"/>
        <s v="0.Done &gt; Feature Review |  01653 - Review of BIT-46 Cards on Page incorrect" u="1"/>
        <s v="0.Done &gt; Feature Review | S 02409 - Review of IBB synchronization times should be in UTC timezone format" u="1"/>
        <s v="0.Done &gt; Feature Review | S 00776 - Review of Orders -  Bemis Order # (line No) should be moved below Bemis ProductID" u="1"/>
        <s v="3.Doing &gt; Sub-Task | S 00221 - Pull in data from Eurolandir XML" u="1"/>
        <s v="4.To Do &gt; QA | M 01000 - QA for List of Releases for Specific Item " u="1"/>
        <s v="3.Doing &gt; Tech Planning | S 02834 - Tech planning - PGI'ed Shipments" u="1"/>
        <s v="4.To Do &gt; Backend Development | M 00798 - Generate the HTML preview for one of the reports" u="1"/>
        <s v="0.Done &gt; Backend Development | M 02438 - Display all dates from IBB in default system timezone, not the user's time zone" u="1"/>
        <s v="5.Open &gt; BALLPARK - Development |  00000 - BALLPARK - Development Feature |  00269 - Search for Customer Profile Details" u="1"/>
        <s v="5.Open &gt; BALLPARK - Subtask | L 00000 - Filter Data by Customer Location" u="1"/>
        <s v="0.Done &gt; Feature Review |  01485 - Review of Bemis Logo Compression/Crowding" u="1"/>
        <s v="0.Done &gt; Backend Development | S 02170 - Calculate Scheduled Releases Qty based on Open releases" u="1"/>
        <s v="5.Open &gt; BALLPARK - Alpha Test |  00000 - BALLPARK - Alpha Test Feature |  00512 - Release Details" u="1"/>
        <s v="5.Open &gt; BALLPARK - QA Support |  00000 - BALLPARK - QA Support Feature |  00512 - Release Details" u="1"/>
        <s v="5.Open &gt; BALLPARK - UX |  00000 - BALLPARK - UX Feature |  00271 - Search for User Profile Details" u="1"/>
        <s v="4.To Do &gt; Sub-Task | M 00483 - Add section for &quot;cutover plan&quot; to Installation doc" u="1"/>
        <s v="4.To Do &gt; Backend Development | S 00668 - Add IBB Security Authentication to Customer WS" u="1"/>
        <s v="4.To Do &gt; M | BALLPARK - Subtask | 00000 - Códigos de Tarjeta Token no se están validando de manera correcta al realizar una transacción a terceros." u="1"/>
        <s v="5.Open &gt; Sub-Task | S 01063 - Refactor" u="1"/>
        <s v="0.Done &gt; Alpha Test | XS 00558 - Alpha for Custom 404 page" u="1"/>
        <s v="0.Done &gt; Frontend Development | M 01843 - Development for - Document Preview does not work rewrite" u="1"/>
        <s v="1.Reviewing &gt; Sub-Task | M 00924 - Automate PR Build process" u="1"/>
        <s v="5.Open &gt; BALLPARK - Feature Planning | S 00000 - Pending notifications counter" u="1"/>
        <s v="5.Open &gt; BALLPARK - Feature Planning | 00000  - " u="1"/>
        <s v="4.To Do &gt; QA | S 00157 - QA for Asset publisher filter" u="1"/>
        <s v="5.Open &gt; Sub-Task |  00105 - managing OSGI dependencies " u="1"/>
        <s v="5.Open &gt; BALLPARK - Development | S 00000 - Inventory updates from IBB" u="1"/>
        <s v="5.Open &gt; BALLPARK - Feature Planning |  00000 - Order updates from IBB" u="1"/>
        <s v="5.Open &gt; BALLPARK - Feature Review | XS 00000 - Order updates from IBB" u="1"/>
        <s v="5.Open &gt; BALLPARK - Tech Planning |  00000 - Shipment updates from IBB" u="1"/>
        <s v="5.Open &gt; BALLPARK - Tech Planning | S 00000 - Release updates from IBB" u="1"/>
        <s v="2.To Review &gt; Sub-Task | S | 00643 - Test email &quot;group&quot; with multiple emails" u="1"/>
        <s v="0.Done &gt; Feature Review |  00351 - Review of White spaces above images in story pages template 2" u="1"/>
        <s v="5.Open &gt; BALLPARK - Feature Planning |  00000 - BALLPARK - Feature Planning Task |  00038 - BEMISCP-11 Quality docs - Storage and access - KMS &amp; SAP (not until Phases 2&amp;3)" u="1"/>
        <s v="4.To Do &gt; BALLPARK - Development | XS 00000 - Investors - Contact Us" u="1"/>
        <s v="4.To Do &gt; BALLPARK - Alpha Test | XS 00000 - Country micro site subpages" u="1"/>
        <s v="4.To Do &gt; BALLPARK - Development | S 00000 - Country micro site subpages" u="1"/>
        <s v="0.Done &gt; Frontend Development | S 02963 - Development for - Forgot Password error message" u="1"/>
        <s v="5.Open &gt; BALLPARK - Developer Support | S 00000 - View Notifications" u="1"/>
        <s v="0.Done &gt; Frontend Development | S 00043 - Set up change country component" u="1"/>
        <s v="0.Done &gt; Sub-Task | M 01804 - Add section detailing rolling back a bundle" u="1"/>
        <s v="5.Open &gt; BALLPARK - Developer Support |  00000 - BALLPARK - Developer Support Task |  00095 - SMS Spec Detail" u="1"/>
        <s v="0.Done &gt; Feature Review |  | 01837 - Review of Fixes needed for View Details dropdown desktop and mobile views" u="1"/>
        <s v="5.Open &gt; BALLPARK - Feature Review |  00000 - BALLPARK - Feature Review Feature |  00256 - View Customer Profile" u="1"/>
        <s v="5.Open &gt; BALLPARK - Tech Planning |  00000 - BALLPARK - Tech Planning Feature |  00445 -  View/Edit User Profile" u="1"/>
        <s v="0.Done &gt; Alpha Test |  00339 - Alpha for Sourcing Approach" u="1"/>
        <s v="5.Open &gt; BALLPARK - Feature Review | S 00000 - Add expiration date" u="1"/>
        <s v="5.Open &gt; BALLPARK - Feature Planning | S 00000 - Login &amp; Logout" u="1"/>
        <s v="5.Open &gt; BALLPARK - Development |  00000 - BALLPARK - Development Feature |  00361 - Footer" u="1"/>
        <s v="4.To Do &gt; QA | S 01838 - QA for Fixes needed for View Details dropdown desktop and mobile views" u="1"/>
        <s v="0.Done &gt; QA | S 00973 - QA for When an order is deleted, the associated AssetEntries are not removed" u="1"/>
        <s v="4.To Do &gt; QA | S 01748 - QA for Web Content LAR needs to be updated to reflect latest changes to TemplateContextContributor" u="1"/>
        <s v="0.Done &gt; Frontend Development | M 00189 - Fix Javascript errors" u="1"/>
        <s v="5.Open &gt; BALLPARK - UX |  00000 - Login page - cookie statement" u="1"/>
        <s v="5.Open &gt; BALLPARK - Feature Planning |  00000 - User Profile Dropdown" u="1"/>
        <s v="0.Done &gt; Alpha Test | S 00027 - Alpha for Asset publisher - Simple version" u="1"/>
        <s v="4.To Do &gt; M | BALLPARK - Subtask | 00000 - Global search - not show pricing" u="1"/>
        <s v="0.Done &gt; Alpha Test |  | 00636 - Alpha for Orders - Add &quot;cust&quot; before PO label" u="1"/>
        <s v="0.Done &gt; Frontend Development | M 00231 - Products Overview Page" u="1"/>
        <s v="5.Open &gt; BALLPARK - Feature Planning |  00000 - Releases by Item" u="1"/>
        <s v="4.To Do &gt; Backend Development | M 01427 - Update 'View Details' display logic" u="1"/>
        <s v="0.Done &gt; Feature Review | S 02561 - Review of Update error logs to capture ID and field " u="1"/>
        <s v="5.Open &gt; BALLPARK - Feature Review |  00000 - BALLPARK - Feature Review Feature |  00537 - Link from Bemis Logo" u="1"/>
        <s v="4.To Do &gt; M | BALLPARK - Subtask | 00000 - Wrong amount reported in &quot;Total a debitar hoy&quot; on Step #2 (3rd party transfer)." u="1"/>
        <s v="5.Open &gt; BALLPARK - Feature Planning |  00000 - BALLPARK - Feature Planning Task |  00020 - BEMISCP-11 Portal Admin / Power Users" u="1"/>
        <s v="5.Open &gt; BALLPARK - Development | S 00000 - Pending notifications counter" u="1"/>
        <s v="0.Done &gt; Alpha Test |  01274 - Alpha for Redesign for product description display" u="1"/>
        <s v="5.Open &gt; BALLPARK - Alpha Test | S | 00000 - 494 BDT - Handle IBB NULL responses in initial data sync" u="1"/>
        <s v="5.Open &gt; BALLPARK - QA Support | S | 00000 - 494 BDT - Handle IBB NULL responses in initial data sync" u="1"/>
        <s v="0.Done &gt; QA |  00435 - QA for Global Solutions" u="1"/>
        <s v="0.Done &gt; Feature Review |  | 00345 - Review of Add behavior to Homepage links" u="1"/>
        <s v="0.Done &gt; QA | S 00126 - QA for Story carrousel on homepage does not animate (zoom)" u="1"/>
        <s v="5.Open &gt; BALLPARK - Tech Planning |  00000 - BALLPARK - Tech Planning Task |  00127 - Tech Spec Truncation" u="1"/>
        <s v="0.Done &gt; Feature Review |  | 01768 - Review of Update the Footer Content " u="1"/>
        <s v="0.Done &gt; QA |  | 00384 - QA for Reports Page" u="1"/>
        <s v="0.Done &gt; QA | S 00114 - QA for Questions Portlet" u="1"/>
        <s v="0.Done &gt; QA |  00099 - QA for Asset publisher layout" u="1"/>
        <s v="3.Doing &gt; Backend Development | 00486 - Develop Search for Orders Logic" u="1"/>
        <s v="4.To Do &gt; S | BALLPARK - Subtask | 00000 - Anchor tags not working for some pages" u="1"/>
        <s v="0.Done &gt; Alpha Test | S 02266 - Alpha for 320 (BDT) - Shipment Pg Bemis Order#/Line# Incorrect" u="1"/>
        <s v="0.Done &gt; Feature Review | S 01760 - Review of On the Customer profile page format is incorrect" u="1"/>
        <s v="0.Done &gt; Feature Review | S 02946 - Review of Consignment Inventory Whse Location/No Incorrect" u="1"/>
        <s v="0.Done &gt; Frontend Development | M 02186 - Development for - Theme test- Font spacing incorrect" u="1"/>
        <s v="4.To Do &gt; S | BALLPARK - Alpha Test | 00000 - Create Hub Admin documentation" u="1"/>
        <s v="0.Done &gt; QA | S 00769 - QA for Carrier List CRUD" u="1"/>
        <s v="0.Done &gt; QA | S 01186 - QA for Inventory updates from IBB" u="1"/>
        <s v="0.Done &gt; Alpha Test | S 00700 - Alpha for Customer site template" u="1"/>
        <s v="5.Open &gt; BALLPARK - Alpha Test |  00000 - Customer Org Hierarchy" u="1"/>
        <s v="5.Open &gt; BALLPARK - QA Support |  00000 - Customer Org Hierarchy" u="1"/>
        <s v="5.Open &gt; BALLPARK - Subtask | L | 00000 - Customer Org Hierarchy" u="1"/>
        <s v="0.Done &gt; Feature Review | S 00047 - Review of Some bugs about teams" u="1"/>
        <s v="0.Done &gt; Task | 00063 - BEMISCP-11 Select a monitoring tool for IBB web services | Due date: 8/9/16" u="1"/>
        <s v="4.To Do &gt; S | BALLPARK - Alpha Test | 00000 - Add link to View Orders in Product View for Specific Item" u="1"/>
        <s v="4.To Do &gt; M | BALLPARK - Subtask | 00000 - Notes view" u="1"/>
        <s v="5.Open &gt; BALLPARK - Tech Planning |  00000 - Remove Top Bar for Regular User" u="1"/>
        <s v="0.Done &gt; Alpha Test |  01743 - Alpha for Release Header fields do not display correctly" u="1"/>
        <s v="0.Done &gt; Feature Review |  | 00876 - Review of Order Description not wrapping correctly" u="1"/>
        <s v="0.Done &gt; QA | M 01714 - QA for BIT-159 CSR editing buyer profile " u="1"/>
        <s v="0.Done &gt; Frontend Development | S 00413 - Search function on menu bar" u="1"/>
        <s v="0.Done &gt; Feature Review | S 02268 - Review of Pull Shipment Order Information from Delivery Service" u="1"/>
        <s v="0.Done &gt; Feature Review |  | 01230 - Review of Select All and Clear All links in Location filter do not work" u="1"/>
        <s v="0.Done &gt; Task |  | 00015 - BEMISCP-11 Use Case: Workflow - Reject Shipment" u="1"/>
        <s v="0.Done &gt; Feature Review |  01630 - Review of BIT-107 Order Report URL too long " u="1"/>
        <s v="5.Open &gt; Feature Review | 00417 M - Code Review UI for filtering Orders by Location" u="1"/>
        <s v="5.Open &gt; Feature Review | M 00417 - Code Review UI for filtering Orders by Location" u="1"/>
        <s v="5.Open &gt; Tech Planning | 00412 S - Design approach for Filtering Orders by Location" u="1"/>
        <s v="5.Open &gt; Tech Planning | S 00412 - Design approach for Filtering Orders by Location" u="1"/>
        <s v="4.To Do &gt; Feature Review | S 00260 - Review of Allow patches to be source-controlled and installed into bundle by workspace" u="1"/>
        <s v="4.To Do &gt; S | BALLPARK - Developer Support 00000 - Asset publisher filter" u="1"/>
        <s v="0.Done &gt; Alpha Test | XS 00259 - Alpha for Our history page without timeline section" u="1"/>
        <s v="5.Open &gt; BALLPARK - UX |  00000 - BALLPARK - UX Feature |  00370 - Order updates from IBB" u="1"/>
        <s v="4.To Do &gt; Alpha Bug | S 00640 - Missing content-type and request body for order-ws api call" u="1"/>
        <s v="0.Done &gt; Alpha Test |  | 01285 - Alpha for 'Show More' link missing from Report description" u="1"/>
        <s v="0.Done &gt; Feature Review |  00410 - Review of Format text and add links to image description" u="1"/>
        <s v="4.To Do &gt; Alpha Test | S 00163 - Alpha for Country micro site subpages" u="1"/>
        <s v="4.To Do &gt; S | BALLPARK - Alpha Test | 00000 - Batch details in on-hand inventory" u="1"/>
        <s v="5.Open &gt; BALLPARK - Feature Review |  00000 - BALLPARK - Feature Review Task |  00038 - BEMISCP-11 Quality docs - Storage and access - KMS &amp; SAP (not until Phases 2&amp;3)" u="1"/>
        <s v="3.Doing &gt; Frontend Development | S 00181 - Management Team" u="1"/>
        <s v="4.To Do &gt; Frontend Development | S 00043 - Set up change country component" u="1"/>
        <s v="5.Open &gt; BALLPARK - Tech Planning |  00000 - BALLPARK - Tech Planning Feature |  00222 - Order Detail in Orders by Item View" u="1"/>
        <s v="0.Done &gt; QA |  00206 - QA for Management Team" u="1"/>
        <s v="0.Done &gt; QA | M 00742 - QA for Browse Customer Profile" u="1"/>
        <s v="5.Open &gt; Backend Development | 00524 - Order Status Report - Backend Dev" u="1"/>
        <s v="5.Open &gt; BALLPARK - Alpha Test |  00000 - BALLPARK - Alpha Test Feature |  00446 - View/Edit Customer Profile" u="1"/>
        <s v="5.Open &gt; BALLPARK - QA Support |  00000 - BALLPARK - QA Support Feature |  00446 - View/Edit Customer Profile" u="1"/>
        <s v="5.Open &gt; Sub-Task | M 00059 - Scrum master" u="1"/>
        <s v="0.Done &gt; QA |  01831 - QA for Update Dashboard Content" u="1"/>
        <s v="5.Open &gt; Ballpark - Demand | S | 00000 - Dummy Activity of Tools - Github" u="1"/>
        <s v="5.Open &gt; BALLPARK - Developer Support |  00000 - BALLPARK - Developer Support Feature |  00381 - Login page - cookie statement" u="1"/>
        <s v="4.To Do &gt; S | BALLPARK - QA/UAT Support | 00000 - Add version" u="1"/>
        <s v="4.To Do &gt; Frontend Development | M 00231 - Products Overview Page" u="1"/>
        <s v="5.Open &gt; BALLPARK - QA Support |  00000 - Login page - cookie statement" u="1"/>
        <s v="5.Open &gt; BALLPARK - UX |  00000 - BALLPARK - UX Feature |  00511 - Releases by Item" u="1"/>
        <s v="0.Done &gt; Alpha Test |  | 01923 - Alpha for Update search criteria on Orders Landing Page" u="1"/>
        <s v="0.Done &gt; Alpha Test | XS 01146 - Alpha for Add content for Portal dashboard landing page" u="1"/>
        <s v="4.To Do &gt; M | BALLPARK - Subtask | 00000 - Pie Charts are only displaying one column of data" u="1"/>
        <s v="0.Cancelled &gt; Backend Development | M 00616 - Generate Release report from Release Landing page" u="1"/>
        <s v="0.Done &gt; Task | 00062 - BEMISCP-11 Define WSDL for bulk data load per customer | Due date: 8/29/16" u="1"/>
        <s v="5.Open &gt; BALLPARK - UX | S 00000 - CI server setup" u="1"/>
        <s v="0.Done &gt; Feature Review |  | 00355 - Review of Building Solutions" u="1"/>
        <s v="0.Done &gt; QA | S 01393 - QA for Add documents button is inside the footer" u="1"/>
        <s v="0.Done &gt; Frontend Development | M 01945 - Development for - 218 (BDT) Theme My Company Locations Font Color" u="1"/>
        <s v="0.Done &gt; Sub-Task | M 00528 - Create POC to demonstrate UI flow" u="1"/>
        <s v="0.Done &gt; QA | S 01135 - QA for Do not show Scheduled Releases with a Confirmed Qty =  0" u="1"/>
        <s v="0.Cancelled &gt; Sub-Task | M 00525 - Display additional  metadata and columns on folder structure" u="1"/>
        <s v="06.Open &gt; UX | 00451 - Create wireframes for editing user profile" u="1"/>
        <s v="0.Done &gt; Backend Development | S 00673 - Implement Shipment as Asset" u="1"/>
        <s v="4.To Do &gt; Feature Review |  00601 - Review of Anchor tags not working for some pages" u="1"/>
        <s v="0.Done &gt; Alpha Bug | M 00669 - Password Criteria is not visible in the UI for the user" u="1"/>
        <s v="0.Done &gt; Backend Development | S 00601 - Map Customer WS data to Customer Profile/Organizations" u="1"/>
        <s v="0.Done &gt; Alpha Test |  | 01972 - Alpha for 214 (BDT)Theme test- excel logo wrong color and font spacing incorrect" u="1"/>
        <s v="0.Done &gt; QA | S 02400 - QA for View Details crowded on Desktop" u="1"/>
        <s v="4.To Do &gt; Alpha Test | S 00060 - Alpha for Events + Calendar Portlet" u="1"/>
        <s v="5.Open &gt; BALLPARK - Developer Support | S 00000 - Customer - Org - Permissions" u="1"/>
        <s v="5.Open &gt; BALLPARK - Feature Planning | XS 00000 - Customer - Org - Permissions" u="1"/>
        <s v="0.Done &gt; Alpha Test | S 02101 - Alpha for 209 (BDT) Report Page test- deleting reports in download folder" u="1"/>
        <s v="4.To Do &gt; QA |  00631 - QA for Order Detail in Orders by Item View" u="1"/>
        <s v="5.Open &gt; BALLPARK - Subtask | XS 00000 - Enable log4j debug on Bemis Dev" u="1"/>
        <s v="0.Done &gt; QA | M 01104 - QA for Left Navigation Expand / Collapse on all pages" u="1"/>
        <s v="4.To Do &gt; Backend Development | S 00012 - Integrate REST API with Liferay service layer" u="1"/>
        <s v="4.To Do &gt; Alpha Test | S 01554 - Alpha for The Company logo will not populate on Welcome page" u="1"/>
        <s v="5.Open &gt; BALLPARK - UX | XS | 00000 - User agreement - BNA" u="1"/>
        <s v="2.To Review &gt; Alpha Bug | M 00885 - Alpha Bug - Update Date format to include four digit year" u="1"/>
        <s v="2.To Review &gt; Backend Development | S 00706 - Create script to load Great Lakes Cheese LAR file" u="1"/>
        <s v="0.Done &gt; Feature Review |  | 00271 - Review of Stock Information page" u="1"/>
        <s v="0.Done &gt; Alpha Test | S 00693 - Alpha for Redirect customers to dashboard" u="1"/>
        <s v="0.Done &gt; QA | S 01651 - QA for BIT-85 Column picks disappear in report form" u="1"/>
        <s v="0.Done &gt; QA | S 02672 - QA for ORM exceptions for Customer Location data sync " u="1"/>
        <s v="4.To Do &gt; S | BALLPARK - Development 00000 - Request SSL Certificate from Cemex for new website" u="1"/>
        <s v="06.Open &gt; Alpha Test | 00388 - Verify Order By Item View" u="1"/>
        <s v="0.Done &gt; Alpha Test | M 00741 - Alpha to Browse Customer Profile" u="1"/>
        <s v="0.Done &gt; Alpha Test | M 00748 - Alpha for View/Edit User Profile" u="1"/>
        <s v="0.Done &gt; Feature Review | S 02781 - Review of 375 (BDT) - Inventory Report - URL too long error " u="1"/>
        <s v="0.Done &gt; Alpha Test | S | 03123 - Alpha for On Hand Qty displayed for completed shipment (BDT 518) CR53" u="1"/>
        <s v="5.Open &gt; BALLPARK - Feature Review |  00000 - BALLPARK - Feature Review Feature |  00330 - Logistics - Products/Items - No Pricing" u="1"/>
        <s v="5.Open &gt; QA | M 01098 - QA for Customer Org Hierarchy" u="1"/>
        <s v="0.Done &gt; QA | S 00965 - QA for Increase size limit for profile picture" u="1"/>
        <s v="06.Open &gt; Sub-Task | 00103 - Final Approval of the Products Landing Page Visual Mockup" u="1"/>
        <s v="06.Open &gt; Sub-Task | 00109 - Final Approval of the Shipment Landing Page Visual Mockup" u="1"/>
        <s v="4.To Do &gt; Frontend Development | S 00655 - Update View Customer Profile Page to Show CSR Fields" u="1"/>
        <s v="0.Done &gt; Feature Review | S 02571 - Review of 366 (BDT) - Releases page- mobile missing ship to info" u="1"/>
        <s v="4.Doing &gt; BALLPARK - Alpha Test | 00000 - Add expiration date" u="1"/>
        <s v="4.To Do &gt; BALLPARK - Alpha Test | S 00000 - Add ExpandAll option to Orders Summaries." u="1"/>
        <s v="4.To Do &gt; QA | S | 01382 - QA for All Reports from Reports Landing Page- Optional column formatting" u="1"/>
        <s v="5.Open &gt; BALLPARK - Alpha Test |  00000 - BALLPARK - Alpha Test Feature |  00374 - Shipment updates from IBB" u="1"/>
        <s v="5.Open &gt; BALLPARK - QA Support |  00000 - BALLPARK - QA Support Feature |  00374 - Shipment updates from IBB" u="1"/>
        <s v="5.Open &gt; BALLPARK - Feature Review | S 00000 - Capture user info" u="1"/>
        <s v="4.To Do &gt; S | BALLPARK - Alpha Test | 00000 -  Allow Portal Admin to adjust the date range of data synced" u="1"/>
        <s v="0.Done &gt; Feature Review | S 02581 - Review of 303 (BDT) - Releases page in page wildcard search on description" u="1"/>
        <s v="5.Open &gt; BALLPARK - Tech Planning |  00000 - BALLPARK - Tech Planning Feature |  00378 - Generate Inventory Reports" u="1"/>
        <s v="05.To Do &gt; Pull Request Review | 00387 - Review Code for Order by Item Backend" u="1"/>
        <s v="5.Open &gt; BALLPARK - Developer Support |  00000 - BALLPARK - Developer Support Feature |  00361 - Footer" u="1"/>
        <s v="5.Open &gt; BALLPARK - Developer Support |  00000 - BALLPARK - Developer Support Task |  00064 - BEMISCP-11 CSR hierarchy" u="1"/>
        <s v="5.Open &gt; BALLPARK - Developer Support | M 00000 - " u="1"/>
        <s v="5.Open &gt; BALLPARK - UX | M 00000 - Search on Landing page" u="1"/>
        <s v="0.Done &gt; Feature Review |  00983 - Review of CSR View of Customer Profile" u="1"/>
        <s v="4.To Do &gt; Feature Review | S | 00131 - Review of Add sorting capability to Site REST API" u="1"/>
        <s v="5.Open &gt; BALLPARK - Alpha Test | S | 00000 - Add support for OpenID Connect Single Sign-on" u="1"/>
        <s v="5.Open &gt; BALLPARK - QA Support | S | 00000 - Add support for OpenID Connect Single Sign-on" u="1"/>
        <s v="5.Open &gt; BALLPARK - UX |  00000 - BALLPARK - UX Task |  00050 - BEMISCP-11 Compliance reports on-time complete from SSRS" u="1"/>
        <s v="06.Open &gt; Alpha Test | 00406 - Verify Order Detail By Item View" u="1"/>
        <s v="0.Done &gt; QA | S 00369 - QA for Choose the section of the image to show" u="1"/>
        <s v="0.Cancelled &gt; Frontend Development | XS 00250 - Unified boiler plate text" u="1"/>
        <s v="2.To Review &gt; Frontend Development | M 00492 - Orders Landing Page - Frontend" u="1"/>
        <s v="0.Done &gt; QA | M 00731 - QA for Release Search" u="1"/>
        <s v="5.Open &gt; Sub-Task | M | 01091 - AccountServiceImpl.java" u="1"/>
        <s v="0.Done &gt; QA | S 00371 - QA for Services Page" u="1"/>
        <s v="0.Done &gt; QA |  00114 - QA for Questions Portlet" u="1"/>
        <s v="5.Open &gt; BALLPARK - Alpha Test | S 00000 - Schedule Line Deletes" u="1"/>
        <s v="5.Open &gt; BALLPARK - QA Support | S 00000 - Schedule Line Deletes" u="1"/>
        <s v="0.Done &gt; QA | S 02804 - QA for BIT 176 -  BOL# Incorrect for SAP Shipment" u="1"/>
        <s v="0.Done &gt; Task | S 00015 - BEMISCP-11 Use Case: Workflow - Reject Shipment" u="1"/>
        <s v="4.To Do &gt; Alpha Test | S 00067 - Alpha for Modern tile with &quot;MORE&quot; animation" u="1"/>
        <s v="4.To Do &gt; XS | BALLPARK - Planning 00000 - Modern tile with &quot;MORE&quot; animation" u="1"/>
        <s v="0.Done &gt; Backend Development | M 01691 - Replicate Order Sync refactoring for Shipment" u="1"/>
        <s v="0.Done &gt; Feature Review | S 02952 - Review of 470 (BDT) Updates to Consignment logic - Completed Shipments Sub-page shipped qty mismatched" u="1"/>
        <s v="0.Done &gt; Feature Review |  01628 - Review of BIT-129 Invoice Report Field" u="1"/>
        <s v="0.Done &gt; Backend Development | M 00543 - Implement Search for custom order fields" u="1"/>
        <s v="5.Open &gt; BALLPARK - Alpha Test |  00000 - BALLPARK - Alpha Test Feature |  00275 - Products / Items - Status Filters" u="1"/>
        <s v="5.Open &gt; BALLPARK - QA Support |  00000 - BALLPARK - QA Support Feature |  00275 - Products / Items - Status Filters" u="1"/>
        <s v="5.Open &gt; BALLPARK - Feature Planning |  00000 - BALLPARK - Feature Planning Feature |  00110 - Buyer - Show Expanded Shipment View" u="1"/>
        <s v="0.Done &gt; QA |  00154 - QA for Adjust homepage layout in different screen resolutions" u="1"/>
        <s v="0.Done &gt; Feature Review |  | 00106 - Review of Full story version 2" u="1"/>
        <s v="0.Done &gt; Frontend Development | M 01038 - Tablet Documents View and Navigation" u="1"/>
        <s v="5.Open &gt; BALLPARK - Developer Support |  00000 - BALLPARK - Developer Support Feature |  00515 - Report Definition Parsing" u="1"/>
        <s v="5.Open &gt; BALLPARK - Subtask | M 00000 - QA Deployment Documentation" u="1"/>
        <s v="5.Open &gt; BALLPARK - UX | XS 00000 - BALLPARK - UX Feature |  00308 - Customer - Org - Permissions" u="1"/>
        <s v="0.Done &gt; Backend Development | S 01547 - Evaluate &amp; fix wrong calculation (for AGE) in some Inventory records" u="1"/>
        <s v="2.To Review &gt; Backend Development | S 01547 - Evaluate &amp; fix wrong calculation (for AGE) in some Inventory records" u="1"/>
        <s v="0.Done &gt; QA |  01532 - QA for Missing Address should be empty" u="1"/>
        <s v="0.Done &gt; QA | S 00091 - QA for Place remaining Webcontents on Homepage" u="1"/>
        <s v="05.To Do &gt; Tech Planning | 00485 - Design Search Orders" u="1"/>
        <s v="5.Open &gt; BALLPARK - Development | XS | 00000 - Fix Gradle theme build " u="1"/>
        <s v="0.Cancelled &gt; Alpha Test | S 01074 - Alpha for Theme display in Bemis QA is not correct" u="1"/>
        <s v="0.Done &gt; Alpha Test | S 00041 - Alpha for Update subtask when parent update some fields" u="1"/>
        <s v="5.Open &gt; BALLPARK - Alpha Test |  00000 - BALLPARK - Alpha Test Feature |  00536 - Remove Top Bar for Regular User" u="1"/>
        <s v="5.Open &gt; BALLPARK - QA Support |  00000 - BALLPARK - QA Support Feature |  00536 - Remove Top Bar for Regular User" u="1"/>
        <s v="0.Done &gt; QA | M 01175 - QA for Footer" u="1"/>
        <s v="5.Open &gt; BALLPARK - Alpha Test | M 00000 - Source System Deletes" u="1"/>
        <s v="5.Open &gt; BALLPARK - QA Support | S 00000 - Source System Deletes" u="1"/>
        <s v="3.Doing &gt; Ballpark - Demand | S | 00000 - Dummy Activity of Liferay Workspace Maintenance and Improvements" u="1"/>
        <s v="4.To Do &gt; QA | S 00206 - QA for Management Team" u="1"/>
        <s v="4.To Do &gt; S | BALLPARK - Feature Review | 00000 - Capture learning events" u="1"/>
        <s v="4.To Do &gt; S | BALLPARK - QA/UAT Support | 00000 - Capture learning events" u="1"/>
        <s v="5.Open &gt; Frontend Development | S 01578 - Create user-friendly error page" u="1"/>
        <s v="5.Open &gt; BALLPARK - UX |  00000 - BALLPARK - UX Task |  00126 - Sales Order Status" u="1"/>
        <s v="0.Done &gt; QA |  01515 - QA for Customer Address does not display on Customer Profile" u="1"/>
        <s v="5.Open &gt; BALLPARK - Alpha Test | S 00000 - Update Scheduled Releases data fields to allow for decimals " u="1"/>
        <s v="5.Open &gt; BALLPARK - Developer Support | S 00000 - Update On Hand Inv data fields to allow for decimals " u="1"/>
        <s v="5.Open &gt; BALLPARK - QA Support | S 00000 - Update Scheduled Releases data fields to allow for decimals " u="1"/>
        <s v="5.Open &gt; BALLPARK - Tech Planning | S 00000 - Release Report" u="1"/>
        <s v="4.To Do &gt; Alpha Test | S 01638 - Alpha for User Agreement Link " u="1"/>
        <s v="3.Doing &gt; Backend Development | S | 03046 - Fix caching of orders" u="1"/>
        <s v="0.Done &gt; Alpha Test |  | 01808 - Alpha for Report menu categories should be alphabetical" u="1"/>
        <s v="4.To Do &gt; Tech Planning | S | 00093 - Expiration Date - Tech Planning" u="1"/>
        <s v="4.To Do &gt; S | BALLPARK - Alpha Test | 00000 - Report Definition Parsing" u="1"/>
        <s v="5.Open &gt; BALLPARK - Alpha Test |  00000 - BALLPARK - Alpha Test Feature |  00511 - Releases by Item" u="1"/>
        <s v="5.Open &gt; BALLPARK - QA Support |  00000 - BALLPARK - QA Support Feature |  00511 - Releases by Item" u="1"/>
        <s v="5.Open &gt; BALLPARK - Feature Review |  00000 - BALLPARK - Feature Review Feature |  00265 - As a buyer, I can see Pending Shipment Quantity for a specific item, so that I know how much product to expect" u="1"/>
        <s v="0.Cancelled &gt; Frontend Development | XS 00527 - All links must be red" u="1"/>
        <s v="4.To Do &gt; BALLPARK - Tech Planning | M 00000 - Performance Testing and Tunning" u="1"/>
        <s v="01.Done &gt; Sub-Task | 00150 - Approve customer hierarchy filter wireframe" u="1"/>
        <s v="4.To Do &gt; S | BALLPARK - Feature Review 00000 - Asset publisher - Simple version" u="1"/>
        <s v="4.To Do &gt; S | BALLPARK - QA/UAT Support 00000 - Asset publisher - Simple version" u="1"/>
        <s v="0.Done &gt; Backend Development | S 00438 - Create stubs module for Customer Profile updates" u="1"/>
        <s v="0.Done &gt; Alpha Test | S 02534 - Alpha for Add Google Analytics to the Customer Portal Sites" u="1"/>
        <s v="5.Open &gt; BALLPARK - Feature Planning |  00000 - BALLPARK - Feature Planning Feature |  00215 - Login &amp; Logout" u="1"/>
        <s v="0.Done &gt; QA | S 02755 - QA for 434-GLC Release Missing" u="1"/>
        <s v="5.Open &gt; BALLPARK - Alpha Test Feature |  00361 - Footer | M 00000 - " u="1"/>
        <s v="5.Open &gt; BALLPARK - QA Support Feature |  00361 - Footer | M 00000 - " u="1"/>
        <s v="5.Open &gt; BALLPARK - UX Feature |  00215 - Login &amp; Logout | M 00000 - " u="1"/>
        <s v="5.Open &gt; BALLPARK - UX Feature |  00513 - Release Search | M 00000 - " u="1"/>
        <s v="5.Open &gt; BALLPARK - UX Feature |  00514 - Release Report | M 00000 - " u="1"/>
        <s v="5.Open &gt; BALLPARK - Subtask | M 00000 - Import Users and Groups from AD" u="1"/>
        <s v="3.Doing &gt; Tech Planning | 00441 M - Review interfacing with Bemis Order WS" u="1"/>
        <s v="3.Doing &gt; Tech Planning | M 00441 - Review interfacing with Bemis Order WS" u="1"/>
        <s v="5.Open &gt; BALLPARK - Feature Review | S 00000 - Welcome screen / landing page" u="1"/>
        <s v="5.Open &gt; QA | M 01722 - QA for Update Report Link on the Orders Landing Page" u="1"/>
        <s v="0.Done &gt; Alpha Test | S 02849 - Alpha for Add a test user to the deployment scripts" u="1"/>
        <s v="0.Done &gt; Sub-Task | M 00236 - View the IBB fields associated with a company profile" u="1"/>
        <s v="5.Open &gt; BALLPARK - Development |  00000 - BALLPARK - Development Task |  00085 - Prebill Inquiry" u="1"/>
        <s v="4.To Do &gt; QA | S 00900 - QA for Customer - Org - Permissions" u="1"/>
        <s v="5.Open &gt; BALLPARK - Developer Support | XS 00000 - Carrier List CRUD" u="1"/>
        <s v="5.Open &gt; Frontend Development | XS 00197 - Adjust company profile page" u="1"/>
        <s v="0.Done &gt; QA | S 01806 - QA for BIT-136 Importing Orgs from UAT generates exception" u="1"/>
        <s v="5.Open &gt; BALLPARK - Tech Planning |  00000 - BALLPARK - Tech Planning Task |  00035 - BEMISCP-11 Notifications - Timelines, triggers, messages, templates, internal vs email" u="1"/>
        <s v="5.Open &gt; BALLPARK - QA Support | S 00000 - Orders Landing Page" u="1"/>
        <s v="5.Open &gt; BALLPARK - Subtask | L 00000 - Shipments Landing Page" u="1"/>
        <s v="5.Open &gt; BALLPARK - UX |  00000 - Buyer - Reports Landing Page" u="1"/>
        <s v="0.Done &gt; Alpha Test |  00301 - Alpha for Products + Service &gt; Trading" u="1"/>
        <s v="0.Done &gt; Alpha Test | S 00635 - Alpha for Orders - Move view details link below order Date" u="1"/>
        <s v="2.To Review &gt; Backend Development | S | 03047 - Create System Setting Configuration to simplify AD Group name changes" u="1"/>
        <s v="5.Open &gt; BALLPARK - Tech Planning | 00000  - " u="1"/>
        <s v="4.Doing &gt; BALLPARK - Feature Review | 00000 - SDLC Documentation" u="1"/>
        <s v="0.Done &gt; Task | S 00054 - BEMISCP-11 Workflow - COC, COAs upload to portal - Quality related" u="1"/>
        <s v="5.Open &gt; BALLPARK - UX |  00000 - BALLPARK - UX Task |  00048 - BEMISCP-11 Previous customer Item Number" u="1"/>
        <s v="0.Done &gt; QA | S 00781 - QA for Orders - Move view details link below order Date" u="1"/>
        <s v="0.Cancelled &gt; Sub-Task |  00131 - Final Approval of the Item Detail Page for IBB data fields" u="1"/>
        <s v="0.Done &gt; Alpha Test |  | 01956 - Alpha for Keep CSR on Control Panel View when navigating to customer sites  " u="1"/>
        <s v="0.Done &gt; Backend Development | XS 00803 - Update mock-server with latest data from IBB" u="1"/>
        <s v="0.Done &gt; Feature Review | S 02527 - Review of 270 (BDT) - Release page missing info for Jel Sert" u="1"/>
        <s v="2.To Review &gt; Sub-Task | S 00857 - Add methods to get a Customer Location's display name and whether or not it's a parent" u="1"/>
        <s v="5.Open &gt; Sub-Task | M | 01096 - ThirdPartyTransferController.java" u="1"/>
        <s v="0.Done &gt; Tech Planning | L 00433 - Design Order Inventory DM/Services" u="1"/>
        <s v="0.Done &gt; Backend Development | M | 00883 - Add Completed Shipments page for an order" u="1"/>
        <s v="0.Done &gt; Frontend Development | M 01424 - Development for -Cancel button on Locations filter does not cancel" u="1"/>
        <s v="2.To Review &gt; Sub-Task | 00290 M - Define User Profile WADL" u="1"/>
        <s v="2.To Review &gt; Sub-Task | M 00290 - Define User Profile WADL" u="1"/>
        <s v="5.Open &gt; BALLPARK - Feature Planning | S | 00000 - Source System Deletes - CR50 and CR51" u="1"/>
        <s v="0.Done &gt; Alpha Test |  | 01286 - Alpha for Optional fields not correctly formatted or are missing in open and closed order report" u="1"/>
        <s v="4.To Do &gt; S | BALLPARK - Alpha Test | 00000 - As a Sales Exec, I can view a list of customers and select one or more, so that I can selectively view information pertaining to a specific customer or sub-organization within the customer " u="1"/>
        <s v="0.Done &gt; QA | S 01300 - QA for Optional fields not correctly formatted or are missing in open and closed order report" u="1"/>
        <s v="5.Open &gt; BALLPARK - UX |  00000 - Releases by Item" u="1"/>
        <s v="0.Done &gt; QA | M 00740 - QA for User Profile Dropdown" u="1"/>
        <s v="0.Done &gt; QA | S 01372 - QA for Fix sort order column names" u="1"/>
        <s v="0.Done &gt; Feature Review |  | 00093 - Review of Country Selection content" u="1"/>
        <s v="3.Doing &gt; Backend Development | S 00564 - Update DL folder structure to match new requirements" u="1"/>
        <s v="5.Open &gt; BALLPARK - Alpha Test | S | 00000 - BDT 493 - Consignment Delivery Invoice Missing " u="1"/>
        <s v="5.Open &gt; BALLPARK - QA Support | S | 00000 - BDT 493 - Consignment Delivery Invoice Missing " u="1"/>
        <s v="4.To Do &gt; S | BALLPARK - Feature Review | 00000 - Add support for OpenID Connect Single Sign-on" u="1"/>
        <s v="4.To Do &gt; S | BALLPARK - QA/UAT Support | 00000 - Add support for OpenID Connect Single Sign-on" u="1"/>
        <s v="0.Done &gt; Feature Review |  | 01282 - Review of My Locations navigation on Mobile view is not working" u="1"/>
        <s v="0.Done &gt; Feature Review | S 00874 - Review of Orders Page - Marshal Orders with NULL Statuses Displayed" u="1"/>
        <s v="4.To Do &gt; QA | S 02979 - QA for BDT 483- Forgot Password error message" u="1"/>
        <s v="4.To Do &gt; S | BALLPARK - Developer Support 00000 - Setup LCS activation" u="1"/>
        <s v="0.Done &gt; Feature Planning | M 00382 - Feature Planning - Reports Landing Page" u="1"/>
        <s v="0.Done &gt; QA | XS 01171 - QA for Add content for Portal dashboard landing page" u="1"/>
        <s v="0.Done &gt; Alpha Test |  | 00459 - Alpha for Media &gt; Overview" u="1"/>
        <s v="0.Done &gt; Alpha Test | S 00262 - Alpha for Products Overview" u="1"/>
        <s v="0.Done &gt; Sub-Task | M 00732 - Update liferay bundle to DE fix-pack 7" u="1"/>
        <s v="5.Open &gt; BALLPARK - Developer Support | S 00000 - Welcome screen / landing page" u="1"/>
        <s v="5.Open &gt; Feature Planning | 00476 - Discuss source of SoldTo/ShipTo Relationship mapping" u="1"/>
        <s v="3.Doing &gt; Backend Development | S 01530 - Evaluate records not showing up in completed shipments" u="1"/>
        <s v="0.Done &gt; Frontend Development | XS 00545 - Investors &gt; Overview &gt; Calendar + Events - Fix links to pages" u="1"/>
        <s v="0.Done &gt; QA | S 01735 - QA for BIT-46 Cards on Page incorrect" u="1"/>
        <s v="0.Done &gt; QA |  | 01811 - QA for Duplicate fields displayed on the Completed Shipments tab" u="1"/>
        <s v="0.Done &gt; Alpha Test | S 02480 - Alpha for 321 (BDT) - Update the Shipments to use a field on Delivery vs. from Orders" u="1"/>
        <s v="4.To Do &gt; XS | BALLPARK - UX | 00000 - View Orders by PO" u="1"/>
        <s v="5.Open &gt; Sub-Task | S 01031 - Fix the paragraph's margins for better view" u="1"/>
        <s v="0.Done &gt; QA |  | 01370 - QA for Report Page- Open/Closed order status report- missing parameter" u="1"/>
        <s v="5.Open &gt; Alpha Test | 00428 XS - Verify UI support for linking Number Quantity to Inventory Page" u="1"/>
        <s v="5.Open &gt; Alpha Test | XS 00428 - Verify UI support for linking Number Quantity to Inventory Page" u="1"/>
        <s v="3.To Review &gt; Frontend Development | S | 03182 - Development for - Menu open after navigation on Tablet" u="1"/>
        <s v="0.Done &gt; Backend Development | S 01516 - Change wording for fields in the Report Generation Request window" u="1"/>
        <s v="5.Open &gt; BALLPARK - UX | S 00000 - Browser compatibility" u="1"/>
        <s v="5.Open &gt; Sub-Task | M 01099 - UserLiferayServiceImpl.java" u="1"/>
        <s v="5.Open &gt; BALLPARK - UX | S 00000 - Manage DL folder &amp; files" u="1"/>
        <s v="4.To Do &gt; Sub-Task | M 00288 - Define WADL for IBB shipment web services" u="1"/>
        <s v="06.Open &gt; Pull Request Review | 00417 - Code Review UI for filtering Orders by Location" u="1"/>
        <s v="3.Doing &gt; Backend Development | M 01664 - Update Report Link on the Orders Landing Page" u="1"/>
        <s v="5.Open &gt; BALLPARK - Developer Support Feature |  00214 - View Notifications | M 00000 - " u="1"/>
        <s v="5.Open &gt; BALLPARK - Development Feature |  00270 - Browse Customer Profiles | M 00000 - " u="1"/>
        <s v="5.Open &gt; BALLPARK - Development Feature |  00447 - Search Customer Profiles | M 00000 - " u="1"/>
        <s v="5.Open &gt; BALLPARK - Development Feature |  00520 - Release updates from IBB | M 00000 - " u="1"/>
        <s v="5.Open &gt; BALLPARK - Feature Planning Feature |  00272 - Browse User Profile | M 00000 - " u="1"/>
        <s v="5.Open &gt; BALLPARK - Feature Review Feature |  00297 - Browser compatibility | M 00000 - " u="1"/>
        <s v="5.Open &gt; BALLPARK - Tech Planning Feature |  00207 - Populate User Profiles | M 00000 - " u="1"/>
        <s v="5.Open &gt; BALLPARK - Tech Planning Feature |  00363 - Map AD Groups to Roles | M 00000 - " u="1"/>
        <s v="5.Open &gt; BALLPARK - UX |  00000 - BALLPARK - UX Feature |  00375 - Buyer - Reports Landing Page" u="1"/>
        <s v="5.Open &gt; BALLPARK - Tech Planning | S 00000 - On the Child Customer profile page format is incorrect" u="1"/>
        <s v="5.Open &gt; BALLPARK - Feature Review |  00000 - BALLPARK - Feature Review Task |  00235 - IBB Request Log" u="1"/>
        <s v="4.To Do &gt; BALLPARK - Developer Support | S 00000 - Customer - Org - Permissions" u="1"/>
        <s v="4.To Do &gt; BALLPARK - Feature Planning | XS 00000 - Customer - Org - Permissions" u="1"/>
        <s v="4.To Do &gt; S | BALLPARK - Feature Review | 00000 - Pending notifications counter" u="1"/>
        <s v="4.To Do &gt; S | BALLPARK - QA/UAT Support | 00000 - Pending notifications counter" u="1"/>
        <s v="4.To Do &gt; QA |  00625 - QA for Orders Landing Page" u="1"/>
        <s v="4.Doing &gt; Tech Planning | S | 00118 - Tech Planning for Implement Celsus sync" u="1"/>
        <s v="2.To Review &gt; Sub-Task | XS 00841 - Upgrade Gradle Plugin to fix theme build issue" u="1"/>
        <s v="0.Done &gt; Alpha Test |  01781 - Alpha for Fixes needed for View Details dropdown desktop and mobile views" u="1"/>
        <s v="5.Open &gt; BALLPARK - Feature Review |  00000 - BALLPARK - Feature Review Feature |  00512 - Release Details" u="1"/>
        <s v="4.To Do &gt; XS | BALLPARK - UX | 00000 - Create/edit Order Note" u="1"/>
        <s v="5.Open &gt; BALLPARK - Development | S 00000 - Update orders data fields to allow for decimals " u="1"/>
        <s v="0.Done &gt; Feature Review |  | 01911 - Review of Refactor Inventory Sync/WS Classes for data refresh calls." u="1"/>
        <s v="5.Open &gt; BALLPARK - Alpha Test |  00000 - BALLPARK - Alpha Test Task |  00045 - BEMISCP-11 Docs - BOL (SSRS - Can provide a copy of the BOL)" u="1"/>
        <s v="5.Open &gt; BALLPARK - QA Support |  00000 - BALLPARK - QA Support Task |  00045 - BEMISCP-11 Docs - BOL (SSRS - Can provide a copy of the BOL)" u="1"/>
        <s v="4.To Do &gt; UAT Support | 00000 - BALLPARK OF UAT Support" u="1"/>
        <s v="2.To Review &gt; Sub-Task | S 00550 - Set up Bemis' smtp server" u="1"/>
        <s v="2.To Review &gt; Backend Development | S | 03135 - Update ShipTo Filter" u="1"/>
        <s v="4.To Do &gt; S | BALLPARK - Feature Review | 00000 - Poly Orders missing in portal" u="1"/>
        <s v="4.To Do &gt; S | BALLPARK - QA/UAT Support | 00000 - Poly Orders missing in portal" u="1"/>
        <s v="0.Done &gt; Feature Review |  | 01734 - Review of BIT-159 Create Access Path for CSRs to Customer and User Profiles" u="1"/>
        <s v="5.Open &gt; BALLPARK - Alpha Test | S 00000 - Add version" u="1"/>
        <s v="5.Open &gt; BALLPARK - QA Support | S 00000 - Add version" u="1"/>
        <s v="4.Doing &gt; BALLPARK - Developer Support | 00000 - Add SCORM support" u="1"/>
        <s v="5.Open &gt; BALLPARK - Subtask | S 00000 - Change country menu cut off vertically" u="1"/>
        <s v="4.To Do &gt; QA | S 02866 - QA for ID 4191/4190 Update the CSR permissions to be organization based" u="1"/>
        <s v="0.Done &gt; Task |  | 00018 - BEMISCP-11 Quality - Credit Status (TBD system, not in IBB - Ruth Checking)" u="1"/>
        <s v="0.Done &gt; Alpha Test | XS 00918 - Alpha for Increase size limit for profile picture" u="1"/>
        <s v="0.Done &gt; QA | S 00838 - QA for Two Factor Authentication - Verification Code Error" u="1"/>
        <s v="0.Done &gt; Frontend Development | M 01075 - Update fields on On Hand Inventory View to show decimals" u="1"/>
        <s v="0.Done &gt; Feature Review | S 01797 - Review of Duplicate fields displayed on the Completed Shipments tab" u="1"/>
        <s v="5.Open &gt; BALLPARK - Alpha Test |  00000 - WS Commons" u="1"/>
        <s v="5.Open &gt; Ballpark - Dummy Feature | S 00000 - Liferay Workspace Maintenance and Improvements" u="1"/>
        <s v="5.Open &gt; BALLPARK - Feature Planning |  00000 - BALLPARK - Feature Planning Feature |  00341 - User agreement - BNA" u="1"/>
        <s v="0.Done &gt; Feature Review |  | 01101 - Review of Refactor IBB Authentication" u="1"/>
        <s v="5.Open &gt; Sub-Task | M | 01908 - QA for Remove Buyer Access to edit display settings" u="1"/>
        <s v="2.To Review &gt; Backend Development | M | 02984 - Source System Deletes/Add entries based on IBB ActiveCode" u="1"/>
        <s v="0.Done &gt; Frontend Development | XS 00464 - Investors &gt; Overview - Link &quot;Board of Directors&quot; redirect to page, but display the content out of screen" u="1"/>
        <s v="0.Done &gt; Frontend Development | S 00628 - Develop User Profile dropdown" u="1"/>
        <s v="3.Doing &gt; Frontend Development | M 00064 - Show full story on media center" u="1"/>
        <s v="5.Open &gt; BALLPARK - Feature Review | S 00000 - Finalize deployment scripts" u="1"/>
        <s v="5.Open &gt; BALLPARK - Feature Review |  00000 - BALLPARK - Feature Review Task |  00090 - Cookies in Liferay Portal" u="1"/>
        <s v="4.To Do &gt; Sub-Task | M 00051 - Provide files to be migrated" u="1"/>
        <s v="5.Open &gt; BALLPARK - Tech Planning |  00000 - BALLPARK - Tech Planning Task |  00064 - BEMISCP-11 CSR hierarchy" u="1"/>
        <s v="0.Done &gt; QA | S 01542 - QA for Welcome Name Banner" u="1"/>
        <s v="5.Open &gt; Feature Planning | 00431 - Feature planning for Search Orders" u="1"/>
        <s v="0.Done &gt; Frontend Development | S 00039 - Recreate the more effect" u="1"/>
        <s v="5.Open &gt; BALLPARK - Feature Review | S 00000 - Create and assign customer Roles" u="1"/>
        <s v="0.Done &gt; Alpha Test | S 02476 - Alpha for Order and Release Duplicate Exceptions  " u="1"/>
        <s v="4.To Do &gt; QA | S 01300 - QA for Optional fields not correctly formatted or are missing in open and closed order report" u="1"/>
        <s v="4.To Do &gt; UX | 00451 - View/Edit User Profile - UX" u="1"/>
        <s v="5.Open &gt; BALLPARK - Alpha Test |  00000 - BALLPARK - Alpha Test Feature |  00286 - Global search" u="1"/>
        <s v="5.Open &gt; BALLPARK - QA Support |  00000 - BALLPARK - QA Support Feature |  00286 - Global search" u="1"/>
        <s v="5.Open &gt; BALLPARK - Development | S 00000 - Update On Hand Inv data fields to allow for decimals " u="1"/>
        <s v="5.Open &gt; BALLPARK - Feature Planning | S 00000 - Update orders data fields to allow for decimals " u="1"/>
        <s v="5.Open &gt; BALLPARK - Feature Review | S 00000 - Update Releases data fields to allow for decimals " u="1"/>
        <s v="5.Open &gt; BALLPARK - Tech Planning | S 00000 - Update Shipments data fields to allow for decimals " u="1"/>
        <s v="0.Done &gt; Task | S 00032 - BEMISCP-11 Disable access (showing links) to webcenter and solutioncenter" u="1"/>
        <s v="5.Open &gt; BALLPARK - Development | S 00000 - Release Report" u="1"/>
        <s v="03.To Review &gt; Sub-Task | 00293 - Define Customer Hierarchy WADL" u="1"/>
        <s v="0.Done &gt; Alpha Test | S 02469 - Alpha for 331 (BDT) Time Zone Clarification" u="1"/>
        <s v="4.To Do &gt; S | BALLPARK - Development | 00000 - Order Detail in Orders by PO" u="1"/>
        <s v="0.Done &gt; Feature Review |  | 00447 - Review of Careers &gt; Locations and Functions" u="1"/>
        <s v="5.Open &gt; BALLPARK - UX |  00000 - BALLPARK - UX Feature |  00341 - User agreement - BNA" u="1"/>
        <s v="4.To Do &gt; QA | S 00967 - QA for Logon with incorrect password doesn't fail immediately with 2FA enabled" u="1"/>
        <s v="5.Open &gt; Tech Planning | 00000 - BALLPARK OF Tech Planning" u="1"/>
        <s v="4.To Do &gt; S | BALLPARK - Planning 00000 - Asset publisher - Simple version" u="1"/>
        <s v="0.Done &gt; Feature Review |  01097 - Review of Add open condition to Search Orders" u="1"/>
        <s v="5.Open &gt; BALLPARK - Tech Planning |  00000 - Buyer - Show Expanded Shipment View" u="1"/>
        <s v="0.Done &gt; Sub-Task | S 00129 - Final Approval of the Orders Landing Page for IBB data fields" u="1"/>
        <s v="5.Open &gt; BALLPARK - Feature Review Feature |  00296 - Mobile compatibility &amp; responsive design | M 00000 - " u="1"/>
        <s v="0.Cancelled &gt; Backend Development | S 00648 - Update migration logic to reflect latest customer data mapping" u="1"/>
        <s v="3.Doing &gt; Frontend Development | XS 00641 - Update User Profile Dropdown font and wording based on latest mockup" u="1"/>
        <s v="5.Open &gt; BALLPARK - Development |  00000 - BALLPARK - Development Feature |  00367 - Welcome screen / landing page" u="1"/>
        <s v="5.Open &gt; BALLPARK - Feature Planning |  00000 - BALLPARK - Feature Planning Feature |  00221 - Orders Landing Page" u="1"/>
        <s v="5.Open &gt; BALLPARK - Developer Support |  00000 - BALLPARK - Developer Support Task |  00075 - Customer Portal and Make-to-Stock (MTS) | Due Date: 8/12/16" u="1"/>
        <s v="0.Done &gt; Feature Review |  | 02011 - Review of Total On Hand Qty should include UOM  " u="1"/>
        <s v="3.Doing &gt; Backend Development | M | 00075 - Implement Group Version" u="1"/>
        <s v="0.Done &gt; QA | S 01225 - QA for User Customer Name (Employer) is incorrect" u="1"/>
        <s v="0.Cancelled &gt; Sub-Task |  00169 - Prototyping of the fields needed for customer inquiry / search" u="1"/>
        <s v="0.Done &gt; Feature Review |  | 01962 - Review of BIT-154 User Agreement Link does not display for Buyers" u="1"/>
        <s v="5.Open &gt; BALLPARK - Developer Support | S 00000 - Update Completed Shipments data fields to allow for decimals " u="1"/>
        <s v="5.Open &gt; BALLPARK - Feature Planning |  00000 - BALLPARK - Feature Planning Feature |  00247 - Download - report link" u="1"/>
        <s v="5.Open &gt; BALLPARK - UX |  00000 - BALLPARK - UX Task |  00038 - BEMISCP-11 Quality docs - Storage and access - KMS &amp; SAP (not until Phases 2&amp;3)" u="1"/>
        <s v="5.Open &gt; BALLPARK - Feature Planning |  00000 - BALLPARK - Feature Planning Task |  00037 - BEMISCP-11 Entitlements - Proc Mgr - Negotiations - CRM" u="1"/>
        <s v="5.Open &gt; BALLPARK - Feature Planning |  00000 - Filter Orders by user Locations" u="1"/>
        <s v="5.Open &gt; BALLPARK - Subtask | S 00000 - Left Navigation Expand / Collapse on all pages" u="1"/>
        <s v="4.To Do &gt; S | BALLPARK - Feature Review | 00000 - Sales Rep - only sees orgs based on access" u="1"/>
        <s v="4.To Do &gt; S | BALLPARK - QA/UAT Support | 00000 - Sales Rep - only sees orgs based on access" u="1"/>
        <s v="5.Open &gt; BALLPARK - UX | S 00000 - Buyer - Reports Landing Page" u="1"/>
        <s v="2.To Review &gt; Alpha Bug | XS 00671 - Missing portlet for AssetRender" u="1"/>
        <s v="0.Done &gt; QA | S 02444 - QA for 284 (BDT) - Scheduled Releases Sub-Pg cards missing " u="1"/>
        <s v="0.Done &gt; Alpha Test | S 01356 - Alpha for Report Landing Page- Open Order Status Report- remove parameters from selection screen" u="1"/>
        <s v="0.Done &gt; Feature Review | XS 02199 - Review of 247 (BDT) - Inventory Delete Functionality - Old Inventory data showing on Screen" u="1"/>
        <s v="0.Done &gt; Feature Review |  | 01399 - Review of Report Time not correct" u="1"/>
        <s v="5.Open &gt; Sub-Task | 00288 M - Define WADL for IBB shipment web services" u="1"/>
        <s v="5.Open &gt; Sub-Task | M 00288 - Define WADL for IBB shipment web services" u="1"/>
        <s v="0.Done &gt; Backend Development | M 00551 - Create Shipment WS modules" u="1"/>
        <s v="0.Done &gt; Frontend Development | M 02190 - Development for - Orders page- iphone view details UOM Confirmed qtty crowding" u="1"/>
        <s v="4.To Do &gt; QA |  00769 - QA for Carrier List CRUD" u="1"/>
        <s v="5.Open &gt; BALLPARK - UX | S 00000 - Release Report" u="1"/>
        <s v="4.To Do &gt; Alpha Bug | XS 01100 - Alpha Bug - Minor UI issues observed" u="1"/>
        <s v="0.Done &gt; QA |  | 01629 - QA for BIT-129 Invoice Report Field" u="1"/>
        <s v="0.Done &gt; Backend Development |  | 00012 - Create scripts to perform Taskboard configurations" u="1"/>
        <s v="0.Done &gt; Backend Development | 00078 - Assign Migrated Users to Customer Orgs" u="1"/>
        <s v="5.Open &gt; BALLPARK - Alpha Test | S 00000 - Update Releases data fields to allow for decimals " u="1"/>
        <s v="5.Open &gt; BALLPARK - QA Support | S 00000 - Update Releases data fields to allow for decimals " u="1"/>
        <s v="0.Done &gt; Alpha Test |  | 01927 - Alpha for BIT-49 Ship To Filter Name &amp; Address Info Missing in Portal" u="1"/>
        <s v="5.Open &gt; BALLPARK - Feature Planning |  00000 - BALLPARK - Feature Planning Task |  00025 - BEMISCP-11 Consignment - Make and Hold Aging" u="1"/>
        <s v="5.Open &gt; Sub-Task | S 00105 - managing OSGI dependencies " u="1"/>
        <s v="3.Doing &gt; Tech Planning | M 01673 - Tech Planning - Data Sync Changes - Inventory " u="1"/>
        <s v="4.To Do &gt; Alpha Test | S 00259 - Alpha for Our history page without timeline section" u="1"/>
        <s v="4.To Do &gt; BALLPARK - Alpha Test | XS 00000 - Our story page without timeline section" u="1"/>
        <s v="4.To Do &gt; BALLPARK - Development | S 00000 - Our story page without timeline section" u="1"/>
        <s v="0.Done &gt; Feature Review |  | 01111 - Review of Checkboxes for Locations in filter do not show " u="1"/>
        <s v="5.Open &gt; BALLPARK - Alpha Test |  00000 - BALLPARK - Alpha Test Feature |  00513 - Release Search" u="1"/>
        <s v="5.Open &gt; BALLPARK - QA Support |  00000 - BALLPARK - QA Support Feature |  00513 - Release Search" u="1"/>
        <s v="4.To Do &gt; S | BALLPARK - Subtask | 00000 - BEMISCP-11 Customer Terms (Payment, Freight, Incoterms)" u="1"/>
        <s v="5.Open &gt; Feature Review | S 00487 - Review Org Site PR" u="1"/>
        <s v="3.Doing &gt; Sub-Task | M 00592 - Implement Shipment DataSync" u="1"/>
        <s v="2.To Review &gt; Backend Development | M 01427 - Update 'View Details' display logic" u="1"/>
        <s v="5.Open &gt; BALLPARK - Developer Support | S 00000 - Remove Top Bar for External User" u="1"/>
        <s v="4.To Do &gt; BALLPARK - Alpha Test | XS 00000 - Format text and add links to image description" u="1"/>
        <s v="4.To Do &gt; BALLPARK - Development | S 00000 - Format text and add links to image description" u="1"/>
        <s v="0.Done &gt; Alpha Test |  00495 - Alpha for Create a sign in page" u="1"/>
        <s v="5.Open &gt; BALLPARK - Feature Review | S 00000 - Release expanded view" u="1"/>
        <s v="5.Open &gt; BALLPARK - Feature Review | S 00000 - Expose enhanced Group API" u="1"/>
        <s v="5.Open &gt; BALLPARK - Developer Support |  00000 - BALLPARK - Developer Support Feature |  00355 - Sort on Landing page" u="1"/>
        <s v="5.Open &gt; BALLPARK - Feature Planning |  00000 - BALLPARK - Feature Planning Feature |  00107 - Shipments Landing Page" u="1"/>
        <s v="5.Open &gt; BALLPARK - Feature Planning |  00000 - BALLPARK - Feature Planning Feature |  00249 - Search on Landing page" u="1"/>
        <s v="5.Open &gt; BALLPARK - Feature Planning |  00000 - BALLPARK - Feature Planning Feature |  00276 - Search on Landing page" u="1"/>
        <s v="0.Done &gt; QA |  01813 - QA for Mobile Footer no longer displays" u="1"/>
        <s v="0.Done &gt; Alpha Test | S 02386 - Alpha for 290 (BDT) - Release Pg Ship To Name and Address incorrect" u="1"/>
        <s v="0.Done &gt; Feature Review |  00891 - Review of Logon with incorrect password doesn't fail immediately with 2FA enabled" u="1"/>
        <s v="4.To Do &gt; QA | M 00749 - QA for View/Edit User Profile" u="1"/>
        <s v="0.Done &gt; Alpha Test | S 00950 - Alpha for Update Scheduled Releases data fields to allow for decimals " u="1"/>
        <s v="0.Done &gt; Frontend Development | M 01540 - Development for On the Customer profile page format is incorrect - update header" u="1"/>
        <s v="0.Done &gt; Feature Review |  00763 - Review of User Profile Dropdown" u="1"/>
        <s v="0.Done &gt; Feature Review |  00156 - Review of Asset publisher filter" u="1"/>
        <s v="4.To Do &gt; QA | S | 01933 - QA for Link Bemis/TheHub Logo back CSR Bemis Site" u="1"/>
        <s v="0.Done &gt; QA | XS 02151 - QA for 256 (BDT) - Orders page- mobile- expanded view - view details" u="1"/>
        <s v="5.Open &gt; Backend Development | M 01584 - Add support for new Customer Item optional parameter" u="1"/>
        <s v="5.Open &gt; BALLPARK - Feature Planning | S 00000 - Arrow Font Size on Releases Page is too small" u="1"/>
        <s v="0.Done &gt; Alpha Test |  | 01407 - Alpha for Scheduled Releases Customer PO" u="1"/>
        <s v="0.Done &gt; Feature Review | S 01503 - Review of Bemis Logo displayed on Bemis' QA is incorrect" u="1"/>
        <s v="0.Done &gt; Feature Review | S 02249 - Review of 214 (BDT) - Theme test- Font spacing incorrect" u="1"/>
        <s v="5.Open &gt; Sub-Task | 00133 - Final Approval of the Shipment Expanded View for IBB data fields" u="1"/>
        <s v="0.Done &gt; Frontend Development | M 01039 - Mobile Documents View and Navigation " u="1"/>
        <s v="5.Open &gt; BALLPARK - Developer Support |  00000 - BALLPARK - Developer Support Feature |  00276 - Search on Landing page" u="1"/>
        <s v="5.Open &gt; BALLPARK - Feature Review |  00000 - BALLPARK - Feature Review Feature |  00375 - Buyer - Reports Landing Page" u="1"/>
        <s v="3.Doing &gt; Tech Planning | S 02981 - Tech Planning for Schedule Line Deletes" u="1"/>
        <s v="0.Done &gt; Alpha Test | S 00147 - Alpha for Adjust homepage layout in different screen resolutions" u="1"/>
        <s v="0.Done &gt; Frontend Development | M 00129 - Adjust homepage layout in different screen resolutions" u="1"/>
        <s v="5.Open &gt; BALLPARK - UX |  00000 - BALLPARK - UX Feature |  00226 - Filter Orders by user Locations" u="1"/>
        <s v="4.To Do &gt; BALLPARK - UX | S 00000 - Product values in different currencies" u="1"/>
        <s v="0.Done &gt; Frontend Development | XS 00419 - Change the color of visited links" u="1"/>
        <s v="4.To Do &gt; BALLPARK - Developer Support | S 00000 - Generate Shipping Reports" u="1"/>
        <s v="0.Done &gt; Feature Review | S 01634 - Review of BIT-95 All reports from the Reports Landing Page" u="1"/>
        <s v="0.Done &gt; Tech Planning | M 01769 - Tech Planning for - Report menu categories should be alphabetical" u="1"/>
        <s v="5.Open &gt; BALLPARK - Alpha Test |  00000 - BALLPARK - Alpha Test Task |  00071 - BEMISCP-11 Validate with Process Owners - Internal entitlements" u="1"/>
        <s v="5.Open &gt; BALLPARK - QA Support |  00000 - BALLPARK - QA Support Task |  00071 - BEMISCP-11 Validate with Process Owners - Internal entitlements" u="1"/>
        <s v="4.To Do &gt; S | BALLPARK - Alpha Test | 00000 - Emails from production server are not being received" u="1"/>
        <s v="5.Open &gt; BALLPARK - Developer Support | S 00000 - Map AD Groups to Roles" u="1"/>
        <s v="4.To Do &gt; Alpha Test | S 00812 - Alpha for Customer Profile updates from IBB" u="1"/>
        <s v="4.To Do &gt; QA | S | 00116 - QA for Notify Google LMS of User activity" u="1"/>
        <s v="5.Open &gt; BALLPARK - QA Support |  00000 - BALLPARK - QA Support Task |  00503 - WS Commons" u="1"/>
        <s v="5.Open &gt; BALLPARK - Tech Planning | S 00000 - Shipments paginated list grouped by item number" u="1"/>
        <s v="5.Open &gt; BALLPARK - Subtask | M 00000 - On-Hand Inventory View for a specific item" u="1"/>
        <s v="0.Done &gt; Alpha Test |  00454 - Alpha for Homepage &gt; Change &quot;Media and Events&quot; section" u="1"/>
        <s v="4.To Do &gt; S | BALLPARK - Subtask | 00000 - Should only send learning records when log in as a learner " u="1"/>
        <s v="03.To Review &gt; Sub-Task | 00290 - Define User Profile WADL" u="1"/>
        <s v="0.Done &gt; Feature Planning | XS 00456 - Review structure changes" u="1"/>
        <s v="5.Open &gt; BALLPARK - Feature Review |  00000 - BALLPARK - Feature Review Feature |  00511 - Releases by Item" u="1"/>
        <s v="5.Open &gt; BALLPARK - Development |  00000 - BALLPARK - Development Task |  00035 - BEMISCP-11 Notifications - Timelines, triggers, messages, templates, internal vs email" u="1"/>
        <s v="04.Doing &gt; Sub-Task | 00155 - As a developer, I can connect to SSRS passing input parameters to request a report and then display it in the portal, so that a report can be viewed in the portal (POC)" u="1"/>
        <s v="5.Open &gt; BALLPARK - UX |  00000 - Import Users and Groups from AD" u="1"/>
        <s v="4.To Do &gt; S | BALLPARK - Alpha Test | 00000 - Sort Orders by Specific Fields" u="1"/>
        <s v="5.Open &gt; BALLPARK - Alpha Test |  00000 - *DELETE* User Profile updates from IBB" u="1"/>
        <s v="5.Open &gt; BALLPARK - QA Support |  00000 - *DELETE* User Profile updates from IBB" u="1"/>
        <s v="0.Done &gt; Feature Review | XS 02424 - Review of 244 (BDT) - Order Pg Scheduled Releases/Available Qty Incorrect " u="1"/>
        <s v="5.Open &gt; Feature Review | 00468 - Review logic to link two pages" u="1"/>
        <s v="5.Open &gt; Feature Review | 00471 - Review logic to link two pages" u="1"/>
        <s v="0.Done &gt; Feature Review |  | 00600 - Review of Change country menu cut off vertically" u="1"/>
        <s v="0.Done &gt; Feature Review | S 00877 - Review of Arrow Font Size on Releases Page is too small" u="1"/>
        <s v="0.Done &gt; Feature Review | S 02799 - Review of 409 (BDT) - Inventory Batch with Multiple Mfg Dates" u="1"/>
        <s v="5.Open &gt; Sub-Task | S | 00130 - Final Approval of the Products Landing Page for the IBB data fields" u="1"/>
        <s v="04.Doing &gt; Backend Development | 00486 - Develop Search for Orders Logic" u="1"/>
        <s v="5.Open &gt; BALLPARK - Development |  00000 - BALLPARK - Development Feature |  00156 - Create and assign customer Roles" u="1"/>
        <s v="0.Done &gt; Frontend Development | M 02013 - Development for - Orders page- tablet view change page orientation from portrait to landscape" u="1"/>
        <s v="5.Open &gt; BALLPARK - Tech Planning | M 00000 - Create Google CI" u="1"/>
        <s v="06.Open &gt; Feature Planning | 00497 - Discuss document migration with Bemis" u="1"/>
        <s v="0.Done &gt; Alpha Test |  01320 - Alpha for Landing page redirection does not work when impersonating" u="1"/>
        <s v="5.Open &gt; Backend Development | M 00610 - Create CustomerShipTo Entity to pull Order ShipTo Information" u="1"/>
        <s v="0.Done &gt; Backend Development | M 02706 - Fix ORM Exceptions during Inventory data sync" u="1"/>
        <s v="4.To Do &gt; M | BALLPARK - Subtask | 00000 - Create and use some &quot;Liferay down / starting up / maintenance page&quot; for nginx" u="1"/>
        <s v="0.Done &gt; QA |  01225 - QA for User Customer Name (Employer) is incorrect" u="1"/>
        <s v="4.To Do &gt; Alpha Test | M 00739 - Alpha for Buyer View of Customer Profile" u="1"/>
        <s v="3.Doing &gt; Frontend Development | M 00462 - Create page to show Inventory View for Item" u="1"/>
        <s v="0.Done &gt; Alpha Test | S 02585 - Alpha for 388 (BDT) - Inventory Pg Standard Pallet Qty Rounding Issue" u="1"/>
        <s v="5.Open &gt; BALLPARK - Feature Planning |  00000 - BALLPARK - Feature Planning Feature |  00156 - Create and assign customer Roles" u="1"/>
        <s v="4.To Do &gt; BALLPARK - Alpha Test | S 00000 - View Orders by PO" u="1"/>
        <s v="5.Open &gt; Ballpark - Demand | S | 00000 - Dummy Activity of Tools - Sonar" u="1"/>
        <s v="0.Done &gt; Feature Review |  00395 - Review of Redirect to a friendly &quot;page not found&quot;" u="1"/>
        <s v="5.Open &gt; BALLPARK - Alpha Test |  00000 - BALLPARK - Alpha Test Feature |  00110 - Buyer - Show Expanded Shipment View" u="1"/>
        <s v="5.Open &gt; BALLPARK - QA Support |  00000 - BALLPARK - QA Support Feature |  00110 - Buyer - Show Expanded Shipment View" u="1"/>
        <s v="5.Open &gt; BALLPARK - Tech Planning |  00000 - BALLPARK - Tech Planning Task |  00259 - Customer Site Template should have 'template' in name" u="1"/>
        <s v="0.Done &gt; QA | XS 00560 - QA for Custom 404 page" u="1"/>
        <s v="0.Done &gt; Sub-Task | 00091 - Define Customer Inquiry WADL" u="1"/>
        <s v="4.Doing &gt; BALLPARK - Alpha Test | 00000 - Feature without assignee GSSDLC" u="1"/>
        <s v="5.Open &gt; BALLPARK - Feature Review | S 00000 - Pinnacle Foods Bemis Order# 40009316 Shipment Missing (BDT 486)" u="1"/>
        <s v="0.Done &gt; Alpha Bug | M 01789 - There are ghost results displayed on the release page" u="1"/>
        <s v="5.Open &gt; BALLPARK - Tech Planning |  00000 - BALLPARK - Tech Planning Task |  00074 - Determine Document Library folder structure and category structure" u="1"/>
        <s v="5.Open &gt; Sub-Task | 00105 - managing OSGI dependencies " u="1"/>
        <s v="0.Done &gt; Alpha Test | S 00223 - Alpha for Sustainability Overview" u="1"/>
        <s v="0.Done &gt; Feature Review |  | 00357 - Review of Suppliers Overview" u="1"/>
        <s v="0.Done &gt; Frontend Development | M 00187 - Sustainability Overview" u="1"/>
        <s v="4.To Do &gt; BALLPARK - Feature Planning | S 00000 - Browse Customer Profiles" u="1"/>
        <s v="0.Done &gt; QA |  00213 - QA for Company profile page" u="1"/>
        <s v="5.Open &gt; Backend Development | M 01648 - Logging enhancements" u="1"/>
        <s v="4.Doing &gt; Sub-Task | S | 03235 - Sub-task of the task without assignee" u="1"/>
        <s v="0.Done &gt; Feature Review | S 02339 - Review of Pallet Field should display as Est. Pallet Count" u="1"/>
        <s v="5.Open &gt; Sub-Task | S 01068 - Have the family name editable" u="1"/>
        <s v="4.To Do &gt; S | BALLPARK - Alpha Test | 00000 - 576  BDT - Log in page in Chrome blurry" u="1"/>
        <s v="4.To Do &gt; S | BALLPARK - Feature Review | 00000 - Implement Celsus sync job to index Liferay Sites" u="1"/>
        <s v="4.To Do &gt; S | BALLPARK - QA/UAT Support | 00000 - Implement Celsus sync job to index Liferay Sites" u="1"/>
        <s v="0.Done &gt; QA | S 01330 - QA for The ... next to the Bemis Order number does not expand to show the full line" u="1"/>
        <s v="3.Doing &gt; Tech Planning | S 01551 - Evaluate - Multiple Fields showing incorrectly on the Orders Landing Page. " u="1"/>
        <s v="4.To Do &gt; Alpha Test |  00927 - Alpha for Shipment updates from IBB" u="1"/>
        <s v="5.Open &gt; BALLPARK - Developer Support | S | 00000 - Customer - Org - Permissions" u="1"/>
        <s v="5.Open &gt; BALLPARK - Development Support | S 00000 - Customer - Org - Permissions" u="1"/>
        <s v="5.Open &gt; BALLPARK - Feature Planning | XS | 00000 - Customer - Org - Permissions" u="1"/>
        <s v="0.Cancelled &gt; Alpha Test | S 02767 - Alpha for 386 (BDT) - Poly IBB On Hand Qty Incorrect" u="1"/>
        <s v="5.Open &gt; BALLPARK - Subtask | M 00000 - Allow patches to be source-controlled and installed into bundle by workspace" u="1"/>
        <s v="03.To Review &gt; Backend Development | 00368 - Review order-product-item services to satisfy new wireframe" u="1"/>
        <s v="0.Done &gt; Tech Planning | S 01556 - Analysis" u="1"/>
        <s v="0.Done &gt; Tech Planning | S 01569 - Analysis" u="1"/>
        <s v="0.Done &gt; Sub-Task |  00142 - Set LDAP configurations for AD integration" u="1"/>
        <s v="0.Done &gt; Alpha Bug | M 01301 - Entering Date into field causes the preview screen to go blank" u="1"/>
        <s v="0.Done &gt; Feature Review |  | 00570 - Review of Build PROD definition and execute it in us-east-1" u="1"/>
        <s v="0.Done &gt; Feature Review |  01905 - Review of After update to global web content, customer site template does not import" u="1"/>
        <s v="0.Done &gt; Sub-Task |  00109 - Final Approval of the Shipment Landing Page Visual Mockup" u="1"/>
        <s v="5.Open &gt; BALLPARK - Alpha Test | S 00000 - Release Details" u="1"/>
        <s v="0.Done &gt; Frontend Development | M 00289 - White spaces in story pages above images" u="1"/>
        <s v="5.Open &gt; BALLPARK - Subtask | S | 00000 - Fix issue with titles not being shown for image selector" u="1"/>
        <s v="0.Done &gt; QA | S 00959 - QA for Release updates from IBB" u="1"/>
        <s v="0.Done &gt; Sub-Task | M 00704 - Upgrade Liferay Workspace to 1.2.0" u="1"/>
        <s v="5.Open &gt; BALLPARK - Alpha Test Task |  00503 - WS Commons | M 00000 - " u="1"/>
        <s v="5.Open &gt; BALLPARK - QA Support Task |  00503 - WS Commons | M 00000 - " u="1"/>
        <s v="5.Open &gt; BALLPARK - Tech Planning  00538 - Buyer - Reports |  00000 - " u="1"/>
        <s v="5.Open &gt; BALLPARK - UX Feature |  00512 - Release Details | M 00000 - " u="1"/>
        <s v="0.Done &gt; QA | S 03001 - QA for 482 BDT - Optimizing report performance to 4 sec" u="1"/>
        <s v="4.To Do &gt; BALLPARK - Tech Planning | S 00000 - View closed orders in Order Views" u="1"/>
        <s v="1.Reviewing &gt; Frontend Development | M 01525 - Development for Formatting Error when Resizing" u="1"/>
        <s v="0.Done &gt; Feature Review | S 01430 - Review of Update default Sort Order on Shipments Landing Page " u="1"/>
        <s v="4.To Do &gt; Backend Development | S 00014 - Integrate Taskboard configuration scripts" u="1"/>
        <s v="5.Open &gt; BALLPARK - Feature Review |  00000 - Create data sync process to bulk upload data from IBB" u="1"/>
        <s v="5.Open &gt; BALLPARK - Alpha Test | M 00000 - BALLPARK - Alpha Test Feature |  00225 - Search Orders by Indexed fields" u="1"/>
        <s v="5.Open &gt; BALLPARK - QA Support | L 00000 - BALLPARK - QA Support Feature |  00225 - Search Orders by Indexed fields" u="1"/>
        <s v="0.Done &gt; Alpha Test | XS 00376 - Alpha for Reports Page" u="1"/>
        <s v="0.Done &gt; Alpha Test | S 00598 - Alpha for User Profile Dropdown" u="1"/>
        <s v="0.Done &gt; Alpha Test | XS 00393 - Alpha for Global Solutions" u="1"/>
        <s v="3.Doing &gt; Alpha Test | S 01482 - Alpha for Welcome Name Banner" u="1"/>
        <s v="5.Open &gt; BALLPARK - Developer Support | S 00000 - View customer site list" u="1"/>
        <s v="5.Open &gt; BALLPARK - Alpha Test | XS 00000 - List Releases of specifc Order" u="1"/>
        <s v="5.Open &gt; Sub-Task | 00104 - application.startup.events OSGI service" u="1"/>
        <s v="0.Done &gt; Backend Development | M 02061 - Development for - Order Pg Sort Functionality" u="1"/>
        <s v="0.Done &gt; Feature Review | XS 02125 - Review of 275 (BDT) - Order Pg Sort Functionality" u="1"/>
        <s v="5.Open &gt; BALLPARK - Feature Review |  00000 - BALLPARK - Feature Review Feature |  00377 - Generate Shipping Reports" u="1"/>
        <s v="0.Done &gt; Alpha Test | S 00278 - Alpha for Services Page" u="1"/>
        <s v="0.Done &gt; Frontend Development | S 00256 - Services Page" u="1"/>
        <s v="4.To Do &gt; S | BALLPARK - Alpha Test | 00000 - BDT 507 - C&amp;S Closed Orders showing inventory displayed in portal " u="1"/>
        <s v="0.Done &gt; QA | S 02420 - QA for Portal Error Handling" u="1"/>
        <s v="0.Done &gt; Backend Development | 00368 - View Orders by Item - Data Model Redesign" u="1"/>
        <s v="4.To Do &gt; BALLPARK - Alpha Test | S 00000 - Product values in different currencies" u="1"/>
        <s v="4.To Do &gt; M | BALLPARK - Planning | 00000 - Product values in different currencies" u="1"/>
        <s v="0.Done &gt; Backend Development |  00012 - Create scripts to perform Taskboard configurations" u="1"/>
        <s v="0.Done &gt; Feature Review | S 02742 - Review of 382 (BDT) - Order Pg Requested Date Incorrect" u="1"/>
        <s v="0.Done &gt; QA |  | 01621 - QA for Sub-header font color on Reports Landing page are incorrect" u="1"/>
        <s v="0.Cancelled &gt; Frontend Development | S 02850 - Add nullable option to the To Date on the Open and Closed Order Status Report " u="1"/>
        <s v="5.Open &gt; BALLPARK - Alpha Test | S 00000 - Search for User Profile Details" u="1"/>
        <s v="5.Open &gt; BALLPARK - Development |  00000 - Search for User Profile Details" u="1"/>
        <s v="5.Open &gt; BALLPARK - QA Support | M 00000 - Search for User Profile Details" u="1"/>
        <s v="0.Cancelled &gt; Backend Development | S 02913 - Update sender name in verification email xml" u="1"/>
        <s v="0.Done &gt; Frontend Development | S 02776 - Form for report configuration is submitting twice development" u="1"/>
        <s v="0.Done &gt; Alpha Test | S 00264 - Alpha for Corporate Governance Page" u="1"/>
        <s v="0.Done &gt; Frontend Development | XS 01585 - Add links to landing pages from Dashboard" u="1"/>
        <s v="5.Open &gt; Ballpark - Dummy Feature | S | 00000 - Tools - Indicators" u="1"/>
        <s v="0.Done &gt; Alpha Test | S 01407 - Alpha for Scheduled Releases Customer PO" u="1"/>
        <s v="4.To Do &gt; Backend Development | S 01236 - Remove background-task mode from data sync" u="1"/>
        <s v="4.To Do &gt; Alpha Test |  00635 - Alpha for Orders - Move view details link below order Date" u="1"/>
        <s v="4.To Do &gt; Backend Development | M 00614 - Update parameters for Open and Closed Order Status Report on the Orders Landing Page" u="1"/>
        <s v="2.To Review &gt; Backend Development | M 00690 - Create inventory WS modules" u="1"/>
        <s v="4.To Do &gt; BALLPARK - Development | M 00000 - Performance Testing and Tunning" u="1"/>
        <s v="0.Done &gt; Alpha Test | S 00079 - Alpha for Place remaining Webcontents on Homepage" u="1"/>
        <s v="0.Done &gt; Frontend Development | M 01528 - Development for CSR- editing buyer profile" u="1"/>
        <s v="0.Done &gt; QA | S 01515 - QA for Customer Address does not display on Customer Profile" u="1"/>
        <s v="0.Done &gt; Alpha Test | S 00314 - Alpha for Adjust company profile page" u="1"/>
        <s v="0.Done &gt; QA |  | 01809 - QA for Release Header fields do not display correctly" u="1"/>
        <s v="2.To Review &gt; Backend Development | S 00601 - Map Customer WS data to Customer Profile/Organizations" u="1"/>
        <s v="0.Done &gt; Feature Review | S 01828 - Review of Customer Data Sync is checking wrong address for validity" u="1"/>
        <s v="0.Done &gt; Feature Review |  | 00581 - Review of Change Reports page &quot;SEC Filings&quot; section to open in a new tab" u="1"/>
        <s v="5.Open &gt; BALLPARK - Feature Review |  00000 - BALLPARK - Feature Review Feature |  00351 - Location selection persists from page to page (within session)" u="1"/>
        <s v="2.To Review &gt; Sub-Task | 00268 - Define Order WADL" u="1"/>
        <s v="0.Cancelled &gt; Sub-Task | M 02714 - Services dockers" u="1"/>
        <s v="5.Open &gt; Tech Planning | 00530 M - Customer Profile - Tech Planning" u="1"/>
        <s v="5.Open &gt; Tech Planning | M 00530 - Customer Profile - Tech Planning" u="1"/>
        <s v="4.To Do &gt; QA |  00781 - QA for Orders - Move view details link below order Date" u="1"/>
        <s v="0.Done &gt; Task | 00029 - BEMISCP-11 Doc repository - Confirmed, Liferay Doc Library will be used" u="1"/>
        <s v="5.Open &gt; BALLPARK - Feature Review | S 00000 - Image Animations do not match mockups for Stories" u="1"/>
        <s v="5.Open &gt; Sub-Task | 01067 - Figure out the solution to restrict some features for Receiving Personnel" u="1"/>
        <s v="5.Open &gt; BALLPARK - Feature Review |  00000 - BALLPARK - Feature Review Feature |  00367 - Welcome screen / landing page" u="1"/>
        <s v="5.Open &gt; BALLPARK - Development | S | 00000 - Custom 404 page" u="1"/>
        <s v="5.Open &gt; Alpha Test | 00406 XS - Verify Order Detail By Item View" u="1"/>
        <s v="5.Open &gt; Alpha Test | XS 00406 - Verify Order Detail By Item View" u="1"/>
        <s v="1.Reviewing &gt; Tech Planning | 00479 M - Customer Migration/Hierarchy - Tech Planning" u="1"/>
        <s v="1.Reviewing &gt; Tech Planning | M 00479 - Customer Migration/Hierarchy - Tech Planning" u="1"/>
        <s v="5.Open &gt; BALLPARK - Development | XS | 00000 - Update Customer logo" u="1"/>
        <s v="0.Done &gt; Frontend Development | XS 00641 - Update User Profile Dropdown font and wording based on latest mockup" u="1"/>
        <s v="4.To Do &gt; Alpha Test | M 00728 - Alpha for Search on Shipment" u="1"/>
        <s v="0.Done &gt; Alpha Test | XS 00388 - Orders Landing Page - Alpha Test" u="1"/>
        <s v="0.Done &gt; Feature Review |  | 00487 - Review of Footer" u="1"/>
        <s v="0.Done &gt; Feature Review |  | 01822 - Review of Footer" u="1"/>
        <s v="4.To Do &gt; QA | S 02933 - QA for Always display BOL and Invoice links" u="1"/>
        <s v="5.Open &gt; BALLPARK - Development |  00000 - BALLPARK - Development Task |  00026 - BEMISCP-11 Partial pallets in IBB - Not available in IBB for this phase" u="1"/>
        <s v="0.Done &gt; QA | M 00979 - QA for Filter Data by Customer Location " u="1"/>
        <s v="5.Open &gt; Ballpark - Demand | S 00000 - Dummy Activity of Permissions" u="1"/>
        <s v="5.Open &gt; BALLPARK - Subtask | M 00000 - Customer - Org - Permissions" u="1"/>
        <s v="2.To Review &gt; Backend Development | S 00599 - Map Order WS data to Order DM" u="1"/>
        <s v="5.Open &gt; BALLPARK - Feature Review |  00000 - Search for User Profile Details" u="1"/>
        <s v="5.Open &gt; BALLPARK - Tech Planning | S 00000 - Search for User Profile Details" u="1"/>
        <s v="5.Open &gt; UAT Support | 00000 - BALLPARK OF UAT Support" u="1"/>
        <s v="0.Done &gt; QA | S 02313 - QA for Not all shipments are being synced from IBB" u="1"/>
        <s v="4.To Do &gt; BALLPARK - Development | M 00000 - Batch details in on-hand inventory" u="1"/>
        <s v="5.Open &gt; BALLPARK - Developer Support Feature |  00272 - Browse User Profile | M 00000 - " u="1"/>
        <s v="5.Open &gt; BALLPARK - Feature Review Feature |  00207 - Populate User Profiles | M 00000 - " u="1"/>
        <s v="5.Open &gt; BALLPARK - Feature Review Feature |  00363 - Map AD Groups to Roles | M 00000 - " u="1"/>
        <s v="0.Done &gt; Feature Review |  01052 - Review of Import of Organizations fails due to a NoSuchListTypeException" u="1"/>
        <s v="0.Done &gt; Alpha Test |  01915 - Alpha for Update default Sort Order and Add Sort Functioanlity on Orders Landing Page " u="1"/>
        <s v="0.Done &gt; Tech Planning | M 01565 - Tech Planning for Remove Date limit on Orders Landing Page display" u="1"/>
        <s v="0.Done &gt; Alpha Test | S 00637 - Alpha for Orders -  Bemis Order # (line No) should be moved below Bemis ProductID" u="1"/>
        <s v="0.Done &gt; Feature Review |  | 00818 - Review of Where to get Actual/Standard pallet quantity for rolls/boxes/cartons" u="1"/>
        <s v="4.To Do &gt; S | BALLPARK - Feature Review | 00000 - Ship to filter Cancel and Search Box not working as designed (BDT 539)" u="1"/>
        <s v="4.To Do &gt; S | BALLPARK - QA/UAT Support | 00000 - Ship to filter Cancel and Search Box not working as designed (BDT 539)" u="1"/>
        <s v="0.Cancelled &gt; Frontend Development | M 01835 - Development for - Mobile and Tablet View of Orders is not aligned correctly" u="1"/>
        <s v="0.Done &gt; Alpha Test |  00390 - Alpha for Our History" u="1"/>
        <s v="2.To Review &gt; Backend Development | 00284 - Create order WS modules" u="1"/>
        <s v="0.Done &gt; Feature Review | S 00893 - Review of Remove Top Bar for Regular User" u="1"/>
        <s v="4.To Do &gt; QA | S 01171 - QA for Add content for Portal dashboard landing page" u="1"/>
        <s v="4.To Do &gt; Feature Planning | S | 00077 - Show PRs aging" u="1"/>
        <s v="0.Done &gt; Sub-Task | M 00061 - Scrum master - January - 2 to 13" u="1"/>
        <s v="4.To Do &gt; Tech Planning | M 00498 - Define document migration process" u="1"/>
        <s v="4.To Do &gt; QA | S 01811 - QA for Duplicate fields displayed on the Completed Shipments tab" u="1"/>
        <s v="5.Open &gt; BALLPARK - Alpha Test | S 00000 - Browser compatibility" u="1"/>
        <s v="5.Open &gt; BALLPARK - QA Support | S 00000 - Browser compatibility" u="1"/>
        <s v="0.Done &gt; Alpha Test | S 00913 - Alpha for Release updates from IBB" u="1"/>
        <s v="5.Open &gt; BALLPARK - UX | S | 00000 - List Releases of specifc Order" u="1"/>
        <s v="5.Open &gt; BALLPARK - Alpha Test | M 00000 - Filter Data by Customer Location" u="1"/>
        <s v="5.Open &gt; BALLPARK - QA Support | S 00000 - Filter Data by Customer Location" u="1"/>
        <s v="0.Cancelled &gt; Alpha Test |  01725 - Alpha for Requirement changes for Reports" u="1"/>
        <s v="0.Done &gt; Frontend Development | XS 00429 - Images taking whole page" u="1"/>
        <s v="4.To Do &gt; QA | S 01370 - QA for Report Page- Open/Closed order status report- missing parameter" u="1"/>
        <s v="5.Open &gt; BALLPARK - Alpha Test |  00000 - BALLPARK - Alpha Test Feature |  00219 - View customer site list" u="1"/>
        <s v="5.Open &gt; BALLPARK - QA Support |  00000 - BALLPARK - QA Support Feature |  00219 - View customer site list" u="1"/>
        <s v="0.Done &gt; QA | S 01379 - QA for Report page- open and closed order report; parameters not expected" u="1"/>
        <s v="4.To Do &gt; M | BALLPARK - Planning | 00000 - One Click Deploy" u="1"/>
        <s v="0.Done &gt; Feature Review |  01111 - Review of Checkboxes for Locations in filter do not show " u="1"/>
        <s v="0.Done &gt; Feature Review |  | 00571 - Review of Investigate rejected SVG icons in Chrome when using CDN" u="1"/>
        <s v="4.To Do &gt; QA | S | 03146 - QA for Portal display of On Hand inventory quantity is incorrect  " u="1"/>
        <s v="0.Done &gt; Alpha Test |  | 01331 - Alpha for Location and ShipTo filter dropdowns are missing a border in FF and IE" u="1"/>
        <s v="0.Done &gt; Alpha Test | XS 00980 - Alpha for List shipments from specific Order" u="1"/>
        <s v="0.Done &gt; Alpha Bug | S 01161 - Modify Site Scope on global search to include all sites of User" u="1"/>
        <s v="5.Open &gt; BALLPARK - Feature Planning |  00000 - Add two factor authentication support to portal." u="1"/>
        <s v="0.Done &gt; Tech Planning | M 02197 - Tech planning for Add Google Analytics to the Customer Portal Sites" u="1"/>
        <s v="5.Open &gt; Backend Development | M 00233 - Calculation on landing page" u="1"/>
        <s v="5.Open &gt; BALLPARK - Feature Review |  00000 - Shipments Landing Page" u="1"/>
        <s v="5.Open &gt; BALLPARK - Feature Review | S 00000 - Releases landing page" u="1"/>
        <s v="5.Open &gt; BALLPARK - Subtask | M 00000 - Buyer - Reports Landing Page" u="1"/>
        <s v="5.Open &gt; BALLPARK - Tech Planning | L 00000 - Search on Landing page" u="1"/>
        <s v="0.Done &gt; Feature Review | S 00351 - Review of White spaces above images in story pages template 2" u="1"/>
        <s v="3.Doing &gt; Sub-Task | 00502 - Configure LCS" u="1"/>
        <s v="0.Done &gt; Alpha Test | S 00984 - Alpha for Update Customer logo" u="1"/>
        <s v="0.Done &gt; Sub-Task |  00099 - Final Approval of the Orders Landing Page Wireframe" u="1"/>
        <s v="0.Done &gt; QA | S 01406 - QA for The root directory for Advanced File Store is not parsed correctly" u="1"/>
        <s v="0.Done &gt; Sub-Task | XS 01045 - Upgrade liferay bundle to DE fix-pack 9" u="1"/>
        <s v="0.Done &gt; Feature Review |  | 00363 - Review of Set maximum width for pages in 1300 px" u="1"/>
        <s v="5.Open &gt; BALLPARK - UX | S 00000 - List Releases of specifc Order" u="1"/>
        <s v="5.Open &gt; BALLPARK - Tech Planning | S 00000 - BALLPARK - Tech Planning Feature |  00308 - Customer - Org - Permissions" u="1"/>
        <s v="0.Done &gt; Feature Review |  01505 - Review of Padding issues with left nav menu" u="1"/>
        <s v="0.Done &gt; Alpha Test |  | 00158 - Alpha for Menu not working when on mobile mode" u="1"/>
        <s v="5.Open &gt; BALLPARK - Alpha Test | S 00000 - Create Google Local Environment" u="1"/>
        <s v="5.Open &gt; BALLPARK - QA Support | S 00000 - Create Google Local Environment" u="1"/>
        <s v="5.Open &gt; Sub-Task | S | 00057 - Set up Jenkins in Google local environment" u="1"/>
        <s v="0.Done &gt; QA | S 02406 - QA for 260 (BDT) - Orders page- tablet view change page orientation from portrait to landscape" u="1"/>
        <s v="5.Open &gt; BALLPARK - Feature Review | S 00000 - Release Search" u="1"/>
        <s v="0.Done &gt; Backend Development | S 02822 - Create separate policy for internal users" u="1"/>
        <s v="3.Doing &gt; Backend Development | L 00587 - Implement multi faceted search for orders" u="1"/>
        <s v="5.Open &gt; BALLPARK - Feature Review |  00000 - BALLPARK - Feature Review Feature |  00352 - Location selection persists between logout and login" u="1"/>
        <s v="2.To Review &gt; Backend Development | S 00673 - Implement Shipment as Asset" u="1"/>
        <s v="0.Done &gt; Tech Planning | M 01741 - Tech planning for User Agreement link does not show content" u="1"/>
        <s v="5.Open &gt; BALLPARK - Feature Review | S 00000 - Add status: draft, published, archived, invisible " u="1"/>
        <s v="5.Open &gt; BALLPARK - Feature Review |  00000 - BALLPARK - Feature Review Feature |  00077 - Import Users and Groups from AD" u="1"/>
        <s v="5.Open &gt; BALLPARK - Tech Planning | XS | 00000 - Switch to SOAP calls" u="1"/>
        <s v="0.Done &gt; Alpha Bug | M 01680 - Dropdown for view details needs to be wider" u="1"/>
        <s v="5.Open &gt; BALLPARK - Development | S 00000 - Release Details" u="1"/>
        <s v="4.To Do &gt; S | BALLPARK - UX 00000 - Investor Center - Stock portlet" u="1"/>
        <s v="3.Doing &gt; Frontend Development | M 00146 - Ethics and compliance page" u="1"/>
        <s v="5.Open &gt; BALLPARK - Alpha Test | S 00000 - Pending notifications counter" u="1"/>
        <s v="5.Open &gt; BALLPARK - QA Support | S 00000 - Pending notifications counter" u="1"/>
        <s v="4.To Do &gt; BALLPARK - Development | S 00000 - Sort Orders by Specific Fields" u="1"/>
        <s v="0.Done &gt; Alpha Test |  01129 - Alpha for Entries on the Release Page are not displaying " u="1"/>
        <s v="0.Done &gt; Alpha Test | XS 00147 - Alpha for Adjust homepage layout in different screen resolutions" u="1"/>
        <s v="0.Done &gt; Feature Review | S 02614 - Review of 385 (BDT) Manufacture Data is missing from the On Hand Inventory sub-page" u="1"/>
        <s v="4.To Do &gt; S | BALLPARK - Feature Review | 00000 - Notes view" u="1"/>
        <s v="4.To Do &gt; S | BALLPARK - QA/UAT Support | 00000 - Notes view" u="1"/>
        <s v="0.Done &gt; Feature Review | S 00819 - Review of IBB Request Log" u="1"/>
        <s v="5.Open &gt; BALLPARK - Subtask | M | 00000 - QA Deployment Documentation" u="1"/>
        <s v="0.Done &gt; Alpha Test | S 02271 - Alpha for Not all shipments are being synced from IBB" u="1"/>
        <s v="5.Open &gt; BALLPARK - Developer Support |  00000 - BALLPARK - Developer Support Feature |  00353 - Sort Orders by Specific Fields" u="1"/>
        <s v="4.To Do &gt; QA | S 01132 - QA for Update Shipments data fields to allow for decimals " u="1"/>
        <s v="4.To Do &gt; Tech Planning | 00000 - BALLPARK OF Tech Planning" u="1"/>
        <s v="4.To Do &gt; Alpha Test | 00505 - Verify 2FA functionality using multiple systems" u="1"/>
        <s v="4.To Do &gt; S | BALLPARK - Alpha Test | 00000 - Portal display of On Hand inventory quantity is incorrect  " u="1"/>
        <s v="5.Open &gt; BALLPARK - Development |  00000 - BALLPARK - Development Task |  00071 - BEMISCP-11 Validate with Process Owners - Internal entitlements" u="1"/>
        <s v="0.Done &gt; Sub-Task | S 00153 - Provide recommendation for multi-factor authentication for Bemis approval" u="1"/>
        <s v="5.Open &gt; BALLPARK - Developer Support |  00000 - BALLPARK - Developer Support Feature |  00512 - Release Details" u="1"/>
        <s v="4.To Do &gt; M | BALLPARK - Subtask | 00000 - Login, Personal and Third party transfers - Arrows on dropdown menus don't change when the menu is opened" u="1"/>
        <s v="5.Open &gt; BALLPARK - Developer Support | 00000 - " u="1"/>
        <s v="5.Open &gt; BALLPARK - Feature Planning |  00000 - " u="1"/>
        <s v="0.Done &gt; Tech Planning | M 01597 - Tech planing for fixing typos" u="1"/>
        <s v="0.Done &gt; Feature Review | S 02318 - Review of 251 (BDT) - Manufacture date" u="1"/>
        <s v="5.Open &gt; Backend Development | S 00588 - Update migration logic to reflect new fields" u="1"/>
        <s v="0.Done &gt; QA |  | 00336 - QA for HomePage is not adjusting to fit correctly on 1366x768" u="1"/>
        <s v="4.To Do &gt; BALLPARK - Feature Review | S 00000 - Link Product Id in Orders Detail to Product Spec Page." u="1"/>
        <s v="0.Done &gt; Alpha Test | S 00068 - Alpha for Asset publisher layout" u="1"/>
        <s v="0.Done &gt; Backend Development | M 01702 - Update Shipment WS Client and mapping" u="1"/>
        <s v="4.To Do &gt; QA | S 01806 - QA for BIT-136 Importing Orgs from UAT generates exception" u="1"/>
        <s v="5.Open &gt; BALLPARK - UX | S 00000 - On the Child Customer profile page format is incorrect" u="1"/>
        <s v="0.Done &gt; Alpha Test |  | 02054 - Alpha for 265 (BDT) - General mobile design issues- footer covers menu" u="1"/>
        <s v="5.Open &gt; Sub-Task |  | 01067 - Figure out the solution to restrict some features for Receiving Personnel" u="1"/>
        <s v="0.Done &gt; Backend Development | S 01787 - Backend Development for - Report menu categories should be alphabetical" u="1"/>
        <s v="5.Open &gt; BALLPARK - UX |  00000 - BALLPARK - UX Feature |  00146 - Add two factor authentication support to portal." u="1"/>
        <s v="4.To Do &gt; S | BALLPARK - Developer Support | 00000 - View Orders by PO" u="1"/>
        <s v="5.Open &gt; Feature Review | 00463 - Review page to show Inventory View for Item" u="1"/>
        <s v="0.Done &gt; QA |  | 01226 - QA for Update orders data fields to allow for decimals " u="1"/>
        <s v="5.Open &gt; BALLPARK - QA Support | S 00000 - Set search highlighting property to false" u="1"/>
        <s v="5.Open &gt; BALLPARK - UX |  00000 - BALLPARK - UX Feature |  00355 - Sort on Landing page" u="1"/>
        <s v="4.To Do &gt; S | BALLPARK - Alpha Test | 00000 - View Order Note." u="1"/>
        <s v="4.To Do &gt; S | BALLPARK - Alpha Test | 00000 - Welcome screen / landing page" u="1"/>
        <s v="2.To Review &gt; Sub-Task | XS 01512 - Evaluate NoSuchGroup Exception for Order Data Sync" u="1"/>
        <s v="0.Done &gt; Alpha Test | S 01593 - Alpha for Disabled User shows up in Members section on company profile page" u="1"/>
        <s v="0.Done &gt; Feature Review | S 02908 - Review of User navigates to blank portal page  " u="1"/>
        <s v="5.Open &gt; BALLPARK - Developer Support |  00000 - BALLPARK - Developer Support Task |  00036 - BEMISCP-11 Aged Inventory (calculated, need BNA/BHP alignment)" u="1"/>
        <s v="3.Doing &gt; Sub-Task | S 00245 - Work on frontend / ADT / UI" u="1"/>
        <s v="5.Open &gt; BALLPARK - Development |  00000 - BALLPARK - Development Task |  00050 - BEMISCP-11 Compliance reports on-time complete from SSRS" u="1"/>
        <s v="0.Done &gt; Frontend Development | XS 00294 - Position Papers page" u="1"/>
        <s v="4.To Do &gt; Backend Development | S | 00090 - Create mock pages" u="1"/>
        <s v="4.To Do &gt; BALLPARK - UX | S 00000 - List shipments from specific Order" u="1"/>
        <s v="0.Done &gt; QA | M 01102 - QA for All external users are re-directed to the dashboard" u="1"/>
        <s v="0.Done &gt; Feature Review |  | 00701 - Review of Carrier List CRUD" u="1"/>
        <s v="4.To Do &gt; S | BALLPARK - Feature Review 00000 - Concrete Incubator webcontent" u="1"/>
        <s v="4.To Do &gt; S | BALLPARK - QA/UAT Support 00000 - Concrete Incubator webcontent" u="1"/>
        <s v="5.Open &gt; Ballpark - Demand | S | 00000 - Dummy Activity of Tools - Worklogger" u="1"/>
        <s v="0.Done &gt; Feature Review |  00159 - Review of Menu not working when on mobile mode" u="1"/>
        <s v="4.To Do &gt; Alpha Test | S 00226 - Alpha for In Cemex, fix where the theme gets placed in the bundle by workspace" u="1"/>
        <s v="4.To Do &gt; M | BALLPARK - Subtask | 00000 - If remote staging host becomes unavailable, staging portal becomes unusable" u="1"/>
        <s v="0.Done &gt; QA |  00083 - QA for Design menus" u="1"/>
        <s v="4.To Do &gt; QA | S | 00124 - QA for Capture user info" u="1"/>
        <s v="5.Open &gt; BALLPARK - Development | S 00000 - Login &amp; Logout" u="1"/>
        <s v="0.Done &gt; Feature Review | S 00212 - Review of Company profile page" u="1"/>
        <s v="4.To Do &gt; M | BALLPARK - Subtask | 00000 - Ubicación incorrecta de la casilla de recurrencia" u="1"/>
        <s v="0.Done &gt; Frontend Development | S 01109 - Add icons for Orders, Releases, Shipments, and Documents" u="1"/>
        <s v="5.Open &gt; BALLPARK - Development |  00000 - BALLPARK - Development Task |  00176 - Set up QA environment" u="1"/>
        <s v="0.Done &gt; QA | S 00277 - QA for Debt Information" u="1"/>
        <s v="5.Open &gt; BALLPARK - Tech Planning |  00000 - BALLPARK - Tech Planning Feature |  00231 - Show Open Demand and On Hand Qty for Item." u="1"/>
        <s v="4.To Do &gt; Frontend Development | M 00867 - Fix spacing issues for all pages" u="1"/>
        <s v="0.Done &gt; Alpha Test | S 02539 - Alpha for 332 (BDT) - Schedule Line View Details Link Missing for some records" u="1"/>
        <s v="4.To Do &gt; BALLPARK - Feature Review | S 00000 - Hide Pricing Fields for Logistics, Co-Packer, and Quality roles" u="1"/>
        <s v="4.To Do &gt; BALLPARK - QA/UAT Support | M 00000 - Hide Pricing Fields for Logistics, Co-Packer, and Quality roles" u="1"/>
        <s v="5.Open &gt; Frontend Development | M 01699 - Add filter on Customer Location view" u="1"/>
        <s v="0.Done &gt; Backend Development | M 01583 - Add support for optional columns parameter" u="1"/>
        <s v="0.Done &gt; Feature Review | S 02112 - Review of 266 (BDT) - Iphone view of welcome page- order of pages " u="1"/>
        <s v="0.Done &gt; Feature Review |  00269 - Review of Products Overview" u="1"/>
        <s v="0.Done &gt; QA | S 02797 - QA for ORM exceptions for Inventory data sync " u="1"/>
        <s v="5.Open &gt; BALLPARK - Alpha Test | S 00000 - Search for Customer Profile Details" u="1"/>
        <s v="5.Open &gt; BALLPARK - Development |  00000 - Search for Customer Profile Details" u="1"/>
        <s v="5.Open &gt; BALLPARK - Feature Review | S 00000 - Search for User Profile Details" u="1"/>
        <s v="5.Open &gt; BALLPARK - QA Support | M 00000 - Search for Customer Profile Details" u="1"/>
        <s v="0.Done &gt; Feature Review |  01232 - Review of Reports Landing Page - Report Header is not aligned properly" u="1"/>
        <s v="0.Done &gt; Alpha Test | XS 00238 - Alpha for Press Releases Page" u="1"/>
        <s v="0.Done &gt; Frontend Development | M 01478 - Development for Welcome Name Banner" u="1"/>
        <s v="0.Done &gt; Alpha Test | S 02088 - Alpha for 260 (BDT) - Orders page- tablet view change page orientation from portrait to landscape" u="1"/>
        <s v="0.Done &gt; Feature Review |  00385 - Review of Sustainable Sourcing" u="1"/>
        <s v="4.To Do &gt; M | BALLPARK - Development 00000 - Asset publisher filter" u="1"/>
        <s v="0.Done &gt; Feature Review |  | 00088 - Review of Carousel with three images and timer" u="1"/>
        <s v="0.Done &gt; Feature Review |  | 01883 - Review of LDAP Configurations are not automatically imported" u="1"/>
        <s v="5.Open &gt; BALLPARK - Alpha Test  00538 - Buyer - Reports |  00000 - " u="1"/>
        <s v="5.Open &gt; BALLPARK - QA Support  00538 - Buyer - Reports |  00000 - " u="1"/>
        <s v="3.Doing &gt; Feature Review | M | 00114 - Review of Enhanced Group REST Service" u="1"/>
        <s v="4.To Do &gt; QA | S 01829 - QA for Customer Data Sync is checking wrong address for validity" u="1"/>
        <s v="0.Done &gt; Feature Review | S 00818 - Review of Where to get Actual/Standard pallet quantity for rolls/boxes/cartons" u="1"/>
        <s v="0.Done &gt; Alpha Test |  00604 - Alpha for Carrier List CRUD" u="1"/>
        <s v="5.Open &gt; BALLPARK - Feature Review | S 00000 - Create Google CI" u="1"/>
        <s v="4.To Do &gt; M | BALLPARK - Subtask | 00000 - Configure and run AWS Inspector" u="1"/>
        <s v="0.Done &gt; Sub-Task | M 02712 - Rounding issue on Standard Pallet Qty seen in QA env" u="1"/>
        <s v="0.Done &gt; Alpha Test |  01255 - Alpha for CSR should have access to limited control panel " u="1"/>
        <s v="0.Done &gt; Feature Review | S 01072 - Review of Update On Hand Inv data fields to allow for decimals " u="1"/>
        <s v="5.Open &gt; BALLPARK - UX | S 00000 - Update products based on feedback" u="1"/>
        <s v="0.Done &gt; Alpha Test |  | 00301 - Alpha for Products + Service &gt; Trading" u="1"/>
        <s v="4.To Do &gt; S | BALLPARK - Subtask | 00000 - Fix issue with titles not being shown for image selector" u="1"/>
        <s v="2.To Review &gt; Sub-Task | 00385 S - Connect dev to SQL Server" u="1"/>
        <s v="2.To Review &gt; Sub-Task | S 00385 - Connect dev to SQL Server" u="1"/>
        <s v="0.Done &gt; Feature Review | S 00037 - Review of Required Fields" u="1"/>
        <s v="0.Cancelled &gt; Alpha Bug | M 00848 - Description fields for products/items are missing in Order DM" u="1"/>
        <s v="0.Done &gt; Alpha Test | S 02519 - Alpha for 383 (BDT) If a single schedule line exists, and the Confirmed Qty = 0 LOG AND SKIP RECORD" u="1"/>
        <s v="5.Open &gt; BALLPARK - Feature Review | S | 00000 - Implement Celsus sync job to index Liferay Sites" u="1"/>
        <s v="5.Open &gt; BALLPARK - Tech Planning | XS | 00000 - Implement Celsus sync job to index Liferay Sites" u="1"/>
        <s v="5.Open &gt; Frontend Development | XS 00250 - Unified boiler plate text" u="1"/>
        <s v="0.Done &gt; Feature Review |  | 01485 - Review of Bemis Logo Compression/Crowding" u="1"/>
        <s v="0.Done &gt; Alpha Test |  | 01513 - Alpha for Customer Address does not display on Customer Profile" u="1"/>
        <s v="5.Open &gt; BALLPARK - Feature Review | S 00000 - LDAP bulk import cannot be disable if 2FA is enabled" u="1"/>
        <s v="5.Open &gt; BALLPARK - Feature Planning |  00000 - BALLPARK - Feature Planning Feature |  00275 - Products / Items - Status Filters" u="1"/>
        <s v="4.To Do &gt; S | BALLPARK - Developer Support | 00000 - Co-Packer - Role by Ship To" u="1"/>
        <s v="0.Done &gt; Feature Review | S 01167 - Review of Items per Page does not allow you to return to default setting" u="1"/>
        <s v="5.Open &gt; BALLPARK - Subtask | M 00000 - Buyer - Show Expanded Shipment View" u="1"/>
        <s v="3.Doing &gt; Backend Development | 00516 - Update the Customer Profile Service to allow Profile Updates" u="1"/>
        <s v="4.To Do &gt; S | BALLPARK - Feature Review | 00000 - As an internal user, when I successfully login to the portal, I am redirected to the CSR site within the portal" u="1"/>
        <s v="4.To Do &gt; S | BALLPARK - QA/UAT Support | 00000 - As an internal user, when I successfully login to the portal, I am redirected to the CSR site within the portal" u="1"/>
        <s v="0.Done &gt; Frontend Development | XS 00556 - About Us &gt; Our History - The Our Approach buttons aren't switching information. " u="1"/>
        <s v="5.Open &gt; BALLPARK - Feature Planning | XS 00000 - BALLPARK - Feature Planning Feature |  00308 - Customer - Org - Permissions" u="1"/>
        <s v="4.To Do &gt; S | BALLPARK - Alpha Test | 00000 - As a buyer, I can navigate to the Product spec detail from the Product landing page, so that I can see the specific details of an item" u="1"/>
        <s v="4.To Do &gt; Backend Development | 00460 - Implement Order DataSync" u="1"/>
        <s v="0.Done &gt; Alpha Test |  01425 - Alpha for Data Issue on Bemis QA Environment" u="1"/>
        <s v="5.Open &gt; BALLPARK - Development | S 00000 - Update Shipments data fields to allow for decimals " u="1"/>
        <s v="5.Open &gt; BALLPARK - Feature Review | S 00000 - Update orders data fields to allow for decimals " u="1"/>
        <s v="5.Open &gt; BALLPARK - UX | S 00000 - Update Scheduled Releases data fields to allow for decimals " u="1"/>
        <s v="5.Open &gt; BALLPARK - Alpha Test |  00000 - BALLPARK - Alpha Test Feature |  00296 - Mobile compatibility &amp; responsive design" u="1"/>
        <s v="5.Open &gt; BALLPARK - QA Support |  00000 - BALLPARK - QA Support Feature |  00296 - Mobile compatibility &amp; responsive design" u="1"/>
        <s v="0.Done &gt; Sub-Task | M 01334 - Add production configurations" u="1"/>
        <s v="4.To Do &gt; Feature Review | 00387 - View Orders by Item - Review" u="1"/>
        <s v="3.Doing &gt; Frontend Development | S 00148 - Create micro site page" u="1"/>
        <s v="0.Done &gt; Feature Review | S 02628 - Review of Enable 2FA &quot;Hard Switch&quot; in properties" u="1"/>
        <s v="0.Done &gt; Task | S 00041 - BEMISCP-11 Complete the Document matrix | Due date: 8/1/16" u="1"/>
        <s v="4.To Do &gt; Feature Review |  00877 - Review of Arrow Font Size on Releases Page is too small" u="1"/>
        <s v="0.Done &gt; Alpha Test | S 02670 - Alpha for ORM exceptions for Customer Location data sync " u="1"/>
        <s v="0.Done &gt; QA | S 00134 - QA for Ajustments in full stories layout" u="1"/>
        <s v="4.To Do &gt; UX | S 01675 - Update mockups with new sort functionality" u="1"/>
        <s v="0.Done &gt; Backend Development | M 01790 - Create Handling Unit Report Definition" u="1"/>
        <s v="0.Done &gt; Backend Development | S 00796 - Create lifecycle to import the report definitions on activation" u="1"/>
        <s v="0.Done &gt; Alpha Test | M 00708 - Alpha for Release expanded view" u="1"/>
        <s v="0.Done &gt; Alpha Test | S 02456 - Alpha for 211 (BDT) - Report parameter issue from page view buttons- Open and Closed/ Releases and Shipment History" u="1"/>
        <s v="0.Done &gt; Feature Review |  00919 - Review of Date Format is incorrect on all Pages" u="1"/>
        <s v="0.Done &gt; Feature Review |  01115 - Review of Spacing is incorrect across all pages" u="1"/>
        <s v="4.To Do &gt; Backend Development | M 00807 - Map ShipTo Location Ids to ShipTo Names" u="1"/>
        <s v="5.Open &gt; BALLPARK - Alpha Test Feature |  00219 - View customer site list | M 00000 - " u="1"/>
        <s v="5.Open &gt; BALLPARK - Developer Support  00496 - Buyer - Document Management |  00000 - " u="1"/>
        <s v="5.Open &gt; BALLPARK - Development Feature |  00207 - Populate User Profiles | M 00000 - " u="1"/>
        <s v="5.Open &gt; BALLPARK - Feature Planning  00539 - Buyer - Inventory Management |  00000 - " u="1"/>
        <s v="5.Open &gt; BALLPARK - Feature Review Feature |  00272 - Browse User Profile | M 00000 - " u="1"/>
        <s v="5.Open &gt; BALLPARK - QA Support Feature |  00219 - View customer site list | M 00000 - " u="1"/>
        <s v="4.To Do &gt; Sub-Task | M 00864 - Create separate thread pool for data sync background tasks" u="1"/>
        <s v="0.Done &gt; Feature Review |  | 00636 - Review of Use script to discover which web contents need to be fixed for ghost image issue" u="1"/>
        <s v="4.To Do &gt; Alpha Test | M 00741 - Alpha to Browse Customer Profile" u="1"/>
        <s v="3.Doing &gt; Backend Development | S 00882 - Create resource component for download documents" u="1"/>
        <s v="0.Cancelled &gt; Frontend Development | S 01149 - Add Link from &quot;The Hub&quot; logo to go back to bemis site" u="1"/>
        <s v="0.Done &gt; Frontend Development | M 01067 - Update Age logic display " u="1"/>
        <s v="4.To Do &gt; S | BALLPARK - Alpha Test | 00000 - Page visual layout broken after interactions" u="1"/>
        <s v="5.Open &gt; BALLPARK - Alpha Test |  00000 - BALLPARK - Alpha Test Feature |  00509 - Download Invoice and BoL " u="1"/>
        <s v="5.Open &gt; BALLPARK - QA Support |  00000 - BALLPARK - QA Support Feature |  00509 - Download Invoice and BoL " u="1"/>
        <s v="5.Open &gt; BALLPARK - Developer Support |  00000 - BALLPARK - Developer Support Feature |  00375 - Buyer - Reports Landing Page" u="1"/>
        <s v="4.To Do &gt; S | BALLPARK - Feature Review | 00000 - Update the order of report sections on the Reports Landing Page" u="1"/>
        <s v="4.To Do &gt; S | BALLPARK - QA/UAT Support | 00000 - Update the order of report sections on the Reports Landing Page" u="1"/>
        <s v="4.To Do &gt; M | BALLPARK - QA/UAT Support | 00000 - Add authorization for Enhanced Group API" u="1"/>
        <s v="4.To Do &gt; S | BALLPARK - Feature Review | 00000 - Add authorization for Enhanced Group API" u="1"/>
        <s v="0.Done &gt; Backend Development | M 01496 - Update Customer Site Template to use correct Theme ID" u="1"/>
        <s v="5.Open &gt; BALLPARK - Feature Review | S 00000 - Reverse PGI'd Shipment displayed in Portal (BDT 454)" u="1"/>
        <s v="4.To Do &gt; QA | S | 03117 - QA for 542 (BDT) - The page was not displayed because the Request URI is too long." u="1"/>
        <s v="0.Done &gt; Alpha Test |  | 01887 - Alpha for Shipments Cust PO" u="1"/>
        <s v="4.Doing &gt; BALLPARK - Alpha Test | 00000 - Add SCORM support" u="1"/>
        <s v="5.Open &gt; BALLPARK - Development | M | 00000 - Add SCORM support" u="1"/>
        <s v="5.Open &gt; BALLPARK - Tech Planning | S 00000 - Add SCORM support" u="1"/>
        <s v="5.Open &gt; BALLPARK - Alpha Test | S 00000 - Updates to Consignment logic" u="1"/>
        <s v="5.Open &gt; BALLPARK - QA Support | S 00000 - Updates to Consignment logic" u="1"/>
        <s v="5.Open &gt; BALLPARK - Feature Review | S 00000 - Filter Data by Customer Location" u="1"/>
        <s v="0.Done &gt; Alpha Test |  01351 - Alpha for Shipment Card Item Detail Box Scrolling Bar" u="1"/>
        <s v="4.To Do &gt; Sub-Task | 00109 - Final Approval of the Shipment Landing Page Visual Mockup" u="1"/>
        <s v="4.To Do &gt; XS | BALLPARK - Planning 00000 - Footer" u="1"/>
        <s v="0.Done &gt; Feature Review |  | 00341 - Review of Carousel for full story pages" u="1"/>
        <s v="5.Open &gt; BALLPARK - Alpha Test |  00000 - BALLPARK - Alpha Test Feature |  00371 - Customer Profile updates from IBB" u="1"/>
        <s v="5.Open &gt; BALLPARK - Feature Review |  00000 - BALLPARK - Feature Review Feature |  00374 - Shipment updates from IBB" u="1"/>
        <s v="5.Open &gt; BALLPARK - QA Support |  00000 - BALLPARK - QA Support Feature |  00371 - Customer Profile updates from IBB" u="1"/>
        <s v="0.Done &gt; Feature Review |  | 02076 - Review of 259 (BDT) - Orders Page- mobile view some customer PO numbers are hyperlinked" u="1"/>
        <s v="0.Done &gt; Feature Review | S 02280 - Review of Global search" u="1"/>
        <s v="0.Done &gt; Feature Review |  | 00340 - Review of Choose the section of the image to show" u="1"/>
        <s v="0.Done &gt; Feature Review |  01818 - Review of Create Handling Unit Report " u="1"/>
        <s v="3.Doing &gt; Tech Planning | M 00458 - Design interface with IBB Inventory API" u="1"/>
        <s v="0.Done &gt; Alpha Bug | M 02574 - Development for - Orders Page- mobile view some customer PO numbers are hyperlinked" u="1"/>
        <s v="5.Open &gt; BALLPARK - Developer Support |  00000 - BALLPARK - Developer Support Task |  00021 - BEMISCP-11 3 yrs Rolling History vs 18 months" u="1"/>
        <s v="0.Done &gt; Feature Review |  00005 - Review of Multi-criteria search" u="1"/>
        <s v="3.Doing &gt; Frontend Development | M 00492 - Orders Landing Page - Frontend" u="1"/>
        <s v="0.Done &gt; Feature Review | S 02414 - Review of Scheduled Releases Sub-Page No Sort Order" u="1"/>
        <s v="0.Done &gt; Feature Review |  | 01071 - Review of Update Scheduled Releases data fields to allow for decimals " u="1"/>
        <s v="5.Open &gt; BALLPARK - UX |  00000 - BALLPARK - UX Task |  00037 - BEMISCP-11 Entitlements - Proc Mgr - Negotiations - CRM" u="1"/>
        <s v="4.To Do &gt; Alpha Test | S 00376 - Alpha for Reports Page" u="1"/>
        <s v="0.Done &gt; QA |  00135 - QA for Language selection functionality" u="1"/>
        <s v="4.To Do &gt; Alpha Test |  00598 - Alpha for User Profile Dropdown" u="1"/>
        <s v="5.Open &gt; BALLPARK - Feature Planning | S 00000 - Release updates from IBB" u="1"/>
        <s v="5.Open &gt; BALLPARK - Subtask | M 00000 - Customer Profile updates from IBB" u="1"/>
        <s v="3.Doing &gt; Frontend Development | M 00814 - UI for Mobile compatibility &amp; responsive design" u="1"/>
        <s v="4.To Do &gt; M | BALLPARK - Subtask | 00000 - Always returns to dashboard when canceling a personal transfer" u="1"/>
        <s v="4.To Do &gt; S | BALLPARK - UX 00000 - Footer" u="1"/>
        <s v="5.Open &gt; BALLPARK - Feature Review | S 00000 - Shipment Search" u="1"/>
        <s v="0.Done &gt; Feature Review |  01931 - Review of Customer Org Hierarchy" u="1"/>
        <s v="4.To Do &gt; UX | 00000 - BALLPARK OF UX" u="1"/>
        <s v="5.Open &gt; BALLPARK - Development |  00000 - BALLPARK - Development Feature |  00271 - Search for User Profile Details" u="1"/>
        <s v="4.To Do &gt; Backend Development | S 00013 - Create Jira Template project" u="1"/>
        <s v="3.Doing &gt; Backend Development | M 01794 - Update Customer Data Sync logic" u="1"/>
        <s v="5.Open &gt; Ballpark - Demand | S 00000 - Dummy Activity of Content Workflow" u="1"/>
        <s v="0.Done &gt; Alpha Test | S 02488 - Alpha for 366 (BDT) - Releases page- mobile missing ship to info" u="1"/>
        <s v="4.To Do &gt; QA | S 00972 - QA for Modify default date range for shipment, release, and order screens" u="1"/>
        <s v="5.Open &gt; QA | M 00734 - QA for Buyer - Show Expanded Shipment View" u="1"/>
        <s v="4.To Do &gt; QA | S 01621 - QA for Sub-header font color on Reports Landing page are incorrect" u="1"/>
        <s v="0.Done &gt; Feature Review |  02041 - Review of 216 (BDT) Theme Generate Report link wrong color " u="1"/>
        <s v="0.Done &gt; QA | S 00099 - QA for Asset publisher layout" u="1"/>
        <s v="5.Open &gt; BALLPARK - Feature Planning | S 00000 - Footer" u="1"/>
        <s v="4.To Do &gt; Alpha Test | M 00715 - Alpha for Search Orders by Indexed fields" u="1"/>
        <s v="0.Done &gt; Feature Review |  00755 - Review of Fix Gradle theme build " u="1"/>
        <s v="5.Open &gt; BALLPARK - Alpha Test | S 00000 - On-Hand Inventory View for a specific item" u="1"/>
        <s v="5.Open &gt; BALLPARK - QA Support | S 00000 - On-Hand Inventory View for a specific item" u="1"/>
        <s v="0.Done &gt; Alpha Test | S 02526 - Alpha for 270 (BDT) - Release page missing info for Jel Sert" u="1"/>
        <s v="2.To Review &gt; Backend Development | XS 00595 - Implement test service to demonstrate capabilities" u="1"/>
        <s v="4.To Do &gt; Alpha Test | S 00025 - Alpha for Design menus" u="1"/>
        <s v="0.Done &gt; Frontend Development | S 01574 - Only show link when file is available" u="1"/>
        <s v="4.To Do &gt; QA | S | 02559 - QA for Add Google Analytics to the Customer Portal Sites" u="1"/>
        <s v="0.Done &gt; Feature Review |  00622 - Review of Customer Site Template should have 'template' in name" u="1"/>
        <s v="5.Open &gt; BALLPARK - Feature Planning |  00000 - Link &quot;Number Quantity on Hand&quot; from the Order Detail to the &quot;Item detail On-Hand Inventory&quot;" u="1"/>
        <s v="4.To Do &gt; BALLPARK - Alpha Test | S 00000 - Footer" u="1"/>
        <s v="4.To Do &gt; S | BALLPARK - Alpha Test 00000 - Footer" u="1"/>
        <s v="0.Done &gt; Alpha Test | S 00190 - Alpha for Country micro site single page" u="1"/>
        <s v="4.To Do &gt; S | BALLPARK - Planning 00000 - Place remaining Webcontents on Homepage" u="1"/>
        <s v="0.Done &gt; Alpha Test |  | 01980 - Alpha for 218 (BDT) Theme My Company Locations Font Color" u="1"/>
        <s v="0.Done &gt; QA |  | 00840 - QA for Fix Gradle theme build " u="1"/>
        <s v="0.Done &gt; Feature Review |  00819 - Review of IBB Request Log" u="1"/>
        <s v="5.Open &gt; Ballpark - Demand | S 00000 - Dummy Activity of Our Story" u="1"/>
        <s v="5.Open &gt; BALLPARK - Tech Planning | 00000 S - BALLPARK - Tech Planning" u="1"/>
        <s v="0.Done &gt; Alpha Test |  | 01918 - Alpha for Update Sales Order Data Sync logic" u="1"/>
        <s v="4.To Do &gt; QA | S 01809 - QA for Release Header fields do not display correctly" u="1"/>
        <s v="2.To Review &gt; Frontend Development | XS 01585 - Add links to landing pages from Dashboard" u="1"/>
        <s v="0.Done &gt; Frontend Development | M 02578 - 'Add' button is now displaying on Scheduled Release sub-page" u="1"/>
        <s v="0.Done &gt; Alpha Bug | M 01520 - Cancel button only works in local" u="1"/>
        <s v="4.To Do &gt; QA | S 01933 - QA for Link Bemis/TheHub Logo back CSR Bemis Site" u="1"/>
        <s v="0.Done &gt; Feature Review |  00096 - Review of Asset publisher - Simple version" u="1"/>
        <s v="5.Open &gt; Sub-Task | M 01094 - LoginRestController.java" u="1"/>
        <s v="0.Done &gt; Feature Review | S 01814 - Review of Report menu categories should be alphabetical" u="1"/>
        <s v="4.To Do &gt; QA | S | 00925 - QA for Orders Page - Marshal Orders with NULL Statuses Displayed" u="1"/>
        <s v="4.Doing &gt; BALLPARK - Alpha Test | 00000 - Carrier List not updated in The Hub Production system (BDT 609)" u="1"/>
        <s v="4.Doing &gt; Tech Planning | M | 00072 - Discuss UI Architecture" u="1"/>
        <s v="5.Open &gt; BALLPARK - Developer Support | S | 00000 - Link from Portal Logo" u="1"/>
        <s v="4.To Do &gt; Feature Review | S 01822 - Review of Footer" u="1"/>
        <s v="4.To Do &gt; S | BALLPARK - Alpha Test | 00000 - Add version" u="1"/>
        <s v="0.Done &gt; Frontend Development | M 01343 - Development for - Shipment Card Item Detail Box Scrolling Bar" u="1"/>
        <s v="5.Open &gt; BALLPARK - Development |  00000 - BALLPARK - Development Feature |  00214 - View Notifications" u="1"/>
        <s v="0.Done &gt; Frontend Development | M | 02551 - Development for - Inventory Pg Standard Pallet Qty Rounding Issue_x0009_" u="1"/>
        <s v="3.Doing &gt; Frontend Development | M 00705 - Develop Edit Profile - change my password and reminder query " u="1"/>
        <s v="0.Done &gt; Alpha Test | S 02103 - Alpha for 277 (BDT) - On hand Inventory page- tablet- Batch # is hyperlinked" u="1"/>
        <s v="0.Done &gt; QA | S 02077 - QA for 259 (BDT) - Orders Page- mobile view some customer PO numbers are hyperlinked" u="1"/>
        <s v="5.Open &gt; BALLPARK - Developer Support |  00000 - BALLPARK - Developer Support Feature |  00373 - *DELETE* User Profile updates from IBB" u="1"/>
        <s v="0.Done &gt; Alpha Test |  | 01568 - Alpha for Cards on Page incorrect" u="1"/>
        <s v="0.Done &gt; Feature Review |  00773 - Review of Search Orders by Indexed fields" u="1"/>
        <s v="4.To Do &gt; M | BALLPARK - Subtask | 00000 - Sales Rep - only sees orgs based on access" u="1"/>
        <s v="0.Done &gt; QA | S 02921 - QA for Premium Waters Index Issue" u="1"/>
        <s v="0.Done &gt; Frontend Development | S 00040 - Adjust the layout of webcontent" u="1"/>
        <s v="5.Open &gt; BALLPARK - Tech Planning | M 00000 - REST service for Enhanced Groups" u="1"/>
        <s v="0.Done &gt; Sub-Task | S 00852 - Create method to scan org hierarchy for data sync" u="1"/>
        <s v="4.To Do &gt; Alpha Test |  00637 - Alpha for Orders -  Bemis Order # (line No) should be moved below Bemis ProductID" u="1"/>
        <s v="0.Done &gt; Sub-Task |  | 00132 - Shipment Landing Page Wireframe Review - IT" u="1"/>
        <s v="4.To Do &gt; Feature Review |  00893 - Review of Remove Top Bar for Regular User" u="1"/>
        <s v="0.Done &gt; Alpha Test | M 01590 - Alpha Test - Validate All Release-related pages." u="1"/>
        <s v="0.Done &gt; Alpha Test |  | 01754 - Alpha for User Agreement link does not show content" u="1"/>
        <s v="0.Done &gt; Alpha Test |  | 00372 - Alpha for Become a supplier" u="1"/>
        <s v="4.To Do &gt; QA | M 01830 - QA for Allow Buyers to Update Display Settings" u="1"/>
        <s v="5.Open &gt; BALLPARK - UX |  00000 - BALLPARK - UX Feature |  00374 - Shipment updates from IBB" u="1"/>
        <s v="5.Open &gt; BALLPARK - Alpha Test |  00000 - Buyer - Reports Landing Page" u="1"/>
        <s v="5.Open &gt; BALLPARK - Feature Planning |  00000 - Shipments Landing Page" u="1"/>
        <s v="5.Open &gt; BALLPARK - QA Support |  00000 - Buyer - Reports Landing Page" u="1"/>
        <s v="5.Open &gt; BALLPARK - Subtask | M | 00000 - Buyer - Reports Landing Page" u="1"/>
        <s v="3.Doing &gt; QA | S 02309 - QA for Zip code is missing from Inventory Layout" u="1"/>
        <s v="0.Done &gt; Alpha Bug | M 02166 - Clicking on the link for Invoice or BOL &quot;fails to load PDF&quot;" u="1"/>
        <s v="0.Done &gt; Alpha Bug | S 00640 - Missing content-type and request body for order-ws api call" u="1"/>
        <s v="0.Done &gt; Alpha Test | S 01466 - Alpha for Release PO and Customer PO are wrapping on the same line" u="1"/>
        <s v="0.Done &gt; Feature Review | XS 02127 - Review of 282 (BDT) - Orders Page- Location filter location indicator " u="1"/>
        <s v="0.Done &gt; Sub-Task | M 02380 - Implement proper logic to send UTC" u="1"/>
        <s v="4.To Do &gt; S | BALLPARK - Alpha Test | 00000 - View Notifications" u="1"/>
        <s v="4.To Do &gt; Alpha Test |  00913 - Alpha for Release updates from IBB" u="1"/>
        <s v="4.To Do &gt; S | BALLPARK - Alpha Test | 00000 - Buyer expanded view of orders by PO" u="1"/>
        <s v="4.To Do &gt; S | BALLPARK - Developer Support | 00000 - Order Detail in Orders by PO" u="1"/>
        <s v="4.To Do &gt; S | BALLPARK - Subtask | 00000 - BEMISCP-11 Previous customer Item Number" u="1"/>
        <s v="0.Done &gt; QA | S 01283 - QA for My Locations navigation on Mobile view is not working" u="1"/>
        <s v="2.To Review &gt; Backend Development | 00506 M - Add Parent flag to Customer Migration - Dev" u="1"/>
        <s v="2.To Review &gt; Backend Development | M 00506 - Add Parent flag to Customer Migration - Dev" u="1"/>
        <s v="0.Cancelled &gt; Alpha Bug | S 00791 - Missing fields in the User Profile" u="1"/>
        <s v="5.Open &gt; BALLPARK - Feature Planning | S 00000 - Update Scheduled Releases data fields to allow for decimals " u="1"/>
        <s v="5.Open &gt; BALLPARK - Development |  00000 - BALLPARK - Development Feature |  00372 - *DUPLICATE* As a buyer, I can see updates to my customer profile screens when the IBB sends an update, so that I can have the most current information" u="1"/>
        <s v="0.Done &gt; Alpha Test | S 02613 - Alpha for 385 (BDT) Manufacture Data is missing from the On Hand Inventory sub-page" u="1"/>
        <s v="4.To Do &gt; S | BALLPARK - Feature Review | 00000 - Buyer Detail Product Spec" u="1"/>
        <s v="4.To Do &gt; S | BALLPARK - QA/UAT Support | 00000 - Buyer Detail Product Spec" u="1"/>
        <s v="0.Cancelled &gt; QA |  01409 - QA for Scheduled Releases Customer PO" u="1"/>
        <s v="0.Done &gt; Feature Review |  00630 - Review of Order Detail in Orders by Item View" u="1"/>
        <s v="5.Open &gt; BALLPARK - Development | S 00000 - Mobile compatibility &amp; responsive design" u="1"/>
        <s v="0.Done &gt; Alpha Test | S 01468 - Alpha for On Hand Inventory Details shows a Total Qty but there are no details " u="1"/>
        <s v="5.Open &gt; BALLPARK - UX |  00000 - BALLPARK - UX Feature |  00244 - Link &quot;Number Quantity on Hand&quot; from the Order Detail to the &quot;Item detail On-Hand Inventory&quot;" u="1"/>
        <s v="0.Done &gt; Tech Planning | S 00011 - Status - Tech Planning" u="1"/>
        <s v="0.Done &gt; Feature Review | S 01499 - Review of Data Issue on Bemis QA Environment" u="1"/>
        <s v="5.Open &gt; BALLPARK - Feature Review |  00000 - Left Navigation Expand / Collapse on all pages" u="1"/>
        <s v="0.Done &gt; Sub-Task |  00153 - Provide recommendation for multi-factor authentication for Bemis approval" u="1"/>
        <s v="0.Done &gt; Sub-Task | 00153  - Provide recommendation for multi-factor authentication for Bemis approval" u="1"/>
        <s v="3.Doing &gt; Feature Review |  00524 - Review of Identify .lpkg files in default bundle which we don't need to speepup the initial Tomcat start" u="1"/>
        <s v="2.To Review &gt; Frontend Development | M 01840 - Development - Cancel button on Locations filter does not work add in cancel button functionality" u="1"/>
        <s v="0.Done &gt; Alpha Test | S 00275 - Alpha for Debt Information" u="1"/>
        <s v="0.Done &gt; Frontend Development | M 00246 - Debt Information" u="1"/>
        <s v="4.To Do &gt; S | BALLPARK - Subtask | 00000 - Tech Spec Truncation" u="1"/>
        <s v="5.Open &gt; Alpha Test | M 00935 - Alpha for On-Hand Inventory View" u="1"/>
        <s v="5.Open &gt; BALLPARK - UX |  00000 - BALLPARK - UX Feature |  00264 - Shipped quantity" u="1"/>
        <s v="4.To Do &gt; M | BALLPARK - Alpha Test | 00000 - Check graphics record (to monitor order progress)" u="1"/>
        <s v="5.Open &gt; BALLPARK - Feature Planning |  00000 - BALLPARK - Feature Planning Task |  00495 - Update products based on feedback" u="1"/>
        <s v="2.To Review &gt; Frontend Development | M 00041 - Carousel with three images and timer" u="1"/>
        <s v="0.Done &gt; Alpha Bug | M 01952 - User Agreement link does not show for first time log in " u="1"/>
        <s v="0.Done &gt; Feature Review |  | 01369 - Review of Report Page- Open/Closed order status report- missing parameter" u="1"/>
        <s v="4.To Do &gt; Pull Request Review | 00387 - View Orders by Item - Review" u="1"/>
        <s v="4.To Do &gt; XS | BALLPARK - Feature Review | 00000 - Co-Packer - orders Ship to no pricing" u="1"/>
        <s v="4.To Do &gt; XS | BALLPARK - QA/UAT Support | 00000 - Co-Packer - orders Ship to no pricing" u="1"/>
        <s v="4.To Do &gt; S | BALLPARK - Developer Support | 00000 - Add ExpandAll option to Orders Summaries." u="1"/>
        <s v="5.Open &gt; Frontend Development | 00426 - Add UI support for linking Number Quantity to Inventory Page" u="1"/>
        <s v="0.Done &gt; Alpha Test |  02043 - Alpha for 235 (BDT) - confirmed quantity in view details shows error " u="1"/>
        <s v="5.Open &gt; BALLPARK - Developer Support |  00000 - BALLPARK - Developer Support Feature |  00215 - Login &amp; Logout" u="1"/>
        <s v="0.Done &gt; Feature Review | S 00205 - Review of Management Team" u="1"/>
        <s v="0.Done &gt; QA | S 00192 - QA for Country micro site single page" u="1"/>
        <s v="1.Reviewing &gt; Sub-Task | S 01497 - Upgrade Liferay Bundle to Patch 150" u="1"/>
        <s v="5.Open &gt; BALLPARK - Feature Review | S 00000 - Notify Google LMS of User activity" u="1"/>
        <s v="0.Done &gt; Alpha Test |  01286 - Alpha for Optional fields not correctly formatted or are missing in open and closed order report" u="1"/>
        <s v="5.Open &gt; BALLPARK - Developer Support |  00000 - BALLPARK - Developer Support Feature |  00110 - Buyer - Show Expanded Shipment View" u="1"/>
        <s v="0.Done &gt; Sub-Task |  00221 - Pull in data from Eurolandir XML" u="1"/>
        <s v="04.Doing &gt; Tech Planning | 00433 - Design Order Inventory DM/Services" u="1"/>
        <s v="0.Done &gt; Alpha Test |  | 00987 - Alpha for User Customer Name (Employer) is incorrect" u="1"/>
        <s v="0.Done &gt; Feature Review | S 02325 - Review of 246 (BDT) - Order Pg Req Date Incorrect" u="1"/>
        <s v="4.To Do &gt; BALLPARK - QA/UAT Support | XS 00000 - Link Product Id in Orders Detail to Product Spec Page." u="1"/>
        <s v="5.Open &gt; BALLPARK - Tech Planning |  00000 - BALLPARK - Tech Planning Task |  00090 - Cookies in Liferay Portal" u="1"/>
        <s v="5.Open &gt; Sub-Task | 00288 - Define WADL for IBB shipment web services" u="1"/>
        <s v="0.Done &gt; Feature Review | S 02843 - Review of Bemis User Agreement is not displaying on first time log in  " u="1"/>
        <s v="5.Open &gt; BALLPARK - Feature Planning |  00000 - BALLPARK - Feature Planning Feature |  00255 - Shipment History" u="1"/>
        <s v="0.Done &gt; Feature Review | S 01951 - Review of On-Hand Inventory View for a specific item" u="1"/>
        <s v="0.Done &gt; Feature Review | S 01818 - Review of Create Handling Unit Report " u="1"/>
        <s v="4.To Do &gt; BALLPARK - Feature Planning | M 00000 - Check graphics record (to monitor order progress)" u="1"/>
        <s v="4.To Do &gt; M | BALLPARK - Feature Review | 00000 - Check graphics record (to monitor order progress)" u="1"/>
        <s v="4.To Do &gt; S | BALLPARK - QA/UAT Support | 00000 - Check graphics record (to monitor order progress)" u="1"/>
        <s v="5.Open &gt; BALLPARK - Development |  00000 - BALLPARK - Development Feature |  00369 - Inventory updates from IBB" u="1"/>
        <s v="4.To Do &gt; QA | S | 02950 - QA for Update Carrier list for portal " u="1"/>
        <s v="0.Done &gt; Alpha Test |  | 01935 - Alpha for Update default settings for locations filter" u="1"/>
        <s v="5.Open &gt; BALLPARK - UX |  00000 - BALLPARK - UX Feature |  00249 - Search on Landing page" u="1"/>
        <s v="5.Open &gt; BALLPARK - UX |  00000 - BALLPARK - UX Feature |  00276 - Search on Landing page" u="1"/>
        <s v="4.To Do &gt; Alpha Test | S 00147 - Alpha for Adjust homepage layout in different screen resolutions" u="1"/>
        <s v="4.To Do &gt; Frontend Development | M 00129 - Adjust homepage layout in different screen resolutions" u="1"/>
        <s v="5.Open &gt; Frontend Development | 00467 - Create logic to link two pages" u="1"/>
        <s v="5.Open &gt; Frontend Development | 00470 - Create logic to link two pages" u="1"/>
        <s v="0.Done &gt; QA |  00494 - QA for Adjust layout of stock ticker in different screen sizes" u="1"/>
        <s v="4.To Do &gt; Sub-Task | 00386 - Connect dev to AD" u="1"/>
        <s v="4.To Do &gt; Sub-Task |  00100 - Final Approval of the Orders Landing Page Visual Mockup" u="1"/>
        <s v="0.Done &gt; Backend Development | S 01867 - Update shipTo logic" u="1"/>
        <s v="5.Open &gt; BALLPARK - Feature Review | S 00000 - Research SCORM" u="1"/>
        <s v="0.Done &gt; Alpha Test |  00484 - Alpha for Search function on menu bar" u="1"/>
        <s v="0.Done &gt; Feature Review |  | 00323 - Review of Products + Service &gt; Trading" u="1"/>
        <s v="4.To Do &gt; S | BALLPARK - Feature Review | 00000 - Products / Items - Status Filters" u="1"/>
        <s v="4.To Do &gt; S | BALLPARK - QA/UAT Support | 00000 - Products / Items - Status Filters" u="1"/>
        <s v="4.To Do &gt; QA |  | 03066 - QA for Error on Report Definition Control Panel when editing " u="1"/>
        <s v="0.Done &gt; Frontend Development | M 02354 - Development for - report preview and generate report issue- mobile devices" u="1"/>
        <s v="4.To Do &gt; BALLPARK - Alpha Test | S 00000 - Related articles" u="1"/>
        <s v="0.Done &gt; Feature Review | S 00993 - Review of List Releases of specifc Order" u="1"/>
        <s v="4.To Do &gt; XS | BALLPARK - UX | 00000 - Co-Packer - orders Ship to no pricing" u="1"/>
        <s v="0.Done &gt; Feature Review |  | 00622 - Review of Patching does not work on Windows" u="1"/>
        <s v="0.Done &gt; QA | S 02142 - QA for 209 (BDT) Report Page test- deleting reports in download folder" u="1"/>
        <s v="4.To Do &gt; S | BALLPARK - Subtask | 00000 - Logistics - Products/Items Shipped items no pricing" u="1"/>
        <s v="4.To Do &gt; S | BALLPARK - UX 00000 - Concrete Incubator webcontent" u="1"/>
        <s v="0.Done &gt; Alpha Test | M 00866 - Verify AFS is enabled and working correctly for DL" u="1"/>
        <s v="06.Open &gt; Pull Request Review | 00427 - Review UI support for linking Number Quantity to Inventory Page" u="1"/>
        <s v="5.Open &gt; BALLPARK - Alpha Test |  00000 - BALLPARK - Alpha Test Feature |  00376 - Generate Order Reports" u="1"/>
        <s v="5.Open &gt; BALLPARK - QA Support |  00000 - BALLPARK - QA Support Feature |  00376 - Generate Order Reports" u="1"/>
        <s v="0.Done &gt; Feature Review |  | 01543 - Review of Report time range selection box sizing - Shipments and Releases Report Test" u="1"/>
        <s v="5.Open &gt; BALLPARK - Developer Support |  00000 - BALLPARK - Developer Support Task |  00384 - Setup Bemis Development Infrastructure" u="1"/>
        <s v="4.To Do &gt; S | BALLPARK - Feature Review | 00000 - Logistics - Products/Items - Pending Shipments - no pricing" u="1"/>
        <s v="4.To Do &gt; S | BALLPARK - QA/UAT Support | 00000 - Logistics - Products/Items - Pending Shipments - no pricing" u="1"/>
        <s v="0.Done &gt; Feature Review |  | 00337 - Review of Adjust company profile page" u="1"/>
        <s v="0.Done &gt; QA |  | 01955 - QA for Update User Creation Test Scripts and customer LARs " u="1"/>
        <s v="0.Done &gt; Feature Review |  | 01391 - Review of Hide Edit options that Buyers do not have access to " u="1"/>
        <s v="0.Done &gt; Alpha Test |  | 00284 - Alpha for Stories page without footer" u="1"/>
        <s v="0.Done &gt; Feature Review |  | 00721 - Review of Custom-users-admin-web causes startup exceptions in portal" u="1"/>
        <s v="0.Done &gt; QA |  | 00966 - QA for Date Format is incorrect on all Pages" u="1"/>
        <s v="0.Done &gt; QA |  | 01116 - QA for Spacing is incorrect across all pages" u="1"/>
        <s v="0.Done &gt; Task |  | 00054 - BEMISCP-11 Workflow - COC, COAs upload to portal - Quality related" u="1"/>
        <s v="0.Done &gt; Tech Planning | M | 01688 - Planning for Create a hook so that CSR users can see which users have completed setup" u="1"/>
        <s v="0.Done &gt; Alpha Test | S | 03009 - Alpha for 490 BDT - Invoice or BOL link on completed shipments subpage does not work" u="1"/>
        <s v="0.Done &gt; QA |  | 00112 - QA for Events + Calendar Portlet" u="1"/>
        <s v="4.To Do &gt; S | BALLPARK - Feature Review | 00000 - Update Customer Profiles default order" u="1"/>
        <s v="4.To Do &gt; S | BALLPARK - QA/UAT Support | 00000 - Update Customer Profiles default order" u="1"/>
        <s v="0.Done &gt; QA |  | 00240 - QA for Press Releases Page" u="1"/>
        <s v="4.To Do &gt; M | BALLPARK - Developer Support | 00000 - One Click Deploy" u="1"/>
        <s v="0.Done &gt; Feature Review |  | 01084 - Review of Optimize JVM settings" u="1"/>
        <s v="0.Done &gt; Feature Review |  | 00513 - Review of Change &quot;submit for publication&quot; text to &quot;submit&quot;" u="1"/>
        <s v="0.Done &gt; Feature Review |  | 00241 - Review of Sustainability Overview" u="1"/>
        <s v="4.To Do &gt; S | BALLPARK - Alpha Test | 00000 - ShipTo Filter - Change default behavior and help text" u="1"/>
        <s v="2.To Review &gt; Frontend Development | S | 00657 - Development for - Page visual layout broken after interactions" u="1"/>
        <s v="4.To Do &gt; S | BALLPARK - Developer Support | 00000 - Hide Pricing Fields for Logistics, Co-Packer, and Quality roles" u="1"/>
        <s v="0.Done &gt; Task |  | 00016 - BEMISCP-11 Statement of Account (balance due to Bemis)" u="1"/>
        <s v="4.To Do &gt; S | BALLPARK - Alpha Test | 00000 - All Projects Configuration" u="1"/>
        <s v="0.Done &gt; Alpha Test |  | 00495 - Alpha for Create a sign in page" u="1"/>
        <s v="0.Done &gt; Feature Review |  | 01934 - Review of Import Users and Groups from AD" u="1"/>
        <s v="0.Done &gt; Alpha Test |  | 00951 - Alpha for Update On Hand Inv data fields to allow for decimals " u="1"/>
        <s v="5.Open &gt; Sub-Task | 00034 - 6.0 plugin + scripts (5/17/2013)" u="1"/>
        <s v="4.To Do &gt; S | BALLPARK - Subtask | 00000 - BEMISCP-11 CSR hierarchy" u="1"/>
        <s v="0.Done &gt; Alpha Test |  | 00700 - Alpha for Customer site template" u="1"/>
        <s v="0.Done &gt; Feature Review |  | 01015 - Review of Update Shipments data fields to allow for decimals " u="1"/>
        <s v="4.To Do &gt; S | BALLPARK - Alpha Test | 00000 -   Multiple Fields showing incorrectly on the Orders Landing Page. " u="1"/>
        <s v="0.Done &gt; Feature Review |  | 01042 - Review of Setup Bemis Development Infrastructure" u="1"/>
        <s v="4.To Do &gt; M | BALLPARK - Alpha Test | 00000 - Dashboard - New indicators" u="1"/>
        <s v="0.Done &gt; Feature Review |  | 00216 - Review of Country micro site subpages" u="1"/>
        <s v="4.To Do &gt; S | BALLPARK - Feature Review | 00000 - Packing List Report - SSRS" u="1"/>
        <s v="4.To Do &gt; S | BALLPARK - QA/UAT Support | 00000 - Packing List Report - SSRS" u="1"/>
        <s v="4.To Do &gt; S | BALLPARK - Subtask | 00000 - Prebill Inquiry" u="1"/>
        <s v="0.Done &gt; Feature Review |  | 00005 - Review of Multi-criteria search" u="1"/>
        <s v="0.Done &gt; QA |  | 00411 - QA for Format text and add links to image description" u="1"/>
        <s v="4.To Do &gt; S | BALLPARK - Feature Review | 00000 - Order does not exist in portal" u="1"/>
        <s v="4.To Do &gt; S | BALLPARK - QA/UAT Support | 00000 - Order does not exist in portal" u="1"/>
        <s v="0.Done &gt; Feature Review |  | 01630 - Review of BIT-107 Order Report URL too long " u="1"/>
        <s v="4.To Do &gt; S | BALLPARK - Alpha Test | 00000 - Update date limit on Global Search " u="1"/>
        <s v="4.To Do &gt; M | BALLPARK - Development | 00000 - Add ExpandAll option to Orders Summaries." u="1"/>
        <s v="0.Done &gt; Feature Review |  | 00445 - Review of In overview pages the banner and image below must fill in all screen size" u="1"/>
        <s v="5.Open &gt; Sub-Task | M | 01092 - DashboardAccountController.java" u="1"/>
        <s v="5.Open &gt; Sub-Task | M | 01095 - PersonalTransferController.java" u="1"/>
        <s v="0.Done &gt; Feature Review |  | 01826 - Review of Formatting Error when Resizing" u="1"/>
        <s v="5.Open &gt; Sub-Task | S | 00653 - Create a web content for each section within the collapsable content" u="1"/>
        <s v="4.To Do &gt; S | BALLPARK - Alpha Test | 00000 - On Hand Qty displayed for completed shipment (BDT 518) CR53" u="1"/>
        <s v="0.Done &gt; Alpha Test |  | 01130 - Alpha for On the Child Customer profile page format is incorrect" u="1"/>
        <s v="4.To Do &gt; M | BALLPARK - Subtask | 00000 - Notifications appear overlapped" u="1"/>
        <s v="0.Done &gt; QA |  | 00959 - QA for Release updates from IBB" u="1"/>
        <s v="4.To Do &gt; Feature Review | S | 00121 - Review of Create Google Local Environment" u="1"/>
        <s v="0.Done &gt; Alpha Test |  | 01216 - Alpha for Clicking on Shipped Qty or Scheduled Releases throws an error" u="1"/>
        <s v="0.Done &gt; Feature Review |  | 00996 - Review of Link from Bemis Logo" u="1"/>
        <s v="0.Done &gt; Feature Review |  | 00111 - Review of Events + Calendar Portlet" u="1"/>
        <s v="0.Cancelled &gt; Sub-Task |  | 00102 - Final Approval of the Products Landing Page Wireframe" u="1"/>
        <s v="4.To Do &gt; S | BALLPARK - Feature Review | 00000 - As a Sales Exec, I can view a list of customers and select one or more, so that I can selectively view information pertaining to a specific customer or sub-organization within the customer " u="1"/>
        <s v="4.To Do &gt; S | BALLPARK - QA/UAT Support | 00000 - As a Sales Exec, I can view a list of customers and select one or more, so that I can selectively view information pertaining to a specific customer or sub-organization within the customer " u="1"/>
        <s v="0.Done &gt; Feature Review |  | 00367 - Review of Include videos on the full story page" u="1"/>
        <s v="4.To Do &gt; XS | BALLPARK - UX | 00000 - View Order Note." u="1"/>
        <s v="0.Done &gt; Feature Review |  | 01505 - Review of Padding issues with left nav menu" u="1"/>
        <s v="4.To Do &gt; Feature Review |  | 00645 - Review of Allow HTTP between qa-staging and qa-live to test remote staging" u="1"/>
        <s v="0.Done &gt; QA |  | 00442 - QA for Related articles" u="1"/>
        <s v="4.To Do &gt; S | BALLPARK - Subtask | 00000 - Create data sync process to bulk upload data from IBB" u="1"/>
        <s v="4.To Do &gt; S | BALLPARK - Feature Review | 00000 - Add link to View Orders in Product View for Specific Item" u="1"/>
        <s v="4.To Do &gt; S | BALLPARK - QA/UAT Support | 00000 - Add link to View Orders in Product View for Specific Item" u="1"/>
        <s v="0.Done &gt; Feature Review |  | 00623 - Review of Clean up JSP for two-factor-auth-device-manager-web" u="1"/>
        <s v="4.To Do &gt; S | BALLPARK - Alpha Test | 00000 - Product landing page" u="1"/>
        <s v="4.To Do &gt; S | BALLPARK - Alpha Test | 00000 - Sort on Landing page" u="1"/>
        <s v="5.Open &gt; Sub-Task | S | 00655 - Add credentials web content to bottom of page" u="1"/>
        <s v="0.Done &gt; Alpha Test |  | 01360 - Alpha for All Reports- Default Column Fields " u="1"/>
        <s v="0.Done &gt; Feature Review |  | 01801 - Review of Mobile Footer no longer displays" u="1"/>
        <s v="4.To Do &gt; S | BALLPARK - Feature Review | 00000 - Product spec detail page - CSR view" u="1"/>
        <s v="4.To Do &gt; S | BALLPARK - QA/UAT Support | 00000 - Product spec detail page - CSR view" u="1"/>
        <s v="0.Done &gt; Tech Planning | S | 01530 - Evaluate records not showing up in completed shipments" u="1"/>
        <s v="4.To Do &gt; S | BALLPARK - Feature Review | 00000 -   Multiple Fields showing incorrectly on the Orders Landing Page. " u="1"/>
        <s v="4.To Do &gt; S | BALLPARK - QA/UAT Support | 00000 -   Multiple Fields showing incorrectly on the Orders Landing Page. " u="1"/>
        <s v="4.To Do &gt; S | BALLPARK - Subtask | 00000 - Allow for ability to customize button colors" u="1"/>
        <s v="0.Done &gt; Feature Review |  | 00625 - Review of Request SSL Certificate from Cemex for new website" u="1"/>
        <s v="0.Done &gt; Alpha Test |  | 00339 - Alpha for Sourcing Approach" u="1"/>
        <s v="0.Done &gt; QA |  | 01390 - QA for Product Description displaying incorrectly" u="1"/>
        <s v="0.Done &gt; Alpha Test |  | 00868 - Alpha for Orders Page - Marshal Orders with NULL Statuses Displayed" u="1"/>
        <s v="4.To Do &gt; XL | BALLPARK - Feature Review | 00000 - Create Theme" u="1"/>
        <s v="4.To Do &gt; XL | BALLPARK - QA/UAT Support | 00000 - Create Theme" u="1"/>
        <s v="3.Doing &gt; Backend Development | M | 00064 - Implement Celsus sync job" u="1"/>
        <s v="4.To Do &gt; S | BALLPARK - Feature Review | 00000 - Buyer -  View Release PO on Expanded Shipment View" u="1"/>
        <s v="4.To Do &gt; S | BALLPARK - QA/UAT Support | 00000 - Buyer -  View Release PO on Expanded Shipment View" u="1"/>
        <s v="0.Done &gt; Alpha Test |  | 01346 - Alpha for User agreement - BNA" u="1"/>
        <s v="4.To Do &gt; Feature Review | 02954 - Review of Update LDAP configs now that FP 13 has fixed automatic loading of configs" u="1"/>
        <s v="4.To Do &gt; M | BALLPARK - Subtask | 00000 - Hover background is not displaying correcly on &quot;Cuenta de destino&quot; field (3rd party transfer)" u="1"/>
        <s v="3.Doing &gt; Alpha Test | S | 00078 - Tests within Google Environment" u="1"/>
        <s v="4.To Do &gt; M | BALLPARK - Subtask | 00000 - Product values in different currencies" u="1"/>
        <s v="0.Done &gt; Alpha Test |  | 01616 - Alpha for Wording on Dynamic Reports preview page needs to be changed to improve usability" u="1"/>
        <s v="4.To Do &gt; S | BALLPARK - Subtask | 00000 - BEMISCP-11 Custom reports investigation" u="1"/>
        <s v="4.To Do &gt; M | BALLPARK - Alpha Test | 00000 - Co-Packer - Role by Ship To" u="1"/>
        <s v="4.To Do &gt; S | BALLPARK - Subtask | 00000 - Setup Liferay Development Infrastructure" u="1"/>
        <s v="4.To Do &gt; S | BALLPARK - Feature Review | 00000 -  Allow Portal Admin to adjust the date range of data synced" u="1"/>
        <s v="4.To Do &gt; S | BALLPARK - QA/UAT Support | 00000 -  Allow Portal Admin to adjust the date range of data synced" u="1"/>
        <s v="0.Done &gt; QA |  | 00127 - QA for Full story version 4" u="1"/>
        <s v="4.To Do &gt; M | BALLPARK - Subtask | 00000 - Cadastro de fornecedor com textos grandes quebram o cadastro" u="1"/>
        <s v="0.Cancelled &gt; Sub-Task |  | 00169 - Prototyping of the fields needed for customer inquiry / search" u="1"/>
        <s v="4.To Do &gt; M | BALLPARK - Subtask | 00000 - Co-Packer - Role by Ship To" u="1"/>
        <s v="0.Done &gt; QA |  | 01379 - QA for Report page- open and closed order report; parameters not expected" u="1"/>
        <s v="0.Done &gt; Sub-Task |  | 00103 - Final Approval of the Products Landing Page Visual Mockup" u="1"/>
        <s v="0.Done &gt; Sub-Task |  | 00109 - Final Approval of the Shipment Landing Page Visual Mockup" u="1"/>
        <s v="0.Done &gt; QA |  | 00486 - QA for Search function on menu bar" u="1"/>
        <s v="4.To Do &gt; S | BALLPARK - Subtask | 00000 - BEMISCP-11 Quality docs - Storage and access - KMS &amp; SAP (not until Phases 2&amp;3)" u="1"/>
        <s v="4.To Do &gt; S | BALLPARK - Feature Review | 00000 - As a buyer, I can schedule an ASN to be sent to me, so that I know when product has shipped" u="1"/>
        <s v="4.To Do &gt; S | BALLPARK - QA/UAT Support | 00000 - As a buyer, I can schedule an ASN to be sent to me, so that I know when product has shipped" u="1"/>
        <s v="0.Done &gt; Feature Review |  | 00776 - Review of Orders -  Bemis Order # (line No) should be moved below Bemis ProductID" u="1"/>
        <s v="0.Done &gt; Feature Review |  | 00850 - Review of Modify default date range for shipment, release, and order screens" u="1"/>
        <s v="0.Done &gt; QA |  | 01815 - QA for Report menu categories should be alphabetical" u="1"/>
        <s v="0.Done &gt; Feature Review |  | 01499 - Review of Data Issue on Bemis QA Environment" u="1"/>
        <s v="4.To Do &gt; S | BALLPARK - Alpha Test | 00000 - Add ExpandAll option to Orders Summaries." u="1"/>
        <s v="4.To Do &gt; S | BALLPARK - Feature Review | 00000 - Notify Google LMS of User activity" u="1"/>
        <s v="4.To Do &gt; S | BALLPARK - QA/UAT Support | 00000 - Notify Google LMS of User activity" u="1"/>
        <s v="4.To Do &gt; S | BALLPARK - Alpha Test | 00000 - Synchronize User Information" u="1"/>
        <s v="4.To Do &gt; M | BALLPARK - Subtask | 00000 - En la pantalla de confirmación el campo fecha está incorrecta" u="1"/>
        <s v="4.To Do &gt; XL | BALLPARK - Alpha Test | 00000 - Create Theme" u="1"/>
        <s v="4.Doing &gt; Frontend Development | L | 00073 - Implement Theme POC" u="1"/>
        <s v="0.Done &gt; Feature Review |  | 00191 - Review of Country micro site single page" u="1"/>
        <s v="0.Done &gt; QA |  | 01231 - QA for Select All and Clear All links in Location filter do not work" u="1"/>
        <s v="0.Done &gt; Feature Review |  | 00725 - Review of Race condition in DataSyncEngineImpl" u="1"/>
        <s v="0.Done &gt; Alpha Test |  | 00611 - Alpha for Remove Top Bar for Regular User" u="1"/>
        <s v="0.Done &gt; Feature Review |  | 01167 - Review of Items per Page does not allow you to return to default setting" u="1"/>
        <s v="5.Open &gt; Sub-Task | S | 00650 - Create/replace page for sustainability-&gt;overview" u="1"/>
        <s v="4.To Do &gt; S | BALLPARK - Alpha Test | 00000 - Buyer - Navigate to Order by PO page from Shipment Page" u="1"/>
        <s v="4.To Do &gt; M | BALLPARK - Subtask | 00000 - Telefone não está sendo salvo" u="1"/>
        <s v="0.Done &gt; QA |  | 00969 - QA for Order Description not wrapping correctly" u="1"/>
        <s v="0.Done &gt; Task | 00016 - BEMISCP-11 Statement of Account (balance due to Bemis)" u="1"/>
        <s v="0.Done &gt; Sub-Task |  | 00244 - Investigate more into background task issue" u="1"/>
        <s v="0.Done &gt; Alpha Test |  | 01341 - Alpha for Add documents button is inside the footer" u="1"/>
        <s v="4.To Do &gt; Frontend Development | L | 00073 - Implement Theme POC" u="1"/>
        <s v="4.Doing &gt; BALLPARK - Alpha Test | 00000 - Final Clean QA Deploy" u="1"/>
        <s v="0.Cancelled &gt; QA |  | 01727 - QA for Requirement changes for Reports" u="1"/>
        <s v="0.Done &gt; Feature Review |  | 00493 - Review of Adjust layout of stock ticker in different screen sizes" u="1"/>
        <s v="4.To Do &gt; M | BALLPARK - Subtask | 00000 - Batch details in on-hand inventory" u="1"/>
        <s v="4.To Do &gt; S | BALLPARK - Subtask | 00000 - BEMISCP-11 Watchlist - Orders / Items (Like starring an email)" u="1"/>
        <s v="0.Done &gt; Feature Review |  | 00381 - Review of Break page buttons evenly, centered" u="1"/>
        <s v="4.Doing &gt; BALLPARK - Feature Review | 00000 - Add expiration date" u="1"/>
        <s v="0.Done &gt; QA |  | 01227 - QA for Entries on the Release Page are not displaying " u="1"/>
        <s v="0.Done &gt; Feature Review |  | 00343 - Review of Our history page without timeline section" u="1"/>
        <s v="0.Done &gt; Feature Review |  | 01117 - Review of Browser compatibility" u="1"/>
        <s v="4.To Do &gt; S | BALLPARK - Alpha Test | 00000 - Buyer Detail Product Spec" u="1"/>
      </sharedItems>
    </cacheField>
    <cacheField name="PlannedEffortOnBug" numFmtId="0">
      <sharedItems containsString="0" containsBlank="1" containsNumber="1" minValue="0" maxValue="10.638297872340425"/>
    </cacheField>
    <cacheField name="WorklogOnBug" numFmtId="0">
      <sharedItems containsString="0" containsBlank="1" containsNumber="1" minValue="0" maxValue="48"/>
    </cacheField>
    <cacheField name="TaskProgress" numFmtId="0" formula="IF(EffortEstimate=0,0,EffortDone/EffortEstimate)" databaseField="0"/>
    <cacheField name="EEP" numFmtId="0" formula=" IF(WorklogDone= 0, 0,SubtaskEstimativeForEEPCalculation/WorklogDone)" databaseField="0"/>
    <cacheField name="PlannedScope%" numFmtId="0" formula="PlannedEffort/EffortEstimate" databaseField="0"/>
    <cacheField name="BallparkScope%" numFmtId="0" formula="BallparkEffort/EffortEstimate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Marcelo Walter" refreshedDate="42909.37175648148" createdVersion="6" refreshedVersion="6" minRefreshableVersion="3" recordCount="10001">
  <cacheSource type="worksheet">
    <worksheetSource ref="A1:R1048576" sheet="GanttBase"/>
  </cacheSource>
  <cacheFields count="18">
    <cacheField name="Release" numFmtId="0">
      <sharedItems containsBlank="1" count="24">
        <s v="2-Discovery"/>
        <s v="1-POC"/>
        <s v="No release set"/>
        <m/>
        <s v="Sprint 4" u="1"/>
        <s v="Release 7" u="1"/>
        <s v="Release 1 QA" u="1"/>
        <s v="Release 4 QA" u="1"/>
        <s v="Release 3" u="1"/>
        <s v="Z . No Release Set" u="1"/>
        <s v="Release 6" u="1"/>
        <s v="Sprint 7" u="1"/>
        <s v="Release 9" u="1"/>
        <s v="Release 3 QA" u="1"/>
        <s v="Release 2" u="1"/>
        <s v="Sprint 6" u="1"/>
        <s v="Release 5" u="1"/>
        <s v="Release 8" u="1"/>
        <s v="Sprint 5" u="1"/>
        <s v="Release 2 QA" u="1"/>
        <s v="Release 1" u="1"/>
        <s v="Release 5 QA" u="1"/>
        <s v="Management" u="1"/>
        <s v="Release 4" u="1"/>
      </sharedItems>
    </cacheField>
    <cacheField name="Demand Name" numFmtId="0">
      <sharedItems containsBlank="1" count="57">
        <s v="00004 - Google LMS Integration"/>
        <s v="00069 - UI &amp; Theme"/>
        <s v="00001 - Enhanced Group Functionality (Site)"/>
        <s v="00005 - System Architecture"/>
        <s v="00003 - OpenID Connect SSO Support "/>
        <m/>
        <s v=" 00151 - Management Team" u="1"/>
        <s v=" | 00005 - System Architecture" u="1"/>
        <s v=" 00002 - User Activity Tracking" u="1"/>
        <s v=" 00054 - About Us" u="1"/>
        <s v=" | 00001 - Enhanced Group Functionality (Site)" u="1"/>
        <s v=" 00003 - OpenID Connect SSO Support " u="1"/>
        <s v=" 00006 - Theme" u="1"/>
        <s v=" 01439 - Enhanced Portal Foundation Settings" u="1"/>
        <s v=" 00540 - Buyer - Dashboard" u="1"/>
        <s v=" | 00004 - Google LMS Integration" u="1"/>
        <s v=" 00420 - Buyer - Shipment Management" u="1"/>
        <s v=" 00538 - Buyer - Reports" u="1"/>
        <s v=" 00533 - Bemis CP Theme" u="1"/>
        <s v=" | 00003 - OpenID Connect SSO Support " u="1"/>
        <s v=" 00444 - CSR - Customer and User Profile" u="1"/>
        <s v=" 00001 - Enhanced Group Functionality (Site)" u="1"/>
        <s v=" 00032 - Content Workflow" u="1"/>
        <s v=" 00443 - Buyer views Customer and User Profiles" u="1"/>
        <s v=" 00142 - Ethics and compliance page" u="1"/>
        <s v=" 00001 - Objective Taskboard" u="1"/>
        <s v=" 00519 - Buyer - Portal Foundations" u="1"/>
        <s v=" 00056 - Sustainability" u="1"/>
        <s v=" 00523 - CSR - Portal Foundations" u="1"/>
        <s v=" 00055 - Products + Service" u="1"/>
        <s v=" 00531 - System Architecture" u="1"/>
        <s v=" 01438 - Enhancement - Buyer Inventory Management " u="1"/>
        <s v=" 00016 - Stories" u="1"/>
        <s v=" 00055 - Products" u="1"/>
        <s v=" | 00002 - User Activity Tracking" u="1"/>
        <s v=" 00065 - Roles Configuration" u="1"/>
        <s v=" | 00069 - UI &amp; Theme" u="1"/>
        <s v=" 00501 - IBB Integration" u="1"/>
        <s v=" 01570 - Enhancement - Buyer Reports" u="1"/>
        <s v=" 01429 - Enhancement - Buyer Order Management" u="1"/>
        <s v=" 00149 - Company profile page" u="1"/>
        <s v=" 00004 - Google LMS Integration" u="1"/>
        <s v=" 01437 - Enhancement - Buyer Shipment Management" u="1"/>
        <s v=" 00510 - Buyer - Release Management" u="1"/>
        <s v=" 00139 - Global sites" u="1"/>
        <s v=" 01657 - Enhancement - Buyer Portal Foundations" u="1"/>
        <s v=" 00054 - Our Story" u="1"/>
        <s v=" 00366 - Buyer - Order Management" u="1"/>
        <s v=" 00065 - Permissions" u="1"/>
        <s v=" 00015 - JIRA Customizations/Automations" u="1"/>
        <s v=" 00017 - Investor Center" u="1"/>
        <s v=" 00017 - Investors" u="1"/>
        <s v=" 00016 - Media Center" u="1"/>
        <s v=" 00539 - Buyer - Inventory Management" u="1"/>
        <s v="00002 - User Activity Tracking" u="1"/>
        <s v=" 00008 - Homepage" u="1"/>
        <s v=" 00005 - System Architecture" u="1"/>
      </sharedItems>
    </cacheField>
    <cacheField name="Feature Name" numFmtId="0">
      <sharedItems containsBlank="1" count="401">
        <s v="Feature | 00023 - Add SCORM support"/>
        <s v="Feature | 00070 - Create Theme"/>
        <s v="Feature | 00056 - Implement Celsus sync job to index Liferay Sites"/>
        <s v="Task | 00020 - Create Google Local Environment"/>
        <s v="Feature | 00099 - Add sorting capability to Site REST API"/>
        <s v="Feature | 00022 - Add support for OpenID Connect Single Sign-on"/>
        <s v="Feature | 00007 - Add expiration date"/>
        <s v="Feature | 00159 - Feature without assignee GOOGLE"/>
        <m/>
        <s v="Feature |  00107 - Shipments Landing Page" u="1"/>
        <s v="Feature |  02864 - CR45 - Shipment Deletes" u="1"/>
        <s v="Feature |  00077 - Import Users and Groups from AD" u="1"/>
        <s v="Bug |  01203 - SSRS integration config had wrong password for QA" u="1"/>
        <s v="Bug |  01192 - Search in Locations filter fails when no location match is found  " u="1"/>
        <s v="Bug |  00554 - Notifications Configuration does not include Country Documents yet." u="1"/>
        <s v="Feature |  01526 - Update the report that is called from the Open Order Landing Page" u="1"/>
        <s v="Bug |  00822 - UI Navigation bar" u="1"/>
        <s v="Bug |  00115 - Ajustments in full stories layout" u="1"/>
        <s v="Feature |  01891 - Add Google Analytics to the Customer Portal Sites" u="1"/>
        <s v="Feature |  01668 - Refactor Shipment Sync/WS Classes for data refresh calls." u="1"/>
        <s v="Bug |  00832 - Interface between SIMPS and IPS - issues that have been identified" u="1"/>
        <s v="Feature |  00174 - Corporate Governance Page" u="1"/>
        <s v="Bug |  01270 - Column picks disappear in report form" u="1"/>
        <s v="Feature |  | 00033 - REST service for Enhanced Groups" u="1"/>
        <s v="Bug |  01548 - Customer logo is not displayed on parent or child location dashboards" u="1"/>
        <s v="Bug |  01414 - BIT-121 Report time range selection box sizing - Shipments and Releases Report Test" u="1"/>
        <s v="Feature |  00175 - Order Status Report" u="1"/>
        <s v="Feature |  00019 - Asset publisher - Simple version" u="1"/>
        <s v="Feature |  00371 - Customer Profile updates from IBB" u="1"/>
        <s v="Feature |  | 00025 - Notify Google LMS of User activity" u="1"/>
        <s v="Feature |  00262 - On-Hand Inventory View for a specific item" u="1"/>
        <s v="Task |  00965 - Part of Phase 1.5 - A number of small changes" u="1"/>
        <s v="Bug |  01005 - Do not show Scheduled Releases with a Confirmed Qty =  0" u="1"/>
        <s v="Task |  00316 - Install Audience Targeting on QA servers" u="1"/>
        <s v="Feature |  00296 - Mobile compatibility &amp; responsive design" u="1"/>
        <s v="Bug |  01421 - Bemis Logo displayed on Bemis' QA is incorrect" u="1"/>
        <s v="Bug |  02962 - Pinnacle Foods Bemis Order# 40009316 Shipment Missing (BDT 486)" u="1"/>
        <s v="Feature |  00229 - View Order Note." u="1"/>
        <s v="Feature |  00509 - View and Download Invoice and BoL " u="1"/>
        <s v="Feature |  00144 - Our story page without timeline section" u="1"/>
        <s v="Bug |  00632 - Orders - Move view details link below order Date" u="1"/>
        <s v="Feature |  | 00022 - Add support for OpenID Connect Single Sign-on" u="1"/>
        <s v="Feature |  00058 - Carrier List CRUD" u="1"/>
        <s v="Feature |  00018 - Concrete Incubator webcontent" u="1"/>
        <s v="Ballpark - Demand |  00000 - Dummy Feature of Our Story" u="1"/>
        <s v="Feature |  01113 - Redesign for product description display" u="1"/>
        <s v="Bug |  00892 - LDAP bulk import cannot be disable if 2FA is enabled" u="1"/>
        <s v="Bug |  01324 - Hide Edit options that Buyers do not have access to " u="1"/>
        <s v="Task |  00975 - Sprint Documentation SP10" u="1"/>
        <s v="Feature |  00010 - Modern tile with &quot;MORE&quot; animation" u="1"/>
        <s v="Bug |  00753 - Fix Gradle theme build " u="1"/>
        <s v="Feature |  | 00014 - Capture user info" u="1"/>
        <s v="Task |  01102 - Export to SIMPS enhancements required" u="1"/>
        <s v="Feature |  00227 - Add ExpandAll option to Orders Summaries." u="1"/>
        <s v="Feature |  00208 - Press Releases Page" u="1"/>
        <s v="Task |  | 00034 - Setup Dev Infrasctructure" u="1"/>
        <s v="Bug |  01139 - BIT-48 Padding issues with left nav menu " u="1"/>
        <s v="Feature |  00136 - Choose the section of the image to show" u="1"/>
        <s v="Bug |  00128 - Adjust homepage layout in different screen resolutions" u="1"/>
        <s v="Feature |  00074 - Related articles" u="1"/>
        <s v="Feature |  00511 - Releases landing page" u="1"/>
        <s v="Bug |  01448 - BIT-154 User Agreement Link " u="1"/>
        <s v="Bug |  01151 - CSR should have access to limited control panel " u="1"/>
        <s v="Bug |  01491 - Customer Site Template was not updated correctly" u="1"/>
        <s v="Feature |  01661 - Update default settings for locations filter" u="1"/>
        <s v="Task |  00525 - As a privileged user, I can add image (urls) to a Ministry" u="1"/>
        <s v="Feature |  00016 - Required Fields" u="1"/>
        <s v="Feature |  00270 - Browse Customer Profiles" u="1"/>
        <s v="Bug |  00904 - Update Shipments data fields to allow for decimals " u="1"/>
        <s v="Task |  01775 - Theme Dependency needs to be updated due to core changes" u="1"/>
        <s v="Bug |  01307 - Report Landing Page- Open Order Status Report- remove parameters from selection screen" u="1"/>
        <s v="Bug |  01292 - The 'Bemis QA Portal Data' spreadsheet shows inventory data but the sales order is not on the orders tab" u="1"/>
        <s v="Feature |  00184 - Key Company Data" u="1"/>
        <s v="Bug |  01348 - Order Report URL too long " u="1"/>
        <s v="Feature |  | 00016 - Capture learning events" u="1"/>
        <s v="Bug |  01451 - BIT-159 CSR- editing buyer profile" u="1"/>
        <s v="Feature |  00014 - Language selection functionality" u="1"/>
        <s v="Bug |  01309 - BIT-92 Report Landing Page- Inventory Detail Report" u="1"/>
        <s v="Feature |  00352 - Location selection persists between logout and login" u="1"/>
        <s v="Bug |  01324 - BIT-134 Hide Edit options that Buyers do not have access to " u="1"/>
        <s v="Feature |  00066 - Investor center effects" u="1"/>
        <s v="Feature |  00802 - List Releases of specifc Order" u="1"/>
        <s v="Task |  01732 - Automated Tests SP9 - Functional tests" u="1"/>
        <s v="Bug |  01256 - BOL and INVOICE Hyperlink fails to load PDF" u="1"/>
        <s v="Feature |  01396 - Allow Buyers to update display settings " u="1"/>
        <s v="Bug |  01417 - The Company logo will not populate on Welcome page" u="1"/>
        <s v="Feature |  01442 - Update search criteria on Release Landing Page " u="1"/>
        <s v="Bug |  00069 - Menu not working when on mobile mode" u="1"/>
        <s v="Ballpark - Demand |  00000 - Dummy Feature of Products" u="1"/>
        <s v="Bug |  00915 - Increase size limit for profile picture" u="1"/>
        <s v="Bug |  02934 - BIN Doc Service Test Invoice URL Parameters" u="1"/>
        <s v="Bug |  00784 - Modify default date range for shipment, release, and order screens" u="1"/>
        <s v="Task |  01089 - Analyse test coverage and improve it if necessary (Controllers and Services)" u="1"/>
        <s v="Feature |  01622 - Menu position does not remain closed when navigating from one page to another " u="1"/>
        <s v="Feature |  00223 - View Orders by PO" u="1"/>
        <s v="Bug |  01323 - Add documents button is inside the footer" u="1"/>
        <s v="Bug |  00804 - User Customer Name (Employer) is incorrect" u="1"/>
        <s v="Bug |  00194 - Make bootstrap grid match theme media widths" u="1"/>
        <s v="Feature |  00023 - Add SCORM support" u="1"/>
        <s v="Bug |  00585 - Page Fix for Careers page" u="1"/>
        <s v="Feature |  01692 - Update the Footer Content " u="1"/>
        <s v="Feature |  00256 - Buyer View of Customer Profile" u="1"/>
        <s v="Task |  00511 - Identify .lpkg files in default bundle which we don't need to speepup the initial Tomcat start" u="1"/>
        <s v="Task |  00971 - Automated test sprint 9" u="1"/>
        <s v="Feature |  02976 - Schedule Line Deletes" u="1"/>
        <s v="Feature |  00211 - Stock Information page" u="1"/>
        <s v="Feature |  01480 - Performance Testing and Tuning" u="1"/>
        <s v="Bug |  00860 - Date Format is incorrect on all Pages" u="1"/>
        <s v="Feature |  02957 - 482 BDT - Optimizing report performance to 4 sec" u="1"/>
        <s v="Bug |  00906 - Update Scheduled Releases data fields to allow for decimals " u="1"/>
        <s v="Task |  00710 - Automated Tests" u="1"/>
        <s v="Task |  01254 - Automated Tests" u="1"/>
        <s v="Feature |  | 00007 - Add expiration date" u="1"/>
        <s v="Feature |  00017 - Workflows Customizations" u="1"/>
        <s v="Feature |  01643 - Update Sales Order Data Sync logic" u="1"/>
        <s v="Task |  00218 - As a user, I can see the Cemex stock price for NYSE and BMV" u="1"/>
        <s v="Bug |  01266 - Welcome Name Banner" u="1"/>
        <s v="Task |  00824 - Architectural document for Sprint 6" u="1"/>
        <s v="Bug |  02964 - 487 (BDT) - Issues with ship to filter" u="1"/>
        <s v="Bug |  00371 - RDR sync failing halfway through ORG sync" u="1"/>
        <s v="Feature |  00009 - Place webcontent in the grid acording to wireframe" u="1"/>
        <s v="Feature |  00152 - Management Team" u="1"/>
        <s v="Task |  01291 - Automated Tests SP6 PQ3" u="1"/>
        <s v="Feature |  01527 - Updates for all Report " u="1"/>
        <s v="Feature |  00353 - Sort Orders by Specific Fields" u="1"/>
        <s v="Feature |  00156 - Create and assign customer Roles" u="1"/>
        <s v="Feature |  00222 - Order Detail in Orders by Item View" u="1"/>
        <s v="Bug |  02633 - 387 (BDT) - Missing any Shipments for Premium Waters" u="1"/>
        <s v="Bug |  00855 - Orders Page - Marshal Orders with NULL Statuses Displayed" u="1"/>
        <s v="Feature |  01344 - Update decimals display on Bemis Portal Landing pages" u="1"/>
        <s v="Bug |  01198 - BIT-146 Customer Address does not display on Customer Profile" u="1"/>
        <s v="Task |  00013 - BEMISCP-11 Terms &amp; Condition docs (site)(by customer specific)" u="1"/>
        <s v="Bug |  01310 - Report Landing Page- Inventory Detail Report- remove unnecessary Parameters" u="1"/>
        <s v="Feature |  00013 - Footer" u="1"/>
        <s v="Feature |  00361 - Footer" u="1"/>
        <s v="Feature |  00007 - Design menus" u="1"/>
        <s v="Feature |  00514 - Release Report" u="1"/>
        <s v="Bug |  00444 - Deleting record/site" u="1"/>
        <s v="Feature |  00033 - Content Workflow" u="1"/>
        <s v="Feature |  00535 - User Profile Dropdown" u="1"/>
        <s v="Task |  00547 - Automated tests for Sprint 3" u="1"/>
        <s v="Bug |  00175 - Sprint 2 minor fixes" u="1"/>
        <s v="Feature |  00016 - Capture learning events" u="1"/>
        <s v="Feature |  00254 - View/Edit my User Profile" u="1"/>
        <s v="Feature |  00167 - Add behaviour to concrete incubator link" u="1"/>
        <s v="Feature |  00002 - Multi-criteria search" u="1"/>
        <s v="Feature |  00297 - Browser compatibility" u="1"/>
        <s v="Bug |  02904 - Premium Waters Index Issue" u="1"/>
        <s v="Bug |  01272 - Fix sort order column names" u="1"/>
        <s v="Feature |  00225 - Search Orders by Indexed fields" u="1"/>
        <s v="Task |  00596 - Anchor tags not working for some pages" u="1"/>
        <s v="Task |  00818 - Need to Simplify the way to add a Candidate Photo" u="1"/>
        <s v="Bug |  00120 - Story carrousel on homepage does not animate (zoom)" u="1"/>
        <s v="Task |  00956 - Creation of 3 Queries" u="1"/>
        <s v="Task |  00670 - Automated tests for Sprint 4" u="1"/>
        <s v="Bug |  00806 - Ship To Filter Issue with Name Format and number of items" u="1"/>
        <s v="Bug |  01558 - BIT-166 Disabled User shows up in Members section on company profile page" u="1"/>
        <s v="Feature |  00138 - Carrousel for full story pages" u="1"/>
        <s v="Bug |  01177 - Importing Orgs from UAT generates exception" u="1"/>
        <s v="Bug |  01020 - Checkboxes for Locations in filter do not show " u="1"/>
        <s v="Feature |  01476 - Remove default e-mail suffix from login page" u="1"/>
        <s v="Feature |  02407 - Change date field used for selecting invoices" u="1"/>
        <s v="Bug |  01311 - All Reports from Reports Landing Page- Optional column formatting" u="1"/>
        <s v="Bug |  01311 - BIT-94 All Reports from Reports Landing Page- Optional column formatting" u="1"/>
        <s v="Feature |  00249 - Shipment Search" u="1"/>
        <s v="Feature |  00389 - Create a sign in page" u="1"/>
        <s v="Feature |  00011 - All Projects Configuration" u="1"/>
        <s v="Feature |  00359 - Batch details in on-hand inventory" u="1"/>
        <s v="Bug |  02638 - BDT 428 -ID 4191- Documents should not be using File Entry LocalService" u="1"/>
        <s v="Feature |  00513 - Release Search" u="1"/>
        <s v="Task |  00913 - Automated test sprint 7" u="1"/>
        <s v="Bug |  00905 - Update On Hand Inv data fields to allow for decimals " u="1"/>
        <s v="Feature |  | 00010 - Add status: draft, published, archived, invisible " u="1"/>
        <s v="Feature |  00024 - Questions Portlet" u="1"/>
        <s v="Feature |  00083 - Manage DL folder &amp; files" u="1"/>
        <s v="Feature |  00063 - Show full story on Media Center" u="1"/>
        <s v="Bug |  00902 - BIT-42 Update orders data fields to allow for decimals " u="1"/>
        <s v="Feature |  00286 - Global search" u="1"/>
        <s v="Feature |  00023 - Events + Calendar Portlet" u="1"/>
        <s v="Task |  00834 - Automated tests for Sprint 6" u="1"/>
        <s v="Bug |  01423 - BIT-46 Cards on Page incorrect" u="1"/>
        <s v="Feature |  00375 - Buyer - Reports Landing Page" u="1"/>
        <s v="Task |  00297 - Install fixes for PDF preview on QA env" u="1"/>
        <s v="Bug |  01195 -  Icons do not display properly on the Global Search Results Page" u="1"/>
        <s v="Bug |  01261 - Optional fields not correctly formatted or are missing in open and closed order report" u="1"/>
        <s v="Feature |  00232 - Reports Page" u="1"/>
        <s v="Feature |  00101 - Product landing page" u="1"/>
        <s v="Feature |  00020 - Asset publisher layout" u="1"/>
        <s v="Feature |  00088 - Customer Org Hierarchy" u="1"/>
        <s v="Bug |  01198 - Customer Address does not display on Customer Profile" u="1"/>
        <s v="Bug |  01418 - Release PO and Customer PO are wrapping on the same line" u="1"/>
        <s v="Bug |  01307 - BIT-90 Report Landing Page- Open Order Status Report- remove parameters from selection screen" u="1"/>
        <s v="Feature |  | 00070 - Create Theme" u="1"/>
        <s v="Task |  00593 - Change country menu cut off vertically" u="1"/>
        <s v="Bug |  01212 - Clicking on Shipped Qty or Scheduled Releases throws an error" u="1"/>
        <s v="Feature |  01475 - Update default Sort Order and Add Sort Functioanlity on Orders Landing Page " u="1"/>
        <s v="Feature | 00016 - Capture learning events" u="1"/>
        <s v="Bug |  01297 - Data Issue on Bemis QA Environment" u="1"/>
        <s v="Feature |  02853 - Upgrade liferay bundle to DE fix-pack 13" u="1"/>
        <s v="Feature |  00080 - All external users are re-directed to the  dashboard" u="1"/>
        <s v="Task |  00171 - Replace stock images with real images from Bank of America" u="1"/>
        <s v="Task |  01331 - Trocar chamadas fake pelos Serviços SUC / Testar o retorno dos dados e corrigir incosistências" u="1"/>
        <s v="Feature |  00445 -  View/Edit User Profile" u="1"/>
        <s v="Task |  00034 - Setup Project Infrasctructure" u="1"/>
        <s v="Bug |  01316 - All Reports- Default Column Fields " u="1"/>
        <s v="Feature |  00025 - Notify Google LMS of User activity" u="1"/>
        <s v="Feature |  00365 - Left Navigation Expand / Collapse on all pages" u="1"/>
        <s v="Feature |  00211 - Style and colors" u="1"/>
        <s v="Task |  01504 - Automated Tests SP7 PQ3" u="1"/>
        <s v="Feature |  00230 - Create/edit Order Note" u="1"/>
        <s v="Bug |  01265 - Bemis Logo Compression/Crowding" u="1"/>
        <s v="Task |  00425 - Architectural design document - Sprint 2" u="1"/>
        <s v="Bug |  01057 - User profile editing is accessible to users other than the profile owner." u="1"/>
        <s v="Feature |  01007 - Requirement changes for Reports" u="1"/>
        <s v="Feature |  00162 - Render iframe to show old content" u="1"/>
        <s v="Ballpark - Demand |  00000 - Dummy Feature of Sustainability" u="1"/>
        <s v="Bug |  01639 - BIT-159 Create Access Path for CSRs to Customer and User Profiles" u="1"/>
        <s v="Feature | 00006 - Add version" u="1"/>
        <s v="Feature |  00072 - Full story version 4" u="1"/>
        <s v="Feature |  00146 - Two Factor Authentication" u="1"/>
        <s v="Task |  00020 - Create Google Local Environment" u="1"/>
        <s v="Task |  00707 - Architectural discussions for Sprint 5" u="1"/>
        <s v="Feature |  00118 - Include videos on the full story page" u="1"/>
        <s v="Bug |  00805 - On the Customer profile page format is incorrect" u="1"/>
        <s v="Bug |  01054 - Entries on the Release Page are not displaying " u="1"/>
        <s v="Bug |  01684 - Add dependency in Theme for freemarker contributor" u="1"/>
        <s v="Feature |  00010 - Add status: draft, published, archived, invisible " u="1"/>
        <s v="Bug |  01415 - Invoice Report Field" u="1"/>
        <s v="Bug |  01348 - BIT-107 Order Report URL too long " u="1"/>
        <s v="Bug |  02880 - User navigates to blank portal page  " u="1"/>
        <s v="Task |  00584 - Make the user Jose Alberto as a site admin" u="1"/>
        <s v="Feature |  01019 - Link Bemis/TheHub Logo back CSR Bemis Site" u="1"/>
        <s v="Bug |  01218 - Landing page redirection does not work when impersonating" u="1"/>
        <s v="Bug |  00672 - Items per Page does not allow you to return to default setting" u="1"/>
        <s v="Bug |  00716 - When an order is deleted, the associated AssetEntries are not removed" u="1"/>
        <s v="Bug |  01426 - On Hand Inventory Details shows a Total Qty but there are no details " u="1"/>
        <s v="Bug |  01310 - BIT-93 Report Landing Page- Inventory Detail Report- remove unnecessary Parameters" u="1"/>
        <s v="Task |  00057 - Management work" u="1"/>
        <s v="Feature |  00305 - Co-Packer - Role by Ship To" u="1"/>
        <s v="Bug |  02935 - Documents page- title running off of screen box" u="1"/>
        <s v="Feature |  00022 - Add support for OpenID Connect Single Sign-on" u="1"/>
        <s v="Ballpark - Demand |  00000 - Dummy Feature of Roles Configuration" u="1"/>
        <s v="Feature |  00406 - Adjust forms layouts" u="1"/>
        <s v="Bug |  00633 - Orders - Add &quot;cust&quot; before PO label" u="1"/>
        <s v="Bug |  02453 - 375 (BDT) - Inventory Report - URL too long error " u="1"/>
        <s v="Bug |  01177 - BIT-136 Importing Orgs from UAT generates exception" u="1"/>
        <s v="Bug |  01068 - BIT-112 Do not display Schedule Lines when confirmedQty = 0 on Orders Landing  Page" u="1"/>
        <s v="Task |  00511 - Steps Components" u="1"/>
        <s v="Feature |  00073 - Unified boiler plate text" u="1"/>
        <s v="Feature |  00377 - Generate Shipping Reports" u="1"/>
        <s v="Feature | 00033 - Enhanced Group REST Service" u="1"/>
        <s v="Ballpark - Demand |  00000 - Dummy Feature of Permissions" u="1"/>
        <s v="Bug |  01534 - Customer Data Sync is checking wrong address for validity" u="1"/>
        <s v="Bug |  01056 - Location and ShipTo filter dropdowns are missing a border in FF and IE" u="1"/>
        <s v="Bug |  01088 - Carrier Link is not working " u="1"/>
        <s v="Task |  00025 - Configuração da infraestrutura de DevOps" u="1"/>
        <s v="Feature |  00347 - Product values in different currencies" u="1"/>
        <s v="Bug |  00902 - Update orders data fields to allow for decimals " u="1"/>
        <s v="Bug |  02918 - BDT 474 Reporting errors for Customer id 0138680" u="1"/>
        <s v="Bug |  01068 - Do not display Schedule Lines when confirmedQty = 0 on Orders Landing  Page" u="1"/>
        <s v="Feature |  01687 - Create a hook so that CSR users can see which users have completed setup" u="1"/>
        <s v="Bug |  01088 - BIT-17 Carrier Link is not working " u="1"/>
        <s v="Bug |  02239 - Zip code is missing from Inventory Layout" u="1"/>
        <s v="Feature |  | 00056 - Implement Celsus sync job to index Liferay Sites" u="1"/>
        <s v="Bug |  00954 - Import of Organizations fails due to a NoSuchListTypeException" u="1"/>
        <s v="Feature |  | 00023 - Add SCORM support" u="1"/>
        <s v="Bug |  01297 - BIT-84 Data Issue on Bemis QA Environment" u="1"/>
        <s v="Bug |  01309 - Report Landing Page- Inventory Detail Report" u="1"/>
        <s v="Feature |  00723 - Add content for Portal dashboard landing page" u="1"/>
        <s v="Feature |  01440 - Update search criteria on Orders Landing Page" u="1"/>
        <s v="Bug |  00903 - Update Releases data fields to allow for decimals " u="1"/>
        <s v="Task |  00370 - Common and specific infrastructure to the angular-portlet" u="1"/>
        <s v="Bug |  01240 - Formatting Error when Resizing" u="1"/>
        <s v="Feature |  00033 - REST service for Enhanced Groups" u="1"/>
        <s v="Feature | 00025 - Notify Google LMS of User activity" u="1"/>
        <s v="Bug |  01414 - Report time range selection box sizing - Shipments and Releases Report Test" u="1"/>
        <s v="Feature |  00645 - Buyer - Security" u="1"/>
        <s v="Feature |  00014 - Capture user info" u="1"/>
        <s v="Feature |  00029 - Stock ticker portlet" u="1"/>
        <s v="Feature |  00512 - Release expanded view" u="1"/>
        <s v="Feature |  00145 - Sustainability Overview" u="1"/>
        <s v="Feature |  00536 - Remove Top Bar for External User" u="1"/>
        <s v="Feature |  00242 - Link Product Id in Orders Detail to Product Spec Page." u="1"/>
        <s v="Bug |  01043 - Issues within IPS PROD at this time that need to be cleared up." u="1"/>
        <s v="Feature |  00071 - Full story version 2" u="1"/>
        <s v="Bug |  01257 - Missing Address should be empty" u="1"/>
        <s v="Bug |  01420 - Time, status and report freezes" u="1"/>
        <s v="Feature |  01211 - Wildcard search for certain fields" u="1"/>
        <s v="Task |  00266 - Create data sync process to bulk upload data from IBB" u="1"/>
        <s v="Feature |  00172 - Password Policy" u="1"/>
        <s v="Feature |  00110 - Buyer - Show Expanded Shipment View" u="1"/>
        <s v="Feature |  00235 - Building Solutions" u="1"/>
        <s v="Task |  01606 - Automated Tests SP8 PQ3" u="1"/>
        <s v="Feature |  00218 - Customer site template" u="1"/>
        <s v="Feature |  00446 - CSR View of Customer Profile" u="1"/>
        <s v="Bug |  01194 - 'Show More' link missing from Report description" u="1"/>
        <s v="Bug |  02426 - 378 (BDT) - No pagination on the Reports Download page " u="1"/>
        <s v="Bug |  00576 - Home page &quot;More&quot; button does not work for Internet Explorer 10 or 11" u="1"/>
        <s v="Task |  00228 - Allow patches to be source-controlled and installed into bundle by workspace" u="1"/>
        <s v="Feature |  01861 - Remove Buyer access to edit display settings" u="1"/>
        <s v="Bug |  01296 - Improve data sync logging to capture invalid data" u="1"/>
        <s v="Bug |  00541 - Stock Ticker portlet has content that is not localized" u="1"/>
        <s v="Feature |  00233 - Investors - Contact Us" u="1"/>
        <s v="Feature |  00012 - Country Selection content" u="1"/>
        <s v="Bug |  02885 - (BDT 467) - Releases and Shipments do not display for new customer setup " u="1"/>
        <s v="Feature |  00230 - Products Overview" u="1"/>
        <s v="Task |  | 00020 - Create Google Local Environment" u="1"/>
        <s v="Task |  00220 - Research: Error when creating a WebContent with nested WebContent" u="1"/>
        <s v="Task |  01019 - Update page What We Do" u="1"/>
        <s v="Feature |  00022 - Investors - Overview" u="1"/>
        <s v="Feature |  00161 - Format text and add links to image description" u="1"/>
        <s v="Task |  01065 - Have a way to restrict permissions in Receiving role" u="1"/>
        <s v="Task |  00587 - Register Device adjustments" u="1"/>
        <s v="Feature |  00140 - Country micro site single page" u="1"/>
        <s v="Feature |  01784 - Improve data display on all pages " u="1"/>
        <s v="Bug |  00578 - Image Animations do not match mockups for Stories" u="1"/>
        <s v="Feature |  01669 - Refactor Inventory Sync/WS Classes for data refresh calls." u="1"/>
        <s v="Bug |  00168 - Redirect Not Allowed" u="1"/>
        <s v="Bug |  01262 - BIT-143 Sub-header font color on Reports Landing page are incorrect" u="1"/>
        <s v="Feature |  00166 - Add behaviour to Homepage links" u="1"/>
        <s v="Feature |  01180 - Updates to Bemis Portal Navigation" u="1"/>
        <s v="Feature |  01127 - Create Page for CSRs to View Customer Locations " u="1"/>
        <s v="Task |  02939 - Update LDAP configs now that FP 13 has fixed automatic loading of configs" u="1"/>
        <s v="Feature |  02905 - 470 (BDT) Updates to Consignment logic - Completed Shipments Sub-page shipped qty mismatched" u="1"/>
        <s v="Feature |  00007 - Add expiration date" u="1"/>
        <s v="Feature |  02878 - Update Carrier list for portal " u="1"/>
        <s v="Feature |  01575 - User friendly error messaging for CSR and Buyers" u="1"/>
        <s v="Feature |  01250 - Update Sales Order to take in different order statuses" u="1"/>
        <s v="Feature |  00172 - Debt Information" u="1"/>
        <s v="Feature |  00236 - Global Solutions" u="1"/>
        <s v="Task |  00839 - Sprint Documentation" u="1"/>
        <s v="Feature |  00144 - Our history page without timeline section" u="1"/>
        <s v="Feature |  00326 - Search &amp; browse - customer &amp; user profiles - Sales restricted view" u="1"/>
        <s v="Feature |  00237 - Trading" u="1"/>
        <s v="Task |  00003 - Setup LCS activation" u="1"/>
        <s v="Feature |  00021 - Asset publisher filter" u="1"/>
        <s v="Bug |  01364 - BIT-114 Scheduled Releases Customer PO" u="1"/>
        <s v="Feature |  02886 - Always display BOL and Invoice links" u="1"/>
        <s v="Task |  00905 - Add History and Start dates to a number of Fields" u="1"/>
        <s v="Bug |  00634 - Orders -  Bemis Order # (line No) should be moved below Bemis ProductID" u="1"/>
        <s v="Bug |  01261 - BIT-68 Optional fields not correctly formatted or are missing in open and closed order report" u="1"/>
        <s v="Feature |  00150 - Company profile page" u="1"/>
        <s v="Feature |  00370 - Order updates from IBB" u="1"/>
        <s v="Bug |  00829 - Order Description not wrapping correctly" u="1"/>
        <s v="Feature |  00015 - Place remaining Webcontents on Homepage" u="1"/>
        <s v="Bug |  01181 - My Locations navigation on Mobile view is not working" u="1"/>
        <s v="Bug |  00830 - Two Factor authentication configuration is in the wrong category" u="1"/>
        <s v="Feature |  00239 - Hide Pricing Fields for Logistics, Co-Packer, and Quality roles" u="1"/>
        <s v="Bug |  00225 - In Cemex, fix where the theme gets placed in the bundle by workspace" u="1"/>
        <s v="Feature |  02692 - ID 4191/4190 Update the CSR permissions to be organization based" u="1"/>
        <s v="Bug |  01030 - Add open condition to Search Orders" u="1"/>
        <s v="Feature |  01480 - Performance Testing and Tunning" u="1"/>
        <s v="Bug |  01316 - BIT-78 All Reports- Default Column Fields " u="1"/>
        <s v="Bug |  01338 - BIT-99 Shipment Card Item Detail Box Scrolling Bar" u="1"/>
        <s v="Feature |  00341 - User agreement - BNA" u="1"/>
        <s v="Bug |  00196 - Adjust company profile page" u="1"/>
        <s v="Feature |  00143 - Ethics and compliance page" u="1"/>
        <s v="Feature |  00124 - View closed orders in Order Views" u="1"/>
        <s v="Feature |  00801 - List shipments from specific Order" u="1"/>
        <s v="Bug |  00854 - Orders Page - Quantity Fields Show 0 Value" u="1"/>
        <s v="Bug |  01267 - Cancel button on Locations filter does not cancel " u="1"/>
        <s v="Bug |  01450 - BIT-157 Wording on Dynamic Reports preview page needs to be changed to improve usability" u="1"/>
        <s v="Task |  00481 - UAT/Prod Deployment" u="1"/>
        <s v="Feature |  00224 - Order Detail in Orders by PO" u="1"/>
        <s v="Bug |  01338 - Shipment Card Item Detail Box Scrolling Bar" u="1"/>
        <s v="Feature |  00008 - Check graphics record (to monitor order progress)" u="1"/>
        <s v="Bug |  01535 - The calculation for the total location qty and batch lines displayed do not match  " u="1"/>
        <s v="Task |  00102 - OSGI Dependencies" u="1"/>
        <s v="Task |  00058 - Update SendEmail Jobs" u="1"/>
        <s v="Feature |  01473 - Switch to SOAP calls" u="1"/>
        <s v="Bug |  02593 - Report Preview UI issues " u="1"/>
        <s v="Feature |  00537 - Link from Portal Logo" u="1"/>
        <s v="Task |  00372 - E2.1 Login - Use SoapUI to validate WSDL/WS" u="1"/>
        <s v="Feature |  | 00006 - Add version" u="1"/>
        <s v="Bug |  01364 - Scheduled Releases Customer PO" u="1"/>
        <s v="Feature |  00011 - Carousel with three images and timer" u="1"/>
        <s v="Feature |  00141 - Country micro site subpages" u="1"/>
        <s v="Bug |  01139 - Padding issues with left nav menu" u="1"/>
        <s v="Bug |  02860 - User Profile dropdown is wrapping " u="1"/>
        <s v="Bug |  02959 - BDT 483- Forgot Password error message" u="1"/>
        <s v="Bug |  01267 - Cancel button on Locations filter does not work " u="1"/>
        <s v="Feature | 00010 - Add status: draft, published, archived, invisible " u="1"/>
        <s v="Feature |  00006 - Add version" u="1"/>
        <s v="Feature |  00328 - Custom 404 page" u="1"/>
        <s v="Feature | 00014 - Capture user info" u="1"/>
        <s v="Bug |  00188 - Fix java script errors" u="1"/>
        <s v="Feature |  00217 - Update Customer logo" u="1"/>
        <s v="Bug |  01256 - BOL Hyperlink fails to load PDF" u="1"/>
        <s v="Bug |  01183 - Reports Landing Page - Report Header is not aligned properly" u="1"/>
        <s v="Feature |  00018 - Create Google CI" u="1"/>
        <s v="Feature |  00308 - Customer - Org - Permissions" u="1"/>
        <s v="Bug |  01257 - BIT-60 Missing Address should be empty" u="1"/>
        <s v="Feature |  00358 - Co-Packer - orders Ship to no pricing" u="1"/>
        <s v="Feature |  00022 - Webcontent - Investors to Key Statistics" u="1"/>
        <s v="Task |  00678 - Adjust BeL to the BG Security Team recommendations" u="1"/>
        <s v="Bug |  01290 - Pinnacle Foods/Ethicon Inc SAP Orders missing in Orders Page" u="1"/>
        <s v="Bug |  00836 - Logon with incorrect password doesn't fail immediately with 2FA enabled" u="1"/>
        <s v="Feature |  00234 - Services Page" u="1"/>
        <s v="Task |  01013 - Update home page issues" u="1"/>
        <s v="Feature |  00302 - Filter Data by Customer Location" u="1"/>
        <s v="Bug |  00808 - Arrow Font Size on Releases Page is too small" u="1"/>
      </sharedItems>
    </cacheField>
    <cacheField name="SubtaskName" numFmtId="0">
      <sharedItems containsBlank="1" count="934">
        <s v="Sub-Task | M | 00157 - Research SCORM - 2"/>
        <s v="Tech Planning | M | 00072 - Discuss UI Architecture"/>
        <s v="Feature Review | S | 00145 - Review of Implement Celsus sync job to index Liferay Sites"/>
        <s v="Feature Review | S | 00121 - Review of Create Google Local Environment"/>
        <s v="Tech Planning | S | 00118 - Tech Planning for Implement Celsus sync"/>
        <s v="QA | S | 00151 - QA for Add sorting capability to Site REST API"/>
        <s v="Feature Planning | S | 00071 - Discuss UX"/>
        <s v="Sub-Task | XS | 00060 - Update OIDC modules to latest from master"/>
        <s v="Frontend Development | L | 00073 - Implement Theme POC"/>
        <s v="Backend Development | M | 00136 - Add scheduler to expire sites"/>
        <s v="Feature Planning | L | 00024 - Add SCORM support - Feature Planning"/>
        <s v="Tech Planning | S | 00093 - Expiration Date - Tech Planning"/>
        <s v="Feature Planning | S | 00008 - Expiration Date - Feature Planning"/>
        <s v="Sub-Task | S | 00160 - Sub-task of the feature without assignee"/>
        <m/>
        <s v="Frontend Development | S 00070 - Fix menu when on mobile mode" u="1"/>
        <s v="BALLPARK - Feature Review | S 00000 - Page Fix for Careers page" u="1"/>
        <s v="BALLPARK - Feature Planning | S 00000 - Browse Customer Profiles" u="1"/>
        <s v="QA | M 00747 - QA for View/Edit my User Profile" u="1"/>
        <s v="QA | M 00749 - QA for View/Edit User Profile" u="1"/>
        <s v="Alpha Test | S | 00119 - Alpha for Implement Celsus sync job to index Liferay Sites" u="1"/>
        <s v="Frontend Development | M 00064 - Show full story on media center" u="1"/>
        <s v="Backend Development | S 01460 - Research BOL - PDF loading failure" u="1"/>
        <s v="Sub-Task |  00723 - Math operands should be cast before any assignment." u="1"/>
        <s v="Feature Review | S 01807 - Review of Theme Dependency needs to be updated due to core changes" u="1"/>
        <s v="BALLPARK - Alpha Test | S 00000 - Investor center effects" u="1"/>
        <s v="BALLPARK - Alpha Test | M 00000 - Global search" u="1"/>
        <s v="QA | S 00900 - QA for Customer - Org - Permissions" u="1"/>
        <s v="BALLPARK - Feature Planning | S 00000 - Add Google Analytics to the Customer Portal Sites" u="1"/>
        <s v="QA | S 00085 - QA for Place webcontent in the grid acording to wireframe" u="1"/>
        <s v="Alpha Test | M 00945 - Alpha for BoL and Invoice links" u="1"/>
        <s v="BALLPARK - Alpha Test | S 00000 - Add version" u="1"/>
        <s v="BALLPARK - QA Support | S 00000 - Add version" u="1"/>
        <s v="Backend Development | M 01066 - Update BoL field logic " u="1"/>
        <s v="BALLPARK - QA/UAT Support | XS 00000 - Product values in different currencies" u="1"/>
        <s v="Feature Review | S 00993 - Review of List Releases of specifc Order" u="1"/>
        <s v="BALLPARK - Feature Planning | M 00000 - Check graphics record (to monitor order progress)" u="1"/>
        <s v="QA | S 02937 - QA for BDT 474 Reporting errors for Customer id 0138680" u="1"/>
        <s v="Feature Review | S 01391 - Review of Hide Edit options that Buyers do not have access to " u="1"/>
        <s v="BALLPARK - Development | M 00000 - Performance Testing and Tunning" u="1"/>
        <s v="Sub-Task |  00845 - Service Map" u="1"/>
        <s v="Sub-Task |  01020 - What We Do: Correct styles of Stories" u="1"/>
        <s v="Sub-Task | S | 00044 - OpenID Integration - Feature Planning" u="1"/>
        <s v="BALLPARK - Feature Review | S 00000 - Global search" u="1"/>
        <s v="BALLPARK - QA/UAT Support | L 00000 - Global search" u="1"/>
        <s v="BALLPARK - Tech Planning | S 00000 - Create/edit Order Note" u="1"/>
        <s v="Sub-Task |  00852 - The FreeMaker template  engine allows the execution of actions on the server side. This could allow java code execution from the client side." u="1"/>
        <s v="Sub-Task |  00849 - Libraries with known vulnerabilities" u="1"/>
        <s v="QA | S 00971 - QA for Arrow Font Size on Releases Page is too small" u="1"/>
        <s v="BALLPARK - Alpha Test | S 00000 - Carousel with three images and timer" u="1"/>
        <s v="BALLPARK - Alpha Test | S 00000 - View closed orders in Order Views" u="1"/>
        <s v="QA | S 00242 - QA for Sustainability Overview" u="1"/>
        <s v="BALLPARK - Feature Review | S 00000 - Add version" u="1"/>
        <s v="BALLPARK - Alpha Test | S 00000 - Render iframe to show old content" u="1"/>
        <s v="BALLPARK - Tech Planning | S 00000 - Hide Pricing Fields for Logistics, Co-Packer, and Quality roles" u="1"/>
        <s v="Sub-Task | M 00061 - Scrum master - January - 9 to 13" u="1"/>
        <s v="BALLPARK - Feature Review | S 00000 - Add SCORM support" u="1"/>
        <s v="Sub-Task |  00172 - Replace stock images for Securescape Homepage" u="1"/>
        <s v="Alpha Test | S 01425 - Alpha for Data Issue on Bemis QA Environment" u="1"/>
        <s v="Backend Development | S 00037 - Add status to Site service" u="1"/>
        <s v="Frontend Development | M 01009 - Reorder Reports on the landing page" u="1"/>
        <s v="BALLPARK - Tech Planning | S 00000 - List shipments from specific Order" u="1"/>
        <s v="Alpha Test | S 01466 - Alpha for Release PO and Customer PO are wrapping on the same line" u="1"/>
        <s v="Sub-Task |  00682 - Functional Test for Dashboard with no accounts" u="1"/>
        <s v="Alpha Test | S 01659 - Alpha for BIT-159 Create Access Path for CSRs to Customer and User Profiles" u="1"/>
        <s v="BALLPARK - Development | S 00000 - Search &amp; browse - customer &amp; user profiles - Sales restricted view" u="1"/>
        <s v="BALLPARK - Feature Planning | S 00000 - Content Workflow" u="1"/>
        <s v="BALLPARK - Developer Support | S 00000 - Hide Pricing Fields for Logistics, Co-Packer, and Quality roles" u="1"/>
        <s v="BALLPARK - Tech Planning | XS 00000 - Switch to SOAP calls" u="1"/>
        <s v="Sub-Task |  01104 - Provide a Dashboard to show the records from ExportQueue" u="1"/>
        <s v="BALLPARK - Development | XS 00000 - Remove default e-mail suffix from login page" u="1"/>
        <s v="BALLPARK - Tech Planning | S 00000 - Co-Packer - orders Ship to no pricing" u="1"/>
        <s v="BALLPARK - Feature Planning | M 00000 - Co-Packer - Role by Ship To" u="1"/>
        <s v="BALLPARK - Tech Planning | XS 00000 - Carousel with three images and timer" u="1"/>
        <s v="BALLPARK - Feature Review | S 00000 - View closed orders in Order Views" u="1"/>
        <s v="BALLPARK - QA/UAT Support | S 00000 - View closed orders in Order Views" u="1"/>
        <s v="Frontend Development | M 00041 - Carousel with three images and timer" u="1"/>
        <s v="BALLPARK - Tech Planning | S 00000 - View closed orders in Order Views" u="1"/>
        <s v="Backend Development | M 01691 - Replicate Order Sync refactoring for Shipment" u="1"/>
        <s v="BALLPARK - Developer Support | S 00000 - Add ExpandAll option to Orders Summaries." u="1"/>
        <s v="QA | S 01409 - QA for Scheduled Releases Customer PO" u="1"/>
        <s v="QA | S 01134 - QA for Update Scheduled Releases data fields to allow for decimals " u="1"/>
        <s v="Alpha Test | S 01591 - Alpha for Customer Data Sync is checking wrong address for validity" u="1"/>
        <s v="BALLPARK - Alpha Test | S 00000 - Sustainability Overview" u="1"/>
        <s v="Frontend Development | M 00044 - Create a configurable footer" u="1"/>
        <s v="BALLPARK - Alpha Test | S 00000 - Asset publisher layout" u="1"/>
        <s v="Ballpark - Demand | S 00000 - Dummy Activity of Sustainability" u="1"/>
        <s v="Tech Planning | M 01434 - Tech Planning - Review Order Data Sync and update" u="1"/>
        <s v="QA | M 00962 - QA for On-Hand Inventory View" u="1"/>
        <s v="BALLPARK - Tech Planning | XS 00000 - Asset publisher filter" u="1"/>
        <s v="BALLPARK - Alpha Test | XS 00000 - Add behaviour to concrete incubator link" u="1"/>
        <s v="BALLPARK - Development | S 00000 - Add behaviour to concrete incubator link" u="1"/>
        <s v="QA | S 01933 - QA for Link Bemis/TheHub Logo back CSR Bemis Site" u="1"/>
        <s v="BALLPARK - Feature Review | S 00000 - Add ExpandAll option to Orders Summaries." u="1"/>
        <s v="BALLPARK - QA/UAT Support | S 00000 - Add ExpandAll option to Orders Summaries." u="1"/>
        <s v="Feature Planning | M 00482 - Coordinate steps needed to reset environments for testing." u="1"/>
        <s v="Sub-Task | M 00586 - Create Installation documentation" u="1"/>
        <s v="Alpha Test | S 01463 - Alpha for Time, status and report freezes" u="1"/>
        <s v="QA | S 00967 - QA for Logon with incorrect password doesn't fail immediately with 2FA enabled" u="1"/>
        <s v="Sub-Task |  00840 - Sketch Files" u="1"/>
        <s v="Sub-Task |  00976 - Sketch Files" u="1"/>
        <s v="BALLPARK - Tech Planning | M 00000 - CR45 - Shipment Deletes" u="1"/>
        <s v="BALLPARK - UX | S 00000 - Create Google Local Environment" u="1"/>
        <s v="Alpha Test | S 00026 - Alpha for Concrete Incubator webcontent" u="1"/>
        <s v="BALLPARK - Alpha Test | XS 00000 - Add behaviour to Homepage links" u="1"/>
        <s v="BALLPARK - Development | S 00000 - Add behaviour to Homepage links" u="1"/>
        <s v="BALLPARK - Developer Support | S 00000 - Order Detail in Orders by PO" u="1"/>
        <s v="Backend Development | S 01217 - Prevent data sync from triggering before server startup is complete" u="1"/>
        <s v="BALLPARK - Development | S 00000 - View closed orders in Order Views" u="1"/>
        <s v="BALLPARK - Developer Support | S 00000 - View closed orders in Order Views" u="1"/>
        <s v="BALLPARK - Feature Planning | XS 00000 - View closed orders in Order Views" u="1"/>
        <s v="BALLPARK - Feature Review | S | 00000 - Capture user info" u="1"/>
        <s v="Sub-Task |  00679 - Functional Test for Changing security questions flow/OTP users" u="1"/>
        <s v="BALLPARK - UX | S 00000 - Manage DL folder &amp; files" u="1"/>
        <s v="Alpha Test | S 00980 - Alpha for List shipments from specific Order" u="1"/>
        <s v="BALLPARK - Development | M | 00000 - Capture learning events" u="1"/>
        <s v="BALLPARK - Tech Planning | S 00000 - Capture learning events" u="1"/>
        <s v="Sub-Task |  00914 - Refactoring in first access tests (Setting up security questions)" u="1"/>
        <s v="Frontend Development | S 00148 - Create micro site page" u="1"/>
        <s v="Frontend Development | S 00164 - Remove &quot;sign in&quot; link from the footer" u="1"/>
        <s v="BALLPARK - QA Support | S 00000 - In Cemex, fix where the theme gets placed in the bundle by workspace" u="1"/>
        <s v="Sub-Task |  00181 - Ultimo regresso header adjustment" u="1"/>
        <s v="QA | M 00939 - QA for Open and Closed Order Status Report " u="1"/>
        <s v="BALLPARK - Development | M 00000 - Product values in different currencies" u="1"/>
        <s v="QA | S 01280 - QA for  Icons do not display properly on the Global Search Results Page" u="1"/>
        <s v="BALLPARK - Feature Review | S 00000 - On-Hand Inventory View for a specific item" u="1"/>
        <s v="QA | S 02933 - QA for Always display BOL and Invoice links" u="1"/>
        <s v="Feature Review | S | 00131 - Review of Add sorting capability to Site REST API" u="1"/>
        <s v="Sub-Task |  00967 - Implement changes in Assignment to Potential Entity and Sending Entity Start Date" u="1"/>
        <s v="Sub-Task |  00426 - Support" u="1"/>
        <s v="Alpha Test | S 01690 - Alpha for Add dependency in Theme for freemarker contributor" u="1"/>
        <s v="Frontend Development | XS 00197 - Adjust company profile page" u="1"/>
        <s v="BALLPARK - QA Support | S 00000 - CR45 - Shipment Deletes" u="1"/>
        <s v="BALLPARK - Tech Planning | S 00000 - View Order Note." u="1"/>
        <s v="Feature Planning | S 01676 - Document/Update requirements for new sort functionality" u="1"/>
        <s v="QA | S 00104 - QA for Concrete Incubator webcontent" u="1"/>
        <s v="Feature Review | M | 00114 - Review of Enhanced Group REST Service" u="1"/>
        <s v="Sub-Task |  00732 - Standard outputs should not be used directly to log anything" u="1"/>
        <s v="BALLPARK - Development | XS 00000 - Release Report" u="1"/>
        <s v="BALLPARK - UX | XS 00000 - Buyer View of Customer Profile" u="1"/>
        <s v="QA | S | 00109 - QA for Add support for OpenID Connect Single Sign-on" u="1"/>
        <s v="QA | S 01377 - QA for All Reports- Default Column Fields " u="1"/>
        <s v="BALLPARK - Alpha Test | XS 00000 - Products Overview" u="1"/>
        <s v="BALLPARK - Alpha Test | S 00000 - Unified boiler plate text" u="1"/>
        <s v="Alpha Test | S 01484 - Alpha for Link Bemis/TheHub Logo back CSR Bemis Site" u="1"/>
        <s v="Alpha Test | S 00025 - Alpha for Design menus" u="1"/>
        <s v="Feature Review | S 01507 - Review of Customer Site Template was not updated correctly" u="1"/>
        <s v="Sub-Task | XS 00005 - Activate Production" u="1"/>
        <s v="Feature Review | S 00222 - Review of Research: Error when creating a WebContent with nested WebContent" u="1"/>
        <s v="Frontend Development | S 00040 - Adjust the layout of webcontent" u="1"/>
        <s v="BALLPARK - Development | M 00000 - Add SCORM support" u="1"/>
        <s v="BALLPARK - Alpha Test | S 00000 - Show full story on Media Center" u="1"/>
        <s v="QA | S 01486 - QA for Bemis Logo Compression/Crowding" u="1"/>
        <s v="BALLPARK - UX | S 00000 - Setup Project Infrasctructure" u="1"/>
        <s v="Feature Planning | S 00026 - Notify Google LMS of User activity - Feature Planning" u="1"/>
        <s v="BALLPARK - Alpha Test | S | 00000 - Capture learning events" u="1"/>
        <s v="BALLPARK - QA Support | S | 00000 - Capture learning events" u="1"/>
        <s v="BALLPARK - UX | S 00000 - List shipments from specific Order" u="1"/>
        <s v="QA | S 01353 - QA for Orders Page - Quantity Fields Show 0 Value" u="1"/>
        <s v="QA | M 01104 - QA for Left Navigation Expand / Collapse on all pages" u="1"/>
        <s v="QA | M 00956 - QA for Reports Landing Page" u="1"/>
        <s v="Backend Development | S 00013 - Create Jira Template project" u="1"/>
        <s v="Sub-Task |  00488 - Clean up indexer when SIM object gets deleted" u="1"/>
        <s v="QA | S 01384 - QA for Report Landing Page- Inventory Detail Report- remove unnecessary Parameters" u="1"/>
        <s v="QA | S 00240 - QA for Press Releases Page" u="1"/>
        <s v="BALLPARK - UX | XS 00000 - Co-Packer - orders Ship to no pricing" u="1"/>
        <s v="Sub-Task | M 01091 - AccountServiceImpl.java" u="1"/>
        <s v="BALLPARK - Tech Planning | S 00000 - Generate Shipping Reports" u="1"/>
        <s v="BALLPARK - Development | M 00000 - Add ExpandAll option to Orders Summaries." u="1"/>
        <s v="Sub-Task |  00525 - Steps Component - Infrastructure" u="1"/>
        <s v="QA | S 00970 - QA for UI Navigation bar" u="1"/>
        <s v="Feature Review |  00586 - Review of Make the user Jose Alberto as a site admin" u="1"/>
        <s v="BALLPARK - Alpha Test | S 00000 - Upgrade liferay bundle to DE fix-pack 13" u="1"/>
        <s v="BALLPARK - Tech Planning | S 00000 - Release Report" u="1"/>
        <s v="BALLPARK - Development | S 00000 - Create and assign customer Roles" u="1"/>
        <s v="Alpha Test | S 01125 - Alpha for Footer" u="1"/>
        <s v="Sub-Task |  00961 - Creation of Query: People Movement" u="1"/>
        <s v="Alpha Test | S 00053 - Alpha for Questions Portlet" u="1"/>
        <s v="Sub-Task |  00036 - Criar VM com Database Oracle" u="1"/>
        <s v="BALLPARK - Alpha Test | S 00000 - Capture learning events" u="1"/>
        <s v="BALLPARK - QA Support | S 00000 - Capture learning events" u="1"/>
        <s v="QA | S 00781 - QA for Orders - Move view details link below order Date" u="1"/>
        <s v="Feature Review | S 00394 - Review of Install Audience Targeting on QA servers" u="1"/>
        <s v="BALLPARK - UX | S 00000 - Carrier List CRUD" u="1"/>
        <s v="BALLPARK - Feature Review | S 00000 - In Cemex, fix where the theme gets placed in the bundle by workspace" u="1"/>
        <s v="Frontend Development | M 00814 - UI for Mobile compatibility &amp; responsive design" u="1"/>
        <s v="Feature Review | S 01653 - Review of BIT-46 Cards on Page incorrect" u="1"/>
        <s v="BALLPARK - Development | M 00000 - Workflows Customizations" u="1"/>
        <s v="QA | S 00217 - QA for Country micro site subpages" u="1"/>
        <s v="BALLPARK - Alpha Test | S 00000 - Setup Project Infrasctructure" u="1"/>
        <s v="BALLPARK - QA Support | S 00000 - Setup Project Infrasctructure" u="1"/>
        <s v="BALLPARK - Development | XS 00000 - Update Customer logo" u="1"/>
        <s v="BALLPARK - Alpha Test | S | 00000 - Notify Google LMS of User activity" u="1"/>
        <s v="BALLPARK - QA Support | S | 00000 - Notify Google LMS of User activity" u="1"/>
        <s v="Backend Development | M 01112 - Add location facet" u="1"/>
        <s v="Sub-Task |  01021 - What We Do: Stories details page" u="1"/>
        <s v="Sub-Task |  01282 - Automated tests for DCU45 - No accounts dashboard" u="1"/>
        <s v="Tech Planning | M 01673 - Tech Planning - Data Sync Changes - Inventory " u="1"/>
        <s v="QA | S 02953 - QA for 470 (BDT) Updates to Consignment logic - Completed Shipments Sub-page shipped qty mismatched" u="1"/>
        <s v="QA | S 02668 - QA for Report Preview UI issues " u="1"/>
        <s v="BALLPARK - Development | S 00000 - View Order Note." u="1"/>
        <s v="BALLPARK - UX | XS 00000 - Order Status Report" u="1"/>
        <s v="QA | S 00972 - QA for Modify default date range for shipment, release, and order screens" u="1"/>
        <s v="BALLPARK - Feature Review | S 00000 - Sort Orders by Specific Fields" u="1"/>
        <s v="BALLPARK - QA/UAT Support | S 00000 - Sort Orders by Specific Fields" u="1"/>
        <s v="BALLPARK - QA/UAT Support | XS 00000 - Link Product Id in Orders Detail to Product Spec Page." u="1"/>
        <s v="QA | S 02950 - QA for Update Carrier list for portal " u="1"/>
        <s v="QA | S 01135 - QA for Do not show Scheduled Releases with a Confirmed Qty =  0" u="1"/>
        <s v="Frontend Development | M 00049 - Set up the filter for the asset publisher" u="1"/>
        <s v="Backend Development | M 01435 - Backend Dev - Update Order Data Sync/Model" u="1"/>
        <s v="Backend Development | S 00042 - Create a configurable OSGI property to obtein API endpoint" u="1"/>
        <s v="Frontend Development | M 01350 - Development for - Customer Address does not display on Customer Profile" u="1"/>
        <s v="BALLPARK - Tech Planning | M 00000 - REST service for Enhanced Groups" u="1"/>
        <s v="Sub-Task | S 00245 - Work on frontend / ADT / UI" u="1"/>
        <s v="Sub-Task |  00173 - Replace stock images for Intelligence Reports &amp; Analysis Overview page" u="1"/>
        <s v="QA | S 01506 - QA for Padding issues with left nav menu" u="1"/>
        <s v="Sub-Task | M 00058 - Meetings with client" u="1"/>
        <s v="Backend Development | M 01427 - Update 'View Details' display logic" u="1"/>
        <s v="Sub-Task |  00731 - Strings literals should be placed on the left side when checking for equality" u="1"/>
        <s v="Sub-Task |  00479 - Set up Email Server on Dev" u="1"/>
        <s v="Sub-Task |  01015 - Update link to stories details" u="1"/>
        <s v="QA | S 00089 - QA for Carousel with three images and timer" u="1"/>
        <s v="BALLPARK - Feature Review | S 00000 - Hide Pricing Fields for Logistics, Co-Packer, and Quality roles" u="1"/>
        <s v="BALLPARK - QA/UAT Support | M 00000 - Hide Pricing Fields for Logistics, Co-Packer, and Quality roles" u="1"/>
        <s v="Sub-Task |  00713 - Calendar Component" u="1"/>
        <s v="Sub-Task |  00826 - Calendar Component" u="1"/>
        <s v="Alpha Test | S 00028 - Alpha for Webcontent - Investors to Key Statistics" u="1"/>
        <s v="BALLPARK - Feature Planning | S | 00000 - Add expiration date" u="1"/>
        <s v="Alpha Test | S 01625 - Alpha for Customer logo is not displayed on parent or child location dashboards" u="1"/>
        <s v="QA | M 00740 - QA for User Profile Dropdown" u="1"/>
        <s v="Alpha Test | S 00068 - Alpha for Asset publisher layout" u="1"/>
        <s v="Backend Development | M 01645 - Refactor Order Sync/WS Classes for data refresh calls." u="1"/>
        <s v="Ballpark - Demand | S 00000 - Dummy Activity of Our Story" u="1"/>
        <s v="Backend Development | S | 00031 - Backport OpenId Connect implementation to DXP" u="1"/>
        <s v="Sub-Task |  00564 - Functional Test for Block User" u="1"/>
        <s v="QA | S 00134 - QA for Ajustments in full stories layout" u="1"/>
        <s v="QA | S 01131 - QA for Update Releases data fields to allow for decimals " u="1"/>
        <s v="BALLPARK - Tech Planning | S 00000 - Browse Customer Profiles" u="1"/>
        <s v="BALLPARK - Feature Planning | S | 00000 - Add status: draft, published, archived, invisible " u="1"/>
        <s v="BALLPARK - Tech Planning | M | 00000 - REST service for Enhanced Groups" u="1"/>
        <s v="QA | S 02820 - QA for BOL and INVOICE Hyperlink fails to load PDF" u="1"/>
        <s v="QA | S 01504 - QA for Bemis Logo displayed on Bemis' QA is incorrect" u="1"/>
        <s v="Sub-Task |  00726 - Controles de flujo como &quot;if&quot;, &quot;for&quot;, &quot;while&quot;, &quot;switch&quot; y &quot;try&quot; no deben ser muy anidados." u="1"/>
        <s v="BALLPARK - QA Support | S 00000 - Image Animations do not match mockups for Stories" u="1"/>
        <s v="Alpha Test | S 01467 - Alpha for Report time range selection box sizing - Shipments and Releases Report Test" u="1"/>
        <s v="BALLPARK - Developer Support | XS 00000 - Link Product Id in Orders Detail to Product Spec Page." u="1"/>
        <s v="BALLPARK - Development | M 00000 - Related articles" u="1"/>
        <s v="Sub-Task |  00733 - &quot;Public static&quot; fields should be constant" u="1"/>
        <s v="QA | S 01053 - QA for Import of Organizations fails due to a NoSuchListTypeException" u="1"/>
        <s v="BALLPARK - Feature Planning | S 00000 - Add support for OpenID Connect Single Sign-on" u="1"/>
        <s v="BALLPARK - Feature Review | S | 00000 - Add support for OpenID Connect Single Sign-on" u="1"/>
        <s v="Alpha Test | S 01274 - Alpha for Redesign for product description display" u="1"/>
        <s v="BALLPARK - Alpha Test | S 00000 - Notify Google LMS of User activity" u="1"/>
        <s v="BALLPARK - QA Support | S 00000 - Notify Google LMS of User activity" u="1"/>
        <s v="Sub-Task |  00709 - Automated Tests for Setting up Security Image" u="1"/>
        <s v="BALLPARK - Feature Planning | XS 00000 - Release expanded view" u="1"/>
        <s v="Alpha Test | S 01289 - Alpha for Missing Address should be empty" u="1"/>
        <s v="QA | S 00006 - QA for Multi-criteria search" u="1"/>
        <s v="BALLPARK - Development | S 00000 - Sort Orders by Specific Fields" u="1"/>
        <s v="Sub-Task |  00960 - Creation of Query: Applicants in Process" u="1"/>
        <s v="Sub-Task | S 00044 - OpenID Integration - Feature Planning" u="1"/>
        <s v="Backend Development | S 01678 - New Sort Functionality for Orders - Backend" u="1"/>
        <s v="Backend Development | M 01582 - Add support for new Preview parameter" u="1"/>
        <s v="Backend Development | M 01702 - Update Shipment WS Client and mapping" u="1"/>
        <s v="Sub-Task |  00526 - Frontend" u="1"/>
        <s v="BALLPARK - Tech Planning | S 00000 - Releases landing page" u="1"/>
        <s v="Tech Planning | M 01693 - Tech Planning for Update Footer Content" u="1"/>
        <s v="QA | S 00897 - QA for Create and assign customer Roles" u="1"/>
        <s v="BALLPARK - Feature Review | S 00000 - Upgrade liferay bundle to DE fix-pack 13" u="1"/>
        <s v="QA | S | 00116 - QA for Notify Google LMS of User activity" u="1"/>
        <s v="BALLPARK - Alpha Test | XS 00000 - Our story page without timeline section" u="1"/>
        <s v="BALLPARK - Development | S 00000 - Our story page without timeline section" u="1"/>
        <s v="QA | S 01544 - QA for Report time range selection box sizing - Shipments and Releases Report Test" u="1"/>
        <s v="QA | M 01103 - QA for Customer site template" u="1"/>
        <s v="Backend Development | S 00041 - Create an scheduler to send information to LMS" u="1"/>
        <s v="QA | M 00546 - QA for Two Factor Authentication " u="1"/>
        <s v="BALLPARK - Tech Planning | S | 00000 - Capture learning events" u="1"/>
        <s v="BALLPARK - Tech Planning | S 00000 - Setup Project Infrasctructure" u="1"/>
        <s v="BALLPARK - Alpha Test | S 00000 - View Orders by PO" u="1"/>
        <s v="BALLPARK - UX | XS 00000 - View Order Note." u="1"/>
        <s v="Tech Planning | M 01566 - Tech Planning for new Sort Functionality for Orders" u="1"/>
        <s v="Backend Development | M 01206 - Determine what's causing the issue with the organization type" u="1"/>
        <s v="BALLPARK - Alpha Test | XS 00000 - Our history page without timeline section" u="1"/>
        <s v="BALLPARK - Feature Review | S 00000 - Link Product Id in Orders Detail to Product Spec Page." u="1"/>
        <s v="BALLPARK - Alpha Test | S | 00000 - Add version" u="1"/>
        <s v="BALLPARK - QA Support | S | 00000 - Add version" u="1"/>
        <s v="QA | S | 00081 - QA for Add status: draft, published, archived, invisible " u="1"/>
        <s v="QA | S 01138 - QA for User profile editing is accessible to users other than the profile owner." u="1"/>
        <s v="BALLPARK - Alpha Test | M 00000 - Co-Packer - Role by Ship To" u="1"/>
        <s v="QA | S 02667 - QA for Improve data display on all pages " u="1"/>
        <s v="BALLPARK - Alpha Test | S 00000 - Capture user info" u="1"/>
        <s v="BALLPARK - QA Support | S 00000 - Capture user info" u="1"/>
        <s v="Sub-Task |  00556 - Automated test for Terms and Conditions flow" u="1"/>
        <s v="Sub-Task |  00428 - Make sync process parallel" u="1"/>
        <s v="BALLPARK - Alpha Test | M 00000 - Performance Testing and Tunning" u="1"/>
        <s v="Sub-Task | S | 00057 - Set up Jenkins in Google local environment" u="1"/>
        <s v="BALLPARK - Development | M | 00000 - Add SCORM support" u="1"/>
        <s v="BALLPARK - Tech Planning | S 00000 - Add SCORM support" u="1"/>
        <s v="Sub-Task |  01734 - Simulate file for functional tests" u="1"/>
        <s v="BALLPARK - Feature Review | S 00000 - Manage DL folder &amp; files" u="1"/>
        <s v="BALLPARK - QA/UAT Support | S 00000 - Manage DL folder &amp; files" u="1"/>
        <s v="BALLPARK - Feature Planning | M 00000 - Shipment Search" u="1"/>
        <s v="Tech Planning | S 02981 - Tech Planning for Schedule Line Deletes" u="1"/>
        <s v="Alpha Test | S 01468 - Alpha for On Hand Inventory Details shows a Total Qty but there are no details " u="1"/>
        <s v="QA | S 00094 - QA for Country Selection content" u="1"/>
        <s v="Frontend Development | S | 00061 - Get open ID Connect Token from server" u="1"/>
        <s v="BALLPARK - Alpha Test | S 00000 - Country Selection content" u="1"/>
        <s v="BALLPARK - Alpha Test | XS 00000 - Language selection functionality" u="1"/>
        <s v="BALLPARK - Development | M 00000 - Language selection functionality" u="1"/>
        <s v="BALLPARK - Developer Support | S 00000 - Generate Shipping Reports" u="1"/>
        <s v="Sub-Task |  00843 - Use Cases" u="1"/>
        <s v="Sub-Task |  00977 - Use Cases" u="1"/>
        <s v="BALLPARK - Feature Planning | S 00000 - View/Edit my User Profile" u="1"/>
        <s v="QA | S 01303 - QA for 'Show More' link missing from Report description" u="1"/>
        <s v="Feature Review | S 00305 - Review of Install fixes for PDF preview on QA env" u="1"/>
        <s v="Alpha Test | S | 00084 - Alpha for Capture user info" u="1"/>
        <s v="BALLPARK - Alpha Test | S 00000 - Order Detail in Orders by PO" u="1"/>
        <s v="Frontend Development | S 00588 - Development for - Page Fix for Careers page" u="1"/>
        <s v="BALLPARK - Alpha Test | S | 00000 - Add status: draft, published, archived, invisible " u="1"/>
        <s v="BALLPARK - QA Support | S | 00000 - Add status: draft, published, archived, invisible " u="1"/>
        <s v="QA | S 00206 - QA for Management Team" u="1"/>
        <s v="BALLPARK - Alpha Test | S 00000 - Add ExpandAll option to Orders Summaries." u="1"/>
        <s v="Sub-Task |  00451 - Cache Management Definition" u="1"/>
        <s v="Sub-Task |  00711 - Cache Management Definition" u="1"/>
        <s v="Sub-Task |  00825 - Cache Management Definition" u="1"/>
        <s v="QA | S 00091 - QA for Place remaining Webcontents on Homepage" u="1"/>
        <s v="BALLPARK - Developer Support | XS 00000 - Batch details in on-hand inventory" u="1"/>
        <s v="Feature Review | S 02986 - Review of CR45 - Shipment Deletes" u="1"/>
        <s v="QA | S 00200 - QA for Fix java script errors" u="1"/>
        <s v="Backend Development | M | 00075 - Implement Group Version" u="1"/>
        <s v="BALLPARK - Development | S 00000 - Sustainability Overview" u="1"/>
        <s v="Alpha Test | S 01464 - Alpha for Cancel button on Locations filter does not cancel " u="1"/>
        <s v="Alpha Test | S | 00091 - Alpha for Add support for OpenID Connect Single Sign-on" u="1"/>
        <s v="BALLPARK - Feature Planning | S 00000 - Hide Pricing Fields for Logistics, Co-Packer, and Quality roles" u="1"/>
        <s v="QA | S 00083 - QA for Design menus" u="1"/>
        <s v="Alpha Test | S 01094 - Alpha for Buyer - Security" u="1"/>
        <s v="Sub-Task |  00728 - The diamond operator (&quot;&lt;&gt;&quot;) should be used" u="1"/>
        <s v="Backend Development | XS | 00053 - Add property definition for Liferay version number in Celsus" u="1"/>
        <s v="BALLPARK - Feature Review | XS 00000 - Co-Packer - orders Ship to no pricing" u="1"/>
        <s v="BALLPARK - QA/UAT Support | XS 00000 - Co-Packer - orders Ship to no pricing" u="1"/>
        <s v="QA | S 00105 - QA for Modern tile with &quot;MORE&quot; animation" u="1"/>
        <s v="BALLPARK - Developer Support | S 00000 - Release Report" u="1"/>
        <s v="BALLPARK - Feature Planning | XS 00000 - Release Report" u="1"/>
        <s v="Sub-Task | M 01096 - ThirdPartyTransferController.java" u="1"/>
        <s v="Feature Planning | S 00497 - Discuss document migration with Bemis" u="1"/>
        <s v="QA | M 00742 - QA for Browse Customer Profile" u="1"/>
        <s v="QA | M 00730 - QA for Release expanded view" u="1"/>
        <s v="Backend Development | S 01685 - Update Search Criteria for Release" u="1"/>
        <s v="BALLPARK - Alpha Test | M 00000 - Hide Pricing Fields for Logistics, Co-Packer, and Quality roles" u="1"/>
        <s v="BALLPARK - Developer Support | XS 00000 - Switch to SOAP calls" u="1"/>
        <s v="BALLPARK - Development | L 00000 - Co-Packer - Role by Ship To" u="1"/>
        <s v="BALLPARK - Tech Planning | S 00000 - Release expanded view" u="1"/>
        <s v="Sub-Task |  00551 - Functional Test for Security Question configuration" u="1"/>
        <s v="Alpha Test | S 01456 - Alpha for Padding issues with left nav menu" u="1"/>
        <s v="QA | M 01102 - QA for All external users are re-directed to the dashboard" u="1"/>
        <s v="Frontend Development | M 01689 - Development for Create a hook so that CSR users can see which users have completed setup" u="1"/>
        <s v="Sub-Task | M 01908 - QA for Remove Buyer Access to edit display settings" u="1"/>
        <s v="BALLPARK - Alpha Test | M 00000 - Check graphics record (to monitor order progress)" u="1"/>
        <s v="BALLPARK - UX | S 00000 - Product values in different currencies" u="1"/>
        <s v="Feature Review |  02954 - Review of Update LDAP configs now that FP 13 has fixed automatic loading of configs" u="1"/>
        <s v="BALLPARK - UX | M 00000 - Search Orders by Indexed fields" u="1"/>
        <s v="Sub-Task |  00724 - &quot;Equals(Object obj)&quot; and &quot;hashCode()&quot; should be overridden in pairs" u="1"/>
        <s v="Feature Planning | L 00024 - Add SCORM support - Feature Planning" u="1"/>
        <s v="BALLPARK - Feature Review | S | 00000 - Notify Google LMS of User activity" u="1"/>
        <s v="BALLPARK - Alpha Test | XS 00000 - Global Solutions" u="1"/>
        <s v="BALLPARK - Development | M 00000 - Global Solutions" u="1"/>
        <s v="Sub-Task |  00180 - Fixes" u="1"/>
        <s v="BALLPARK - Feature Review | S 00000 - Setup Project Infrasctructure" u="1"/>
        <s v="Alpha Test | S 01638 - Alpha for User Agreement Link " u="1"/>
        <s v="Alpha Test | S 00060 - Alpha for Events + Calendar Portlet" u="1"/>
        <s v="BALLPARK - UX | S 00000 - Create and assign customer Roles" u="1"/>
        <s v="Backend Development | M 00032 - Implement Single Sign Off" u="1"/>
        <s v="BALLPARK - Alpha Test | XS 00000 - Company profile page" u="1"/>
        <s v="BALLPARK - Development | M 00000 - Company profile page" u="1"/>
        <s v="BALLPARK - Tech Planning | M 00000 - Performance Testing and Tuning" u="1"/>
        <s v="BALLPARK - Alpha Test | M 00000 - Content Workflow" u="1"/>
        <s v="BALLPARK - Feature Review | S 00000 - Pinnacle Foods Bemis Order# 40009316 Shipment Missing (BDT 486)" u="1"/>
        <s v="BALLPARK - Feature Planning | XS 00000 - Language selection functionality" u="1"/>
        <s v="BALLPARK - Developer Support | S 00000 - Product values in different currencies" u="1"/>
        <s v="Sub-Task | M 01097 - TransferController.java" u="1"/>
        <s v="BALLPARK - Feature Review | S | 00000 - Implement Celsus sync job to index Liferay Sites" u="1"/>
        <s v="BALLPARK - Tech Planning | XS | 00000 - Implement Celsus sync job to index Liferay Sites" u="1"/>
        <s v="BALLPARK - Alpha Test | XS 00000 - Investors - Contact Us" u="1"/>
        <s v="BALLPARK - Development | M 00000 - Investors - Contact Us" u="1"/>
        <s v="BALLPARK - Tech Planning | XS 00000 - Choose the section of the image to show" u="1"/>
        <s v="BALLPARK - Alpha Test | S 00000 - Manage DL folder &amp; files" u="1"/>
        <s v="QA | S 01372 - QA for Fix sort order column names" u="1"/>
        <s v="QA | S 01322 - QA for Landing page redirection does not work when impersonating" u="1"/>
        <s v="BALLPARK - Feature Review | S 00000 - Schedule Line Deletes" u="1"/>
        <s v="Backend Development | S 00012 - Integrate REST API with Liferay service layer" u="1"/>
        <s v="QA | S 02909 - QA for User navigates to blank portal page  " u="1"/>
        <s v="BALLPARK - UX | S 00000 - List Releases of specifc Order" u="1"/>
        <s v="BALLPARK - Development | S 00000 - Setup Project Infrasctructure" u="1"/>
        <s v="BALLPARK - Tech Planning | L 00000 - Shipment Search" u="1"/>
        <s v="Feature Review | S 02971 - Review of 482 BDT - Optimizing report performance to 4 sec" u="1"/>
        <s v="BALLPARK - Alpha Test | S 00000 - Create Google CI" u="1"/>
        <s v="BALLPARK - QA Support | S 00000 - Create Google CI" u="1"/>
        <s v="Alpha Test | S 00812 - Alpha for Customer Profile updates from IBB" u="1"/>
        <s v="BALLPARK - Alpha Test | XS 00000 - Full story version 4" u="1"/>
        <s v="BALLPARK - Development | S 00000 - Full story version 4" u="1"/>
        <s v="Backend Development | M 01529 - Analysis and fix" u="1"/>
        <s v="Backend Development | S 01552 - Analysis and fix" u="1"/>
        <s v="BALLPARK - Developer Support | XS 00000 - Create and assign customer Roles" u="1"/>
        <s v="QA | S 00215 - QA for Ethics and compliance page" u="1"/>
        <s v="Frontend Development | M 00231 - Products Overview Page" u="1"/>
        <s v="BALLPARK - Developer Support | S 00000 - Sort Orders by Specific Fields" u="1"/>
        <s v="BALLPARK - Development | M 00000 - Create/edit Order Note" u="1"/>
        <s v="Sub-Task |  00591 - Rename 'thumbnail' image to 'alternate'" u="1"/>
        <s v="BALLPARK - QA Support | S 00000 - Home page &quot;More&quot; button does not work for Internet Explorer 10 or 11" u="1"/>
        <s v="BALLPARK - Development | M 00000 - Required Fields" u="1"/>
        <s v="BALLPARK - Development | M 00000 - Add version" u="1"/>
        <s v="QA | M 00997 - QA from link Bemis logo " u="1"/>
        <s v="BALLPARK - Alpha Test | S 00000 - Schedule Line Deletes" u="1"/>
        <s v="BALLPARK - QA Support | S 00000 - Schedule Line Deletes" u="1"/>
        <s v="BALLPARK - UX | XS 00000 - Add ExpandAll option to Orders Summaries." u="1"/>
        <s v="BALLPARK - Developer Support | S 00000 - View Orders by PO" u="1"/>
        <s v="Alpha Test | S | 00078 - Tests within Google Environment" u="1"/>
        <s v="QA | S 02623 - QA for Wildcard search for certain fields" u="1"/>
        <s v="BALLPARK - Development | S 00000 - Customer - Org - Permissions" u="1"/>
        <s v="BALLPARK - UX | XS 00000 - Customer - Org - Permissions" u="1"/>
        <s v="BALLPARK - Development | S 00000 - Investor center effects" u="1"/>
        <s v="QA | S 01227 - QA for Entries on the Release Page are not displaying " u="1"/>
        <s v="Sub-Task | S 00017 - Capture learning events - Feature Planning" u="1"/>
        <s v="BALLPARK - Tech Planning | M 00000 - Add support for OpenID Connect Single Sign-on" u="1"/>
        <s v="BALLPARK - Development | XS 00000 - Global Solutions" u="1"/>
        <s v="Backend Development | M 01646 - Refactor data filters/sanitizers" u="1"/>
        <s v="Alpha Test | S 01469 - Alpha for Create Page for CSRs to View Customer Locations " u="1"/>
        <s v="QA | M 00943 - QA for Release Report" u="1"/>
        <s v="Tech Planning | S | 00008 - Expiration Date - Feature Planning" u="1"/>
        <s v="Sub-Task |  00104 - application.startup.events OSGI service" u="1"/>
        <s v="Alpha Test | S 00577 - Alpha for Home page &quot;More&quot; button does not work for Internet Explorer 10 or 11" u="1"/>
        <s v="BALLPARK - Feature Planning | M 00000 - View Order Note." u="1"/>
        <s v="Backend Development | S | 00046 - Add expiration date - Backend Dev" u="1"/>
        <s v="QA | S 02642 - QA for 387 (BDT) - Missing any Shipments for Premium Waters" u="1"/>
        <s v="Sub-Task |  00932 - Keep the auditing dates for historical data" u="1"/>
        <s v="BALLPARK - Feature Planning | XS 00000 - Switch to SOAP calls" u="1"/>
        <s v="QA | S 00769 - QA for Carrier List CRUD" u="1"/>
        <s v="QA | S 01278 - QA for CSR should have access to limited control panel " u="1"/>
        <s v="Backend Development | M 01581 - Update existing Report Definitions parmeters/fields" u="1"/>
        <s v="Backend Development | S 00031 - Backport OpenId Connect implementation to DXP" u="1"/>
        <s v="Sub-Task |  00599 - Add Country Document Expiration Dates to Notifications" u="1"/>
        <s v="Alpha Test | S 00934 - Alpha for Import Users and Groups from AD" u="1"/>
        <s v="QA | S 01500 - QA for Data Issue on Bemis QA Environment" u="1"/>
        <s v="BALLPARK - Feature Planning | S 00000 - Setup Project Infrasctructure" u="1"/>
        <s v="Sub-Task |  01733 - Maintenance in functional tests" u="1"/>
        <s v="Tech Planning | S 00008 - Expiration Date - Feature Planning" u="1"/>
        <s v="Alpha Test | S | 00100 - Alpha for Add sorting capability to Site REST API" u="1"/>
        <s v="Backend Development | M 01647 - Update Order Data Model" u="1"/>
        <s v="BALLPARK - Alpha Test | S | 00000 - REST service for Enhanced Groups" u="1"/>
        <s v="BALLPARK - QA Support | S | 00000 - REST service for Enhanced Groups" u="1"/>
        <s v="BALLPARK - Feature Review | S 00000 - View Order Note." u="1"/>
        <s v="BALLPARK - QA/UAT Support | M 00000 - View Order Note." u="1"/>
        <s v="Sub-Task |  01103 - Modify Export logic to send data only if needed information was changed" u="1"/>
        <s v="QA | S 01368 - QA for Shipment Card Item Detail Box Scrolling Bar" u="1"/>
        <s v="BALLPARK - Tech Planning | S 00000 - Customer - Org - Permissions" u="1"/>
        <s v="Backend Development | S | 00102 - Dates fields should be saved in UTC" u="1"/>
        <s v="BALLPARK - Alpha Test | S 00000 - Search &amp; browse - customer &amp; user profiles - Sales restricted view" u="1"/>
        <s v="Tech Planning | M 01644 - Tech Planning - Data Sync Changes" u="1"/>
        <s v="QA | S 02559 - QA for Add Google Analytics to the Customer Portal Sites" u="1"/>
        <s v="QA | S 02284 - QA for Mobile compatibility &amp; responsive design" u="1"/>
        <s v="QA | S 00107 - QA for Full story version 2" u="1"/>
        <s v="BALLPARK - Alpha Test | S 00000 - Product values in different currencies" u="1"/>
        <s v="Sub-Task |  00929 - Automated tests for Personal Transfers - Step 1" u="1"/>
        <s v="Feature Review |  00600 - Review of Change country menu cut off vertically" u="1"/>
        <s v="QA | S 01300 - QA for Optional fields not correctly formatted or are missing in open and closed order report" u="1"/>
        <s v="BALLPARK - Development | L 00000 - Content Workflow" u="1"/>
        <s v="Frontend Development | S 00043 - Set up change country component" u="1"/>
        <s v="BALLPARK - Feature Planning | XS 00000 - List shipments from specific Order" u="1"/>
        <s v="Feature Review | S 01602 - Review of Link Bemis/TheHub Logo back CSR Bemis Site" u="1"/>
        <s v="Alpha Test | S 01306 - Alpha for Updates to Bemis Portal Navigation" u="1"/>
        <s v="QA | S 00135 - QA for Language selection functionality" u="1"/>
        <s v="Frontend Development | M | 00059 - Send collected user information to Google LMS" u="1"/>
        <s v="BALLPARK - Developer Support | S 00000 - Create Google Local Environment" u="1"/>
        <s v="Alpha Test | S 01346 - Alpha for User agreement - BNA" u="1"/>
        <s v="Backend Development | S 02984 - Add Scheduled Lines based on IBB ActiveCode" u="1"/>
        <s v="BALLPARK - Developer Support | XS 00000 - Co-Packer - orders Ship to no pricing" u="1"/>
        <s v="Backend Development | M | 00064 - Implement Celsus sync job" u="1"/>
        <s v="UX | S | 00112 - Define logout splash page" u="1"/>
        <s v="BALLPARK - Alpha Test | S 00000 - Modern tile with &quot;MORE&quot; animation" u="1"/>
        <s v="Sub-Task |  00593 - Steps Components - Backend" u="1"/>
        <s v="Feature Planning | S 00019 - Google CI Environment - Feature Planning" u="1"/>
        <s v="QA | S 02874 - QA for Create Page for CSRs to View Customer Locations " u="1"/>
        <s v="Sub-Task |  01056 - Automated test for Personal Transfers - Step 2" u="1"/>
        <s v="BALLPARK - Feature Review | S 00000 - Product values in different currencies" u="1"/>
        <s v="Feature Planning | XS 00137 - Analyze the best options to select the part of the image to display" u="1"/>
        <s v="BALLPARK - UX | S 00000 - Buyer - Reports Landing Page" u="1"/>
        <s v="BALLPARK - UX | XS 00000 - View Orders by PO" u="1"/>
        <s v="BALLPARK - Feature Review | S 00000 - Create Google Local Environment" u="1"/>
        <s v="BALLPARK - Alpha Test | S 00000 - Add expiration date" u="1"/>
        <s v="BALLPARK - QA Support | S 00000 - Add expiration date" u="1"/>
        <s v="Backend Development | M 01674 - Replicate Order Sync refactoring for Inventory" u="1"/>
        <s v="BALLPARK - Feature Review | S 00000 - Image Animations do not match mockups for Stories" u="1"/>
        <s v="BALLPARK - Feature Planning | XS 00000 - List Releases of specifc Order" u="1"/>
        <s v="BALLPARK - Feature Planning | S 00000 - Batch details in on-hand inventory" u="1"/>
        <s v="Alpha Test | S | 00094 - Alpha for Enhanced Group REST Service" u="1"/>
        <s v="BALLPARK - Development | S 00000 - Order Detail in Orders by PO" u="1"/>
        <s v="BALLPARK - Alpha Test | S 00000 - Add SCORM support" u="1"/>
        <s v="BALLPARK - QA Support | S 00000 - Add SCORM support" u="1"/>
        <s v="QA | S 02309 - QA for Zip code is missing from Inventory Layout" u="1"/>
        <s v="Sub-Task |  01106 - Have an administrative portlet to handle Export after migration date" u="1"/>
        <s v="Sub-Task |  01272 - Automated tests for DCU45" u="1"/>
        <s v="QA | S 00114 - QA for Questions Portlet" u="1"/>
        <s v="BALLPARK - Alpha Test | S 00000 - 487 (BDT) - Issues with ship to filter" u="1"/>
        <s v="BALLPARK - QA Support | S 00000 - 487 (BDT) - Issues with ship to filter" u="1"/>
        <s v="BALLPARK - Feature Planning | M 00000 - Global search" u="1"/>
        <s v="Frontend Development | S 01578 - Create user-friendly error page" u="1"/>
        <s v="Backend Development | S | 00037 - Add status to Site service" u="1"/>
        <s v="QA | S 00965 - QA for Increase size limit for profile picture" u="1"/>
        <s v="Alpha Test | S 00027 - Alpha for Asset publisher - Simple version" u="1"/>
        <s v="Sub-Task |  01607 - Maintenance in automated tests 004/003" u="1"/>
        <s v="BALLPARK - Developer Support | S 00000 - Create/edit Order Note" u="1"/>
        <s v="Frontend Development | M 01694 - Footer Content" u="1"/>
        <s v="Sub-Task |  00383 - Backend - Angular Portlet Infrastructure" u="1"/>
        <s v="BALLPARK - Tech Planning | M | 00000 - Add support for OpenID Connect Single Sign-on" u="1"/>
        <s v="BALLPARK - Alpha Test | S 00000 - Pinnacle Foods Bemis Order# 40009316 Shipment Missing (BDT 486)" u="1"/>
        <s v="BALLPARK - QA Support | S 00000 - Pinnacle Foods Bemis Order# 40009316 Shipment Missing (BDT 486)" u="1"/>
        <s v="QA | S 00969 - QA for Order Description not wrapping correctly" u="1"/>
        <s v="QA | S 01166 - QA for Carrier Link is not working " u="1"/>
        <s v="BALLPARK - Feature Review | S 00000 - Notify Google LMS of User activity" u="1"/>
        <s v="Backend Development | M 01654 - Order - update search criteria" u="1"/>
        <s v="Backend Development | S 01211 - Wildcard search for certain fields" u="1"/>
        <s v="Tech Planning | M 01665 - Tech Planning for Default Location Settings and Persistance" u="1"/>
        <s v="QA | S 01171 - QA for Add content for Portal dashboard landing page" u="1"/>
        <s v="QA | S 00127 - QA for Full story version 4" u="1"/>
        <s v="BALLPARK - Tech Planning | M 00000 - Performance Testing and Tunning" u="1"/>
        <s v="BALLPARK - Alpha Test | XS 00000 - Choose the section of the image to show" u="1"/>
        <s v="BALLPARK - Development | S 00000 - Choose the section of the image to show" u="1"/>
        <s v="BALLPARK - Feature Review | S 00000 - Create/edit Order Note" u="1"/>
        <s v="BALLPARK - QA/UAT Support | M 00000 - Create/edit Order Note" u="1"/>
        <s v="QA | S 02726 - QA for ID 4191- Documents should not be using File Entry LocalService" u="1"/>
        <s v="Sub-Task |  00487 - Create a UserListener in the applicant-portlet" u="1"/>
        <s v="BALLPARK - Alpha Test | XS 00000 - Management Team" u="1"/>
        <s v="BALLPARK - Development | S 00000 - Management Team" u="1"/>
        <s v="Frontend Development | S 00043 - Calculate &quot;Action Status&quot;" u="1"/>
        <s v="Sub-Task |  00382 - Frontend - Angular Portlet Infrastructure" u="1"/>
        <s v="Tech Planning | S 02965 - Tech Planning for Pinnacle Food Bemis Order" u="1"/>
        <s v="QA | S 01502 - QA for Cancel button on Locations filter does not work " u="1"/>
        <s v="Sub-Task | S | 00052 - Add logic to redirect unauthenticated users to login" u="1"/>
        <s v="Sub-Task |  01067 - Figure out the solution to restrict some features for Receiving Personnel" u="1"/>
        <s v="BALLPARK - Feature Review | S 00000 - Add expiration date" u="1"/>
        <s v="BALLPARK - QA/UAT Support | S 00000 - Customer Profile updates from IBB" u="1"/>
        <s v="QA | S 00968 - QA for Two Factor authentication configuration is in the wrong category" u="1"/>
        <s v="BALLPARK - Alpha Test | XS 00000 - Services Page" u="1"/>
        <s v="BALLPARK - Development | S 00000 - Services Page" u="1"/>
        <s v="Frontend Development | M 00045 - Ajust the layout of contents" u="1"/>
        <s v="Sub-Task | S | 00058 - Set up Oracle database in Google local environment" u="1"/>
        <s v="Backend Development | S 00043 - Calculate &quot;Action Status&quot;" u="1"/>
        <s v="BALLPARK - Alpha Test | XS 00000 - Country micro site subpages" u="1"/>
        <s v="BALLPARK - Development | S 00000 - Country micro site subpages" u="1"/>
        <s v="BALLPARK - Tech Planning | XS 00000 - Footer" u="1"/>
        <s v="Sub-Task |  00586 - Front-end part" u="1"/>
        <s v="Alpha Test | S 00035 - Alpha for Place webcontent in the grid acording to wireframe" u="1"/>
        <s v="BALLPARK - Alpha Test | XS 00000 - Format text and add links to image description" u="1"/>
        <s v="BALLPARK - Development | S 00000 - Format text and add links to image description" u="1"/>
        <s v="Sub-Task |  00735 - IP addresses should not be hardcoded. Never hard code sensitive information." u="1"/>
        <s v="QA | S 01333 - QA for Location and ShipTo filter dropdowns are missing a border in FF and IE" u="1"/>
        <s v="BALLPARK - Development | XS 00000 - Fix Gradle theme build " u="1"/>
        <s v="QA | S 01277 - QA for Clicking on Shipped Qty or Scheduled Releases throws an error" u="1"/>
        <s v="Frontend Development | M 00048 - Configure Layout for the Asset Publisher" u="1"/>
        <s v="QA | S 01386 - QA for Report Landing Page- Open Order Status Report- remove parameters from selection screen" u="1"/>
        <s v="Backend Development | S 01236 - Remove background-task mode from data sync" u="1"/>
        <s v="Sub-Task |  01570 - Develop automated tests for DCU004" u="1"/>
        <s v="Tech Planning | M 00498 - Define document migration process" u="1"/>
        <s v="BALLPARK - UX | S 00000 - Check graphics record (to monitor order progress)" u="1"/>
        <s v="BALLPARK - Alpha Test | XS 00000 - Reports Page" u="1"/>
        <s v="BALLPARK - Development | M 00000 - Reports Page" u="1"/>
        <s v="BALLPARK - Developer Support | S 00000 - Setup Project Infrasctructure" u="1"/>
        <s v="BALLPARK - Feature Review | S 00000 - 487 (BDT) - Issues with ship to filter" u="1"/>
        <s v="QA | S 02979 - QA for BDT 483- Forgot Password error message" u="1"/>
        <s v="QA | S 01498 - QA for Hide Edit options that Buyers do not have access to " u="1"/>
        <s v="BALLPARK - Alpha Test | XS 00000 - Stock Information page" u="1"/>
        <s v="BALLPARK - Development | S 00000 - Stock Information page" u="1"/>
        <s v="Sub-Task |  00721 - Define and show custom exceptions instead of the generic ones." u="1"/>
        <s v="BALLPARK - Feature Review | S 00000 - View Orders by PO" u="1"/>
        <s v="BALLPARK - QA/UAT Support | S 00000 - View Orders by PO" u="1"/>
        <s v="BALLPARK - Development | M 00000 - Capture learning events" u="1"/>
        <s v="Sub-Task |  00853 - WS Error Codes" u="1"/>
        <s v="QA | S 01393 - QA for Add documents button is inside the footer" u="1"/>
        <s v="Sub-Task |  00548 - Create a back botton" u="1"/>
        <s v="BALLPARK - Tech Planning | S 00000 - Order Status Report" u="1"/>
        <s v="BALLPARK - Development | XS 00000 - Stock ticker portlet" u="1"/>
        <s v="Alpha Test | S 01518 - Alpha for Importing Orgs from UAT generates exception" u="1"/>
        <s v="BALLPARK - Alpha Test | S 00000 - Sort Orders by Specific Fields" u="1"/>
        <s v="Sub-Task |  00879 - Automated test for Next Transactions Box" u="1"/>
        <s v="QA | S 00973 - QA for When an order is deleted, the associated AssetEntries are not removed" u="1"/>
        <s v="BALLPARK - Feature Review | S | 00000 - Add version" u="1"/>
        <s v="BALLPARK - Alpha Test | XS 00000 - Co-Packer - orders Ship to no pricing" u="1"/>
        <s v="Sub-Task |  00071 - emailer must retrieve and use location specific configuration" u="1"/>
        <s v="Feature Review | S 00224 - Review of As a user, I can see the Cemex stock price for NYSE and BMV" u="1"/>
        <s v="Frontend Development | M 00229 - Our history" u="1"/>
        <s v="BALLPARK - Development | S 00000 - Link Product Id in Orders Detail to Product Spec Page." u="1"/>
        <s v="BALLPARK - Feature Review | M 00000 - Co-Packer - Role by Ship To" u="1"/>
        <s v="BALLPARK - QA/UAT Support | S 00000 - Co-Packer - Role by Ship To" u="1"/>
        <s v="BALLPARK - Feature Review | S 00000 - List shipments from specific Order" u="1"/>
        <s v="Frontend Development | M 01085 - Style Document Upload portlet" u="1"/>
        <s v="BALLPARK - Feature Review | S 00000 - Capture user info" u="1"/>
        <s v="Tech Planning | M 01565 - Tech Planning for Remove Date limit on Orders Landing Page display" u="1"/>
        <s v="Sub-Task | M | 00063 - Set up Liferay CI" u="1"/>
        <s v="QA | S 00154 - QA for Adjust homepage layout in different screen resolutions" u="1"/>
        <s v="Tech Planning | M 01679 - Tech Planning - Data Sync Changes - Shipment" u="1"/>
        <s v="QA | S 01398 - QA for LDAP bulk import cannot be disable if 2FA is enabled" u="1"/>
        <s v="BALLPARK - Alpha Test | S 00000 - Asset publisher filter" u="1"/>
        <s v="Feature Review | S 01487 - Review of Remove default e-mail suffix from login page" u="1"/>
        <s v="BALLPARK - Feature Review | XS 00000 - Batch details in on-hand inventory" u="1"/>
        <s v="BALLPARK - QA/UAT Support | XS 00000 - Batch details in on-hand inventory" u="1"/>
        <s v="QA | S | 00124 - QA for Capture user info" u="1"/>
        <s v="Backend Development | M 01340 - Improve data sync logging to capture invalid data" u="1"/>
        <s v="BALLPARK - Tech Planning | S 00000 - Product values in different currencies" u="1"/>
        <s v="Backend Development | M 01584 - Add support for new Customer Item optional parameter" u="1"/>
        <s v="BALLPARK - Feature Review | S 00000 - Add status: draft, published, archived, invisible " u="1"/>
        <s v="QA | S 01137 - QA for Add open condition to Search Orders" u="1"/>
        <s v="BALLPARK - Development | M 00000 - Render iframe to show old content" u="1"/>
        <s v="Backend Development | M 00995 - Change no of max ShipTos in the ShipTo filter" u="1"/>
        <s v="BALLPARK - Alpha Test | S | 00000 - Add support for OpenID Connect Single Sign-on" u="1"/>
        <s v="BALLPARK - QA Support | S | 00000 - Add support for OpenID Connect Single Sign-on" u="1"/>
        <s v="Backend Development | S | 00077 - Create module to create mock sites" u="1"/>
        <s v="Backend Development | S 01573 - Review exception handling" u="1"/>
        <s v="QA | M 00999 - QA for List Shipments for a specific Item " u="1"/>
        <s v="QA | M 01000 - QA for List of Releases for Specific Item " u="1"/>
        <s v="BALLPARK - Feature Planning | S 00000 - Add status: draft, published, archived, invisible " u="1"/>
        <s v="BALLPARK - Feature Review | S | 00000 - Add status: draft, published, archived, invisible " u="1"/>
        <s v="Sub-Task |  00881 - Update integration test for portlet Candidate photo" u="1"/>
        <s v="Feature Planning | S | 00009 - Version - Feature Planning" u="1"/>
        <s v="QA | S 00779 - QA for Orders - Add &quot;cust&quot; before PO label" u="1"/>
        <s v="Alpha Test | S 00067 - Alpha for Modern tile with &quot;MORE&quot; animation" u="1"/>
        <s v="BALLPARK - Feature Planning | M 00000 - Order Status Report" u="1"/>
        <s v="Sub-Task |  00722 - Logging should be use for this exceptions. Throwable.printStackTrace(...) should not be called" u="1"/>
        <s v="BALLPARK - Feature Review | M 00000 - Order Detail in Orders by PO" u="1"/>
        <s v="BALLPARK - QA/UAT Support | S 00000 - Order Detail in Orders by PO" u="1"/>
        <s v="BALLPARK - Tech Planning | XS 00000 - Order Detail in Orders by PO" u="1"/>
        <s v="QA | M 00735 - QA for Shipment Search" u="1"/>
        <s v="BALLPARK - UX | XS 00000 - View/Edit my User Profile" u="1"/>
        <s v="BALLPARK - Alpha Test | S | 00000 - Add SCORM support" u="1"/>
        <s v="BALLPARK - QA Support | S | 00000 - Add SCORM support" u="1"/>
        <s v="QA | S 00925 - QA for Orders Page - Marshal Orders with NULL Statuses Displayed" u="1"/>
        <s v="BALLPARK - Alpha Test | S 00000 - Link Product Id in Orders Detail to Product Spec Page." u="1"/>
        <s v="QA | M 01607 - QA Task - Scheduled Releases Customer PO " u="1"/>
        <s v="BALLPARK - Development | XS 00000 - Co-Packer - orders Ship to no pricing" u="1"/>
        <s v="BALLPARK - Development | L 00000 - Check graphics record (to monitor order progress)" u="1"/>
        <s v="Sub-Task |  00560 - Functional Test for Login Next Time" u="1"/>
        <s v="Sub-Task | S 00038 - Status - Feature Planning" u="1"/>
        <s v="Alpha Test | S | 00085 - Alpha for Capture learning events" u="1"/>
        <s v="QA | S | 00126 - QA for Capture learning events" u="1"/>
        <s v="BALLPARK - Alpha Test | S | 00000 - Add expiration date" u="1"/>
        <s v="BALLPARK - QA Support | S | 00000 - Add expiration date" u="1"/>
        <s v="BALLPARK - Tech Planning | S 00000 - Search &amp; browse - customer &amp; user profiles - Sales restricted view" u="1"/>
        <s v="Frontend Development | M 01666 - Update default selection when user logs in to the portal " u="1"/>
        <s v="BALLPARK - Alpha Test | XS 00000 - Carrousel for full story pages" u="1"/>
        <s v="BALLPARK - Development | S 00000 - Carrousel for full story pages" u="1"/>
        <s v="QA | M 00946 - QA for BoL and Invoice Links" u="1"/>
        <s v="QA | S 02985 - QA for BIN Doc Service Test Invoice URL Parameters" u="1"/>
        <s v="BALLPARK - Development | M 00000 - Adjust forms layouts" u="1"/>
        <s v="BALLPARK - UX | XS 00000 - Update Customer logo" u="1"/>
        <s v="Sub-Task |  00719 - Exception handlers should preserve the original message" u="1"/>
        <s v="Sub-Task | M 01093 - LoginController.java" u="1"/>
        <s v="QA | S 02895 - QA for User Profile dropdown is wrapping " u="1"/>
        <s v="Sub-Task | S | 00017 - Capture learning events - Feature Planning" u="1"/>
        <s v="BALLPARK - Alpha Test | S 00000 - Add support for OpenID Connect Single Sign-on" u="1"/>
        <s v="BALLPARK - QA Support | S 00000 - Add support for OpenID Connect Single Sign-on" u="1"/>
        <s v="Ballpark - Demand | S 00000 - Dummy Activity of Permissions" u="1"/>
        <s v="QA | S 01225 - QA for User Customer Name (Employer) is incorrect" u="1"/>
        <s v="BALLPARK - Feature Planning | XS | 00000 - Implement Celsus sync job to index Liferay Sites" u="1"/>
        <s v="BALLPARK - Alpha Test | XS 00000 - Trading" u="1"/>
        <s v="BALLPARK - Development | M 00000 - Trading" u="1"/>
        <s v="BALLPARK - UX | M 00000 - Shipment Search" u="1"/>
        <s v="Backend Development | M 01583 - Add support for optional columns parameter" u="1"/>
        <s v="Frontend Development | S 00042 - Create effect when click on &quot;Change country&quot; link" u="1"/>
        <s v="Frontend Development | M 01221 - Development for - Search in Locations filter fails when no location match is found" u="1"/>
        <s v="QA | M 00734 - QA for Buyer - Show Expanded Shipment View" u="1"/>
        <s v="QA | M 01613 - QA for Customer Profile Format" u="1"/>
        <s v="Feature Review | S 01599 - Review of Allow Buyers to update display settings " u="1"/>
        <s v="BALLPARK - Alpha Test | XS 00000 - Building Solutions" u="1"/>
        <s v="BALLPARK - Development | S 00000 - Building Solutions" u="1"/>
        <s v="QA | S 01168 - QA for Items per Page does not allow you to return to default setting" u="1"/>
        <s v="Feature Review | XS 00543 - Review of Stock Ticker portlet has content that is not localized" u="1"/>
        <s v="BALLPARK - QA/UAT Support | S 00000 - User agreement - BNA" u="1"/>
        <s v="BALLPARK - Tech Planning | XS 00000 - User agreement - BNA" u="1"/>
        <s v="QA | S 01382 - QA for All Reports from Reports Landing Page- Optional column formatting" u="1"/>
        <s v="BALLPARK - UX | L 00000 - Global search" u="1"/>
        <s v="Backend Development | S 00040 - Create a service builder to persist collected information" u="1"/>
        <s v="QA | S 00192 - QA for Country micro site single page" u="1"/>
        <s v="QA | S 01374 - QA for SSRS integration config had wrong password for QA" u="1"/>
        <s v="Sub-Task |  01403 - Adaptar a solicitação de processo visto e a edição do processo de visto para colaborador e candidato." u="1"/>
        <s v="BALLPARK - Feature Planning | XS 00000 - Releases landing page" u="1"/>
        <s v="Sub-Task |  00059 - use pagination when retrieving notification" u="1"/>
        <s v="BALLPARK - Alpha Test | S | 00000 - Implement Celsus sync job to index Liferay Sites" u="1"/>
        <s v="BALLPARK - QA Support | S | 00000 - Implement Celsus sync job to index Liferay Sites" u="1"/>
        <s v="Sub-Task |  00962 - Creation of Query: Assigned Entity" u="1"/>
        <s v="Frontend Development | M 00491 - Product details - Frontend" u="1"/>
        <s v="BALLPARK - Feature Planning | XS 00000 - Release Search" u="1"/>
        <s v="BALLPARK - Tech Planning | S 00000 - Sort Orders by Specific Fields" u="1"/>
        <s v="BALLPARK - Alpha Test | XS 00000 - Debt Information" u="1"/>
        <s v="BALLPARK - Development | S 00000 - Debt Information" u="1"/>
        <s v="QA | S 01631 - QA for BIT-107 Order Report URL too long " u="1"/>
        <s v="BALLPARK - Alpha Test | S 00000 - Create/edit Order Note" u="1"/>
        <s v="BALLPARK - Tech Planning | XS 00000 - List Releases of specifc Order" u="1"/>
        <s v="Alpha Test | M 00748 - Alpha for View/Edit User Profile" u="1"/>
        <s v="BALLPARK - Feature Review | S | 00000 - Add SCORM support" u="1"/>
        <s v="Sub-Task |  01039 - Migration run in Prod, all people Assigned to Thailand ended up in CSEA" u="1"/>
        <s v="Sub-Task | M 00463 - Scrum master - March" u="1"/>
        <s v="QA | M 00744 - QA for CSR View of Customer Profile" u="1"/>
        <s v="BALLPARK - Alpha Test | S 00000 - View Order Note." u="1"/>
        <s v="BALLPARK - Alpha Test | S 00000 - Page Fix for Careers page" u="1"/>
        <s v="BALLPARK - QA Support | S 00000 - Page Fix for Careers page" u="1"/>
        <s v="QA | S 01610 - QA for The calculation for the total location qty and batch lines displayed do not match  " u="1"/>
        <s v="Tech Planning | S 00011 - Status - Tech Planning" u="1"/>
        <s v="BALLPARK - Feature Review | M 00000 - Check graphics record (to monitor order progress)" u="1"/>
        <s v="Alpha Test | S 00226 - Alpha for In Cemex, fix where the theme gets placed in the bundle by workspace" u="1"/>
        <s v="Sub-Task |  01380 - Initial tests for dcu004" u="1"/>
        <s v="BALLPARK - QA Support | XS 00000 - Stock Ticker portlet has content that is not localized" u="1"/>
        <s v="Sub-Task |  00105 - managing OSGI dependencies " u="1"/>
        <s v="BALLPARK - Alpha Test | S 00000 - Batch details in on-hand inventory" u="1"/>
        <s v="BALLPARK - Alpha Test | S | 00000 - Capture user info" u="1"/>
        <s v="BALLPARK - QA Support | S | 00000 - Capture user info" u="1"/>
        <s v="Sub-Task |  00946 - Modify import logic to include new fields" u="1"/>
        <s v="QA | M 01175 - QA for Footer" u="1"/>
        <s v="QA | S 00157 - QA for Asset publisher filter" u="1"/>
        <s v="BALLPARK - Tech Planning | S 00000 - Create Google Local Environment" u="1"/>
        <s v="BALLPARK - Feature Planning | M 00000 - Create/edit Order Note" u="1"/>
        <s v="BALLPARK - Tech Planning | XS 00000 - Country Selection content" u="1"/>
        <s v="Sub-Task |  01532 - Maintenance in automated tests" u="1"/>
        <s v="QA | M 00941 - QA for Shipping Report" u="1"/>
        <s v="QA | M 00745 - QA for Buyer View of Customer Profile" u="1"/>
        <s v="Sub-Task |  00996 - Verify Notification job is running" u="1"/>
        <s v="BALLPARK - Alpha Test | S 00000 - Create Google Local Environment" u="1"/>
        <s v="BALLPARK - QA Support | S 00000 - Create Google Local Environment" u="1"/>
        <s v="BALLPARK - Alpha Test | XS 00000 - Include videos on the full story page" u="1"/>
        <s v="BALLPARK - Development | S 00000 - Include videos on the full story page" u="1"/>
        <s v="BALLPARK - Development | S 00000 - Hide Pricing Fields for Logistics, Co-Packer, and Quality roles" u="1"/>
        <s v="QA | S 01395 - QA for Do not display Schedule Lines when confirmedQty = 0 on Orders Landing  Page" u="1"/>
        <s v="QA | S 00160 - QA for Menu not working when on mobile mode" u="1"/>
        <s v="Alpha Test | S 01660 - Alpha for Formatting Error when Resizing" u="1"/>
        <s v="Sub-Task | M 01099 - UserLiferayServiceImpl.java" u="1"/>
        <s v="QA | S 01136 - QA for Checkboxes for Locations in filter do not show " u="1"/>
        <s v="BALLPARK - Alpha Test | S 00000 - Related articles" u="1"/>
        <s v="Backend Development | M 01473 - Switch to SOAP calls" u="1"/>
        <s v="QA | S 00777 - QA for Orders -  Bemis Order # (line No) should be moved below Bemis ProductID" u="1"/>
        <s v="QA | S 01133 - QA for Update On Hand Inv data fields to allow for decimals " u="1"/>
        <s v="QA | S 00966 - QA for Date Format is incorrect on all Pages" u="1"/>
        <s v="BALLPARK - Feature Review | S 00000 - Two Factor Authentication" u="1"/>
        <s v="BALLPARK - Feature Planning | S | 00000 - Add support for OpenID Connect Single Sign-on" u="1"/>
        <s v="Alpha Test | S 01655 - Alpha for Menu position does not remain closed when navigating from one page to another " u="1"/>
        <s v="Sub-Task |  00174 - Replace stock images for Health and Safety FAQ banner" u="1"/>
        <s v="QA | M 01098 - QA for Customer Org Hierarchy" u="1"/>
        <s v="Backend Development | S 00036 - Create mock service Enhanced Group API" u="1"/>
        <s v="QA | S 01234 - QA for Reports Landing Page - Report Header is not aligned properly" u="1"/>
        <s v="Sub-Task |  00734 - Mutable fields should not be &quot;public static&quot;.  Make this member &quot;protected&quot;." u="1"/>
        <s v="Feature Review | S 01189 - Review of BEMISCP-11 Terms &amp; Condition docs (site)(by customer specific)" u="1"/>
        <s v="BALLPARK - Alpha Test | XS 00000 - Country micro site single page" u="1"/>
        <s v="BALLPARK - Development | S 00000 - Country micro site single page" u="1"/>
        <s v="QA | S 02782 - QA for 375 (BDT) - Inventory Report - URL too long error " u="1"/>
        <s v="Sub-Task |  00566 - Functional Test for First time access " u="1"/>
        <s v="Sub-Task |  00688 - Functional Tests for Dashboard - Banners Part" u="1"/>
        <s v="BALLPARK - UX | XS 00000 - View closed orders in Order Views" u="1"/>
        <s v="BALLPARK - Developer Support | S 00000 - Remove Top Bar for External User" u="1"/>
        <s v="Sub-Task |  00727 - Dead stores should be removed" u="1"/>
        <s v="BALLPARK - Alpha Test | XS 00000 - Key Company Data" u="1"/>
        <s v="BALLPARK - Development | S 00000 - Key Company Data" u="1"/>
        <s v="Feature Review | S | 00108 - Review of Add support for OpenID Connect Single Sign-on" u="1"/>
        <s v="QA | M 01105 - QA for Import User and Groups from AD" u="1"/>
        <s v="BALLPARK - Developer Support | S 00000 - View Order Note." u="1"/>
        <s v="QA | M 00729 - QA for Releases landing page" u="1"/>
        <s v="Frontend Development | M 00146 - Ethics and compliance page" u="1"/>
        <s v="BALLPARK - Alpha Test | S 00000 - Footer" u="1"/>
        <s v="BALLPARK - Feature Review | XS 00000 - Buyer - Security" u="1"/>
        <s v="QA | M 00979 - QA for Filter Data by Customer Location " u="1"/>
        <s v="QA | S 00203 - QA for Make bootstrap grid match theme media widths" u="1"/>
        <s v="QA | M 01160 - QA for Style and colors" u="1"/>
        <s v="Alpha Test | S 01686 - Alpha for Update the report that is called from the Open Order Landing Page" u="1"/>
        <s v="QA | M 00731 - QA for Release Search" u="1"/>
        <s v="QA | S 01621 - QA for Sub-header font color on Reports Landing page are incorrect" u="1"/>
        <s v="QA | S 01132 - QA for Update Shipments data fields to allow for decimals " u="1"/>
        <s v="QA | S | 00107 - QA for Add version" u="1"/>
        <s v="BALLPARK - Alpha Test | XS 00000 - Corporate Governance Page" u="1"/>
        <s v="BALLPARK - Development | S 00000 - Corporate Governance Page" u="1"/>
        <s v="Feature Review | S 01600 - Review of Buyer - Security" u="1"/>
        <s v="QA | S 01618 - QA for Wording on Dynamic Reports preview page needs to be changed to improve usability" u="1"/>
        <s v="Sub-Task | M 01094 - LoginRestController.java" u="1"/>
        <s v="QA | M 00733 - QA for Shipments Landing Page" u="1"/>
        <s v="BALLPARK - Development | S 00000 - Remove Buyer access to edit display settings" u="1"/>
        <s v="BALLPARK - Feature Planning | S | 00000 - Capture learning events" u="1"/>
        <s v="BALLPARK - Developer Support | S 00000 - Remove Buyer access to edit display settings" u="1"/>
        <s v="BALLPARK - Feature Planning | XS 00000 - Remove Buyer access to edit display settings" u="1"/>
        <s v="Sub-Task |  00182 - Put the images from seguridad" u="1"/>
        <s v="QA | S | 00115 - QA for Enhanced Group REST Service" u="1"/>
        <s v="Sub-Task |  00580 - Functional Test for Main Dashboard" u="1"/>
        <s v="BALLPARK - UX | XS 00000 - User agreement - BNA" u="1"/>
        <s v="Backend Development | M 01648 - Logging enhancements" u="1"/>
        <s v="BALLPARK - Development | M 00000 - Batch details in on-hand inventory" u="1"/>
        <s v="BALLPARK - Feature Review | S 00000 - User friendly error messaging for CSR and Buyers" u="1"/>
        <s v="BALLPARK - QA/UAT Support | S 00000 - User friendly error messaging for CSR and Buyers" u="1"/>
        <s v="BALLPARK - Tech Planning | XS 00000 - User friendly error messaging for CSR and Buyers" u="1"/>
        <s v="BALLPARK - Feature Planning | S 00000 - Add expiration date" u="1"/>
        <s v="BALLPARK - Feature Review | S | 00000 - Add expiration date" u="1"/>
        <s v="BALLPARK - Development | M | 00000 - Add version" u="1"/>
        <s v="BALLPARK - Tech Planning | S 00000 - Add version" u="1"/>
        <s v="BALLPARK - Tech Planning | S | 00000 - Add SCORM support" u="1"/>
        <s v="Backend Development | S 00014 - Integrate Taskboard configuration scripts" u="1"/>
        <s v="BALLPARK - Alpha Test | S 00000 - Add status: draft, published, archived, invisible " u="1"/>
        <s v="BALLPARK - QA Support | S 00000 - Add status: draft, published, archived, invisible " u="1"/>
        <s v="QA | M 00957 - QA for Passowrd Policy" u="1"/>
        <s v="QA | S 01283 - QA for My Locations navigation on Mobile view is not working" u="1"/>
        <s v="Sub-Task | M 00304 - Auto-refresh price" u="1"/>
        <s v="BALLPARK - Feature Review | S 00000 - Home page &quot;More&quot; button does not work for Internet Explorer 10 or 11" u="1"/>
        <s v="BALLPARK - Feature Review | S 00000 - Create Google CI" u="1"/>
        <s v="QA | S 01637 - QA for Customer Site Template was not updated correctly" u="1"/>
        <s v="BALLPARK - Feature Planning | S 00000 - Buyer View of Customer Profile" u="1"/>
        <s v="Sub-Task |  00183 - Privacy text" u="1"/>
        <s v="Sub-Task | M 01100 - UserServiceImpl.java" u="1"/>
        <s v="QA | S 01388 - QA for Report Landing Page- Inventory Detail Report" u="1"/>
        <s v="QA | S 02665 - QA for 378 (BDT) - No pagination on the Reports Download page " u="1"/>
        <s v="BALLPARK - Tech Planning | M 00000 - Create Google CI" u="1"/>
        <s v="Feature Planning | S 00009 - Version - Feature Planning" u="1"/>
        <s v="BALLPARK - Development | S 00000 - Switch to SOAP calls" u="1"/>
        <s v="Backend Development | S 00046 - Add expiration date - Backend Dev" u="1"/>
        <s v="Backend Development | S | 00090 - Create mock pages" u="1"/>
        <s v="Feature Review |  00524 - Review of Identify .lpkg files in default bundle which we don't need to speepup the initial Tomcat start" u="1"/>
        <s v="Alpha Test | S 01482 - Alpha for Welcome Name Banner" u="1"/>
        <s v="Feature Review |  00601 - Review of Anchor tags not working for some pages" u="1"/>
        <s v="QA | S 01596 - QA for Disabled User shows up in Members section on company profile page" u="1"/>
        <s v="BALLPARK - Feature Planning | XS 00000 - User friendly error messaging for CSR and Buyers" u="1"/>
        <s v="QA | S 02494 - QA for Change date field used for selecting invoices" u="1"/>
        <s v="BALLPARK - Tech Planning | S 00000 - Release Search" u="1"/>
        <s v="BALLPARK - Tech Planning | S | 00000 - Add version" u="1"/>
        <s v="Alpha Test | S 00579 - Alpha for Image Animations do not match mockups for Stories" u="1"/>
        <s v="Sub-Task |  00708 - Automated Tests for Changing Password flow" u="1"/>
        <s v="QA | M 01124 - QA for Browser compatibility" u="1"/>
        <s v="BALLPARK - Tech Planning | S 00000 - Batch details in on-hand inventory" u="1"/>
        <s v="QA | S 00112 - QA for Events + Calendar Portlet" u="1"/>
        <s v="Backend Development | M | 00101 - Implement sorting" u="1"/>
        <s v="QA | S 01532 - QA for Missing Address should be empty" u="1"/>
        <s v="BALLPARK - Developer Support | S 00000 - Link from Portal Logo" u="1"/>
        <s v="Backend Development | S | 00012 - Integrate REST API with Liferay service layer" u="1"/>
        <s v="QA | S 00964 - QA for Remove Top Bar for External User" u="1"/>
        <s v="BALLPARK - UX | S 00000 - Co-Packer - Role by Ship To" u="1"/>
        <s v="QA | S 02915 - QA for Upgrade liferay bundle to DE fix-pack 13" u="1"/>
        <s v="QA | S 00097 - QA for Asset publisher - Simple version" u="1"/>
        <s v="Frontend Development | M 01698 - Order Customer location list alphabetically by parent name " u="1"/>
        <s v="Frontend Development | M 01699 - Add filter on Customer Location view" u="1"/>
        <s v="Frontend Development | S 01677 - Update Order landing page styling after adding new sort functionality" u="1"/>
        <s v="QA | S 00986 - QA for Update Customer logo" u="1"/>
        <s v="QA | S 00110 - QA for Webcontent - Investors to Key Statistics" u="1"/>
        <s v="Ballpark - Demand | S 00000 - Dummy Activity of Products" u="1"/>
        <s v="Feature Review | S 00260 - Review of Allow patches to be source-controlled and installed into bundle by workspace" u="1"/>
        <s v="BALLPARK - Development | M 00000 - Add expiration date" u="1"/>
        <s v="BALLPARK - Feature Review | S 00000 - Add support for OpenID Connect Single Sign-on" u="1"/>
        <s v="BALLPARK - Alpha Test | S 00000 - Place remaining Webcontents on Homepage" u="1"/>
        <s v="BALLPARK - Development | S 00000 - Generate Shipping Reports" u="1"/>
        <s v="QA | S 02978 - QA for Documents page- title running off of screen box" u="1"/>
        <s v="Frontend Development | M 01459 - Development for - Update decimals display on Bemis Portal Landing pages" u="1"/>
        <s v="BALLPARK - Feature Review | M | 00000 - REST service for Enhanced Groups" u="1"/>
        <s v="BALLPARK - Development | XS 00000 - View Orders by PO" u="1"/>
        <s v="BALLPARK - Feature Review | M 00000 - REST service for Enhanced Groups" u="1"/>
        <s v="BALLPARK - Feature Planning | S 00000 - User agreement - BNA" u="1"/>
        <s v="QA | S 00126 - QA for Story carrousel on homepage does not animate (zoom)" u="1"/>
        <s v="QA | S 00099 - QA for Asset publisher layout" u="1"/>
        <s v="Ballpark - Demand | S 00000 - Dummy Activity of Roles Configuration" u="1"/>
        <s v="Sub-Task | M 00483 - Add section for &quot;cutover plan&quot; to Installation doc" u="1"/>
        <s v="QA | S 01546 - QA for Release PO and Customer PO are wrapping on the same line" u="1"/>
        <s v="BALLPARK - Feature Review | S 00000 - Capture learning events" u="1"/>
        <s v="Sub-Task |  00103 - Extend Apache log4j" u="1"/>
        <s v="Sub-Task |  00429 - Investigate RDR manager sync" u="1"/>
        <s v="Backend Development | M | 00032 - Implement Session Expiration" u="1"/>
        <s v="Frontend Development | M 01143 - Update address format to match wireframe" u="1"/>
        <s v="Sub-Task |  00844 - WSDL" u="1"/>
        <s v="Sub-Task |  00038 - Criar Job no Jenkins para Deploy" u="1"/>
        <s v="Sub-Task | M 00302 - Adjust order of stock exchanges" u="1"/>
        <s v="BALLPARK - Alpha Test | S 00000 - User friendly error messaging for CSR and Buyers" u="1"/>
        <s v="BALLPARK - Feature Planning | S 00000 - Create Google Local Environment" u="1"/>
        <s v="QA | S 02924 - QA for (BDT 467) - Releases and Shipments do not display for new customer setup " u="1"/>
        <s v="QA | S 00213 - QA for Company profile page" u="1"/>
        <s v="UX | S 01675 - Update mockups with new sort functionality" u="1"/>
        <s v="BALLPARK - Developer Support | S 00000 - Customer - Org - Permissions" u="1"/>
        <s v="BALLPARK - Feature Planning | XS 00000 - Customer - Org - Permissions" u="1"/>
        <s v="Sub-Task |  01274 - Automated tests for DCU47 - initial pages R1" u="1"/>
        <s v="QA | M 01123 - QA for Location selection persists between logout and login" u="1"/>
        <s v="Sub-Task |  00565 - Functional Test for Fake Question flow" u="1"/>
        <s v="BALLPARK - Tech Planning | S 00000 - Location selection persists between logout and login" u="1"/>
        <s v="Alpha Test | M 00935 - Alpha for On-Hand Inventory View" u="1"/>
        <s v="Sub-Task | M 01098 - TransferServiceImpl.java" u="1"/>
        <s v="Backend Development | M 01510 - Add missing Ship Date optional field" u="1"/>
        <s v="BALLPARK - Development | L 00000 - Create Google CI" u="1"/>
        <s v="Alpha Test | S 00147 - Alpha for Adjust homepage layout in different screen resolutions" u="1"/>
        <s v="Sub-Task | M 01092 - DashboardAccountController.java" u="1"/>
        <s v="Sub-Task | M 01095 - PersonalTransferController.java" u="1"/>
        <s v="Backend Development | S | 00052 - Add logic to redirect unauthenticated users to login" u="1"/>
        <s v="BALLPARK - Development | S 00000 - Unified boiler plate text" u="1"/>
        <s v="Sub-Task |  00848 - JavaScript libraries with known vulnerabilities on GitHub." u="1"/>
        <s v="Alpha Test | S 01472 - Alpha for Order Report URL too long " u="1"/>
        <s v="BALLPARK - Developer Support | S 00000 - Co-Packer - Role by Ship To" u="1"/>
        <s v="BALLPARK - Feature Planning | M 00000 - Product values in different currencies" u="1"/>
        <s v="BALLPARK - Development | S 00000 - Create Google Local Environment" u="1"/>
        <s v="Sub-Task |  00037 - Criar VM com VPN para usuários Mac" u="1"/>
        <s v="UX | S 01576 - Design user-friendly error page" u="1"/>
        <s v="Alpha Test | S 01483 - Alpha for Allow Buyers to update display settings " u="1"/>
        <s v="BALLPARK - Developer Support | M 00000 - Check graphics record (to monitor order progress)" u="1"/>
        <s v="Alpha Test | S 01471 - Alpha for Column picks disappear in report form" u="1"/>
        <s v="BALLPARK - Alpha Test | S 00000 - REST service for Enhanced Groups" u="1"/>
        <s v="BALLPARK - QA Support | S 00000 - REST service for Enhanced Groups" u="1"/>
        <s v="Feature Review | S | 00089 - Review of Notify Google LMS of User activity" u="1"/>
        <s v="BALLPARK - QA Support | S 00000 - 482 BDT - Optimizing report performance to 4 sec" u="1"/>
        <s v="QA | S 01226 - QA for Update orders data fields to allow for decimals " u="1"/>
        <s v="Sub-Task |  00730 - Utility classes should not have public constructors" u="1"/>
        <s v="Frontend Development | S 02970 - Development for - Issues with ship to filter" u="1"/>
        <s v="BALLPARK - Alpha Test | XS 00000 - Ethics and compliance page" u="1"/>
        <s v="BALLPARK - Feature Review | XS 00000 - Customer Profile updates from IBB" u="1"/>
        <s v="Sub-Task |  00847 - Request/Response" u="1"/>
        <s v="BALLPARK - Feature Planning | S 00000 - Create and assign customer Roles" u="1"/>
        <s v="QA | S 01515 - QA for Customer Address does not display on Customer Profile" u="1"/>
        <s v="Feature Review | S 01663 - Review of Create Page for CSRs to View Customer Locations " u="1"/>
        <s v="BALLPARK - UX | XS 00000 - Create/edit Order Note" u="1"/>
        <s v="Alpha Test | S 01457 - Alpha for Bemis Logo displayed on Bemis' QA is incorrect" u="1"/>
        <s v="Sub-Task |  00846 - Sequence Diagram" u="1"/>
        <s v="Sub-Task |  01014 - Correct links home page" u="1"/>
        <s v="Sub-Task | S | 00062 - Set up search server for Liferay Dev" u="1"/>
        <s v="BALLPARK - Feature Planning | S 00000 - Capture learning events" u="1"/>
        <s v="BALLPARK - Feature Review | S | 00000 - Capture learning events" u="1"/>
        <s v="QA | S 02866 - QA for ID 4191/4190 Update the CSR permissions to be organization based" u="1"/>
        <s v="QA | S 01539 - QA for On Hand Inventory Details shows a Total Qty but there are no details " u="1"/>
        <s v="BALLPARK - Tech Planning | M 00000 - Co-Packer - Role by Ship To" u="1"/>
        <s v="Alpha Test | S 01601 - Alpha for CSR- editing buyer profile" u="1"/>
        <s v="Backend Development | S | 00097 - Implement Date Filtering for Group Versions " u="1"/>
        <s v="QA | S 00102 - QA for Show full story on Media Center" u="1"/>
        <s v="BALLPARK - Tech Planning | S 00000 - Check graphics record (to monitor order progress)" u="1"/>
        <s v="Alpha Test | S 00170 - Alpha for Redirect Not Allowed" u="1"/>
        <s v="QA | S 02921 - QA for Premium Waters Index Issue" u="1"/>
        <s v="Sub-Task |  00567 - Functional Test for Configuring user data" u="1"/>
        <s v="Frontend Development | M 01008 - Combine Shipments and Releases Section on Reports Landing Page" u="1"/>
        <s v="BALLPARK - Development | S 00000 - Custom 404 page" u="1"/>
        <s v="QA | S 01636 - QA for The Company logo will not populate on Welcome page" u="1"/>
        <s v="Sub-Task |  00729 - Class variable fields should not have public accessibility" u="1"/>
        <s v="BALLPARK - Development | XS 00000 - Create a sign in page" u="1"/>
        <s v="BALLPARK - Tech Planning | XS 00000 - Order Detail in Orders by Item View" u="1"/>
        <s v="Sub-Task |  00725 - &quot;Switch&quot; statements should end with a &quot;default&quot; clause" u="1"/>
      </sharedItems>
    </cacheField>
    <cacheField name="Issue Status" numFmtId="0">
      <sharedItems containsBlank="1" count="7">
        <s v="3.Doing"/>
        <e v="#N/A"/>
        <m/>
        <s v="2.To Review" u="1"/>
        <s v="5.Open" u="1"/>
        <s v="1.Reviewing" u="1"/>
        <s v="4.To Do" u="1"/>
      </sharedItems>
    </cacheField>
    <cacheField name="Type" numFmtId="0">
      <sharedItems containsBlank="1" count="20">
        <s v="Sub-Task"/>
        <s v="Tech Planning"/>
        <s v="Feature Review"/>
        <s v="QA"/>
        <s v="Feature Planning"/>
        <s v="Frontend Development"/>
        <s v="Backend Development"/>
        <m/>
        <s v="Alpha Test" u="1"/>
        <s v="Ballpark - Feature Planning" u="1"/>
        <s v="Ballpark - UX" u="1"/>
        <s v="Ballpark - Developer Support" u="1"/>
        <s v="Ballpark - Feature Review" u="1"/>
        <s v="BALLPARK - Demand" u="1"/>
        <s v="BALLPARK - QA/UAT Support" u="1"/>
        <s v="Ballpark - QA Support" u="1"/>
        <s v="Ballpark - Alpha Test" u="1"/>
        <s v="Ballpark - Tech Planning" u="1"/>
        <s v="UX" u="1"/>
        <s v="Ballpark - Development" u="1"/>
      </sharedItems>
    </cacheField>
    <cacheField name="Role" numFmtId="0">
      <sharedItems containsBlank="1" count="4">
        <s v="Developer"/>
        <s v="Tech Lead"/>
        <m/>
        <s v="Coach" u="1"/>
      </sharedItems>
    </cacheField>
    <cacheField name="Size" numFmtId="0">
      <sharedItems containsBlank="1"/>
    </cacheField>
    <cacheField name="Effort" numFmtId="0">
      <sharedItems containsString="0" containsBlank="1" containsNumber="1" minValue="2.1276595744680851" maxValue="10.638297872340425"/>
    </cacheField>
    <cacheField name="Cycle Hours" numFmtId="0">
      <sharedItems containsString="0" containsBlank="1" containsNumber="1" minValue="3.4042553191491187E-2" maxValue="12.76595744680851"/>
    </cacheField>
    <cacheField name="Cycle Hours per Role With Risk" numFmtId="0">
      <sharedItems containsString="0" containsBlank="1" containsNumber="1" minValue="0.91914893617021254" maxValue="13.787234042553191"/>
    </cacheField>
    <cacheField name="Thread" numFmtId="0">
      <sharedItems containsBlank="1" count="8">
        <s v="Developer2"/>
        <s v="Developer1"/>
        <s v="Tech Lead1"/>
        <m/>
        <s v="Coach1" u="1"/>
        <s v="Developer3" u="1"/>
        <s v="Developer4" u="1"/>
        <s v="Developer5" u="1"/>
      </sharedItems>
    </cacheField>
    <cacheField name="Week" numFmtId="0">
      <sharedItems containsNonDate="0" containsDate="1" containsString="0" containsBlank="1" minDate="2017-01-09T00:00:00" maxDate="2017-12-12T00:00:00" count="50">
        <d v="2017-06-19T00:00:00"/>
        <d v="2017-06-26T00:00:00"/>
        <m/>
        <d v="2017-01-23T00:00:00" u="1"/>
        <d v="2017-01-16T00:00:00" u="1"/>
        <d v="2017-09-25T00:00:00" u="1"/>
        <d v="2017-10-30T00:00:00" u="1"/>
        <d v="2017-01-09T00:00:00" u="1"/>
        <d v="2017-09-18T00:00:00" u="1"/>
        <d v="2017-10-23T00:00:00" u="1"/>
        <d v="2017-04-24T00:00:00" u="1"/>
        <d v="2017-05-29T00:00:00" u="1"/>
        <d v="2017-09-11T00:00:00" u="1"/>
        <d v="2017-10-16T00:00:00" u="1"/>
        <d v="2017-04-17T00:00:00" u="1"/>
        <d v="2017-05-22T00:00:00" u="1"/>
        <d v="2017-09-04T00:00:00" u="1"/>
        <d v="2017-10-09T00:00:00" u="1"/>
        <d v="2017-04-10T00:00:00" u="1"/>
        <d v="2017-05-15T00:00:00" u="1"/>
        <d v="2017-10-02T00:00:00" u="1"/>
        <d v="2017-04-03T00:00:00" u="1"/>
        <d v="2017-05-08T00:00:00" u="1"/>
        <d v="2017-05-01T00:00:00" u="1"/>
        <d v="2017-08-28T00:00:00" u="1"/>
        <d v="2017-08-21T00:00:00" u="1"/>
        <d v="2017-03-27T00:00:00" u="1"/>
        <d v="2017-08-14T00:00:00" u="1"/>
        <d v="2017-03-20T00:00:00" u="1"/>
        <d v="2017-08-07T00:00:00" u="1"/>
        <d v="2017-03-13T00:00:00" u="1"/>
        <d v="2017-02-27T00:00:00" u="1"/>
        <d v="2017-03-06T00:00:00" u="1"/>
        <d v="2017-02-20T00:00:00" u="1"/>
        <d v="2017-02-13T00:00:00" u="1"/>
        <d v="2017-11-27T00:00:00" u="1"/>
        <d v="2017-02-06T00:00:00" u="1"/>
        <d v="2017-11-20T00:00:00" u="1"/>
        <d v="2017-07-31T00:00:00" u="1"/>
        <d v="2017-11-13T00:00:00" u="1"/>
        <d v="2017-07-24T00:00:00" u="1"/>
        <d v="2017-11-06T00:00:00" u="1"/>
        <d v="2017-12-11T00:00:00" u="1"/>
        <d v="2017-06-12T00:00:00" u="1"/>
        <d v="2017-07-17T00:00:00" u="1"/>
        <d v="2017-12-04T00:00:00" u="1"/>
        <d v="2017-06-05T00:00:00" u="1"/>
        <d v="2017-07-10T00:00:00" u="1"/>
        <d v="2017-01-30T00:00:00" u="1"/>
        <d v="2017-07-03T00:00:00" u="1"/>
      </sharedItems>
    </cacheField>
    <cacheField name="Day" numFmtId="0">
      <sharedItems containsNonDate="0" containsDate="1" containsString="0" containsBlank="1" minDate="2017-06-23T00:00:00" maxDate="2017-06-30T00:00:00"/>
    </cacheField>
    <cacheField name="Allocated Days" numFmtId="0">
      <sharedItems containsString="0" containsBlank="1" containsNumber="1" minValue="4.2553191489363984E-3" maxValue="1"/>
    </cacheField>
    <cacheField name="Allocated Cycle Hours" numFmtId="0">
      <sharedItems containsString="0" containsBlank="1" containsNumber="1" minValue="3.4042553191491187E-2" maxValue="8"/>
    </cacheField>
    <cacheField name="Completion" numFmtId="0">
      <sharedItems containsString="0" containsBlank="1" containsNumber="1" minValue="2.4691358024692685E-3" maxValue="1"/>
    </cacheField>
    <cacheField name="Allocated Effort" numFmtId="0">
      <sharedItems containsString="0" containsBlank="1" containsNumber="1" minValue="2.3640661938535552E-2" maxValue="8.74704491725769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Marcelo Walter" refreshedDate="42909.371757870373" createdVersion="6" refreshedVersion="6" minRefreshableVersion="3" recordCount="30">
  <cacheSource type="worksheet">
    <worksheetSource name="IssueTypeVsRoleMapping"/>
  </cacheSource>
  <cacheFields count="9">
    <cacheField name="Project" numFmtId="0">
      <sharedItems count="3">
        <s v="PROJECT - Google LMS"/>
        <s v="PROJECT - Cemex Web" u="1"/>
        <s v="PROJECT - Bemis CP" u="1"/>
      </sharedItems>
    </cacheField>
    <cacheField name="Group" numFmtId="0">
      <sharedItems count="2">
        <s v="Ballpark"/>
        <s v="Plan"/>
      </sharedItems>
    </cacheField>
    <cacheField name="Issue Type" numFmtId="0">
      <sharedItems count="23">
        <s v="Ballpark - Alpha Test"/>
        <s v="Ballpark - Developer Support"/>
        <s v="Ballpark - Development"/>
        <s v="Ballpark - Feature Planning"/>
        <s v="Ballpark - Feature Review"/>
        <s v="Ballpark - QA Support"/>
        <s v="Ballpark - Tech Planning"/>
        <s v="Ballpark - UX"/>
        <s v="Alpha Test"/>
        <s v="Alpha-Bug"/>
        <s v="Backend Development"/>
        <s v="Feature Planning"/>
        <s v="Feature Review"/>
        <s v="Frontend Development"/>
        <s v="QA"/>
        <s v="Sub-Task"/>
        <s v="Tech Planning"/>
        <s v="UAT"/>
        <s v="UX"/>
        <s v="BALLPARK - Planning" u="1"/>
        <s v="BALLPARK - Demand" u="1"/>
        <s v="BALLPARK - QA/UAT Support" u="1"/>
        <s v="Developer Support" u="1"/>
      </sharedItems>
    </cacheField>
    <cacheField name="Role" numFmtId="0">
      <sharedItems count="7">
        <s v="Developer"/>
        <s v="Tech Lead"/>
        <s v="UX Analyst" u="1"/>
        <s v="Coach" u="1"/>
        <s v="UX" u="1"/>
        <s v="Scrum Master" u="1"/>
        <s v="Senior Developer" u="1"/>
      </sharedItems>
    </cacheField>
    <cacheField name="Role Allocation" numFmtId="9">
      <sharedItems containsSemiMixedTypes="0" containsString="0" containsNumber="1" minValue="0.2" maxValue="1"/>
    </cacheField>
    <cacheField name="Issue Type Allocation" numFmtId="9">
      <sharedItems containsSemiMixedTypes="0" containsString="0" containsNumber="1" containsInteger="1" minValue="1" maxValue="1"/>
    </cacheField>
    <cacheField name="Cycle on Backlog" numFmtId="164">
      <sharedItems containsSemiMixedTypes="0" containsString="0" containsNumber="1" minValue="0" maxValue="29.412765957446805"/>
    </cacheField>
    <cacheField name="Effort on Backlog" numFmtId="164">
      <sharedItems containsSemiMixedTypes="0" containsString="0" containsNumber="1" minValue="0" maxValue="24.51063829787234"/>
    </cacheField>
    <cacheField name="Group %" numFmtId="9">
      <sharedItems containsSemiMixedTypes="0" containsString="0" containsNumber="1" minValue="0" maxValue="0.826636050516647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4">
  <r>
    <x v="0"/>
    <s v="Demand"/>
    <s v="Doing"/>
    <s v="GSSDLC-53"/>
    <s v="Tools - Dashboard"/>
    <x v="0"/>
    <s v="Feature"/>
    <s v="QAing"/>
    <s v="GSSDLC-76"/>
    <s v="Dashboard - New indicators"/>
    <s v="00076 - Dashboard - New indicators"/>
    <x v="0"/>
    <x v="0"/>
    <s v="Doing"/>
    <s v="GSSDLC-159"/>
    <s v="Alpha test - Resolution"/>
    <s v="S | 00159 - Alpha test - Resolution"/>
    <s v="Alpha Test | S | 00159 - Alpha test - Resolution"/>
    <n v="384270"/>
    <n v="393824"/>
    <n v="397002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25"/>
    <n v="0.125"/>
    <n v="1"/>
    <n v="0"/>
    <x v="0"/>
    <s v="1.QAing"/>
    <x v="0"/>
    <s v="3.Doing &gt; Alpha Test | S | 00159 - Alpha test - Resolution"/>
    <n v="0"/>
    <n v="0"/>
  </r>
  <r>
    <x v="0"/>
    <m/>
    <m/>
    <m/>
    <m/>
    <x v="1"/>
    <s v="Bug"/>
    <s v="To Alpha Test"/>
    <s v="GSSDLC-156"/>
    <s v="Test to Done"/>
    <s v="00156 - Test to Done"/>
    <x v="1"/>
    <x v="0"/>
    <s v="Queued for Review"/>
    <s v="GSSDLC-157"/>
    <s v="Alpha for Test to Done"/>
    <s v="S | 00157 - Alpha for Test to Done"/>
    <s v="Alpha Test | S | 00157 - Alpha for Test to Done"/>
    <m/>
    <n v="396997"/>
    <n v="396998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33333333333333331"/>
    <n v="0"/>
    <n v="1"/>
    <n v="0"/>
    <x v="1"/>
    <s v="6.To Alpha Test"/>
    <x v="1"/>
    <e v="#N/A"/>
    <n v="2.1276595744680851"/>
    <n v="0"/>
  </r>
  <r>
    <x v="0"/>
    <s v="Demand"/>
    <s v="Doing"/>
    <s v="GSSDLC-53"/>
    <s v="Tools - Dashboard"/>
    <x v="0"/>
    <s v="Feature"/>
    <s v="QAing"/>
    <s v="GSSDLC-76"/>
    <s v="Dashboard - New indicators"/>
    <s v="00076 - Dashboard - New indicators"/>
    <x v="0"/>
    <x v="1"/>
    <s v="Queued for Review"/>
    <s v="GSSDLC-155"/>
    <s v="QA for Dashboard - New indicators"/>
    <s v="S | 00155 - QA for Dashboard - New indicators"/>
    <s v="QA | S | 00155 - QA for Dashboard - New indicators"/>
    <n v="384270"/>
    <n v="393824"/>
    <n v="396996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25"/>
    <n v="0.125"/>
    <n v="1"/>
    <n v="0"/>
    <x v="0"/>
    <s v="1.QAing"/>
    <x v="1"/>
    <e v="#N/A"/>
    <n v="0"/>
    <n v="0"/>
  </r>
  <r>
    <x v="0"/>
    <m/>
    <m/>
    <m/>
    <m/>
    <x v="1"/>
    <s v="Bug"/>
    <s v="Done"/>
    <s v="GSSDLC-127"/>
    <s v="Bugs can be moved to Done anytime"/>
    <s v="00127 - Bugs can be moved to Done anytime"/>
    <x v="2"/>
    <x v="1"/>
    <s v="Done"/>
    <s v="GSSDLC-154"/>
    <s v="QA for Bugs can be moved to Done anytime"/>
    <s v="S | 00154 - QA for Bugs can be moved to Done anytime"/>
    <s v="QA | S | 00154 - QA for Bugs can be moved to Done anytime"/>
    <m/>
    <n v="396944"/>
    <n v="396995"/>
    <s v="Plan"/>
    <x v="1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0154 - QA for Bugs can be moved to Done anytime"/>
    <n v="2.1276595744680851"/>
    <n v="0"/>
  </r>
  <r>
    <x v="0"/>
    <m/>
    <m/>
    <m/>
    <m/>
    <x v="1"/>
    <s v="Bug"/>
    <s v="Done"/>
    <s v="GSSDLC-127"/>
    <s v="Bugs can be moved to Done anytime"/>
    <s v="00127 - Bugs can be moved to Done anytime"/>
    <x v="2"/>
    <x v="2"/>
    <s v="Done"/>
    <s v="GSSDLC-153"/>
    <s v="Review of Bugs can be moved to Done anytime"/>
    <s v="S | 00153 - Review of Bugs can be moved to Done anytime"/>
    <s v="Feature Review | S | 00153 - Review of Bugs can be moved to Done anytime"/>
    <m/>
    <n v="396944"/>
    <n v="396994"/>
    <s v="Plan"/>
    <x v="1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0153 - Review of Bugs can be moved to Done anytime"/>
    <n v="2.1276595744680851"/>
    <n v="0"/>
  </r>
  <r>
    <x v="0"/>
    <s v="Demand"/>
    <s v="Doing"/>
    <s v="GSSDLC-15"/>
    <s v="JIRA Customizations/Automations"/>
    <x v="2"/>
    <s v="Feature"/>
    <s v="To Alpha Test"/>
    <s v="GSSDLC-90"/>
    <s v="Jira Workflow updates"/>
    <s v="00090 - Jira Workflow updates"/>
    <x v="3"/>
    <x v="0"/>
    <s v="Queued for Review"/>
    <s v="GSSDLC-152"/>
    <s v="Alpha for Jira Workflow updates"/>
    <s v="S | 00152 - Alpha for Jira Workflow updates"/>
    <s v="Alpha Test | S | 00152 - Alpha for Jira Workflow updates"/>
    <n v="373908"/>
    <n v="394634"/>
    <n v="396993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6.25E-2"/>
    <n v="1"/>
    <n v="0"/>
    <x v="0"/>
    <s v="6.To Alpha Test"/>
    <x v="1"/>
    <e v="#N/A"/>
    <n v="0"/>
    <n v="0"/>
  </r>
  <r>
    <x v="0"/>
    <m/>
    <m/>
    <m/>
    <m/>
    <x v="1"/>
    <s v="Bug"/>
    <s v="Done"/>
    <s v="GSSDLC-127"/>
    <s v="Bugs can be moved to Done anytime"/>
    <s v="00127 - Bugs can be moved to Done anytime"/>
    <x v="2"/>
    <x v="0"/>
    <s v="Done"/>
    <s v="GSSDLC-151"/>
    <s v="Alpha for Bugs can be moved to Done anytime"/>
    <s v="S | 00151 - Alpha for Bugs can be moved to Done anytime"/>
    <s v="Alpha Test | S | 00151 - Alpha for Bugs can be moved to Done anytime"/>
    <m/>
    <n v="396944"/>
    <n v="396992"/>
    <s v="Plan"/>
    <x v="1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0151 - Alpha for Bugs can be moved to Done anytime"/>
    <n v="2.1276595744680851"/>
    <n v="0"/>
  </r>
  <r>
    <x v="0"/>
    <s v="Demand"/>
    <s v="Doing"/>
    <s v="GSSDLC-53"/>
    <s v="Tools - Dashboard"/>
    <x v="0"/>
    <s v="Feature"/>
    <s v="QAing"/>
    <s v="GSSDLC-76"/>
    <s v="Dashboard - New indicators"/>
    <s v="00076 - Dashboard - New indicators"/>
    <x v="0"/>
    <x v="2"/>
    <s v="Cancelled"/>
    <s v="GSSDLC-150"/>
    <s v="Review of Dashboard - New indicators"/>
    <s v="S | 00150 - Review of Dashboard - New indicators"/>
    <s v="Feature Review | S | 00150 - Review of Dashboard - New indicators"/>
    <n v="384270"/>
    <n v="393824"/>
    <n v="3969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.125"/>
    <n v="1"/>
    <n v="0"/>
    <x v="0"/>
    <s v="1.QAing"/>
    <x v="3"/>
    <s v="0.Cancelled &gt; Feature Review | S | 00150 - Review of Dashboard - New indicators"/>
    <n v="0"/>
    <n v="0"/>
  </r>
  <r>
    <x v="0"/>
    <m/>
    <m/>
    <m/>
    <m/>
    <x v="1"/>
    <s v="Feature"/>
    <s v="Doing"/>
    <s v="GSSDLC-107"/>
    <s v="Feature without assignee GSSDLC"/>
    <s v="00107 - Feature without assignee GSSDLC"/>
    <x v="4"/>
    <x v="3"/>
    <s v="Doing"/>
    <s v="GSSDLC-108"/>
    <s v="Sub-task of the feature without assignee"/>
    <s v="S | 00108 - Sub-task of the feature without assignee"/>
    <s v="Frontend Development | S | 00108 - Sub-task of the feature without assignee"/>
    <m/>
    <n v="396710"/>
    <n v="396711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25"/>
    <n v="0"/>
    <n v="1"/>
    <n v="0"/>
    <x v="1"/>
    <s v="7.Doing"/>
    <x v="0"/>
    <s v="3.Doing &gt; Frontend Development | S | 00108 - Sub-task of the feature without assignee"/>
    <n v="0"/>
    <n v="0"/>
  </r>
  <r>
    <x v="0"/>
    <s v="Demand"/>
    <s v="Doing"/>
    <s v="GSSDLC-53"/>
    <s v="Tools - Dashboard"/>
    <x v="0"/>
    <s v="Feature"/>
    <s v="QAing"/>
    <s v="GSSDLC-76"/>
    <s v="Dashboard - New indicators"/>
    <s v="00076 - Dashboard - New indicators"/>
    <x v="0"/>
    <x v="0"/>
    <s v="Done"/>
    <s v="GSSDLC-106"/>
    <s v="Alpha for Dashboard - New indicators"/>
    <s v="M | 00106 - Alpha for Dashboard - New indicators"/>
    <s v="Alpha Test | M | 00106 - Alpha for Dashboard - New indicators"/>
    <n v="384270"/>
    <n v="393824"/>
    <n v="39650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.125"/>
    <n v="1"/>
    <n v="4.2553191489361701"/>
    <x v="0"/>
    <s v="1.QAing"/>
    <x v="2"/>
    <s v="0.Done &gt; Alpha Test | M | 00106 - Alpha for Dashboard - New indicators"/>
    <n v="0"/>
    <n v="0"/>
  </r>
  <r>
    <x v="0"/>
    <s v="Demand"/>
    <s v="Doing"/>
    <s v="GSSDLC-52"/>
    <s v="Tools - CI Server"/>
    <x v="3"/>
    <s v="Feature"/>
    <s v="Alpha Testing"/>
    <s v="GSSDLC-59"/>
    <s v="One Click Deploy"/>
    <s v="00059 - One Click Deploy"/>
    <x v="5"/>
    <x v="4"/>
    <s v="Queued for Review"/>
    <s v="GSSDLC-102"/>
    <s v="Update Jenkins Docker image"/>
    <s v="S | 00102 - Update Jenkins Docker image"/>
    <s v="Sub-Task | S | 00102 - Update Jenkins Docker image"/>
    <n v="384268"/>
    <n v="384278"/>
    <n v="394649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25"/>
    <n v="8.3333333333333329E-2"/>
    <n v="1"/>
    <n v="0"/>
    <x v="0"/>
    <s v="5.Alpha Testing"/>
    <x v="1"/>
    <e v="#N/A"/>
    <n v="0"/>
    <n v="0"/>
  </r>
  <r>
    <x v="0"/>
    <s v="Demand"/>
    <s v="Queued for Review"/>
    <s v="GSSDLC-54"/>
    <s v="Tools - Indicators"/>
    <x v="4"/>
    <s v="Feature"/>
    <s v="Queued for Review"/>
    <s v="GSSDLC-99"/>
    <s v="MySQL Jira Database Replica"/>
    <s v="00099 - MySQL Jira Database Replica"/>
    <x v="6"/>
    <x v="5"/>
    <s v="Queued for Review"/>
    <s v="GSSDLC-101"/>
    <s v="Restrict ChangeItem and ChangeGroup"/>
    <s v="M | 00101 - Restrict ChangeItem and ChangeGroup"/>
    <s v="Backend Development | M | 00101 - Restrict ChangeItem and ChangeGroup"/>
    <n v="384271"/>
    <n v="394646"/>
    <n v="394648"/>
    <s v="Plan"/>
    <x v="0"/>
    <n v="0"/>
    <n v="0"/>
    <n v="0"/>
    <n v="0"/>
    <s v="M"/>
    <s v="SUBTASK PLAN"/>
    <n v="10.638297872340425"/>
    <n v="12.76595744680851"/>
    <n v="10.638297872340425"/>
    <n v="12.76595744680851"/>
    <n v="0"/>
    <n v="10.638297872340425"/>
    <n v="0"/>
    <n v="0"/>
    <n v="0"/>
    <n v="0"/>
    <n v="0.25"/>
    <n v="0.25"/>
    <n v="1"/>
    <n v="0"/>
    <x v="2"/>
    <e v="#N/A"/>
    <x v="1"/>
    <e v="#N/A"/>
    <n v="0"/>
    <n v="0"/>
  </r>
  <r>
    <x v="0"/>
    <s v="Demand"/>
    <s v="Queued for Review"/>
    <s v="GSSDLC-54"/>
    <s v="Tools - Indicators"/>
    <x v="4"/>
    <s v="Feature"/>
    <s v="Queued for Review"/>
    <s v="GSSDLC-99"/>
    <s v="MySQL Jira Database Replica"/>
    <s v="00099 - MySQL Jira Database Replica"/>
    <x v="6"/>
    <x v="4"/>
    <s v="Queued for Review"/>
    <s v="GSSDLC-100"/>
    <s v="Disable auto-commit"/>
    <s v="S | 00100 - Disable auto-commit"/>
    <s v="Sub-Task | S | 00100 - Disable auto-commit"/>
    <n v="384271"/>
    <n v="394646"/>
    <n v="394647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25"/>
    <n v="0.25"/>
    <n v="1"/>
    <n v="0"/>
    <x v="2"/>
    <e v="#N/A"/>
    <x v="1"/>
    <e v="#N/A"/>
    <n v="0"/>
    <n v="0"/>
  </r>
  <r>
    <x v="0"/>
    <s v="Demand"/>
    <s v="Doing"/>
    <s v="GSSDLC-52"/>
    <s v="Tools - CI Server"/>
    <x v="3"/>
    <s v="Feature"/>
    <s v="Alpha Testing"/>
    <s v="GSSDLC-59"/>
    <s v="One Click Deploy"/>
    <s v="00059 - One Click Deploy"/>
    <x v="5"/>
    <x v="4"/>
    <s v="Queued for Review"/>
    <s v="GSSDLC-98"/>
    <s v="Cemex rollout"/>
    <s v="M | 00098 - Cemex rollout"/>
    <s v="Sub-Task | M | 00098 - Cemex rollout"/>
    <n v="384268"/>
    <n v="384278"/>
    <n v="394645"/>
    <s v="Plan"/>
    <x v="0"/>
    <n v="0"/>
    <n v="0"/>
    <n v="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0"/>
    <n v="0.125"/>
    <n v="8.3333333333333329E-2"/>
    <n v="1"/>
    <n v="0"/>
    <x v="0"/>
    <s v="5.Alpha Testing"/>
    <x v="1"/>
    <e v="#N/A"/>
    <n v="0"/>
    <n v="0"/>
  </r>
  <r>
    <x v="0"/>
    <s v="Demand"/>
    <s v="Doing"/>
    <s v="GSSDLC-52"/>
    <s v="Tools - CI Server"/>
    <x v="3"/>
    <s v="Feature"/>
    <s v="Alpha Testing"/>
    <s v="GSSDLC-59"/>
    <s v="One Click Deploy"/>
    <s v="00059 - One Click Deploy"/>
    <x v="5"/>
    <x v="4"/>
    <s v="Queued for Review"/>
    <s v="GSSDLC-97"/>
    <s v="Bemis rollout"/>
    <s v="S | 00097 - Bemis rollout"/>
    <s v="Sub-Task | S | 00097 - Bemis rollout"/>
    <n v="384268"/>
    <n v="384278"/>
    <n v="394644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25"/>
    <n v="8.3333333333333329E-2"/>
    <n v="1"/>
    <n v="0"/>
    <x v="0"/>
    <s v="5.Alpha Testing"/>
    <x v="1"/>
    <e v="#N/A"/>
    <n v="0"/>
    <n v="0"/>
  </r>
  <r>
    <x v="0"/>
    <s v="Demand"/>
    <s v="Doing"/>
    <s v="GSSDLC-87"/>
    <s v="SDLC Process"/>
    <x v="5"/>
    <s v="Feature"/>
    <s v="Doing"/>
    <s v="GSSDLC-88"/>
    <s v="SDLC Documentation"/>
    <s v="00088 - SDLC Documentation"/>
    <x v="7"/>
    <x v="4"/>
    <s v="Queued for Review"/>
    <s v="GSSDLC-96"/>
    <s v="Move documentation to WIKI format"/>
    <s v="L | 00096 - Move documentation to WIKI format"/>
    <s v="Sub-Task | L | 00096 - Move documentation to WIKI format"/>
    <n v="394482"/>
    <n v="394483"/>
    <n v="394643"/>
    <s v="Plan"/>
    <x v="0"/>
    <n v="0"/>
    <n v="0"/>
    <n v="0"/>
    <n v="0"/>
    <s v="L"/>
    <s v="SUBTASK PLAN"/>
    <n v="17.021276595744681"/>
    <n v="20.425531914893615"/>
    <n v="17.021276595744681"/>
    <n v="20.425531914893615"/>
    <n v="0"/>
    <n v="17.021276595744681"/>
    <n v="0"/>
    <n v="0"/>
    <n v="0"/>
    <n v="0"/>
    <n v="0.25"/>
    <n v="0.25"/>
    <n v="1"/>
    <n v="0"/>
    <x v="0"/>
    <s v="7.Doing"/>
    <x v="1"/>
    <e v="#N/A"/>
    <n v="0"/>
    <n v="0"/>
  </r>
  <r>
    <x v="0"/>
    <s v="Demand"/>
    <s v="Doing"/>
    <s v="GSSDLC-52"/>
    <s v="Tools - CI Server"/>
    <x v="3"/>
    <s v="Feature"/>
    <s v="Alpha Testing"/>
    <s v="GSSDLC-59"/>
    <s v="One Click Deploy"/>
    <s v="00059 - One Click Deploy"/>
    <x v="5"/>
    <x v="4"/>
    <s v="Queued for Review"/>
    <s v="GSSDLC-95"/>
    <s v="Configure Nexus to work well with HTTP"/>
    <s v="M | 00095 - Configure Nexus to work well with HTTP"/>
    <s v="Sub-Task | M | 00095 - Configure Nexus to work well with HTTP"/>
    <n v="384268"/>
    <n v="384278"/>
    <n v="394642"/>
    <s v="Plan"/>
    <x v="0"/>
    <n v="0"/>
    <n v="0"/>
    <n v="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0"/>
    <n v="0.125"/>
    <n v="8.3333333333333329E-2"/>
    <n v="1"/>
    <n v="0"/>
    <x v="0"/>
    <s v="5.Alpha Testing"/>
    <x v="1"/>
    <e v="#N/A"/>
    <n v="0"/>
    <n v="0"/>
  </r>
  <r>
    <x v="0"/>
    <s v="Demand"/>
    <s v="Doing"/>
    <s v="GSSDLC-15"/>
    <s v="JIRA Customizations/Automations"/>
    <x v="2"/>
    <s v="Feature"/>
    <s v="To Alpha Test"/>
    <s v="GSSDLC-90"/>
    <s v="Jira Workflow updates"/>
    <s v="00090 - Jira Workflow updates"/>
    <x v="3"/>
    <x v="4"/>
    <s v="Queued for Review"/>
    <s v="GSSDLC-93"/>
    <s v="Bugs can be moved to Done anytime"/>
    <s v="XS | 00093 - Bugs can be moved to Done anytime"/>
    <s v="Sub-Task | XS | 00093 - Bugs can be moved to Done anytime"/>
    <n v="373908"/>
    <n v="394634"/>
    <n v="394638"/>
    <s v="Plan"/>
    <x v="0"/>
    <n v="0"/>
    <n v="0"/>
    <n v="0"/>
    <n v="0"/>
    <s v="X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6.25E-2"/>
    <n v="1"/>
    <n v="0"/>
    <x v="0"/>
    <s v="6.To Alpha Test"/>
    <x v="1"/>
    <e v="#N/A"/>
    <n v="0"/>
    <n v="0"/>
  </r>
  <r>
    <x v="0"/>
    <s v="Demand"/>
    <s v="Doing"/>
    <s v="GSSDLC-15"/>
    <s v="JIRA Customizations/Automations"/>
    <x v="2"/>
    <s v="Feature"/>
    <s v="To Alpha Test"/>
    <s v="GSSDLC-90"/>
    <s v="Jira Workflow updates"/>
    <s v="00090 - Jira Workflow updates"/>
    <x v="3"/>
    <x v="4"/>
    <s v="Queued for Review"/>
    <s v="GSSDLC-92"/>
    <s v="Feature can skip Review step"/>
    <s v="XS | 00092 - Feature can skip Review step"/>
    <s v="Sub-Task | XS | 00092 - Feature can skip Review step"/>
    <n v="373908"/>
    <n v="394634"/>
    <n v="394637"/>
    <s v="Plan"/>
    <x v="0"/>
    <n v="0"/>
    <n v="0"/>
    <n v="0"/>
    <n v="0"/>
    <s v="X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6.25E-2"/>
    <n v="1"/>
    <n v="0"/>
    <x v="0"/>
    <s v="6.To Alpha Test"/>
    <x v="1"/>
    <e v="#N/A"/>
    <n v="0"/>
    <n v="0"/>
  </r>
  <r>
    <x v="0"/>
    <s v="Demand"/>
    <s v="Doing"/>
    <s v="GSSDLC-15"/>
    <s v="JIRA Customizations/Automations"/>
    <x v="2"/>
    <s v="Feature"/>
    <s v="To Alpha Test"/>
    <s v="GSSDLC-90"/>
    <s v="Jira Workflow updates"/>
    <s v="00090 - Jira Workflow updates"/>
    <x v="3"/>
    <x v="5"/>
    <s v="Done"/>
    <s v="GSSDLC-91"/>
    <s v="Fill Resolution when Done"/>
    <s v="S | 00091 - Fill Resolution when Done"/>
    <s v="Backend Development | S | 00091 - Fill Resolution when Done"/>
    <n v="373908"/>
    <n v="394634"/>
    <n v="394636"/>
    <s v="Plan"/>
    <x v="0"/>
    <n v="38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8.5"/>
    <n v="0"/>
    <n v="0.2"/>
    <n v="6.25E-2"/>
    <n v="1"/>
    <n v="8.5106382978723403"/>
    <x v="0"/>
    <s v="6.To Alpha Test"/>
    <x v="2"/>
    <s v="0.Done &gt; Backend Development | S | 00091 - Fill Resolution when Done"/>
    <n v="0"/>
    <n v="0"/>
  </r>
  <r>
    <x v="0"/>
    <s v="Demand"/>
    <s v="Doing"/>
    <s v="GSSDLC-87"/>
    <s v="SDLC Process"/>
    <x v="5"/>
    <s v="Feature"/>
    <s v="Doing"/>
    <s v="GSSDLC-88"/>
    <s v="SDLC Documentation"/>
    <s v="00088 - SDLC Documentation"/>
    <x v="7"/>
    <x v="4"/>
    <s v="Doing"/>
    <s v="GSSDLC-89"/>
    <s v="Primer Doc"/>
    <s v="M | 00089 - Primer Doc"/>
    <s v="Sub-Task | M | 00089 - Primer Doc"/>
    <n v="394482"/>
    <n v="394483"/>
    <n v="394486"/>
    <s v="Plan"/>
    <x v="0"/>
    <n v="0"/>
    <n v="0"/>
    <n v="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0"/>
    <n v="0.25"/>
    <n v="0.25"/>
    <n v="1"/>
    <n v="0"/>
    <x v="0"/>
    <s v="7.Doing"/>
    <x v="0"/>
    <s v="3.Doing &gt; Sub-Task | M | 00089 - Primer Doc"/>
    <n v="0"/>
    <n v="0"/>
  </r>
  <r>
    <x v="0"/>
    <s v="Demand"/>
    <s v="Doing"/>
    <s v="GSSDLC-52"/>
    <s v="Tools - CI Server"/>
    <x v="3"/>
    <s v="Feature"/>
    <s v="Alpha Testing"/>
    <s v="GSSDLC-59"/>
    <s v="One Click Deploy"/>
    <s v="00059 - One Click Deploy"/>
    <x v="5"/>
    <x v="0"/>
    <s v="Queued for Review"/>
    <s v="GSSDLC-86"/>
    <s v="Alpha for One Click Deploy"/>
    <s v="L | 00086 - Alpha for One Click Deploy"/>
    <s v="Alpha Test | L | 00086 - Alpha for One Click Deploy"/>
    <n v="384268"/>
    <n v="384278"/>
    <n v="394404"/>
    <s v="Plan"/>
    <x v="0"/>
    <n v="0"/>
    <n v="0"/>
    <n v="0"/>
    <n v="0"/>
    <s v="L"/>
    <s v="SUBTASK PLAN"/>
    <n v="8.5106382978723403"/>
    <n v="10.212765957446807"/>
    <n v="8.5106382978723403"/>
    <n v="10.212765957446807"/>
    <n v="0"/>
    <n v="8.5106382978723403"/>
    <n v="0"/>
    <n v="0"/>
    <n v="0"/>
    <n v="0"/>
    <n v="0.125"/>
    <n v="8.3333333333333329E-2"/>
    <n v="1"/>
    <n v="0"/>
    <x v="0"/>
    <s v="5.Alpha Testing"/>
    <x v="1"/>
    <e v="#N/A"/>
    <n v="0"/>
    <n v="0"/>
  </r>
  <r>
    <x v="0"/>
    <m/>
    <m/>
    <m/>
    <m/>
    <x v="1"/>
    <s v="Bug"/>
    <s v="Done"/>
    <s v="GSSDLC-75"/>
    <s v="Chrome users cannot access taskboard using HTTPS"/>
    <s v="00075 - Chrome users cannot access taskboard using HTTPS"/>
    <x v="8"/>
    <x v="1"/>
    <s v="Done"/>
    <s v="GSSDLC-80"/>
    <s v="QA for Chrome users cannot access taskboard using HTTPS"/>
    <s v="S | 00080 - QA for Chrome users cannot access taskboard using HTTPS"/>
    <s v="QA | S | 00080 - QA for Chrome users cannot access taskboard using HTTPS"/>
    <m/>
    <n v="393471"/>
    <n v="39400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0080 - QA for Chrome users cannot access taskboard using HTTPS"/>
    <n v="2.1276595744680851"/>
    <n v="0"/>
  </r>
  <r>
    <x v="0"/>
    <m/>
    <m/>
    <m/>
    <m/>
    <x v="1"/>
    <s v="Bug"/>
    <s v="Done"/>
    <s v="GSSDLC-75"/>
    <s v="Chrome users cannot access taskboard using HTTPS"/>
    <s v="00075 - Chrome users cannot access taskboard using HTTPS"/>
    <x v="8"/>
    <x v="2"/>
    <s v="Done"/>
    <s v="GSSDLC-79"/>
    <s v="Review of Chrome users cannot access taskboard using HTTPS"/>
    <s v="S | 00079 - Review of Chrome users cannot access taskboard using HTTPS"/>
    <s v="Feature Review | S | 00079 - Review of Chrome users cannot access taskboard using HTTPS"/>
    <m/>
    <n v="393471"/>
    <n v="3940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0079 - Review of Chrome users cannot access taskboard using HTTPS"/>
    <n v="2.1276595744680851"/>
    <n v="0"/>
  </r>
  <r>
    <x v="0"/>
    <m/>
    <m/>
    <m/>
    <m/>
    <x v="1"/>
    <s v="Bug"/>
    <s v="Done"/>
    <s v="GSSDLC-75"/>
    <s v="Chrome users cannot access taskboard using HTTPS"/>
    <s v="00075 - Chrome users cannot access taskboard using HTTPS"/>
    <x v="8"/>
    <x v="0"/>
    <s v="Done"/>
    <s v="GSSDLC-78"/>
    <s v="Alpha for Chrome users cannot access taskboard using HTTPS"/>
    <s v="S | 00078 - Alpha for Chrome users cannot access taskboard using HTTPS"/>
    <s v="Alpha Test | S | 00078 - Alpha for Chrome users cannot access taskboard using HTTPS"/>
    <m/>
    <n v="393471"/>
    <n v="39400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0078 - Alpha for Chrome users cannot access taskboard using HTTPS"/>
    <n v="2.1276595744680851"/>
    <n v="0"/>
  </r>
  <r>
    <x v="0"/>
    <s v="Demand"/>
    <s v="Doing"/>
    <s v="GSSDLC-53"/>
    <s v="Tools - Dashboard"/>
    <x v="0"/>
    <s v="Feature"/>
    <s v="QAing"/>
    <s v="GSSDLC-76"/>
    <s v="Dashboard - New indicators"/>
    <s v="00076 - Dashboard - New indicators"/>
    <x v="0"/>
    <x v="5"/>
    <s v="Done"/>
    <s v="GSSDLC-77"/>
    <s v="Show PRs aging"/>
    <s v="S | 00077 - Show PRs aging"/>
    <s v="Backend Development | S | 00077 - Show PRs aging"/>
    <n v="384270"/>
    <n v="393824"/>
    <n v="393836"/>
    <s v="Plan"/>
    <x v="0"/>
    <n v="11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1.5"/>
    <n v="0"/>
    <n v="0.125"/>
    <n v="0.125"/>
    <n v="1"/>
    <n v="8.5106382978723403"/>
    <x v="0"/>
    <s v="1.QAing"/>
    <x v="2"/>
    <s v="0.Done &gt; Backend Development | S | 00077 - Show PRs aging"/>
    <n v="0"/>
    <n v="0"/>
  </r>
  <r>
    <x v="0"/>
    <s v="Demand"/>
    <s v="Doing"/>
    <s v="GSSDLC-1"/>
    <s v="Objective Taskboard"/>
    <x v="6"/>
    <s v="Feature"/>
    <s v="Done"/>
    <s v="GSSDLC-60"/>
    <s v="Wip validator service REST"/>
    <s v="00060 - Wip validator service REST"/>
    <x v="9"/>
    <x v="1"/>
    <s v="Done"/>
    <s v="GSSDLC-72"/>
    <s v="QA for Wip validator service REST"/>
    <s v="S | 00072 - QA for Wip validator service REST"/>
    <s v="QA | S | 00072 - QA for Wip validator service REST"/>
    <n v="373790"/>
    <n v="390189"/>
    <n v="39070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7.1428571428571425E-2"/>
    <n v="1"/>
    <n v="2.1276595744680851"/>
    <x v="0"/>
    <s v="0.Done"/>
    <x v="2"/>
    <s v="0.Done &gt; QA | S | 00072 - QA for Wip validator service REST"/>
    <n v="0"/>
    <n v="0"/>
  </r>
  <r>
    <x v="0"/>
    <s v="Demand"/>
    <s v="Doing"/>
    <s v="GSSDLC-1"/>
    <s v="Objective Taskboard"/>
    <x v="6"/>
    <s v="Feature"/>
    <s v="Done"/>
    <s v="GSSDLC-60"/>
    <s v="Wip validator service REST"/>
    <s v="00060 - Wip validator service REST"/>
    <x v="9"/>
    <x v="2"/>
    <s v="Done"/>
    <s v="GSSDLC-71"/>
    <s v="Review of Wip validator service REST"/>
    <s v="S | 00071 - Review of Wip validator service REST"/>
    <s v="Feature Review | S | 00071 - Review of Wip validator service REST"/>
    <n v="373790"/>
    <n v="390189"/>
    <n v="3907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7.1428571428571425E-2"/>
    <n v="1"/>
    <n v="2.1276595744680851"/>
    <x v="0"/>
    <s v="0.Done"/>
    <x v="2"/>
    <s v="0.Done &gt; Feature Review | S | 00071 - Review of Wip validator service REST"/>
    <n v="0"/>
    <n v="0"/>
  </r>
  <r>
    <x v="0"/>
    <s v="Demand"/>
    <s v="Doing"/>
    <s v="GSSDLC-1"/>
    <s v="Objective Taskboard"/>
    <x v="6"/>
    <s v="Feature"/>
    <s v="Done"/>
    <s v="GSSDLC-60"/>
    <s v="Wip validator service REST"/>
    <s v="00060 - Wip validator service REST"/>
    <x v="9"/>
    <x v="0"/>
    <s v="Done"/>
    <s v="GSSDLC-70"/>
    <s v="Alpha for Wip validator service REST"/>
    <s v="S | 00070 - Alpha for Wip validator service REST"/>
    <s v="Alpha Test | S | 00070 - Alpha for Wip validator service REST"/>
    <n v="373790"/>
    <n v="390189"/>
    <n v="3907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7.1428571428571425E-2"/>
    <n v="1"/>
    <n v="2.1276595744680851"/>
    <x v="0"/>
    <s v="0.Done"/>
    <x v="2"/>
    <s v="0.Done &gt; Alpha Test | S | 00070 - Alpha for Wip validator service REST"/>
    <n v="0"/>
    <n v="0"/>
  </r>
  <r>
    <x v="0"/>
    <s v="Demand"/>
    <s v="Doing"/>
    <s v="GSSDLC-1"/>
    <s v="Objective Taskboard"/>
    <x v="6"/>
    <s v="Feature"/>
    <s v="Done"/>
    <s v="GSSDLC-60"/>
    <s v="Wip validator service REST"/>
    <s v="00060 - Wip validator service REST"/>
    <x v="9"/>
    <x v="5"/>
    <s v="Done"/>
    <s v="GSSDLC-61"/>
    <s v="Wip validator service REST"/>
    <s v="M | 00061 - Wip validator service REST"/>
    <s v="Backend Development | M | 00061 - Wip validator service REST"/>
    <n v="373790"/>
    <n v="390189"/>
    <n v="390190"/>
    <s v="Plan"/>
    <x v="0"/>
    <n v="48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48"/>
    <n v="0"/>
    <n v="0.25"/>
    <n v="7.1428571428571425E-2"/>
    <n v="1"/>
    <n v="10.638297872340425"/>
    <x v="0"/>
    <s v="0.Done"/>
    <x v="2"/>
    <s v="0.Done &gt; Backend Development | M | 00061 - Wip validator service REST"/>
    <n v="0"/>
    <n v="0"/>
  </r>
  <r>
    <x v="0"/>
    <m/>
    <m/>
    <m/>
    <m/>
    <x v="1"/>
    <s v="Bug"/>
    <s v="Done"/>
    <s v="GSSDLC-44"/>
    <s v="Some bugs about teams"/>
    <s v="00044 - Some bugs about teams"/>
    <x v="10"/>
    <x v="1"/>
    <s v="Done"/>
    <s v="GSSDLC-48"/>
    <s v="QA for Some bugs about teams"/>
    <s v="S | 00048 - QA for Some bugs about teams"/>
    <s v="QA | S | 00048 - QA for Some bugs about teams"/>
    <m/>
    <n v="379874"/>
    <n v="3821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0048 - QA for Some bugs about teams"/>
    <n v="2.1276595744680851"/>
    <n v="0"/>
  </r>
  <r>
    <x v="0"/>
    <m/>
    <m/>
    <m/>
    <m/>
    <x v="1"/>
    <s v="Bug"/>
    <s v="Done"/>
    <s v="GSSDLC-44"/>
    <s v="Some bugs about teams"/>
    <s v="00044 - Some bugs about teams"/>
    <x v="10"/>
    <x v="2"/>
    <s v="Done"/>
    <s v="GSSDLC-47"/>
    <s v="Review of Some bugs about teams"/>
    <s v="S | 00047 - Review of Some bugs about teams"/>
    <s v="Feature Review | S | 00047 - Review of Some bugs about teams"/>
    <m/>
    <n v="379874"/>
    <n v="38217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0047 - Review of Some bugs about teams"/>
    <n v="2.1276595744680851"/>
    <n v="0"/>
  </r>
  <r>
    <x v="0"/>
    <m/>
    <m/>
    <m/>
    <m/>
    <x v="1"/>
    <s v="Bug"/>
    <s v="Done"/>
    <s v="GSSDLC-44"/>
    <s v="Some bugs about teams"/>
    <s v="00044 - Some bugs about teams"/>
    <x v="10"/>
    <x v="0"/>
    <s v="Done"/>
    <s v="GSSDLC-46"/>
    <s v="Alpha for Some bugs about teams"/>
    <s v="S | 00046 - Alpha for Some bugs about teams"/>
    <s v="Alpha Test | S | 00046 - Alpha for Some bugs about teams"/>
    <m/>
    <n v="379874"/>
    <n v="38217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0046 - Alpha for Some bugs about teams"/>
    <n v="2.1276595744680851"/>
    <n v="0"/>
  </r>
  <r>
    <x v="0"/>
    <m/>
    <m/>
    <m/>
    <m/>
    <x v="1"/>
    <s v="Bug"/>
    <s v="Done"/>
    <s v="GSSDLC-44"/>
    <s v="Some bugs about teams"/>
    <s v="00044 - Some bugs about teams"/>
    <x v="10"/>
    <x v="3"/>
    <s v="Done"/>
    <s v="GSSDLC-45"/>
    <s v="Some bugs about teams"/>
    <s v="M | 00045 - Some bugs about teams"/>
    <s v="Frontend Development | M | 00045 - Some bugs about teams"/>
    <m/>
    <n v="379874"/>
    <n v="379875"/>
    <s v="Plan"/>
    <x v="0"/>
    <n v="43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43"/>
    <n v="0"/>
    <n v="0.25"/>
    <n v="0"/>
    <n v="1"/>
    <n v="5.3191489361702127"/>
    <x v="1"/>
    <s v="0.Done"/>
    <x v="2"/>
    <s v="0.Done &gt; Frontend Development | M | 00045 - Some bugs about teams"/>
    <n v="5.3191489361702127"/>
    <n v="43"/>
  </r>
  <r>
    <x v="0"/>
    <m/>
    <m/>
    <m/>
    <m/>
    <x v="1"/>
    <s v="Bug"/>
    <s v="Done"/>
    <s v="GSSDLC-39"/>
    <s v="Update subtask when parent update some fields"/>
    <s v="00039 - Update subtask when parent update some fields"/>
    <x v="11"/>
    <x v="1"/>
    <s v="Done"/>
    <s v="GSSDLC-43"/>
    <s v="QA for Update subtask when parent update some fields"/>
    <s v="S | 00043 - QA for Update subtask when parent update some fields"/>
    <s v="QA | S | 00043 - QA for Update subtask when parent update some fields"/>
    <m/>
    <n v="376927"/>
    <n v="3798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0043 - QA for Update subtask when parent update some fields"/>
    <n v="2.1276595744680851"/>
    <n v="0"/>
  </r>
  <r>
    <x v="0"/>
    <m/>
    <m/>
    <m/>
    <m/>
    <x v="1"/>
    <s v="Bug"/>
    <s v="Done"/>
    <s v="GSSDLC-39"/>
    <s v="Update subtask when parent update some fields"/>
    <s v="00039 - Update subtask when parent update some fields"/>
    <x v="11"/>
    <x v="2"/>
    <s v="Done"/>
    <s v="GSSDLC-42"/>
    <s v="Review of Update subtask when parent update some fields"/>
    <s v="S | 00042 - Review of Update subtask when parent update some fields"/>
    <s v="Feature Review | S | 00042 - Review of Update subtask when parent update some fields"/>
    <m/>
    <n v="376927"/>
    <n v="37987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0042 - Review of Update subtask when parent update some fields"/>
    <n v="2.1276595744680851"/>
    <n v="0"/>
  </r>
  <r>
    <x v="0"/>
    <m/>
    <m/>
    <m/>
    <m/>
    <x v="1"/>
    <s v="Bug"/>
    <s v="Done"/>
    <s v="GSSDLC-39"/>
    <s v="Update subtask when parent update some fields"/>
    <s v="00039 - Update subtask when parent update some fields"/>
    <x v="11"/>
    <x v="0"/>
    <s v="Done"/>
    <s v="GSSDLC-41"/>
    <s v="Alpha for Update subtask when parent update some fields"/>
    <s v="S | 00041 - Alpha for Update subtask when parent update some fields"/>
    <s v="Alpha Test | S | 00041 - Alpha for Update subtask when parent update some fields"/>
    <m/>
    <n v="376927"/>
    <n v="37987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0041 - Alpha for Update subtask when parent update some fields"/>
    <n v="2.1276595744680851"/>
    <n v="0"/>
  </r>
  <r>
    <x v="0"/>
    <m/>
    <m/>
    <m/>
    <m/>
    <x v="1"/>
    <s v="Bug"/>
    <s v="Done"/>
    <s v="GSSDLC-39"/>
    <s v="Update subtask when parent update some fields"/>
    <s v="00039 - Update subtask when parent update some fields"/>
    <x v="11"/>
    <x v="5"/>
    <s v="Done"/>
    <s v="GSSDLC-40"/>
    <s v="Update subtask when parent update some fields"/>
    <s v="M | 00040 - Update subtask when parent update some fields"/>
    <s v="Backend Development | M | 00040 - Update subtask when parent update some fields"/>
    <m/>
    <n v="376927"/>
    <n v="376928"/>
    <s v="Plan"/>
    <x v="0"/>
    <n v="48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48"/>
    <n v="0"/>
    <n v="0.25"/>
    <n v="0"/>
    <n v="1"/>
    <n v="10.638297872340425"/>
    <x v="1"/>
    <s v="0.Done"/>
    <x v="2"/>
    <s v="0.Done &gt; Backend Development | M | 00040 - Update subtask when parent update some fields"/>
    <n v="10.638297872340425"/>
    <n v="48"/>
  </r>
  <r>
    <x v="0"/>
    <s v="Demand"/>
    <s v="Doing"/>
    <s v="GSSDLC-15"/>
    <s v="JIRA Customizations/Automations"/>
    <x v="2"/>
    <s v="Feature"/>
    <s v="Done"/>
    <s v="GSSDLC-16"/>
    <s v="Required Fields"/>
    <s v="00016 - Required Fields"/>
    <x v="12"/>
    <x v="1"/>
    <s v="Done"/>
    <s v="GSSDLC-38"/>
    <s v="QA for Required Fields"/>
    <s v="S | 00038 - QA for Required Fields"/>
    <s v="QA | S | 00038 - QA for Required Fields"/>
    <n v="373908"/>
    <n v="374018"/>
    <n v="3769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6.25E-2"/>
    <n v="1"/>
    <n v="2.1276595744680851"/>
    <x v="0"/>
    <s v="0.Done"/>
    <x v="2"/>
    <s v="0.Done &gt; QA | S | 00038 - QA for Required Fields"/>
    <n v="0"/>
    <n v="0"/>
  </r>
  <r>
    <x v="0"/>
    <s v="Demand"/>
    <s v="Doing"/>
    <s v="GSSDLC-15"/>
    <s v="JIRA Customizations/Automations"/>
    <x v="2"/>
    <s v="Feature"/>
    <s v="Done"/>
    <s v="GSSDLC-16"/>
    <s v="Required Fields"/>
    <s v="00016 - Required Fields"/>
    <x v="12"/>
    <x v="2"/>
    <s v="Done"/>
    <s v="GSSDLC-37"/>
    <s v="Review of Required Fields"/>
    <s v="S | 00037 - Review of Required Fields"/>
    <s v="Feature Review | S | 00037 - Review of Required Fields"/>
    <n v="373908"/>
    <n v="374018"/>
    <n v="3769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6.25E-2"/>
    <n v="1"/>
    <n v="2.1276595744680851"/>
    <x v="0"/>
    <s v="0.Done"/>
    <x v="2"/>
    <s v="0.Done &gt; Feature Review | S | 00037 - Review of Required Fields"/>
    <n v="0"/>
    <n v="0"/>
  </r>
  <r>
    <x v="0"/>
    <s v="Demand"/>
    <s v="Doing"/>
    <s v="GSSDLC-15"/>
    <s v="JIRA Customizations/Automations"/>
    <x v="2"/>
    <s v="Feature"/>
    <s v="Done"/>
    <s v="GSSDLC-16"/>
    <s v="Required Fields"/>
    <s v="00016 - Required Fields"/>
    <x v="12"/>
    <x v="0"/>
    <s v="Done"/>
    <s v="GSSDLC-36"/>
    <s v="Alpha for Required Fields"/>
    <s v="S | 00036 - Alpha for Required Fields"/>
    <s v="Alpha Test | S | 00036 - Alpha for Required Fields"/>
    <n v="373908"/>
    <n v="374018"/>
    <n v="3769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6.25E-2"/>
    <n v="1"/>
    <n v="2.1276595744680851"/>
    <x v="0"/>
    <s v="0.Done"/>
    <x v="2"/>
    <s v="0.Done &gt; Alpha Test | S | 00036 - Alpha for Required Fields"/>
    <n v="0"/>
    <n v="0"/>
  </r>
  <r>
    <x v="0"/>
    <s v="Demand"/>
    <s v="Doing"/>
    <s v="GSSDLC-15"/>
    <s v="JIRA Customizations/Automations"/>
    <x v="2"/>
    <s v="Feature"/>
    <s v="Done"/>
    <s v="GSSDLC-17"/>
    <s v="Workflows Customizations"/>
    <s v="00017 - Workflows Customizations"/>
    <x v="13"/>
    <x v="1"/>
    <s v="Done"/>
    <s v="GSSDLC-35"/>
    <s v="QA for Workflows Customizations"/>
    <s v="S | 00035 - QA for Workflows Customizations"/>
    <s v="QA | S | 00035 - QA for Workflows Customizations"/>
    <n v="373908"/>
    <n v="374020"/>
    <n v="3769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6.25E-2"/>
    <n v="1"/>
    <n v="2.1276595744680851"/>
    <x v="0"/>
    <s v="0.Done"/>
    <x v="2"/>
    <s v="0.Done &gt; QA | S | 00035 - QA for Workflows Customizations"/>
    <n v="0"/>
    <n v="0"/>
  </r>
  <r>
    <x v="0"/>
    <s v="Demand"/>
    <s v="Doing"/>
    <s v="GSSDLC-15"/>
    <s v="JIRA Customizations/Automations"/>
    <x v="2"/>
    <s v="Feature"/>
    <s v="Done"/>
    <s v="GSSDLC-17"/>
    <s v="Workflows Customizations"/>
    <s v="00017 - Workflows Customizations"/>
    <x v="13"/>
    <x v="2"/>
    <s v="Done"/>
    <s v="GSSDLC-34"/>
    <s v="Review of Workflows Customizations"/>
    <s v="S | 00034 - Review of Workflows Customizations"/>
    <s v="Feature Review | S | 00034 - Review of Workflows Customizations"/>
    <n v="373908"/>
    <n v="374020"/>
    <n v="3769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6.25E-2"/>
    <n v="1"/>
    <n v="2.1276595744680851"/>
    <x v="0"/>
    <s v="0.Done"/>
    <x v="2"/>
    <s v="0.Done &gt; Feature Review | S | 00034 - Review of Workflows Customizations"/>
    <n v="0"/>
    <n v="0"/>
  </r>
  <r>
    <x v="0"/>
    <s v="Demand"/>
    <s v="Doing"/>
    <s v="GSSDLC-15"/>
    <s v="JIRA Customizations/Automations"/>
    <x v="2"/>
    <s v="Feature"/>
    <s v="Done"/>
    <s v="GSSDLC-17"/>
    <s v="Workflows Customizations"/>
    <s v="00017 - Workflows Customizations"/>
    <x v="13"/>
    <x v="0"/>
    <s v="Done"/>
    <s v="GSSDLC-33"/>
    <s v="Alpha for Workflows Customizations"/>
    <s v="S | 00033 - Alpha for Workflows Customizations"/>
    <s v="Alpha Test | S | 00033 - Alpha for Workflows Customizations"/>
    <n v="373908"/>
    <n v="374020"/>
    <n v="3769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6.25E-2"/>
    <n v="1"/>
    <n v="2.1276595744680851"/>
    <x v="0"/>
    <s v="0.Done"/>
    <x v="2"/>
    <s v="0.Done &gt; Alpha Test | S | 00033 - Alpha for Workflows Customizations"/>
    <n v="0"/>
    <n v="0"/>
  </r>
  <r>
    <x v="0"/>
    <s v="Demand"/>
    <s v="Doing"/>
    <s v="GSSDLC-15"/>
    <s v="JIRA Customizations/Automations"/>
    <x v="2"/>
    <s v="Feature"/>
    <s v="Done"/>
    <s v="GSSDLC-17"/>
    <s v="Workflows Customizations"/>
    <s v="00017 - Workflows Customizations"/>
    <x v="13"/>
    <x v="4"/>
    <s v="Done"/>
    <s v="GSSDLC-32"/>
    <s v="Automation transition &quot;Open&quot; to &quot;To Do&quot; of parent issues"/>
    <s v="S | 00032 - Automation transition &quot;Open&quot; to &quot;To Do&quot; of parent issues"/>
    <s v="Sub-Task | S | 00032 - Automation transition &quot;Open&quot; to &quot;To Do&quot; of parent issues"/>
    <n v="373908"/>
    <n v="374020"/>
    <n v="376714"/>
    <s v="Plan"/>
    <x v="0"/>
    <n v="1.6666666666666667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.6666666666666667"/>
    <n v="0"/>
    <n v="0.2"/>
    <n v="6.25E-2"/>
    <n v="1"/>
    <n v="4.2553191489361701"/>
    <x v="0"/>
    <s v="0.Done"/>
    <x v="2"/>
    <s v="0.Done &gt; Sub-Task | S | 00032 - Automation transition &quot;Open&quot; to &quot;To Do&quot; of parent issues"/>
    <n v="0"/>
    <n v="0"/>
  </r>
  <r>
    <x v="0"/>
    <s v="Demand"/>
    <s v="Doing"/>
    <s v="GSSDLC-15"/>
    <s v="JIRA Customizations/Automations"/>
    <x v="2"/>
    <s v="Feature"/>
    <s v="Done"/>
    <s v="GSSDLC-17"/>
    <s v="Workflows Customizations"/>
    <s v="00017 - Workflows Customizations"/>
    <x v="13"/>
    <x v="4"/>
    <s v="Done"/>
    <s v="GSSDLC-31"/>
    <s v="Add transition &quot;Doing&quot; to &quot;Done&quot; for issue type &quot;Sub-Task&quot;"/>
    <s v="S | 00031 - Add transition &quot;Doing&quot; to &quot;Done&quot; for issue type &quot;Sub-Task&quot;"/>
    <s v="Sub-Task | S | 00031 - Add transition &quot;Doing&quot; to &quot;Done&quot; for issue type &quot;Sub-Task&quot;"/>
    <n v="373908"/>
    <n v="374020"/>
    <n v="376694"/>
    <s v="Plan"/>
    <x v="0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0.2"/>
    <n v="6.25E-2"/>
    <n v="1"/>
    <n v="4.2553191489361701"/>
    <x v="0"/>
    <s v="0.Done"/>
    <x v="2"/>
    <s v="0.Done &gt; Sub-Task | S | 00031 - Add transition &quot;Doing&quot; to &quot;Done&quot; for issue type &quot;Sub-Task&quot;"/>
    <n v="0"/>
    <n v="0"/>
  </r>
  <r>
    <x v="0"/>
    <s v="Demand"/>
    <s v="Doing"/>
    <s v="GSSDLC-15"/>
    <s v="JIRA Customizations/Automations"/>
    <x v="2"/>
    <s v="Feature"/>
    <s v="Done"/>
    <s v="GSSDLC-16"/>
    <s v="Required Fields"/>
    <s v="00016 - Required Fields"/>
    <x v="12"/>
    <x v="4"/>
    <s v="Done"/>
    <s v="GSSDLC-20"/>
    <s v="Feature and Bug to require TSize fields"/>
    <s v="M | 00020 - Feature and Bug to require TSize fields"/>
    <s v="Sub-Task | M | 00020 - Feature and Bug to require TSize fields"/>
    <n v="373908"/>
    <n v="374018"/>
    <n v="374041"/>
    <s v="Plan"/>
    <x v="0"/>
    <n v="30.333333333333332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30.333333333333332"/>
    <n v="0"/>
    <n v="0.16666666666666666"/>
    <n v="6.25E-2"/>
    <n v="1"/>
    <n v="8.5106382978723403"/>
    <x v="0"/>
    <s v="0.Done"/>
    <x v="2"/>
    <s v="0.Done &gt; Sub-Task | M | 00020 - Feature and Bug to require TSize fields"/>
    <n v="0"/>
    <n v="0"/>
  </r>
  <r>
    <x v="0"/>
    <s v="Demand"/>
    <s v="Doing"/>
    <s v="GSSDLC-15"/>
    <s v="JIRA Customizations/Automations"/>
    <x v="2"/>
    <s v="Feature"/>
    <s v="Done"/>
    <s v="GSSDLC-16"/>
    <s v="Required Fields"/>
    <s v="00016 - Required Fields"/>
    <x v="12"/>
    <x v="4"/>
    <s v="Done"/>
    <s v="GSSDLC-19"/>
    <s v="Size fields for project GSSDLC"/>
    <s v="XS | 00019 - Size fields for project GSSDLC"/>
    <s v="Sub-Task | XS | 00019 - Size fields for project GSSDLC"/>
    <n v="373908"/>
    <n v="374018"/>
    <n v="374029"/>
    <s v="Plan"/>
    <x v="0"/>
    <n v="2.3333333333333335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2.3333333333333335"/>
    <n v="0"/>
    <n v="0.16666666666666666"/>
    <n v="6.25E-2"/>
    <n v="1"/>
    <n v="2.1276595744680851"/>
    <x v="0"/>
    <s v="0.Done"/>
    <x v="2"/>
    <s v="0.Done &gt; Sub-Task | XS | 00019 - Size fields for project GSSDLC"/>
    <n v="0"/>
    <n v="0"/>
  </r>
  <r>
    <x v="0"/>
    <s v="Demand"/>
    <s v="Doing"/>
    <s v="GSSDLC-15"/>
    <s v="JIRA Customizations/Automations"/>
    <x v="2"/>
    <s v="Feature"/>
    <s v="Done"/>
    <s v="GSSDLC-16"/>
    <s v="Required Fields"/>
    <s v="00016 - Required Fields"/>
    <x v="12"/>
    <x v="4"/>
    <s v="Done"/>
    <s v="GSSDLC-18"/>
    <s v="&quot;T-Shirt Size&quot; required for Task and sub-tasks"/>
    <s v="M | 00018 - &quot;T-Shirt Size&quot; required for Task and sub-tasks"/>
    <s v="Sub-Task | M | 00018 - &quot;T-Shirt Size&quot; required for Task and sub-tasks"/>
    <n v="373908"/>
    <n v="374018"/>
    <n v="374023"/>
    <s v="Plan"/>
    <x v="0"/>
    <n v="11.666666666666666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11.666666666666666"/>
    <n v="0"/>
    <n v="0.16666666666666666"/>
    <n v="6.25E-2"/>
    <n v="1"/>
    <n v="8.5106382978723403"/>
    <x v="0"/>
    <s v="0.Done"/>
    <x v="2"/>
    <s v="0.Done &gt; Sub-Task | M | 00018 - &quot;T-Shirt Size&quot; required for Task and sub-tasks"/>
    <n v="0"/>
    <n v="0"/>
  </r>
  <r>
    <x v="0"/>
    <s v="Demand"/>
    <s v="Doing"/>
    <s v="GSSDLC-1"/>
    <s v="Objective Taskboard"/>
    <x v="6"/>
    <s v="Feature"/>
    <s v="Cancelled"/>
    <s v="GSSDLC-11"/>
    <s v="All Projects Configuration"/>
    <s v="00011 - All Projects Configuration"/>
    <x v="14"/>
    <x v="5"/>
    <s v="Cancelled"/>
    <s v="GSSDLC-13"/>
    <s v="Create Jira Template project"/>
    <s v="S | 00013 - Create Jira Template project"/>
    <s v="Backend Development | S | 00013 - Create Jira Template project"/>
    <n v="373790"/>
    <n v="373891"/>
    <n v="373893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5"/>
    <n v="7.1428571428571425E-2"/>
    <n v="1"/>
    <n v="0"/>
    <x v="0"/>
    <s v="0.Cancelled"/>
    <x v="3"/>
    <s v="0.Cancelled &gt; Backend Development | S | 00013 - Create Jira Template project"/>
    <n v="0"/>
    <n v="0"/>
  </r>
  <r>
    <x v="0"/>
    <s v="Demand"/>
    <s v="Doing"/>
    <s v="GSSDLC-1"/>
    <s v="Objective Taskboard"/>
    <x v="6"/>
    <s v="Feature"/>
    <s v="Cancelled"/>
    <s v="GSSDLC-11"/>
    <s v="All Projects Configuration"/>
    <s v="00011 - All Projects Configuration"/>
    <x v="14"/>
    <x v="5"/>
    <s v="Done"/>
    <s v="GSSDLC-12"/>
    <s v="Create scripts to perform Taskboard configurations"/>
    <s v="00012 - Create scripts to perform Taskboard configurations"/>
    <s v="Backend Development | 00012 - Create scripts to perform Taskboard configurations"/>
    <n v="373790"/>
    <n v="373891"/>
    <n v="3738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7.1428571428571425E-2"/>
    <n v="1"/>
    <n v="0"/>
    <x v="0"/>
    <s v="0.Cancelled"/>
    <x v="2"/>
    <s v="0.Done &gt; Backend Development | 00012 - Create scripts to perform Taskboard configurations"/>
    <n v="0"/>
    <n v="0"/>
  </r>
  <r>
    <x v="0"/>
    <m/>
    <m/>
    <m/>
    <m/>
    <x v="1"/>
    <s v="Bug"/>
    <s v="Done"/>
    <s v="GSSDLC-7"/>
    <s v="Hierarchical Class of Service (performance)"/>
    <s v="00007 - Hierarchical Class of Service (performance)"/>
    <x v="15"/>
    <x v="1"/>
    <s v="Done"/>
    <s v="GSSDLC-10"/>
    <s v="QA for Hierarchical Class of Service (performance)"/>
    <s v="00010 - QA for Hierarchical Class of Service (performance)"/>
    <s v="QA | 00010 - QA for Hierarchical Class of Service (performance)"/>
    <m/>
    <n v="373887"/>
    <n v="37389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0010 - QA for Hierarchical Class of Service (performance)"/>
    <n v="0"/>
    <n v="0"/>
  </r>
  <r>
    <x v="0"/>
    <m/>
    <m/>
    <m/>
    <m/>
    <x v="1"/>
    <s v="Bug"/>
    <s v="Done"/>
    <s v="GSSDLC-7"/>
    <s v="Hierarchical Class of Service (performance)"/>
    <s v="00007 - Hierarchical Class of Service (performance)"/>
    <x v="15"/>
    <x v="2"/>
    <s v="Done"/>
    <s v="GSSDLC-9"/>
    <s v="Review of Hierarchical Class of Service (performance)"/>
    <s v="00009 - Review of Hierarchical Class of Service (performance)"/>
    <s v="Feature Review | 00009 - Review of Hierarchical Class of Service (performance)"/>
    <m/>
    <n v="373887"/>
    <n v="3738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009 - Review of Hierarchical Class of Service (performance)"/>
    <n v="0"/>
    <n v="0"/>
  </r>
  <r>
    <x v="0"/>
    <m/>
    <m/>
    <m/>
    <m/>
    <x v="1"/>
    <s v="Bug"/>
    <s v="Done"/>
    <s v="GSSDLC-7"/>
    <s v="Hierarchical Class of Service (performance)"/>
    <s v="00007 - Hierarchical Class of Service (performance)"/>
    <x v="15"/>
    <x v="0"/>
    <s v="Done"/>
    <s v="GSSDLC-8"/>
    <s v="Alpha for Hierarchical Class of Service (performance)"/>
    <s v="00008 - Alpha for Hierarchical Class of Service (performance)"/>
    <s v="Alpha Test | 00008 - Alpha for Hierarchical Class of Service (performance)"/>
    <m/>
    <n v="373887"/>
    <n v="37388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008 - Alpha for Hierarchical Class of Service (performance)"/>
    <n v="0"/>
    <n v="0"/>
  </r>
  <r>
    <x v="0"/>
    <s v="Demand"/>
    <s v="Doing"/>
    <s v="GSSDLC-1"/>
    <s v="Objective Taskboard"/>
    <x v="6"/>
    <s v="Feature"/>
    <s v="Done"/>
    <s v="GSSDLC-2"/>
    <s v="Multi-criteria search"/>
    <s v="00002 - Multi-criteria search"/>
    <x v="16"/>
    <x v="1"/>
    <s v="Done"/>
    <s v="GSSDLC-6"/>
    <s v="QA for Multi-criteria search"/>
    <s v="S | 00006 - QA for Multi-criteria search"/>
    <s v="QA | S | 00006 - QA for Multi-criteria search"/>
    <n v="373790"/>
    <n v="373791"/>
    <n v="37379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7.1428571428571425E-2"/>
    <n v="1"/>
    <n v="2.1276595744680851"/>
    <x v="0"/>
    <s v="0.Done"/>
    <x v="2"/>
    <s v="0.Done &gt; QA | S | 00006 - QA for Multi-criteria search"/>
    <n v="0"/>
    <n v="0"/>
  </r>
  <r>
    <x v="0"/>
    <s v="Demand"/>
    <s v="Doing"/>
    <s v="GSSDLC-1"/>
    <s v="Objective Taskboard"/>
    <x v="6"/>
    <s v="Feature"/>
    <s v="Done"/>
    <s v="GSSDLC-2"/>
    <s v="Multi-criteria search"/>
    <s v="00002 - Multi-criteria search"/>
    <x v="16"/>
    <x v="2"/>
    <s v="Done"/>
    <s v="GSSDLC-5"/>
    <s v="Review of Multi-criteria search"/>
    <s v="00005 - Review of Multi-criteria search"/>
    <s v="Feature Review | 00005 - Review of Multi-criteria search"/>
    <n v="373790"/>
    <n v="373791"/>
    <n v="37379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7.1428571428571425E-2"/>
    <n v="1"/>
    <n v="0"/>
    <x v="0"/>
    <s v="0.Done"/>
    <x v="2"/>
    <s v="0.Done &gt; Feature Review | 00005 - Review of Multi-criteria search"/>
    <n v="0"/>
    <n v="0"/>
  </r>
  <r>
    <x v="0"/>
    <s v="Demand"/>
    <s v="Doing"/>
    <s v="GSSDLC-1"/>
    <s v="Objective Taskboard"/>
    <x v="6"/>
    <s v="Feature"/>
    <s v="Done"/>
    <s v="GSSDLC-2"/>
    <s v="Multi-criteria search"/>
    <s v="00002 - Multi-criteria search"/>
    <x v="16"/>
    <x v="0"/>
    <s v="Done"/>
    <s v="GSSDLC-4"/>
    <s v="Alpha for Multi-criteria search"/>
    <s v="00004 - Alpha for Multi-criteria search"/>
    <s v="Alpha Test | 00004 - Alpha for Multi-criteria search"/>
    <n v="373790"/>
    <n v="373791"/>
    <n v="37379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7.1428571428571425E-2"/>
    <n v="1"/>
    <n v="0"/>
    <x v="0"/>
    <s v="0.Done"/>
    <x v="2"/>
    <s v="0.Done &gt; Alpha Test | 00004 - Alpha for Multi-criteria search"/>
    <n v="0"/>
    <n v="0"/>
  </r>
  <r>
    <x v="0"/>
    <s v="Demand"/>
    <s v="Doing"/>
    <s v="GSSDLC-1"/>
    <s v="Objective Taskboard"/>
    <x v="6"/>
    <s v="Feature"/>
    <s v="Done"/>
    <s v="GSSDLC-2"/>
    <s v="Multi-criteria search"/>
    <s v="00002 - Multi-criteria search"/>
    <x v="16"/>
    <x v="5"/>
    <s v="Done"/>
    <s v="GSSDLC-3"/>
    <s v="Work with searching and hierarchical filter"/>
    <s v="00003 - Work with searching and hierarchical filter"/>
    <s v="Backend Development | 00003 - Work with searching and hierarchical filter"/>
    <n v="373790"/>
    <n v="373791"/>
    <n v="3737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7.1428571428571425E-2"/>
    <n v="1"/>
    <n v="0"/>
    <x v="0"/>
    <s v="0.Done"/>
    <x v="2"/>
    <s v="0.Done &gt; Backend Development | 00003 - Work with searching and hierarchical filter"/>
    <n v="0"/>
    <n v="0"/>
  </r>
  <r>
    <x v="1"/>
    <m/>
    <m/>
    <m/>
    <m/>
    <x v="1"/>
    <s v="Feature"/>
    <s v="Queued for Review"/>
    <s v="GOOGLE-159"/>
    <s v="Feature without assignee GOOGLE"/>
    <s v="00159 - Feature without assignee GOOGLE"/>
    <x v="17"/>
    <x v="4"/>
    <s v="Queued for Review"/>
    <s v="GOOGLE-160"/>
    <s v="Sub-task of the feature without assignee"/>
    <s v="S | 00160 - Sub-task of the feature without assignee"/>
    <s v="Sub-Task | S | 00160 - Sub-task of the feature without assignee"/>
    <m/>
    <n v="396818"/>
    <n v="396819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33333333333333331"/>
    <n v="0"/>
    <n v="1"/>
    <n v="0"/>
    <x v="1"/>
    <e v="#N/A"/>
    <x v="1"/>
    <e v="#N/A"/>
    <n v="0"/>
    <n v="0"/>
  </r>
  <r>
    <x v="1"/>
    <s v="Demand"/>
    <s v="Doing"/>
    <s v="GOOGLE-4"/>
    <s v="Google LMS Integration"/>
    <x v="7"/>
    <s v="Feature"/>
    <s v="Doing"/>
    <s v="GOOGLE-23"/>
    <s v="Add SCORM support"/>
    <s v="00023 - Add SCORM support"/>
    <x v="18"/>
    <x v="4"/>
    <s v="Doing"/>
    <s v="GOOGLE-157"/>
    <s v="Research SCORM - 2"/>
    <s v="M | 00157 - Research SCORM - 2"/>
    <s v="Sub-Task | M | 00157 - Research SCORM - 2"/>
    <n v="386048"/>
    <n v="386107"/>
    <n v="396674"/>
    <s v="Plan"/>
    <x v="2"/>
    <n v="8"/>
    <n v="0"/>
    <n v="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8"/>
    <n v="0.16666666666666666"/>
    <n v="4.3478260869565216E-2"/>
    <n v="1"/>
    <n v="0"/>
    <x v="0"/>
    <s v="7.Doing"/>
    <x v="0"/>
    <s v="3.Doing &gt; Sub-Task | M | 00157 - Research SCORM - 2"/>
    <n v="0"/>
    <n v="0"/>
  </r>
  <r>
    <x v="1"/>
    <m/>
    <m/>
    <m/>
    <m/>
    <x v="1"/>
    <s v="Bug"/>
    <s v="Done"/>
    <s v="GOOGLE-138"/>
    <s v="The legacy id should match the siteId created from mocked data"/>
    <s v="00138 - The legacy id should match the siteId created from mocked data"/>
    <x v="19"/>
    <x v="1"/>
    <s v="Done"/>
    <s v="GOOGLE-156"/>
    <s v="QA for The legacy id should match the siteId created from mocked data"/>
    <s v="S | 00156 - QA for The legacy id should match the siteId created from mocked data"/>
    <s v="QA | S | 00156 - QA for The legacy id should match the siteId created from mocked data"/>
    <m/>
    <n v="394585"/>
    <n v="3959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0156 - QA for The legacy id should match the siteId created from mocked data"/>
    <n v="2.1276595744680851"/>
    <n v="0"/>
  </r>
  <r>
    <x v="1"/>
    <m/>
    <m/>
    <m/>
    <m/>
    <x v="1"/>
    <s v="Bug"/>
    <s v="Done"/>
    <s v="GOOGLE-138"/>
    <s v="The legacy id should match the siteId created from mocked data"/>
    <s v="00138 - The legacy id should match the siteId created from mocked data"/>
    <x v="19"/>
    <x v="2"/>
    <s v="Done"/>
    <s v="GOOGLE-155"/>
    <s v="Review of The legacy id should match the siteId created from mocked data"/>
    <s v="S | 00155 - Review of The legacy id should match the siteId created from mocked data"/>
    <s v="Feature Review | S | 00155 - Review of The legacy id should match the siteId created from mocked data"/>
    <m/>
    <n v="394585"/>
    <n v="3959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0155 - Review of The legacy id should match the siteId created from mocked data"/>
    <n v="2.1276595744680851"/>
    <n v="0"/>
  </r>
  <r>
    <x v="1"/>
    <m/>
    <m/>
    <m/>
    <m/>
    <x v="1"/>
    <s v="Bug"/>
    <s v="Done"/>
    <s v="GOOGLE-144"/>
    <s v="Missing learning record events"/>
    <s v="00144 - Missing learning record events"/>
    <x v="20"/>
    <x v="1"/>
    <s v="Done"/>
    <s v="GOOGLE-154"/>
    <s v="QA for Missing learning record events"/>
    <s v="M | 00154 - QA for Missing learning record events"/>
    <s v="QA | M | 00154 - QA for Missing learning record events"/>
    <m/>
    <n v="395231"/>
    <n v="395975"/>
    <s v="Plan"/>
    <x v="0"/>
    <n v="3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3"/>
    <n v="0"/>
    <n v="0.25"/>
    <n v="0"/>
    <n v="1"/>
    <n v="3.191489361702128"/>
    <x v="1"/>
    <s v="0.Done"/>
    <x v="2"/>
    <s v="0.Done &gt; QA | M | 00154 - QA for Missing learning record events"/>
    <n v="3.191489361702128"/>
    <n v="3"/>
  </r>
  <r>
    <x v="1"/>
    <m/>
    <m/>
    <m/>
    <m/>
    <x v="1"/>
    <s v="Bug"/>
    <s v="Done"/>
    <s v="GOOGLE-144"/>
    <s v="Missing learning record events"/>
    <s v="00144 - Missing learning record events"/>
    <x v="20"/>
    <x v="2"/>
    <s v="Done"/>
    <s v="GOOGLE-153"/>
    <s v="Review of Missing learning record events"/>
    <s v="XS | 00153 - Review of Missing learning record events"/>
    <s v="Feature Review | XS | 00153 - Review of Missing learning record events"/>
    <m/>
    <n v="395231"/>
    <n v="395974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Feature Review | XS | 00153 - Review of Missing learning record events"/>
    <n v="1.0638297872340425"/>
    <n v="0"/>
  </r>
  <r>
    <x v="1"/>
    <m/>
    <m/>
    <m/>
    <m/>
    <x v="1"/>
    <s v="Bug"/>
    <s v="Done"/>
    <s v="GOOGLE-144"/>
    <s v="Missing learning record events"/>
    <s v="00144 - Missing learning record events"/>
    <x v="20"/>
    <x v="0"/>
    <s v="Done"/>
    <s v="GOOGLE-152"/>
    <s v="Alpha for Missing learning record events"/>
    <s v="M | 00152 - Alpha for Missing learning record events"/>
    <s v="Alpha Test | M | 00152 - Alpha for Missing learning record events"/>
    <m/>
    <n v="395231"/>
    <n v="39597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Alpha Test | M | 00152 - Alpha for Missing learning record events"/>
    <n v="4.2553191489361701"/>
    <n v="0"/>
  </r>
  <r>
    <x v="1"/>
    <s v="Demand"/>
    <s v="Doing"/>
    <s v="GOOGLE-1"/>
    <s v="Enhanced Group Functionality (Site)"/>
    <x v="8"/>
    <s v="Feature"/>
    <s v="To QA"/>
    <s v="GOOGLE-99"/>
    <s v="Add sorting capability to Site REST API"/>
    <s v="00099 - Add sorting capability to Site REST API"/>
    <x v="21"/>
    <x v="1"/>
    <s v="Queued for Review"/>
    <s v="GOOGLE-151"/>
    <s v="QA for Add sorting capability to Site REST API"/>
    <s v="S | 00151 - QA for Add sorting capability to Site REST API"/>
    <s v="QA | S | 00151 - QA for Add sorting capability to Site REST API"/>
    <n v="385695"/>
    <n v="393124"/>
    <n v="395969"/>
    <s v="Plan"/>
    <x v="3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4285714285714285"/>
    <n v="2.1276595744680851E-2"/>
    <n v="1"/>
    <n v="0"/>
    <x v="0"/>
    <s v="2.To QA"/>
    <x v="1"/>
    <e v="#N/A"/>
    <n v="0"/>
    <n v="0"/>
  </r>
  <r>
    <x v="1"/>
    <s v="Demand"/>
    <s v="Doing"/>
    <s v="GOOGLE-3"/>
    <s v="OpenID Connect SSO Support "/>
    <x v="9"/>
    <s v="Feature"/>
    <s v="QAing"/>
    <s v="GOOGLE-22"/>
    <s v="Add support for OpenID Connect Single Sign-on"/>
    <s v="00022 - Add support for OpenID Connect Single Sign-on"/>
    <x v="22"/>
    <x v="5"/>
    <s v="Done"/>
    <s v="GOOGLE-150"/>
    <s v="Extract module for Authentication"/>
    <s v="S | 00150 - Extract module for Authentication"/>
    <s v="Backend Development | S | 00150 - Extract module for Authentication"/>
    <n v="386047"/>
    <n v="386106"/>
    <n v="395722"/>
    <s v="Plan"/>
    <x v="3"/>
    <n v="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5"/>
    <n v="0"/>
    <n v="7.6923076923076927E-2"/>
    <n v="7.6923076923076927E-2"/>
    <n v="1"/>
    <n v="8.5106382978723403"/>
    <x v="0"/>
    <s v="1.QAing"/>
    <x v="2"/>
    <s v="0.Done &gt; Backend Development | S | 00150 - Extract module for Authentication"/>
    <n v="0"/>
    <n v="0"/>
  </r>
  <r>
    <x v="1"/>
    <m/>
    <m/>
    <m/>
    <m/>
    <x v="1"/>
    <s v="Bug"/>
    <s v="Done"/>
    <s v="GOOGLE-138"/>
    <s v="The legacy id should match the siteId created from mocked data"/>
    <s v="00138 - The legacy id should match the siteId created from mocked data"/>
    <x v="19"/>
    <x v="0"/>
    <s v="Done"/>
    <s v="GOOGLE-149"/>
    <s v="Alpha for The legacy id should match the siteId created from mocked data"/>
    <s v="S | 00149 - Alpha for The legacy id should match the siteId created from mocked data"/>
    <s v="Alpha Test | S | 00149 - Alpha for The legacy id should match the siteId created from mocked data"/>
    <m/>
    <n v="394585"/>
    <n v="3955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0149 - Alpha for The legacy id should match the siteId created from mocked data"/>
    <n v="2.1276595744680851"/>
    <n v="0"/>
  </r>
  <r>
    <x v="1"/>
    <m/>
    <m/>
    <m/>
    <m/>
    <x v="1"/>
    <s v="Bug"/>
    <s v="Done"/>
    <s v="GOOGLE-144"/>
    <s v="Missing learning record events"/>
    <s v="00144 - Missing learning record events"/>
    <x v="20"/>
    <x v="3"/>
    <s v="Done"/>
    <s v="GOOGLE-148"/>
    <s v="Missing learning record events"/>
    <s v="S | 00148 - Missing learning record events"/>
    <s v="Frontend Development | S | 00148 - Missing learning record events"/>
    <m/>
    <n v="395231"/>
    <n v="395540"/>
    <s v="Plan"/>
    <x v="0"/>
    <n v="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5"/>
    <n v="0"/>
    <n v="0.25"/>
    <n v="0"/>
    <n v="1"/>
    <n v="4.2553191489361701"/>
    <x v="1"/>
    <s v="0.Done"/>
    <x v="2"/>
    <s v="0.Done &gt; Frontend Development | S | 00148 - Missing learning record events"/>
    <n v="4.2553191489361701"/>
    <n v="5"/>
  </r>
  <r>
    <x v="1"/>
    <s v="Demand"/>
    <s v="Doing"/>
    <s v="GOOGLE-1"/>
    <s v="Enhanced Group Functionality (Site)"/>
    <x v="8"/>
    <s v="Feature"/>
    <s v="To Feature Review"/>
    <s v="GOOGLE-56"/>
    <s v="Implement Celsus sync job to index Liferay Sites"/>
    <s v="00056 - Implement Celsus sync job to index Liferay Sites"/>
    <x v="23"/>
    <x v="2"/>
    <s v="Queued for Review"/>
    <s v="GOOGLE-145"/>
    <s v="Review of Implement Celsus sync job to index Liferay Sites"/>
    <s v="S | 00145 - Review of Implement Celsus sync job to index Liferay Sites"/>
    <s v="Feature Review | S | 00145 - Review of Implement Celsus sync job to index Liferay Sites"/>
    <n v="385695"/>
    <n v="389416"/>
    <n v="395240"/>
    <s v="Plan"/>
    <x v="3"/>
    <n v="0"/>
    <n v="0"/>
    <n v="0"/>
    <n v="4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2.1276595744680851E-2"/>
    <n v="1"/>
    <n v="0"/>
    <x v="0"/>
    <s v="4.To Feature Review"/>
    <x v="1"/>
    <e v="#N/A"/>
    <n v="0"/>
    <n v="0"/>
  </r>
  <r>
    <x v="1"/>
    <m/>
    <m/>
    <m/>
    <m/>
    <x v="1"/>
    <s v="Bug"/>
    <s v="Done"/>
    <s v="GOOGLE-138"/>
    <s v="The legacy id should match the siteId created from mocked data"/>
    <s v="00138 - The legacy id should match the siteId created from mocked data"/>
    <x v="19"/>
    <x v="5"/>
    <s v="Done"/>
    <s v="GOOGLE-142"/>
    <s v="Send Site.siteId on the API instead of Group.groupId"/>
    <s v="S | 00142 - Send Site.siteId on the API instead of Group.groupId"/>
    <s v="Backend Development | S | 00142 - Send Site.siteId on the API instead of Group.groupId"/>
    <m/>
    <n v="394585"/>
    <n v="394899"/>
    <s v="Plan"/>
    <x v="0"/>
    <n v="4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4.5"/>
    <n v="0"/>
    <n v="0.25"/>
    <n v="0"/>
    <n v="1"/>
    <n v="8.5106382978723403"/>
    <x v="1"/>
    <s v="0.Done"/>
    <x v="2"/>
    <s v="0.Done &gt; Backend Development | S | 00142 - Send Site.siteId on the API instead of Group.groupId"/>
    <n v="8.5106382978723403"/>
    <n v="4.5"/>
  </r>
  <r>
    <x v="1"/>
    <m/>
    <m/>
    <m/>
    <m/>
    <x v="1"/>
    <s v="Bug"/>
    <s v="Done"/>
    <s v="GOOGLE-87"/>
    <s v="Should only send learning records when log in as a learner "/>
    <s v="00087 - Should only send learning records when log in as a learner "/>
    <x v="24"/>
    <x v="1"/>
    <s v="Done"/>
    <s v="GOOGLE-141"/>
    <s v="QA for Should only send learning records when log in as a learner "/>
    <s v="S | 00141 - QA for Should only send learning records when log in as a learner "/>
    <s v="QA | S | 00141 - QA for Should only send learning records when log in as a learner "/>
    <m/>
    <n v="391999"/>
    <n v="39478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0141 - QA for Should only send learning records when log in as a learner "/>
    <n v="2.1276595744680851"/>
    <n v="0"/>
  </r>
  <r>
    <x v="1"/>
    <m/>
    <m/>
    <m/>
    <m/>
    <x v="1"/>
    <s v="Bug"/>
    <s v="Done"/>
    <s v="GOOGLE-87"/>
    <s v="Should only send learning records when log in as a learner "/>
    <s v="00087 - Should only send learning records when log in as a learner "/>
    <x v="24"/>
    <x v="2"/>
    <s v="Done"/>
    <s v="GOOGLE-140"/>
    <s v="Review of Should only send learning records when log in as a learner "/>
    <s v="S | 00140 - Review of Should only send learning records when log in as a learner "/>
    <s v="Feature Review | S | 00140 - Review of Should only send learning records when log in as a learner "/>
    <m/>
    <n v="391999"/>
    <n v="3947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0140 - Review of Should only send learning records when log in as a learner "/>
    <n v="2.1276595744680851"/>
    <n v="0"/>
  </r>
  <r>
    <x v="1"/>
    <m/>
    <m/>
    <m/>
    <m/>
    <x v="1"/>
    <s v="Bug"/>
    <s v="Done"/>
    <s v="GOOGLE-87"/>
    <s v="Should only send learning records when log in as a learner "/>
    <s v="00087 - Should only send learning records when log in as a learner "/>
    <x v="24"/>
    <x v="0"/>
    <s v="Done"/>
    <s v="GOOGLE-139"/>
    <s v="Alpha for Should only send learning records when log in as a learner "/>
    <s v="S | 00139 - Alpha for Should only send learning records when log in as a learner "/>
    <s v="Alpha Test | S | 00139 - Alpha for Should only send learning records when log in as a learner "/>
    <m/>
    <n v="391999"/>
    <n v="39478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0139 - Alpha for Should only send learning records when log in as a learner "/>
    <n v="2.1276595744680851"/>
    <n v="0"/>
  </r>
  <r>
    <x v="1"/>
    <s v="Demand"/>
    <s v="Doing"/>
    <s v="GOOGLE-1"/>
    <s v="Enhanced Group Functionality (Site)"/>
    <x v="8"/>
    <s v="Feature"/>
    <s v="Doing"/>
    <s v="GOOGLE-7"/>
    <s v="Add expiration date"/>
    <s v="00007 - Add expiration date"/>
    <x v="25"/>
    <x v="5"/>
    <s v="Queued for Review"/>
    <s v="GOOGLE-136"/>
    <s v="Add scheduler to expire sites"/>
    <s v="M | 00136 - Add scheduler to expire sites"/>
    <s v="Backend Development | M | 00136 - Add scheduler to expire sites"/>
    <n v="385695"/>
    <n v="386070"/>
    <n v="394433"/>
    <s v="Plan"/>
    <x v="2"/>
    <n v="0"/>
    <n v="0"/>
    <n v="0"/>
    <n v="0"/>
    <s v="M"/>
    <s v="SUBTASK PLAN"/>
    <n v="10.638297872340425"/>
    <n v="12.76595744680851"/>
    <n v="10.638297872340425"/>
    <n v="12.76595744680851"/>
    <n v="0"/>
    <n v="10.638297872340425"/>
    <n v="0"/>
    <n v="0"/>
    <n v="0"/>
    <n v="0"/>
    <n v="0.14285714285714285"/>
    <n v="2.1276595744680851E-2"/>
    <n v="1"/>
    <n v="0"/>
    <x v="0"/>
    <s v="7.Doing"/>
    <x v="1"/>
    <e v="#N/A"/>
    <n v="0"/>
    <n v="0"/>
  </r>
  <r>
    <x v="1"/>
    <s v="Demand"/>
    <s v="Doing"/>
    <s v="GOOGLE-1"/>
    <s v="Enhanced Group Functionality (Site)"/>
    <x v="8"/>
    <s v="Feature"/>
    <s v="Done"/>
    <s v="GOOGLE-33"/>
    <s v="Enhanced Group REST Service"/>
    <s v="00033 - Enhanced Group REST Service"/>
    <x v="26"/>
    <x v="5"/>
    <s v="Done"/>
    <s v="GOOGLE-135"/>
    <s v="Change Add Site Listener to update existing versions"/>
    <s v="S | 00135 - Change Add Site Listener to update existing versions"/>
    <s v="Backend Development | S | 00135 - Change Add Site Listener to update existing versions"/>
    <n v="385695"/>
    <n v="386740"/>
    <n v="394050"/>
    <s v="Plan"/>
    <x v="3"/>
    <n v="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"/>
    <n v="0"/>
    <n v="7.6923076923076927E-2"/>
    <n v="2.1276595744680851E-2"/>
    <n v="1"/>
    <n v="8.5106382978723403"/>
    <x v="0"/>
    <s v="0.Done"/>
    <x v="2"/>
    <s v="0.Done &gt; Backend Development | S | 00135 - Change Add Site Listener to update existing versions"/>
    <n v="0"/>
    <n v="0"/>
  </r>
  <r>
    <x v="1"/>
    <s v="Demand"/>
    <s v="Doing"/>
    <s v="GOOGLE-3"/>
    <s v="OpenID Connect SSO Support "/>
    <x v="9"/>
    <s v="Feature"/>
    <s v="QAing"/>
    <s v="GOOGLE-22"/>
    <s v="Add support for OpenID Connect Single Sign-on"/>
    <s v="00022 - Add support for OpenID Connect Single Sign-on"/>
    <x v="22"/>
    <x v="4"/>
    <s v="Done"/>
    <s v="GOOGLE-134"/>
    <s v="Redirect user to last visited page when login flow triggered"/>
    <s v="S | 00134 - Redirect user to last visited page when login flow triggered"/>
    <s v="Sub-Task | S | 00134 - Redirect user to last visited page when login flow triggered"/>
    <n v="386047"/>
    <n v="386106"/>
    <n v="393882"/>
    <s v="Plan"/>
    <x v="3"/>
    <n v="14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4"/>
    <n v="0"/>
    <n v="7.6923076923076927E-2"/>
    <n v="7.6923076923076927E-2"/>
    <n v="1"/>
    <n v="4.2553191489361701"/>
    <x v="0"/>
    <s v="1.QAing"/>
    <x v="2"/>
    <s v="0.Done &gt; Sub-Task | S | 00134 - Redirect user to last visited page when login flow triggered"/>
    <n v="0"/>
    <n v="0"/>
  </r>
  <r>
    <x v="1"/>
    <s v="Demand"/>
    <s v="Doing"/>
    <s v="GOOGLE-1"/>
    <s v="Enhanced Group Functionality (Site)"/>
    <x v="8"/>
    <s v="Feature"/>
    <s v="To QA"/>
    <s v="GOOGLE-99"/>
    <s v="Add sorting capability to Site REST API"/>
    <s v="00099 - Add sorting capability to Site REST API"/>
    <x v="21"/>
    <x v="6"/>
    <s v="Done"/>
    <s v="GOOGLE-133"/>
    <s v="Sort only work if bolth orderField and orderCollation is informed"/>
    <s v="S | 00133 - Sort only work if bolth orderField and orderCollation is informed"/>
    <s v="Alpha Bug | S | 00133 - Sort only work if bolth orderField and orderCollation is informed"/>
    <n v="385695"/>
    <n v="393124"/>
    <n v="393849"/>
    <s v="Plan"/>
    <x v="3"/>
    <n v="1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.5"/>
    <n v="0"/>
    <n v="0.14285714285714285"/>
    <n v="2.1276595744680851E-2"/>
    <n v="1"/>
    <n v="2.1276595744680851"/>
    <x v="0"/>
    <s v="2.To QA"/>
    <x v="2"/>
    <s v="0.Done &gt; Alpha Bug | S | 00133 - Sort only work if bolth orderField and orderCollation is informed"/>
    <n v="0"/>
    <n v="0"/>
  </r>
  <r>
    <x v="1"/>
    <s v="Demand"/>
    <s v="Doing"/>
    <s v="GOOGLE-1"/>
    <s v="Enhanced Group Functionality (Site)"/>
    <x v="8"/>
    <s v="Feature"/>
    <s v="To QA"/>
    <s v="GOOGLE-99"/>
    <s v="Add sorting capability to Site REST API"/>
    <s v="00099 - Add sorting capability to Site REST API"/>
    <x v="21"/>
    <x v="6"/>
    <s v="Done"/>
    <s v="GOOGLE-132"/>
    <s v="Sort field version in API doesn't work, must pass versionNumber"/>
    <s v="S | 00132 - Sort field version in API doesn't work, must pass versionNumber"/>
    <s v="Alpha Bug | S | 00132 - Sort field version in API doesn't work, must pass versionNumber"/>
    <n v="385695"/>
    <n v="393124"/>
    <n v="393847"/>
    <s v="Plan"/>
    <x v="3"/>
    <n v="1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.5"/>
    <n v="0"/>
    <n v="0.14285714285714285"/>
    <n v="2.1276595744680851E-2"/>
    <n v="1"/>
    <n v="2.1276595744680851"/>
    <x v="0"/>
    <s v="2.To QA"/>
    <x v="2"/>
    <s v="0.Done &gt; Alpha Bug | S | 00132 - Sort field version in API doesn't work, must pass versionNumber"/>
    <n v="0"/>
    <n v="0"/>
  </r>
  <r>
    <x v="1"/>
    <s v="Demand"/>
    <s v="Doing"/>
    <s v="GOOGLE-1"/>
    <s v="Enhanced Group Functionality (Site)"/>
    <x v="8"/>
    <s v="Feature"/>
    <s v="To QA"/>
    <s v="GOOGLE-99"/>
    <s v="Add sorting capability to Site REST API"/>
    <s v="00099 - Add sorting capability to Site REST API"/>
    <x v="21"/>
    <x v="2"/>
    <s v="Done"/>
    <s v="GOOGLE-131"/>
    <s v="Review of Add sorting capability to Site REST API"/>
    <s v="S | 00131 - Review of Add sorting capability to Site REST API"/>
    <s v="Feature Review | S | 00131 - Review of Add sorting capability to Site REST API"/>
    <n v="385695"/>
    <n v="393124"/>
    <n v="393845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2.1276595744680851E-2"/>
    <n v="1"/>
    <n v="2.1276595744680851"/>
    <x v="0"/>
    <s v="2.To QA"/>
    <x v="2"/>
    <s v="0.Done &gt; Feature Review | S | 00131 - Review of Add sorting capability to Site REST API"/>
    <n v="0"/>
    <n v="0"/>
  </r>
  <r>
    <x v="1"/>
    <m/>
    <m/>
    <m/>
    <m/>
    <x v="1"/>
    <s v="Bug"/>
    <s v="Done"/>
    <s v="GOOGLE-87"/>
    <s v="Should only send learning records when log in as a learner "/>
    <s v="00087 - Should only send learning records when log in as a learner "/>
    <x v="24"/>
    <x v="5"/>
    <s v="Done"/>
    <s v="GOOGLE-130"/>
    <s v="Should only send learning records when log in as a learner "/>
    <s v="S | 00130 - Should only send learning records when log in as a learner "/>
    <s v="Backend Development | S | 00130 - Should only send learning records when log in as a learner "/>
    <m/>
    <n v="391999"/>
    <n v="393839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0130 - Should only send learning records when log in as a learner "/>
    <n v="8.5106382978723403"/>
    <n v="0"/>
  </r>
  <r>
    <x v="1"/>
    <m/>
    <m/>
    <m/>
    <m/>
    <x v="1"/>
    <s v="Bug"/>
    <s v="Done"/>
    <s v="GOOGLE-86"/>
    <s v="Have too many errors for the developer license limit "/>
    <s v="00086 - Have too many errors for the developer license limit "/>
    <x v="27"/>
    <x v="1"/>
    <s v="Done"/>
    <s v="GOOGLE-129"/>
    <s v="QA for Have too many errors for the developer license limit "/>
    <s v="S | 00129 - QA for Have too many errors for the developer license limit "/>
    <s v="QA | S | 00129 - QA for Have too many errors for the developer license limit "/>
    <m/>
    <n v="391994"/>
    <n v="3937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0129 - QA for Have too many errors for the developer license limit "/>
    <n v="2.1276595744680851"/>
    <n v="0"/>
  </r>
  <r>
    <x v="1"/>
    <m/>
    <m/>
    <m/>
    <m/>
    <x v="1"/>
    <s v="Bug"/>
    <s v="Done"/>
    <s v="GOOGLE-86"/>
    <s v="Have too many errors for the developer license limit "/>
    <s v="00086 - Have too many errors for the developer license limit "/>
    <x v="27"/>
    <x v="2"/>
    <s v="Done"/>
    <s v="GOOGLE-128"/>
    <s v="Review of Have too many errors for the developer license limit "/>
    <s v="S | 00128 - Review of Have too many errors for the developer license limit "/>
    <s v="Feature Review | S | 00128 - Review of Have too many errors for the developer license limit "/>
    <m/>
    <n v="391994"/>
    <n v="3937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0128 - Review of Have too many errors for the developer license limit "/>
    <n v="2.1276595744680851"/>
    <n v="0"/>
  </r>
  <r>
    <x v="1"/>
    <m/>
    <m/>
    <m/>
    <m/>
    <x v="1"/>
    <s v="Bug"/>
    <s v="Done"/>
    <s v="GOOGLE-86"/>
    <s v="Have too many errors for the developer license limit "/>
    <s v="00086 - Have too many errors for the developer license limit "/>
    <x v="27"/>
    <x v="0"/>
    <s v="Done"/>
    <s v="GOOGLE-127"/>
    <s v="Alpha for Have too many errors for the developer license limit "/>
    <s v="S | 00127 - Alpha for Have too many errors for the developer license limit "/>
    <s v="Alpha Test | S | 00127 - Alpha for Have too many errors for the developer license limit "/>
    <m/>
    <n v="391994"/>
    <n v="3937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0127 - Alpha for Have too many errors for the developer license limit "/>
    <n v="2.1276595744680851"/>
    <n v="0"/>
  </r>
  <r>
    <x v="1"/>
    <s v="Demand"/>
    <s v="Doing"/>
    <s v="GOOGLE-2"/>
    <s v="User Activity Tracking"/>
    <x v="10"/>
    <s v="Feature"/>
    <s v="Done"/>
    <s v="GOOGLE-16"/>
    <s v="Capture learning events"/>
    <s v="00016 - Capture learning events"/>
    <x v="28"/>
    <x v="1"/>
    <s v="Done"/>
    <s v="GOOGLE-126"/>
    <s v="QA for Capture learning events"/>
    <s v="S | 00126 - QA for Capture learning events"/>
    <s v="QA | S | 00126 - QA for Capture learning events"/>
    <n v="385925"/>
    <n v="386091"/>
    <n v="393760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9.0909090909090912E-2"/>
    <n v="1"/>
    <n v="2.1276595744680851"/>
    <x v="0"/>
    <s v="0.Done"/>
    <x v="2"/>
    <s v="0.Done &gt; QA | S | 00126 - QA for Capture learning events"/>
    <n v="0"/>
    <n v="0"/>
  </r>
  <r>
    <x v="1"/>
    <s v="Demand"/>
    <s v="Doing"/>
    <s v="GOOGLE-2"/>
    <s v="User Activity Tracking"/>
    <x v="10"/>
    <s v="Feature"/>
    <s v="Done"/>
    <s v="GOOGLE-16"/>
    <s v="Capture learning events"/>
    <s v="00016 - Capture learning events"/>
    <x v="28"/>
    <x v="2"/>
    <s v="Done"/>
    <s v="GOOGLE-125"/>
    <s v="Review of Capture learning events"/>
    <s v="S | 00125 - Review of Capture learning events"/>
    <s v="Feature Review | S | 00125 - Review of Capture learning events"/>
    <n v="385925"/>
    <n v="386091"/>
    <n v="393759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9.0909090909090912E-2"/>
    <n v="1"/>
    <n v="2.1276595744680851"/>
    <x v="0"/>
    <s v="0.Done"/>
    <x v="2"/>
    <s v="0.Done &gt; Feature Review | S | 00125 - Review of Capture learning events"/>
    <n v="0"/>
    <n v="0"/>
  </r>
  <r>
    <x v="1"/>
    <s v="Demand"/>
    <s v="Doing"/>
    <s v="GOOGLE-2"/>
    <s v="User Activity Tracking"/>
    <x v="10"/>
    <s v="Feature"/>
    <s v="Done"/>
    <s v="GOOGLE-14"/>
    <s v="Capture user info"/>
    <s v="00014 - Capture user info"/>
    <x v="29"/>
    <x v="1"/>
    <s v="Done"/>
    <s v="GOOGLE-124"/>
    <s v="QA for Capture user info"/>
    <s v="S | 00124 - QA for Capture user info"/>
    <s v="QA | S | 00124 - QA for Capture user info"/>
    <n v="385925"/>
    <n v="386088"/>
    <n v="393758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9.0909090909090912E-2"/>
    <n v="1"/>
    <n v="2.1276595744680851"/>
    <x v="0"/>
    <s v="0.Done"/>
    <x v="2"/>
    <s v="0.Done &gt; QA | S | 00124 - QA for Capture user info"/>
    <n v="0"/>
    <n v="0"/>
  </r>
  <r>
    <x v="1"/>
    <s v="Demand"/>
    <s v="Doing"/>
    <s v="GOOGLE-2"/>
    <s v="User Activity Tracking"/>
    <x v="10"/>
    <s v="Feature"/>
    <s v="Done"/>
    <s v="GOOGLE-14"/>
    <s v="Capture user info"/>
    <s v="00014 - Capture user info"/>
    <x v="29"/>
    <x v="2"/>
    <s v="Done"/>
    <s v="GOOGLE-123"/>
    <s v="Review of Capture user info"/>
    <s v="S | 00123 - Review of Capture user info"/>
    <s v="Feature Review | S | 00123 - Review of Capture user info"/>
    <n v="385925"/>
    <n v="386088"/>
    <n v="393757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9.0909090909090912E-2"/>
    <n v="1"/>
    <n v="2.1276595744680851"/>
    <x v="0"/>
    <s v="0.Done"/>
    <x v="2"/>
    <s v="0.Done &gt; Feature Review | S | 00123 - Review of Capture user info"/>
    <n v="0"/>
    <n v="0"/>
  </r>
  <r>
    <x v="1"/>
    <s v="Demand"/>
    <s v="Doing"/>
    <s v="GOOGLE-1"/>
    <s v="Enhanced Group Functionality (Site)"/>
    <x v="8"/>
    <s v="Feature"/>
    <s v="Done"/>
    <s v="GOOGLE-33"/>
    <s v="Enhanced Group REST Service"/>
    <s v="00033 - Enhanced Group REST Service"/>
    <x v="26"/>
    <x v="6"/>
    <s v="Done"/>
    <s v="GOOGLE-122"/>
    <s v="Update expiration date doesn't not work"/>
    <s v="S | 00122 - Update expiration date doesn't not work"/>
    <s v="Alpha Bug | S | 00122 - Update expiration date doesn't not work"/>
    <n v="385695"/>
    <n v="386740"/>
    <n v="393756"/>
    <s v="Plan"/>
    <x v="3"/>
    <n v="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7.6923076923076927E-2"/>
    <n v="2.1276595744680851E-2"/>
    <n v="1"/>
    <n v="2.1276595744680851"/>
    <x v="0"/>
    <s v="0.Done"/>
    <x v="2"/>
    <s v="0.Done &gt; Alpha Bug | S | 00122 - Update expiration date doesn't not work"/>
    <n v="0"/>
    <n v="0"/>
  </r>
  <r>
    <x v="1"/>
    <s v="Demand"/>
    <s v="Doing"/>
    <s v="GOOGLE-5"/>
    <s v="System Architecture"/>
    <x v="11"/>
    <s v="Task"/>
    <s v="Feature Reviewing"/>
    <s v="GOOGLE-20"/>
    <s v="Create Google Local Environment"/>
    <s v="00020 - Create Google Local Environment"/>
    <x v="30"/>
    <x v="2"/>
    <s v="Queued for Review"/>
    <s v="GOOGLE-121"/>
    <s v="Review of Create Google Local Environment"/>
    <s v="S | 00121 - Review of Create Google Local Environment"/>
    <s v="Feature Review | S | 00121 - Review of Create Google Local Environment"/>
    <n v="386049"/>
    <n v="386104"/>
    <n v="393754"/>
    <s v="Plan"/>
    <x v="3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.1"/>
    <n v="1"/>
    <n v="0"/>
    <x v="0"/>
    <s v="3.Feature Reviewing"/>
    <x v="1"/>
    <e v="#N/A"/>
    <n v="0"/>
    <n v="0"/>
  </r>
  <r>
    <x v="1"/>
    <s v="Demand"/>
    <s v="Doing"/>
    <s v="GOOGLE-5"/>
    <s v="System Architecture"/>
    <x v="11"/>
    <s v="Task"/>
    <s v="Feature Reviewing"/>
    <s v="GOOGLE-20"/>
    <s v="Create Google Local Environment"/>
    <s v="00020 - Create Google Local Environment"/>
    <x v="30"/>
    <x v="4"/>
    <s v="Done"/>
    <s v="GOOGLE-120"/>
    <s v="Set up Google workstation for POC"/>
    <s v="S | 00120 - Set up Google workstation for POC"/>
    <s v="Sub-Task | S | 00120 - Set up Google workstation for POC"/>
    <n v="386049"/>
    <n v="386104"/>
    <n v="393753"/>
    <s v="Plan"/>
    <x v="3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.1"/>
    <n v="1"/>
    <n v="4.2553191489361701"/>
    <x v="0"/>
    <s v="3.Feature Reviewing"/>
    <x v="2"/>
    <s v="0.Done &gt; Sub-Task | S | 00120 - Set up Google workstation for POC"/>
    <n v="0"/>
    <n v="0"/>
  </r>
  <r>
    <x v="1"/>
    <s v="Demand"/>
    <s v="Doing"/>
    <s v="GOOGLE-1"/>
    <s v="Enhanced Group Functionality (Site)"/>
    <x v="8"/>
    <s v="Feature"/>
    <s v="To Feature Review"/>
    <s v="GOOGLE-56"/>
    <s v="Implement Celsus sync job to index Liferay Sites"/>
    <s v="00056 - Implement Celsus sync job to index Liferay Sites"/>
    <x v="23"/>
    <x v="0"/>
    <s v="Done"/>
    <s v="GOOGLE-119"/>
    <s v="Alpha for Implement Celsus sync job to index Liferay Sites"/>
    <s v="S | 00119 - Alpha for Implement Celsus sync job to index Liferay Sites"/>
    <s v="Alpha Test | S | 00119 - Alpha for Implement Celsus sync job to index Liferay Sites"/>
    <n v="385695"/>
    <n v="389416"/>
    <n v="393749"/>
    <s v="Plan"/>
    <x v="3"/>
    <n v="0"/>
    <n v="0"/>
    <n v="0"/>
    <n v="4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2.1276595744680851E-2"/>
    <n v="1"/>
    <n v="2.1276595744680851"/>
    <x v="0"/>
    <s v="4.To Feature Review"/>
    <x v="2"/>
    <s v="0.Done &gt; Alpha Test | S | 00119 - Alpha for Implement Celsus sync job to index Liferay Sites"/>
    <n v="0"/>
    <n v="0"/>
  </r>
  <r>
    <x v="1"/>
    <s v="Demand"/>
    <s v="Doing"/>
    <s v="GOOGLE-1"/>
    <s v="Enhanced Group Functionality (Site)"/>
    <x v="8"/>
    <s v="Feature"/>
    <s v="To Feature Review"/>
    <s v="GOOGLE-56"/>
    <s v="Implement Celsus sync job to index Liferay Sites"/>
    <s v="00056 - Implement Celsus sync job to index Liferay Sites"/>
    <x v="23"/>
    <x v="7"/>
    <s v="Doing"/>
    <s v="GOOGLE-118"/>
    <s v="Tech Planning for Implement Celsus sync"/>
    <s v="S | 00118 - Tech Planning for Implement Celsus sync"/>
    <s v="Tech Planning | S | 00118 - Tech Planning for Implement Celsus sync"/>
    <n v="385695"/>
    <n v="389416"/>
    <n v="393744"/>
    <s v="Plan"/>
    <x v="3"/>
    <n v="0"/>
    <n v="0"/>
    <n v="0"/>
    <n v="4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2.1276595744680851E-2"/>
    <n v="1"/>
    <n v="0"/>
    <x v="0"/>
    <s v="4.To Feature Review"/>
    <x v="0"/>
    <s v="3.Doing &gt; Tech Planning | S | 00118 - Tech Planning for Implement Celsus sync"/>
    <n v="0"/>
    <n v="0"/>
  </r>
  <r>
    <x v="1"/>
    <s v="Demand"/>
    <s v="Doing"/>
    <s v="GOOGLE-1"/>
    <s v="Enhanced Group Functionality (Site)"/>
    <x v="8"/>
    <s v="Feature"/>
    <s v="To QA"/>
    <s v="GOOGLE-99"/>
    <s v="Add sorting capability to Site REST API"/>
    <s v="00099 - Add sorting capability to Site REST API"/>
    <x v="21"/>
    <x v="6"/>
    <s v="Done"/>
    <s v="GOOGLE-117"/>
    <s v="Cannot filter with some fields"/>
    <s v="S | 00117 - Cannot filter with some fields"/>
    <s v="Alpha Bug | S | 00117 - Cannot filter with some fields"/>
    <n v="385695"/>
    <n v="393124"/>
    <n v="393628"/>
    <s v="Plan"/>
    <x v="2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2.1276595744680851E-2"/>
    <n v="1"/>
    <n v="2.1276595744680851"/>
    <x v="0"/>
    <s v="2.To QA"/>
    <x v="2"/>
    <s v="0.Done &gt; Alpha Bug | S | 00117 - Cannot filter with some fields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1"/>
    <s v="Done"/>
    <s v="GOOGLE-116"/>
    <s v="QA for Notify Google LMS of User activity"/>
    <s v="S | 00116 - QA for Notify Google LMS of User activity"/>
    <s v="QA | S | 00116 - QA for Notify Google LMS of User activity"/>
    <n v="386048"/>
    <n v="386109"/>
    <n v="393596"/>
    <s v="Plan"/>
    <x v="3"/>
    <n v="6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6"/>
    <n v="0"/>
    <n v="5.8823529411764705E-2"/>
    <n v="4.3478260869565216E-2"/>
    <n v="1"/>
    <n v="2.1276595744680851"/>
    <x v="0"/>
    <s v="0.Done"/>
    <x v="2"/>
    <s v="0.Done &gt; QA | S | 00116 - QA for Notify Google LMS of User activity"/>
    <n v="0"/>
    <n v="0"/>
  </r>
  <r>
    <x v="1"/>
    <s v="Demand"/>
    <s v="Doing"/>
    <s v="GOOGLE-1"/>
    <s v="Enhanced Group Functionality (Site)"/>
    <x v="8"/>
    <s v="Feature"/>
    <s v="Done"/>
    <s v="GOOGLE-33"/>
    <s v="Enhanced Group REST Service"/>
    <s v="00033 - Enhanced Group REST Service"/>
    <x v="26"/>
    <x v="1"/>
    <s v="Done"/>
    <s v="GOOGLE-115"/>
    <s v="QA for Enhanced Group REST Service"/>
    <s v="S | 00115 - QA for Enhanced Group REST Service"/>
    <s v="QA | S | 00115 - QA for Enhanced Group REST Service"/>
    <n v="385695"/>
    <n v="386740"/>
    <n v="393590"/>
    <s v="Plan"/>
    <x v="3"/>
    <n v="2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2"/>
    <n v="0"/>
    <n v="7.6923076923076927E-2"/>
    <n v="2.1276595744680851E-2"/>
    <n v="1"/>
    <n v="2.1276595744680851"/>
    <x v="0"/>
    <s v="0.Done"/>
    <x v="2"/>
    <s v="0.Done &gt; QA | S | 00115 - QA for Enhanced Group REST Service"/>
    <n v="0"/>
    <n v="0"/>
  </r>
  <r>
    <x v="1"/>
    <s v="Demand"/>
    <s v="Doing"/>
    <s v="GOOGLE-1"/>
    <s v="Enhanced Group Functionality (Site)"/>
    <x v="8"/>
    <s v="Feature"/>
    <s v="Done"/>
    <s v="GOOGLE-33"/>
    <s v="Enhanced Group REST Service"/>
    <s v="00033 - Enhanced Group REST Service"/>
    <x v="26"/>
    <x v="2"/>
    <s v="Done"/>
    <s v="GOOGLE-114"/>
    <s v="Review of Enhanced Group REST Service"/>
    <s v="M | 00114 - Review of Enhanced Group REST Service"/>
    <s v="Feature Review | M | 00114 - Review of Enhanced Group REST Service"/>
    <n v="385695"/>
    <n v="386740"/>
    <n v="393589"/>
    <s v="Plan"/>
    <x v="3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7.6923076923076927E-2"/>
    <n v="2.1276595744680851E-2"/>
    <n v="1"/>
    <n v="3.191489361702128"/>
    <x v="0"/>
    <s v="0.Done"/>
    <x v="2"/>
    <s v="0.Done &gt; Feature Review | M | 00114 - Review of Enhanced Group REST Service"/>
    <n v="0"/>
    <n v="0"/>
  </r>
  <r>
    <x v="1"/>
    <s v="Demand"/>
    <s v="Doing"/>
    <s v="GOOGLE-1"/>
    <s v="Enhanced Group Functionality (Site)"/>
    <x v="8"/>
    <s v="Feature"/>
    <s v="Done"/>
    <s v="GOOGLE-6"/>
    <s v="Add version"/>
    <s v="00006 - Add version"/>
    <x v="32"/>
    <x v="6"/>
    <s v="Done"/>
    <s v="GOOGLE-113"/>
    <s v="GroupVersionLocalServiceImpl.searchGroupVersions: Setting start and end to 0"/>
    <s v="S | 00113 - GroupVersionLocalServiceImpl.searchGroupVersions: Setting start and end to 0"/>
    <s v="Alpha Bug | S | 00113 - GroupVersionLocalServiceImpl.searchGroupVersions: Setting start and end to 0"/>
    <n v="385695"/>
    <n v="386061"/>
    <n v="393586"/>
    <s v="Plan"/>
    <x v="3"/>
    <n v="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0.1111111111111111"/>
    <n v="2.1276595744680851E-2"/>
    <n v="1"/>
    <n v="2.1276595744680851"/>
    <x v="0"/>
    <s v="0.Done"/>
    <x v="2"/>
    <s v="0.Done &gt; Alpha Bug | S | 00113 - GroupVersionLocalServiceImpl.searchGroupVersions: Setting start and end to 0"/>
    <n v="0"/>
    <n v="0"/>
  </r>
  <r>
    <x v="1"/>
    <s v="Demand"/>
    <s v="Doing"/>
    <s v="GOOGLE-1"/>
    <s v="Enhanced Group Functionality (Site)"/>
    <x v="8"/>
    <s v="Feature"/>
    <s v="Done"/>
    <s v="GOOGLE-6"/>
    <s v="Add version"/>
    <s v="00006 - Add version"/>
    <x v="32"/>
    <x v="6"/>
    <s v="Done"/>
    <s v="GOOGLE-111"/>
    <s v="No GroupStatus exists with the key {companyId=20116, key=null}"/>
    <s v="S | 00111 - No GroupStatus exists with the key {companyId=20116, key=null}"/>
    <s v="Alpha Bug | S | 00111 - No GroupStatus exists with the key {companyId=20116, key=null}"/>
    <n v="385695"/>
    <n v="386061"/>
    <n v="393579"/>
    <s v="Plan"/>
    <x v="3"/>
    <n v="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0.1111111111111111"/>
    <n v="2.1276595744680851E-2"/>
    <n v="1"/>
    <n v="2.1276595744680851"/>
    <x v="0"/>
    <s v="0.Done"/>
    <x v="2"/>
    <s v="0.Done &gt; Alpha Bug | S | 00111 - No GroupStatus exists with the key {companyId=20116, key=null}"/>
    <n v="0"/>
    <n v="0"/>
  </r>
  <r>
    <x v="1"/>
    <s v="Demand"/>
    <s v="Doing"/>
    <s v="GOOGLE-3"/>
    <s v="OpenID Connect SSO Support "/>
    <x v="9"/>
    <s v="Feature"/>
    <s v="QAing"/>
    <s v="GOOGLE-22"/>
    <s v="Add support for OpenID Connect Single Sign-on"/>
    <s v="00022 - Add support for OpenID Connect Single Sign-on"/>
    <x v="22"/>
    <x v="6"/>
    <s v="Done"/>
    <s v="GOOGLE-110"/>
    <s v="Unresolved requirement: Import-Package: javax.servlet; version=&quot;[3.1.0,4.0.0)&quot;"/>
    <s v="S | 00110 - Unresolved requirement: Import-Package: javax.servlet; version=&quot;[3.1.0,4.0.0)&quot;"/>
    <s v="Alpha Bug | S | 00110 - Unresolved requirement: Import-Package: javax.servlet; version=&quot;[3.1.0,4.0.0)&quot;"/>
    <n v="386047"/>
    <n v="386106"/>
    <n v="393578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6923076923076927E-2"/>
    <n v="7.6923076923076927E-2"/>
    <n v="1"/>
    <n v="2.1276595744680851"/>
    <x v="0"/>
    <s v="1.QAing"/>
    <x v="2"/>
    <s v="0.Done &gt; Alpha Bug | S | 00110 - Unresolved requirement: Import-Package: javax.servlet; version=&quot;[3.1.0,4.0.0)&quot;"/>
    <n v="0"/>
    <n v="0"/>
  </r>
  <r>
    <x v="1"/>
    <s v="Demand"/>
    <s v="Doing"/>
    <s v="GOOGLE-3"/>
    <s v="OpenID Connect SSO Support "/>
    <x v="9"/>
    <s v="Feature"/>
    <s v="QAing"/>
    <s v="GOOGLE-22"/>
    <s v="Add support for OpenID Connect Single Sign-on"/>
    <s v="00022 - Add support for OpenID Connect Single Sign-on"/>
    <x v="22"/>
    <x v="1"/>
    <s v="Done"/>
    <s v="GOOGLE-109"/>
    <s v="QA for Add support for OpenID Connect Single Sign-on"/>
    <s v="S | 00109 - QA for Add support for OpenID Connect Single Sign-on"/>
    <s v="QA | S | 00109 - QA for Add support for OpenID Connect Single Sign-on"/>
    <n v="386047"/>
    <n v="386106"/>
    <n v="393575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6923076923076927E-2"/>
    <n v="7.6923076923076927E-2"/>
    <n v="1"/>
    <n v="2.1276595744680851"/>
    <x v="0"/>
    <s v="1.QAing"/>
    <x v="2"/>
    <s v="0.Done &gt; QA | S | 00109 - QA for Add support for OpenID Connect Single Sign-on"/>
    <n v="0"/>
    <n v="0"/>
  </r>
  <r>
    <x v="1"/>
    <s v="Demand"/>
    <s v="Doing"/>
    <s v="GOOGLE-3"/>
    <s v="OpenID Connect SSO Support "/>
    <x v="9"/>
    <s v="Feature"/>
    <s v="QAing"/>
    <s v="GOOGLE-22"/>
    <s v="Add support for OpenID Connect Single Sign-on"/>
    <s v="00022 - Add support for OpenID Connect Single Sign-on"/>
    <x v="22"/>
    <x v="2"/>
    <s v="Done"/>
    <s v="GOOGLE-108"/>
    <s v="Review of Add support for OpenID Connect Single Sign-on"/>
    <s v="S | 00108 - Review of Add support for OpenID Connect Single Sign-on"/>
    <s v="Feature Review | S | 00108 - Review of Add support for OpenID Connect Single Sign-on"/>
    <n v="386047"/>
    <n v="386106"/>
    <n v="393574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6923076923076927E-2"/>
    <n v="7.6923076923076927E-2"/>
    <n v="1"/>
    <n v="2.1276595744680851"/>
    <x v="0"/>
    <s v="1.QAing"/>
    <x v="2"/>
    <s v="0.Done &gt; Feature Review | S | 00108 - Review of Add support for OpenID Connect Single Sign-on"/>
    <n v="0"/>
    <n v="0"/>
  </r>
  <r>
    <x v="1"/>
    <s v="Demand"/>
    <s v="Doing"/>
    <s v="GOOGLE-1"/>
    <s v="Enhanced Group Functionality (Site)"/>
    <x v="8"/>
    <s v="Feature"/>
    <s v="Done"/>
    <s v="GOOGLE-6"/>
    <s v="Add version"/>
    <s v="00006 - Add version"/>
    <x v="32"/>
    <x v="1"/>
    <s v="Done"/>
    <s v="GOOGLE-107"/>
    <s v="QA for Add version"/>
    <s v="S | 00107 - QA for Add version"/>
    <s v="QA | S | 00107 - QA for Add version"/>
    <n v="385695"/>
    <n v="386061"/>
    <n v="393564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2.1276595744680851E-2"/>
    <n v="1"/>
    <n v="2.1276595744680851"/>
    <x v="0"/>
    <s v="0.Done"/>
    <x v="2"/>
    <s v="0.Done &gt; QA | S | 00107 - QA for Add version"/>
    <n v="0"/>
    <n v="0"/>
  </r>
  <r>
    <x v="1"/>
    <s v="Demand"/>
    <s v="Doing"/>
    <s v="GOOGLE-1"/>
    <s v="Enhanced Group Functionality (Site)"/>
    <x v="8"/>
    <s v="Feature"/>
    <s v="Done"/>
    <s v="GOOGLE-6"/>
    <s v="Add version"/>
    <s v="00006 - Add version"/>
    <x v="32"/>
    <x v="2"/>
    <s v="Done"/>
    <s v="GOOGLE-106"/>
    <s v="Review of Add version"/>
    <s v="S | 00106 - Review of Add version"/>
    <s v="Feature Review | S | 00106 - Review of Add version"/>
    <n v="385695"/>
    <n v="386061"/>
    <n v="393556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2.1276595744680851E-2"/>
    <n v="1"/>
    <n v="2.1276595744680851"/>
    <x v="0"/>
    <s v="0.Done"/>
    <x v="2"/>
    <s v="0.Done &gt; Feature Review | S | 00106 - Review of Add version"/>
    <n v="0"/>
    <n v="0"/>
  </r>
  <r>
    <x v="1"/>
    <s v="Demand"/>
    <s v="Doing"/>
    <s v="GOOGLE-1"/>
    <s v="Enhanced Group Functionality (Site)"/>
    <x v="8"/>
    <s v="Feature"/>
    <s v="Done"/>
    <s v="GOOGLE-6"/>
    <s v="Add version"/>
    <s v="00006 - Add version"/>
    <x v="32"/>
    <x v="0"/>
    <s v="Done"/>
    <s v="GOOGLE-105"/>
    <s v="Alpha for Add version"/>
    <s v="S | 00105 - Alpha for Add version"/>
    <s v="Alpha Test | S | 00105 - Alpha for Add version"/>
    <n v="385695"/>
    <n v="386061"/>
    <n v="393555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2.1276595744680851E-2"/>
    <n v="1"/>
    <n v="2.1276595744680851"/>
    <x v="0"/>
    <s v="0.Done"/>
    <x v="2"/>
    <s v="0.Done &gt; Alpha Test | S | 00105 - Alpha for Add version"/>
    <n v="0"/>
    <n v="0"/>
  </r>
  <r>
    <x v="1"/>
    <s v="Demand"/>
    <s v="Doing"/>
    <s v="GOOGLE-1"/>
    <s v="Enhanced Group Functionality (Site)"/>
    <x v="8"/>
    <s v="Feature"/>
    <s v="Done"/>
    <s v="GOOGLE-33"/>
    <s v="Enhanced Group REST Service"/>
    <s v="00033 - Enhanced Group REST Service"/>
    <x v="26"/>
    <x v="6"/>
    <s v="Done"/>
    <s v="GOOGLE-103"/>
    <s v="Check if the site and version exists before adding a new version"/>
    <s v="S | 00103 - Check if the site and version exists before adding a new version"/>
    <s v="Alpha Bug | S | 00103 - Check if the site and version exists before adding a new version"/>
    <n v="385695"/>
    <n v="386740"/>
    <n v="393420"/>
    <s v="Plan"/>
    <x v="3"/>
    <n v="2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2"/>
    <n v="0"/>
    <n v="7.6923076923076927E-2"/>
    <n v="2.1276595744680851E-2"/>
    <n v="1"/>
    <n v="2.1276595744680851"/>
    <x v="0"/>
    <s v="0.Done"/>
    <x v="2"/>
    <s v="0.Done &gt; Alpha Bug | S | 00103 - Check if the site and version exists before adding a new version"/>
    <n v="0"/>
    <n v="0"/>
  </r>
  <r>
    <x v="1"/>
    <s v="Demand"/>
    <s v="Doing"/>
    <s v="GOOGLE-1"/>
    <s v="Enhanced Group Functionality (Site)"/>
    <x v="8"/>
    <s v="Feature"/>
    <s v="Done"/>
    <s v="GOOGLE-6"/>
    <s v="Add version"/>
    <s v="00006 - Add version"/>
    <x v="32"/>
    <x v="5"/>
    <s v="Done"/>
    <s v="GOOGLE-102"/>
    <s v="Dates fields should be saved in UTC"/>
    <s v="S | 00102 - Dates fields should be saved in UTC"/>
    <s v="Backend Development | S | 00102 - Dates fields should be saved in UTC"/>
    <n v="385695"/>
    <n v="386061"/>
    <n v="393192"/>
    <s v="Plan"/>
    <x v="3"/>
    <n v="2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"/>
    <n v="0"/>
    <n v="0.1111111111111111"/>
    <n v="2.1276595744680851E-2"/>
    <n v="1"/>
    <n v="8.5106382978723403"/>
    <x v="0"/>
    <s v="0.Done"/>
    <x v="2"/>
    <s v="0.Done &gt; Backend Development | S | 00102 - Dates fields should be saved in UTC"/>
    <n v="0"/>
    <n v="0"/>
  </r>
  <r>
    <x v="1"/>
    <s v="Demand"/>
    <s v="Doing"/>
    <s v="GOOGLE-1"/>
    <s v="Enhanced Group Functionality (Site)"/>
    <x v="8"/>
    <s v="Feature"/>
    <s v="To QA"/>
    <s v="GOOGLE-99"/>
    <s v="Add sorting capability to Site REST API"/>
    <s v="00099 - Add sorting capability to Site REST API"/>
    <x v="21"/>
    <x v="5"/>
    <s v="Done"/>
    <s v="GOOGLE-101"/>
    <s v="Implement sorting"/>
    <s v="M | 00101 - Implement sorting"/>
    <s v="Backend Development | M | 00101 - Implement sorting"/>
    <n v="385695"/>
    <n v="393124"/>
    <n v="393128"/>
    <s v="Plan"/>
    <x v="3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4285714285714285"/>
    <n v="2.1276595744680851E-2"/>
    <n v="1"/>
    <n v="10.638297872340425"/>
    <x v="0"/>
    <s v="2.To QA"/>
    <x v="2"/>
    <s v="0.Done &gt; Backend Development | M | 00101 - Implement sorting"/>
    <n v="0"/>
    <n v="0"/>
  </r>
  <r>
    <x v="1"/>
    <s v="Demand"/>
    <s v="Doing"/>
    <s v="GOOGLE-1"/>
    <s v="Enhanced Group Functionality (Site)"/>
    <x v="8"/>
    <s v="Feature"/>
    <s v="To QA"/>
    <s v="GOOGLE-99"/>
    <s v="Add sorting capability to Site REST API"/>
    <s v="00099 - Add sorting capability to Site REST API"/>
    <x v="21"/>
    <x v="0"/>
    <s v="Done"/>
    <s v="GOOGLE-100"/>
    <s v="Alpha for Add sorting capability to Site REST API"/>
    <s v="S | 00100 - Alpha for Add sorting capability to Site REST API"/>
    <s v="Alpha Test | S | 00100 - Alpha for Add sorting capability to Site REST API"/>
    <n v="385695"/>
    <n v="393124"/>
    <n v="393126"/>
    <s v="Plan"/>
    <x v="3"/>
    <n v="1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.5"/>
    <n v="0"/>
    <n v="0.14285714285714285"/>
    <n v="2.1276595744680851E-2"/>
    <n v="1"/>
    <n v="2.1276595744680851"/>
    <x v="0"/>
    <s v="2.To QA"/>
    <x v="2"/>
    <s v="0.Done &gt; Alpha Test | S | 00100 - Alpha for Add sorting capability to Site REST API"/>
    <n v="0"/>
    <n v="0"/>
  </r>
  <r>
    <x v="1"/>
    <s v="Demand"/>
    <s v="Doing"/>
    <s v="GOOGLE-1"/>
    <s v="Enhanced Group Functionality (Site)"/>
    <x v="8"/>
    <s v="Feature"/>
    <s v="Done"/>
    <s v="GOOGLE-6"/>
    <s v="Add version"/>
    <s v="00006 - Add version"/>
    <x v="32"/>
    <x v="5"/>
    <s v="Done"/>
    <s v="GOOGLE-97"/>
    <s v="Implement Date Filtering for Group Versions "/>
    <s v="S | 00097 - Implement Date Filtering for Group Versions "/>
    <s v="Backend Development | S | 00097 - Implement Date Filtering for Group Versions "/>
    <n v="385695"/>
    <n v="386061"/>
    <n v="392955"/>
    <s v="Plan"/>
    <x v="3"/>
    <n v="6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6"/>
    <n v="0"/>
    <n v="0.1111111111111111"/>
    <n v="2.1276595744680851E-2"/>
    <n v="1"/>
    <n v="8.5106382978723403"/>
    <x v="0"/>
    <s v="0.Done"/>
    <x v="2"/>
    <s v="0.Done &gt; Backend Development | S | 00097 - Implement Date Filtering for Group Versions "/>
    <n v="0"/>
    <n v="0"/>
  </r>
  <r>
    <x v="1"/>
    <s v="Demand"/>
    <s v="Doing"/>
    <s v="GOOGLE-1"/>
    <s v="Enhanced Group Functionality (Site)"/>
    <x v="8"/>
    <s v="Feature"/>
    <s v="Done"/>
    <s v="GOOGLE-33"/>
    <s v="Enhanced Group REST Service"/>
    <s v="00033 - Enhanced Group REST Service"/>
    <x v="26"/>
    <x v="6"/>
    <s v="Done"/>
    <s v="GOOGLE-96"/>
    <s v="Return owner email instead of screen name"/>
    <s v="XS | 00096 - Return owner email instead of screen name"/>
    <s v="Alpha Bug | XS | 00096 - Return owner email instead of screen name"/>
    <n v="385695"/>
    <n v="386740"/>
    <n v="392801"/>
    <s v="Plan"/>
    <x v="3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7.6923076923076927E-2"/>
    <n v="2.1276595744680851E-2"/>
    <n v="1"/>
    <n v="1.0638297872340425"/>
    <x v="0"/>
    <s v="0.Done"/>
    <x v="2"/>
    <s v="0.Done &gt; Alpha Bug | XS | 00096 - Return owner email instead of screen name"/>
    <n v="0"/>
    <n v="0"/>
  </r>
  <r>
    <x v="1"/>
    <s v="Demand"/>
    <s v="Doing"/>
    <s v="GOOGLE-1"/>
    <s v="Enhanced Group Functionality (Site)"/>
    <x v="8"/>
    <s v="Feature"/>
    <s v="Done"/>
    <s v="GOOGLE-33"/>
    <s v="Enhanced Group REST Service"/>
    <s v="00033 - Enhanced Group REST Service"/>
    <x v="26"/>
    <x v="6"/>
    <s v="Done"/>
    <s v="GOOGLE-95"/>
    <s v="Site friendly URL: return absolute, not relative"/>
    <s v="S | 00095 - Site friendly URL: return absolute, not relative"/>
    <s v="Alpha Bug | S | 00095 - Site friendly URL: return absolute, not relative"/>
    <n v="385695"/>
    <n v="386740"/>
    <n v="392790"/>
    <s v="Plan"/>
    <x v="3"/>
    <n v="2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2.5"/>
    <n v="0"/>
    <n v="7.6923076923076927E-2"/>
    <n v="2.1276595744680851E-2"/>
    <n v="1"/>
    <n v="2.1276595744680851"/>
    <x v="0"/>
    <s v="0.Done"/>
    <x v="2"/>
    <s v="0.Done &gt; Alpha Bug | S | 00095 - Site friendly URL: return absolute, not relative"/>
    <n v="0"/>
    <n v="0"/>
  </r>
  <r>
    <x v="1"/>
    <s v="Demand"/>
    <s v="Doing"/>
    <s v="GOOGLE-1"/>
    <s v="Enhanced Group Functionality (Site)"/>
    <x v="8"/>
    <s v="Feature"/>
    <s v="Done"/>
    <s v="GOOGLE-33"/>
    <s v="Enhanced Group REST Service"/>
    <s v="00033 - Enhanced Group REST Service"/>
    <x v="26"/>
    <x v="0"/>
    <s v="Done"/>
    <s v="GOOGLE-94"/>
    <s v="Alpha for Enhanced Group REST Service"/>
    <s v="S | 00094 - Alpha for Enhanced Group REST Service"/>
    <s v="Alpha Test | S | 00094 - Alpha for Enhanced Group REST Service"/>
    <n v="385695"/>
    <n v="386740"/>
    <n v="392756"/>
    <s v="Plan"/>
    <x v="3"/>
    <n v="9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9"/>
    <n v="0"/>
    <n v="7.6923076923076927E-2"/>
    <n v="2.1276595744680851E-2"/>
    <n v="1"/>
    <n v="2.1276595744680851"/>
    <x v="0"/>
    <s v="0.Done"/>
    <x v="2"/>
    <s v="0.Done &gt; Alpha Test | S | 00094 - Alpha for Enhanced Group REST Service"/>
    <n v="0"/>
    <n v="0"/>
  </r>
  <r>
    <x v="1"/>
    <s v="Demand"/>
    <s v="Doing"/>
    <s v="GOOGLE-1"/>
    <s v="Enhanced Group Functionality (Site)"/>
    <x v="8"/>
    <s v="Feature"/>
    <s v="Doing"/>
    <s v="GOOGLE-7"/>
    <s v="Add expiration date"/>
    <s v="00007 - Add expiration date"/>
    <x v="25"/>
    <x v="7"/>
    <s v="Queued for Review"/>
    <s v="GOOGLE-93"/>
    <s v="Expiration Date - Tech Planning"/>
    <s v="S | 00093 - Expiration Date - Tech Planning"/>
    <s v="Tech Planning | S | 00093 - Expiration Date - Tech Planning"/>
    <n v="385695"/>
    <n v="386070"/>
    <n v="392657"/>
    <s v="Plan"/>
    <x v="2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4285714285714285"/>
    <n v="2.1276595744680851E-2"/>
    <n v="1"/>
    <n v="0"/>
    <x v="0"/>
    <s v="7.Doing"/>
    <x v="1"/>
    <e v="#N/A"/>
    <n v="0"/>
    <n v="0"/>
  </r>
  <r>
    <x v="1"/>
    <s v="Demand"/>
    <s v="Doing"/>
    <s v="GOOGLE-3"/>
    <s v="OpenID Connect SSO Support "/>
    <x v="9"/>
    <s v="Feature"/>
    <s v="QAing"/>
    <s v="GOOGLE-22"/>
    <s v="Add support for OpenID Connect Single Sign-on"/>
    <s v="00022 - Add support for OpenID Connect Single Sign-on"/>
    <x v="22"/>
    <x v="0"/>
    <s v="Done"/>
    <s v="GOOGLE-91"/>
    <s v="Alpha for Add support for OpenID Connect Single Sign-on"/>
    <s v="S | 00091 - Alpha for Add support for OpenID Connect Single Sign-on"/>
    <s v="Alpha Test | S | 00091 - Alpha for Add support for OpenID Connect Single Sign-on"/>
    <n v="386047"/>
    <n v="386106"/>
    <n v="392423"/>
    <s v="Plan"/>
    <x v="3"/>
    <n v="4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4"/>
    <n v="0"/>
    <n v="7.6923076923076927E-2"/>
    <n v="7.6923076923076927E-2"/>
    <n v="1"/>
    <n v="2.1276595744680851"/>
    <x v="0"/>
    <s v="1.QAing"/>
    <x v="2"/>
    <s v="0.Done &gt; Alpha Test | S | 00091 - Alpha for Add support for OpenID Connect Single Sign-on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5"/>
    <s v="Done"/>
    <s v="GOOGLE-90"/>
    <s v="Create mock pages"/>
    <s v="S | 00090 - Create mock pages"/>
    <s v="Backend Development | S | 00090 - Create mock pages"/>
    <n v="386048"/>
    <n v="386109"/>
    <n v="392336"/>
    <s v="Plan"/>
    <x v="3"/>
    <n v="18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8"/>
    <n v="0"/>
    <n v="5.8823529411764705E-2"/>
    <n v="4.3478260869565216E-2"/>
    <n v="1"/>
    <n v="8.5106382978723403"/>
    <x v="0"/>
    <s v="0.Done"/>
    <x v="2"/>
    <s v="0.Done &gt; Backend Development | S | 00090 - Create mock pages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2"/>
    <s v="Done"/>
    <s v="GOOGLE-89"/>
    <s v="Review of Notify Google LMS of User activity"/>
    <s v="S | 00089 - Review of Notify Google LMS of User activity"/>
    <s v="Feature Review | S | 00089 - Review of Notify Google LMS of User activity"/>
    <n v="386048"/>
    <n v="386109"/>
    <n v="392335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4.3478260869565216E-2"/>
    <n v="1"/>
    <n v="2.1276595744680851"/>
    <x v="0"/>
    <s v="0.Done"/>
    <x v="2"/>
    <s v="0.Done &gt; Feature Review | S | 00089 - Review of Notify Google LMS of User activity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6"/>
    <s v="Cancelled"/>
    <s v="GOOGLE-88"/>
    <s v="A learner should be able to see the private page if he/she has the permission for that page"/>
    <s v="S | 00088 - A learner should be able to see the private page if he/she has the permission for that page"/>
    <s v="Alpha Bug | S | 00088 - A learner should be able to see the private page if he/she has the permission for that page"/>
    <n v="386048"/>
    <n v="386109"/>
    <n v="392004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4.3478260869565216E-2"/>
    <n v="1"/>
    <n v="0"/>
    <x v="0"/>
    <s v="0.Done"/>
    <x v="3"/>
    <s v="0.Cancelled &gt; Alpha Bug | S | 00088 - A learner should be able to see the private page if he/she has the permission for that page"/>
    <n v="0"/>
    <n v="0"/>
  </r>
  <r>
    <x v="1"/>
    <s v="Demand"/>
    <s v="Doing"/>
    <s v="GOOGLE-2"/>
    <s v="User Activity Tracking"/>
    <x v="10"/>
    <s v="Feature"/>
    <s v="Done"/>
    <s v="GOOGLE-16"/>
    <s v="Capture learning events"/>
    <s v="00016 - Capture learning events"/>
    <x v="28"/>
    <x v="0"/>
    <s v="Done"/>
    <s v="GOOGLE-85"/>
    <s v="Alpha for Capture learning events"/>
    <s v="S | 00085 - Alpha for Capture learning events"/>
    <s v="Alpha Test | S | 00085 - Alpha for Capture learning events"/>
    <n v="385925"/>
    <n v="386091"/>
    <n v="391678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9.0909090909090912E-2"/>
    <n v="1"/>
    <n v="2.1276595744680851"/>
    <x v="0"/>
    <s v="0.Done"/>
    <x v="2"/>
    <s v="0.Done &gt; Alpha Test | S | 00085 - Alpha for Capture learning events"/>
    <n v="0"/>
    <n v="0"/>
  </r>
  <r>
    <x v="1"/>
    <s v="Demand"/>
    <s v="Doing"/>
    <s v="GOOGLE-2"/>
    <s v="User Activity Tracking"/>
    <x v="10"/>
    <s v="Feature"/>
    <s v="Done"/>
    <s v="GOOGLE-14"/>
    <s v="Capture user info"/>
    <s v="00014 - Capture user info"/>
    <x v="29"/>
    <x v="0"/>
    <s v="Done"/>
    <s v="GOOGLE-84"/>
    <s v="Alpha for Capture user info"/>
    <s v="S | 00084 - Alpha for Capture user info"/>
    <s v="Alpha Test | S | 00084 - Alpha for Capture user info"/>
    <n v="385925"/>
    <n v="386088"/>
    <n v="391677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9.0909090909090912E-2"/>
    <n v="1"/>
    <n v="2.1276595744680851"/>
    <x v="0"/>
    <s v="0.Done"/>
    <x v="2"/>
    <s v="0.Done &gt; Alpha Test | S | 00084 - Alpha for Capture user info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6"/>
    <s v="Done"/>
    <s v="GOOGLE-83"/>
    <s v="Fix Invalid JSON"/>
    <s v="S | 00083 - Fix Invalid JSON"/>
    <s v="Alpha Bug | S | 00083 - Fix Invalid JSON"/>
    <n v="386048"/>
    <n v="386109"/>
    <n v="391406"/>
    <s v="Plan"/>
    <x v="3"/>
    <n v="4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4.5"/>
    <n v="0"/>
    <n v="5.8823529411764705E-2"/>
    <n v="4.3478260869565216E-2"/>
    <n v="1"/>
    <n v="2.1276595744680851"/>
    <x v="0"/>
    <s v="0.Done"/>
    <x v="2"/>
    <s v="0.Done &gt; Alpha Bug | S | 00083 - Fix Invalid JSON"/>
    <n v="0"/>
    <n v="0"/>
  </r>
  <r>
    <x v="1"/>
    <s v="Demand"/>
    <s v="Doing"/>
    <s v="GOOGLE-1"/>
    <s v="Enhanced Group Functionality (Site)"/>
    <x v="8"/>
    <s v="Feature"/>
    <s v="Done"/>
    <s v="GOOGLE-10"/>
    <s v="Add status: draft, published, archived, invisible "/>
    <s v="00010 - Add status: draft, published, archived, invisible "/>
    <x v="33"/>
    <x v="1"/>
    <s v="Done"/>
    <s v="GOOGLE-81"/>
    <s v="QA for Add status: draft, published, archived, invisible "/>
    <s v="S | 00081 - QA for Add status: draft, published, archived, invisible "/>
    <s v="QA | S | 00081 - QA for Add status: draft, published, archived, invisible "/>
    <n v="385695"/>
    <n v="386083"/>
    <n v="391400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2.1276595744680851E-2"/>
    <n v="1"/>
    <n v="2.1276595744680851"/>
    <x v="0"/>
    <s v="0.Done"/>
    <x v="2"/>
    <s v="0.Done &gt; QA | S | 00081 - QA for Add status: draft, published, archived, invisible "/>
    <n v="0"/>
    <n v="0"/>
  </r>
  <r>
    <x v="1"/>
    <s v="Demand"/>
    <s v="Doing"/>
    <s v="GOOGLE-1"/>
    <s v="Enhanced Group Functionality (Site)"/>
    <x v="8"/>
    <s v="Feature"/>
    <s v="Done"/>
    <s v="GOOGLE-10"/>
    <s v="Add status: draft, published, archived, invisible "/>
    <s v="00010 - Add status: draft, published, archived, invisible "/>
    <x v="33"/>
    <x v="2"/>
    <s v="Done"/>
    <s v="GOOGLE-80"/>
    <s v="Review of Add status: draft, published, archived, invisible "/>
    <s v="S | 00080 - Review of Add status: draft, published, archived, invisible "/>
    <s v="Feature Review | S | 00080 - Review of Add status: draft, published, archived, invisible "/>
    <n v="385695"/>
    <n v="386083"/>
    <n v="391390"/>
    <s v="Plan"/>
    <x v="3"/>
    <n v="4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4.5"/>
    <n v="0"/>
    <n v="0.16666666666666666"/>
    <n v="2.1276595744680851E-2"/>
    <n v="1"/>
    <n v="2.1276595744680851"/>
    <x v="0"/>
    <s v="0.Done"/>
    <x v="2"/>
    <s v="0.Done &gt; Feature Review | S | 00080 - Review of Add status: draft, published, archived, invisible "/>
    <n v="0"/>
    <n v="0"/>
  </r>
  <r>
    <x v="1"/>
    <s v="Demand"/>
    <s v="Doing"/>
    <s v="GOOGLE-3"/>
    <s v="OpenID Connect SSO Support "/>
    <x v="9"/>
    <s v="Feature"/>
    <s v="QAing"/>
    <s v="GOOGLE-22"/>
    <s v="Add support for OpenID Connect Single Sign-on"/>
    <s v="00022 - Add support for OpenID Connect Single Sign-on"/>
    <x v="22"/>
    <x v="6"/>
    <s v="Done"/>
    <s v="GOOGLE-79"/>
    <s v="NullPointer Exception after login in "/>
    <s v="S | 00079 - NullPointer Exception after login in "/>
    <s v="Alpha Bug | S | 00079 - NullPointer Exception after login in "/>
    <n v="386047"/>
    <n v="386106"/>
    <n v="391122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6923076923076927E-2"/>
    <n v="7.6923076923076927E-2"/>
    <n v="1"/>
    <n v="2.1276595744680851"/>
    <x v="0"/>
    <s v="1.QAing"/>
    <x v="2"/>
    <s v="0.Done &gt; Alpha Bug | S | 00079 - NullPointer Exception after login in 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0"/>
    <s v="Done"/>
    <s v="GOOGLE-78"/>
    <s v="Tests within Google Environment"/>
    <s v="S | 00078 - Tests within Google Environment"/>
    <s v="Alpha Test | S | 00078 - Tests within Google Environment"/>
    <n v="386048"/>
    <n v="386109"/>
    <n v="391115"/>
    <s v="Plan"/>
    <x v="3"/>
    <n v="13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3"/>
    <n v="0"/>
    <n v="5.8823529411764705E-2"/>
    <n v="4.3478260869565216E-2"/>
    <n v="1"/>
    <n v="2.1276595744680851"/>
    <x v="0"/>
    <s v="0.Done"/>
    <x v="2"/>
    <s v="0.Done &gt; Alpha Test | S | 00078 - Tests within Google Environment"/>
    <n v="0"/>
    <n v="0"/>
  </r>
  <r>
    <x v="1"/>
    <s v="Demand"/>
    <s v="Doing"/>
    <s v="GOOGLE-1"/>
    <s v="Enhanced Group Functionality (Site)"/>
    <x v="8"/>
    <s v="Feature"/>
    <s v="Done"/>
    <s v="GOOGLE-33"/>
    <s v="Enhanced Group REST Service"/>
    <s v="00033 - Enhanced Group REST Service"/>
    <x v="26"/>
    <x v="5"/>
    <s v="Done"/>
    <s v="GOOGLE-77"/>
    <s v="Create module to create mock sites"/>
    <s v="S | 00077 - Create module to create mock sites"/>
    <s v="Backend Development | S | 00077 - Create module to create mock sites"/>
    <n v="385695"/>
    <n v="386740"/>
    <n v="390944"/>
    <s v="Plan"/>
    <x v="3"/>
    <n v="39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9.5"/>
    <n v="0"/>
    <n v="7.6923076923076927E-2"/>
    <n v="2.1276595744680851E-2"/>
    <n v="1"/>
    <n v="8.5106382978723403"/>
    <x v="0"/>
    <s v="0.Done"/>
    <x v="2"/>
    <s v="0.Done &gt; Backend Development | S | 00077 - Create module to create mock sites"/>
    <n v="0"/>
    <n v="0"/>
  </r>
  <r>
    <x v="1"/>
    <s v="Demand"/>
    <s v="Doing"/>
    <s v="GOOGLE-1"/>
    <s v="Enhanced Group Functionality (Site)"/>
    <x v="8"/>
    <s v="Feature"/>
    <s v="Done"/>
    <s v="GOOGLE-10"/>
    <s v="Add status: draft, published, archived, invisible "/>
    <s v="00010 - Add status: draft, published, archived, invisible "/>
    <x v="33"/>
    <x v="0"/>
    <s v="Done"/>
    <s v="GOOGLE-76"/>
    <s v="Alpha for Add status: draft, published, archived, invisible "/>
    <s v="S | 00076 - Alpha for Add status: draft, published, archived, invisible "/>
    <s v="Alpha Test | S | 00076 - Alpha for Add status: draft, published, archived, invisible "/>
    <n v="385695"/>
    <n v="386083"/>
    <n v="390902"/>
    <s v="Plan"/>
    <x v="3"/>
    <n v="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0.16666666666666666"/>
    <n v="2.1276595744680851E-2"/>
    <n v="1"/>
    <n v="2.1276595744680851"/>
    <x v="0"/>
    <s v="0.Done"/>
    <x v="2"/>
    <s v="0.Done &gt; Alpha Test | S | 00076 - Alpha for Add status: draft, published, archived, invisible "/>
    <n v="0"/>
    <n v="0"/>
  </r>
  <r>
    <x v="1"/>
    <s v="Demand"/>
    <s v="Doing"/>
    <s v="GOOGLE-1"/>
    <s v="Enhanced Group Functionality (Site)"/>
    <x v="8"/>
    <s v="Feature"/>
    <s v="Done"/>
    <s v="GOOGLE-6"/>
    <s v="Add version"/>
    <s v="00006 - Add version"/>
    <x v="32"/>
    <x v="5"/>
    <s v="Done"/>
    <s v="GOOGLE-75"/>
    <s v="Implement Group Version"/>
    <s v="M | 00075 - Implement Group Version"/>
    <s v="Backend Development | M | 00075 - Implement Group Version"/>
    <n v="385695"/>
    <n v="386061"/>
    <n v="390901"/>
    <s v="Plan"/>
    <x v="3"/>
    <n v="32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32"/>
    <n v="0"/>
    <n v="0.1111111111111111"/>
    <n v="2.1276595744680851E-2"/>
    <n v="1"/>
    <n v="10.638297872340425"/>
    <x v="0"/>
    <s v="0.Done"/>
    <x v="2"/>
    <s v="0.Done &gt; Backend Development | M | 00075 - Implement Group Version"/>
    <n v="0"/>
    <n v="0"/>
  </r>
  <r>
    <x v="1"/>
    <s v="Demand"/>
    <s v="Doing"/>
    <s v="GOOGLE-5"/>
    <s v="System Architecture"/>
    <x v="11"/>
    <s v="Task"/>
    <s v="Queued for Review"/>
    <s v="GOOGLE-34"/>
    <s v="Setup Dev Infrasctructure"/>
    <s v="00034 - Setup Dev Infrasctructure"/>
    <x v="34"/>
    <x v="2"/>
    <s v="Queued for Review"/>
    <s v="GOOGLE-74"/>
    <s v="Review of Setup Dev Infrasctructure"/>
    <s v="00074 - Review of Setup Dev Infrasctructure"/>
    <s v="Feature Review | 00074 - Review of Setup Dev Infrasctructure"/>
    <n v="386049"/>
    <n v="386782"/>
    <n v="390900"/>
    <s v="Plan"/>
    <x v="3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.1"/>
    <n v="1"/>
    <n v="0"/>
    <x v="0"/>
    <e v="#N/A"/>
    <x v="1"/>
    <e v="#N/A"/>
    <n v="0"/>
    <n v="0"/>
  </r>
  <r>
    <x v="1"/>
    <s v="Demand"/>
    <s v="Doing"/>
    <s v="GOOGLE-69"/>
    <s v="UI &amp; Theme"/>
    <x v="12"/>
    <s v="Feature"/>
    <s v="Doing"/>
    <s v="GOOGLE-70"/>
    <s v="Create Theme"/>
    <s v="00070 - Create Theme"/>
    <x v="35"/>
    <x v="3"/>
    <s v="Doing"/>
    <s v="GOOGLE-73"/>
    <s v="Implement Theme POC"/>
    <s v="L | 00073 - Implement Theme POC"/>
    <s v="Frontend Development | L | 00073 - Implement Theme POC"/>
    <n v="390892"/>
    <n v="390893"/>
    <n v="390896"/>
    <s v="Plan"/>
    <x v="2"/>
    <n v="43.25"/>
    <n v="0"/>
    <n v="0"/>
    <n v="0"/>
    <s v="L"/>
    <s v="SUBTASK PLAN"/>
    <n v="9.5744680851063837"/>
    <n v="11.48936170212766"/>
    <n v="9.5744680851063837"/>
    <n v="11.48936170212766"/>
    <n v="0"/>
    <n v="9.5744680851063837"/>
    <n v="0"/>
    <n v="0"/>
    <n v="0"/>
    <n v="43.25"/>
    <n v="0.14285714285714285"/>
    <n v="0.14285714285714285"/>
    <n v="1"/>
    <n v="0"/>
    <x v="0"/>
    <s v="7.Doing"/>
    <x v="0"/>
    <s v="3.Doing &gt; Frontend Development | L | 00073 - Implement Theme POC"/>
    <n v="0"/>
    <n v="0"/>
  </r>
  <r>
    <x v="1"/>
    <s v="Demand"/>
    <s v="Doing"/>
    <s v="GOOGLE-69"/>
    <s v="UI &amp; Theme"/>
    <x v="12"/>
    <s v="Feature"/>
    <s v="Doing"/>
    <s v="GOOGLE-70"/>
    <s v="Create Theme"/>
    <s v="00070 - Create Theme"/>
    <x v="35"/>
    <x v="7"/>
    <s v="Doing"/>
    <s v="GOOGLE-72"/>
    <s v="Discuss UI Architecture"/>
    <s v="M | 00072 - Discuss UI Architecture"/>
    <s v="Tech Planning | M | 00072 - Discuss UI Architecture"/>
    <n v="390892"/>
    <n v="390893"/>
    <n v="390895"/>
    <s v="Plan"/>
    <x v="2"/>
    <n v="8"/>
    <n v="0"/>
    <n v="0"/>
    <n v="0"/>
    <s v="M"/>
    <s v="SUBTASK PLAN"/>
    <n v="4.2553191489361701"/>
    <n v="5.1063829787234036"/>
    <n v="4.2553191489361701"/>
    <n v="5.1063829787234036"/>
    <n v="0"/>
    <n v="4.2553191489361701"/>
    <n v="0"/>
    <n v="0"/>
    <n v="0"/>
    <n v="8"/>
    <n v="0.14285714285714285"/>
    <n v="0.14285714285714285"/>
    <n v="1"/>
    <n v="0"/>
    <x v="0"/>
    <s v="7.Doing"/>
    <x v="0"/>
    <s v="3.Doing &gt; Tech Planning | M | 00072 - Discuss UI Architecture"/>
    <n v="0"/>
    <n v="0"/>
  </r>
  <r>
    <x v="1"/>
    <s v="Demand"/>
    <s v="Doing"/>
    <s v="GOOGLE-69"/>
    <s v="UI &amp; Theme"/>
    <x v="12"/>
    <s v="Feature"/>
    <s v="Doing"/>
    <s v="GOOGLE-70"/>
    <s v="Create Theme"/>
    <s v="00070 - Create Theme"/>
    <x v="35"/>
    <x v="8"/>
    <s v="Doing"/>
    <s v="GOOGLE-71"/>
    <s v="Discuss UX"/>
    <s v="S | 00071 - Discuss UX"/>
    <s v="Feature Planning | S | 00071 - Discuss UX"/>
    <n v="390892"/>
    <n v="390893"/>
    <n v="390894"/>
    <s v="Plan"/>
    <x v="2"/>
    <n v="4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4"/>
    <n v="0.14285714285714285"/>
    <n v="0.14285714285714285"/>
    <n v="1"/>
    <n v="0"/>
    <x v="0"/>
    <s v="7.Doing"/>
    <x v="0"/>
    <s v="3.Doing &gt; Feature Planning | S | 00071 - Discuss UX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3"/>
    <s v="Done"/>
    <s v="GOOGLE-68"/>
    <s v="Try running Google API against sample public service (ex: Calendar)"/>
    <s v="S | 00068 - Try running Google API against sample public service (ex: Calendar)"/>
    <s v="Frontend Development | S | 00068 - Try running Google API against sample public service (ex: Calendar)"/>
    <n v="386048"/>
    <n v="386109"/>
    <n v="390522"/>
    <s v="Plan"/>
    <x v="3"/>
    <n v="7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7"/>
    <n v="0"/>
    <n v="5.8823529411764705E-2"/>
    <n v="4.3478260869565216E-2"/>
    <n v="1"/>
    <n v="4.2553191489361701"/>
    <x v="0"/>
    <s v="0.Done"/>
    <x v="2"/>
    <s v="0.Done &gt; Frontend Development | S | 00068 - Try running Google API against sample public service (ex: Calendar)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3"/>
    <s v="Done"/>
    <s v="GOOGLE-67"/>
    <s v="Error treatment"/>
    <s v="S | 00067 - Error treatment"/>
    <s v="Frontend Development | S | 00067 - Error treatment"/>
    <n v="386048"/>
    <n v="386109"/>
    <n v="390345"/>
    <s v="Plan"/>
    <x v="3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5.8823529411764705E-2"/>
    <n v="4.3478260869565216E-2"/>
    <n v="1"/>
    <n v="4.2553191489361701"/>
    <x v="0"/>
    <s v="0.Done"/>
    <x v="2"/>
    <s v="0.Done &gt; Frontend Development | S | 00067 - Error treatment"/>
    <n v="0"/>
    <n v="0"/>
  </r>
  <r>
    <x v="1"/>
    <s v="Demand"/>
    <s v="Doing"/>
    <s v="GOOGLE-1"/>
    <s v="Enhanced Group Functionality (Site)"/>
    <x v="8"/>
    <s v="Feature"/>
    <s v="To Feature Review"/>
    <s v="GOOGLE-56"/>
    <s v="Implement Celsus sync job to index Liferay Sites"/>
    <s v="00056 - Implement Celsus sync job to index Liferay Sites"/>
    <x v="23"/>
    <x v="5"/>
    <s v="Done"/>
    <s v="GOOGLE-64"/>
    <s v="Implement Celsus sync job"/>
    <s v="M | 00064 - Implement Celsus sync job"/>
    <s v="Backend Development | M | 00064 - Implement Celsus sync job"/>
    <n v="385695"/>
    <n v="389416"/>
    <n v="389625"/>
    <s v="Plan"/>
    <x v="3"/>
    <n v="0"/>
    <n v="0"/>
    <n v="0"/>
    <n v="4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2.1276595744680851E-2"/>
    <n v="1"/>
    <n v="10.638297872340425"/>
    <x v="0"/>
    <s v="4.To Feature Review"/>
    <x v="2"/>
    <s v="0.Done &gt; Backend Development | M | 00064 - Implement Celsus sync job"/>
    <n v="0"/>
    <n v="0"/>
  </r>
  <r>
    <x v="1"/>
    <s v="Demand"/>
    <s v="Doing"/>
    <s v="GOOGLE-5"/>
    <s v="System Architecture"/>
    <x v="11"/>
    <s v="Task"/>
    <s v="Queued for Review"/>
    <s v="GOOGLE-34"/>
    <s v="Setup Dev Infrasctructure"/>
    <s v="00034 - Setup Dev Infrasctructure"/>
    <x v="34"/>
    <x v="4"/>
    <s v="Done"/>
    <s v="GOOGLE-63"/>
    <s v="Set up Liferay CI"/>
    <s v="M | 00063 - Set up Liferay CI"/>
    <s v="Sub-Task | M | 00063 - Set up Liferay CI"/>
    <n v="386049"/>
    <n v="386782"/>
    <n v="389619"/>
    <s v="Plan"/>
    <x v="3"/>
    <n v="8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8"/>
    <n v="0"/>
    <n v="0.16666666666666666"/>
    <n v="0.1"/>
    <n v="1"/>
    <n v="8.5106382978723403"/>
    <x v="0"/>
    <e v="#N/A"/>
    <x v="2"/>
    <s v="0.Done &gt; Sub-Task | M | 00063 - Set up Liferay CI"/>
    <n v="0"/>
    <n v="0"/>
  </r>
  <r>
    <x v="1"/>
    <s v="Demand"/>
    <s v="Doing"/>
    <s v="GOOGLE-5"/>
    <s v="System Architecture"/>
    <x v="11"/>
    <s v="Task"/>
    <s v="Queued for Review"/>
    <s v="GOOGLE-34"/>
    <s v="Setup Dev Infrasctructure"/>
    <s v="00034 - Setup Dev Infrasctructure"/>
    <x v="34"/>
    <x v="4"/>
    <s v="Done"/>
    <s v="GOOGLE-62"/>
    <s v="Set up search server for Liferay Dev"/>
    <s v="S | 00062 - Set up search server for Liferay Dev"/>
    <s v="Sub-Task | S | 00062 - Set up search server for Liferay Dev"/>
    <n v="386049"/>
    <n v="386782"/>
    <n v="389618"/>
    <s v="Plan"/>
    <x v="3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0.16666666666666666"/>
    <n v="0.1"/>
    <n v="1"/>
    <n v="4.2553191489361701"/>
    <x v="0"/>
    <e v="#N/A"/>
    <x v="2"/>
    <s v="0.Done &gt; Sub-Task | S | 00062 - Set up search server for Liferay Dev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3"/>
    <s v="Cancelled"/>
    <s v="GOOGLE-61"/>
    <s v="Get open ID Connect Token from server"/>
    <s v="S | 00061 - Get open ID Connect Token from server"/>
    <s v="Frontend Development | S | 00061 - Get open ID Connect Token from server"/>
    <n v="386048"/>
    <n v="386109"/>
    <n v="389613"/>
    <s v="Plan"/>
    <x v="3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4.3478260869565216E-2"/>
    <n v="1"/>
    <n v="0"/>
    <x v="0"/>
    <s v="0.Done"/>
    <x v="3"/>
    <s v="0.Cancelled &gt; Frontend Development | S | 00061 - Get open ID Connect Token from server"/>
    <n v="0"/>
    <n v="0"/>
  </r>
  <r>
    <x v="1"/>
    <s v="Demand"/>
    <s v="Doing"/>
    <s v="GOOGLE-3"/>
    <s v="OpenID Connect SSO Support "/>
    <x v="9"/>
    <s v="Feature"/>
    <s v="QAing"/>
    <s v="GOOGLE-22"/>
    <s v="Add support for OpenID Connect Single Sign-on"/>
    <s v="00022 - Add support for OpenID Connect Single Sign-on"/>
    <x v="22"/>
    <x v="4"/>
    <s v="Doing"/>
    <s v="GOOGLE-60"/>
    <s v="Update OIDC modules to latest from master"/>
    <s v="XS | 00060 - Update OIDC modules to latest from master"/>
    <s v="Sub-Task | XS | 00060 - Update OIDC modules to latest from master"/>
    <n v="386047"/>
    <n v="386106"/>
    <n v="389609"/>
    <s v="Plan"/>
    <x v="2"/>
    <n v="0"/>
    <n v="0"/>
    <n v="0"/>
    <n v="0"/>
    <s v="XS"/>
    <s v="SUBTASK PLAN"/>
    <n v="2.1276595744680851"/>
    <n v="2.5531914893617018"/>
    <n v="2.1276595744680851"/>
    <n v="2.5531914893617018"/>
    <n v="0"/>
    <n v="2.1276595744680851"/>
    <n v="0"/>
    <n v="0"/>
    <n v="0"/>
    <n v="0"/>
    <n v="7.6923076923076927E-2"/>
    <n v="7.6923076923076927E-2"/>
    <n v="1"/>
    <n v="0"/>
    <x v="0"/>
    <s v="1.QAing"/>
    <x v="0"/>
    <s v="3.Doing &gt; Sub-Task | XS | 00060 - Update OIDC modules to latest from master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3"/>
    <s v="Done"/>
    <s v="GOOGLE-59"/>
    <s v="Send collected user information to Google LMS"/>
    <s v="M | 00059 - Send collected user information to Google LMS"/>
    <s v="Frontend Development | M | 00059 - Send collected user information to Google LMS"/>
    <n v="386048"/>
    <n v="386109"/>
    <n v="389565"/>
    <s v="Plan"/>
    <x v="3"/>
    <n v="22.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2.5"/>
    <n v="0"/>
    <n v="5.8823529411764705E-2"/>
    <n v="4.3478260869565216E-2"/>
    <n v="1"/>
    <n v="5.3191489361702127"/>
    <x v="0"/>
    <s v="0.Done"/>
    <x v="2"/>
    <s v="0.Done &gt; Frontend Development | M | 00059 - Send collected user information to Google LMS"/>
    <n v="0"/>
    <n v="0"/>
  </r>
  <r>
    <x v="1"/>
    <s v="Demand"/>
    <s v="Doing"/>
    <s v="GOOGLE-5"/>
    <s v="System Architecture"/>
    <x v="11"/>
    <s v="Task"/>
    <s v="Feature Reviewing"/>
    <s v="GOOGLE-20"/>
    <s v="Create Google Local Environment"/>
    <s v="00020 - Create Google Local Environment"/>
    <x v="30"/>
    <x v="4"/>
    <s v="Cancelled"/>
    <s v="GOOGLE-58"/>
    <s v="Set up Oracle database in Google local environment"/>
    <s v="S | 00058 - Set up Oracle database in Google local environment"/>
    <s v="Sub-Task | S | 00058 - Set up Oracle database in Google local environment"/>
    <n v="386049"/>
    <n v="386104"/>
    <n v="389420"/>
    <s v="Plan"/>
    <x v="3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.1"/>
    <n v="1"/>
    <n v="0"/>
    <x v="0"/>
    <s v="3.Feature Reviewing"/>
    <x v="3"/>
    <s v="0.Cancelled &gt; Sub-Task | S | 00058 - Set up Oracle database in Google local environment"/>
    <n v="0"/>
    <n v="0"/>
  </r>
  <r>
    <x v="1"/>
    <s v="Demand"/>
    <s v="Doing"/>
    <s v="GOOGLE-5"/>
    <s v="System Architecture"/>
    <x v="11"/>
    <s v="Task"/>
    <s v="Feature Reviewing"/>
    <s v="GOOGLE-20"/>
    <s v="Create Google Local Environment"/>
    <s v="00020 - Create Google Local Environment"/>
    <x v="30"/>
    <x v="4"/>
    <s v="Cancelled"/>
    <s v="GOOGLE-57"/>
    <s v="Set up Jenkins in Google local environment"/>
    <s v="S | 00057 - Set up Jenkins in Google local environment"/>
    <s v="Sub-Task | S | 00057 - Set up Jenkins in Google local environment"/>
    <n v="386049"/>
    <n v="386104"/>
    <n v="389418"/>
    <s v="Plan"/>
    <x v="3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.1"/>
    <n v="1"/>
    <n v="0"/>
    <x v="0"/>
    <s v="3.Feature Reviewing"/>
    <x v="3"/>
    <s v="0.Cancelled &gt; Sub-Task | S | 00057 - Set up Jenkins in Google local environment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5"/>
    <s v="Done"/>
    <s v="GOOGLE-54"/>
    <s v="Add Alternative ID to Celsus learning record API"/>
    <s v="S | 00054 - Add Alternative ID to Celsus learning record API"/>
    <s v="Backend Development | S | 00054 - Add Alternative ID to Celsus learning record API"/>
    <n v="386048"/>
    <n v="386109"/>
    <n v="389408"/>
    <s v="Plan"/>
    <x v="3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5.8823529411764705E-2"/>
    <n v="4.3478260869565216E-2"/>
    <n v="1"/>
    <n v="8.5106382978723403"/>
    <x v="0"/>
    <s v="0.Done"/>
    <x v="2"/>
    <s v="0.Done &gt; Backend Development | S | 00054 - Add Alternative ID to Celsus learning record API"/>
    <n v="0"/>
    <n v="0"/>
  </r>
  <r>
    <x v="1"/>
    <s v="Demand"/>
    <s v="Doing"/>
    <s v="GOOGLE-1"/>
    <s v="Enhanced Group Functionality (Site)"/>
    <x v="8"/>
    <s v="Feature"/>
    <s v="Done"/>
    <s v="GOOGLE-33"/>
    <s v="Enhanced Group REST Service"/>
    <s v="00033 - Enhanced Group REST Service"/>
    <x v="26"/>
    <x v="5"/>
    <s v="Done"/>
    <s v="GOOGLE-53"/>
    <s v="Add property definition for Liferay version number in Celsus"/>
    <s v="XS | 00053 - Add property definition for Liferay version number in Celsus"/>
    <s v="Backend Development | XS | 00053 - Add property definition for Liferay version number in Celsus"/>
    <n v="385695"/>
    <n v="386740"/>
    <n v="389407"/>
    <s v="Plan"/>
    <x v="3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7.6923076923076927E-2"/>
    <n v="2.1276595744680851E-2"/>
    <n v="1"/>
    <n v="2.1276595744680851"/>
    <x v="0"/>
    <s v="0.Done"/>
    <x v="2"/>
    <s v="0.Done &gt; Backend Development | XS | 00053 - Add property definition for Liferay version number in Celsus"/>
    <n v="0"/>
    <n v="0"/>
  </r>
  <r>
    <x v="1"/>
    <s v="Demand"/>
    <s v="Doing"/>
    <s v="GOOGLE-3"/>
    <s v="OpenID Connect SSO Support "/>
    <x v="9"/>
    <s v="Feature"/>
    <s v="QAing"/>
    <s v="GOOGLE-22"/>
    <s v="Add support for OpenID Connect Single Sign-on"/>
    <s v="00022 - Add support for OpenID Connect Single Sign-on"/>
    <x v="22"/>
    <x v="5"/>
    <s v="Done"/>
    <s v="GOOGLE-52"/>
    <s v="Add logic to redirect unauthenticated users to login"/>
    <s v="S | 00052 - Add logic to redirect unauthenticated users to login"/>
    <s v="Backend Development | S | 00052 - Add logic to redirect unauthenticated users to login"/>
    <n v="386047"/>
    <n v="386106"/>
    <n v="389355"/>
    <s v="Plan"/>
    <x v="3"/>
    <n v="2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3"/>
    <n v="0"/>
    <n v="7.6923076923076927E-2"/>
    <n v="7.6923076923076927E-2"/>
    <n v="1"/>
    <n v="8.5106382978723403"/>
    <x v="0"/>
    <s v="1.QAing"/>
    <x v="2"/>
    <s v="0.Done &gt; Backend Development | S | 00052 - Add logic to redirect unauthenticated users to login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5"/>
    <s v="Done"/>
    <s v="GOOGLE-51"/>
    <s v="Add &quot;Liferay&quot; to Celsus source system database"/>
    <s v="XS | 00051 - Add &quot;Liferay&quot; to Celsus source system database"/>
    <s v="Backend Development | XS | 00051 - Add &quot;Liferay&quot; to Celsus source system database"/>
    <n v="386048"/>
    <n v="386109"/>
    <n v="389325"/>
    <s v="Plan"/>
    <x v="3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4.3478260869565216E-2"/>
    <n v="1"/>
    <n v="2.1276595744680851"/>
    <x v="0"/>
    <s v="0.Done"/>
    <x v="2"/>
    <s v="0.Done &gt; Backend Development | XS | 00051 - Add &quot;Liferay&quot; to Celsus source system database"/>
    <n v="0"/>
    <n v="0"/>
  </r>
  <r>
    <x v="1"/>
    <s v="Demand"/>
    <s v="Doing"/>
    <s v="GOOGLE-5"/>
    <s v="System Architecture"/>
    <x v="11"/>
    <s v="Task"/>
    <s v="Queued for Review"/>
    <s v="GOOGLE-34"/>
    <s v="Setup Dev Infrasctructure"/>
    <s v="00034 - Setup Dev Infrasctructure"/>
    <x v="34"/>
    <x v="5"/>
    <s v="Done"/>
    <s v="GOOGLE-49"/>
    <s v="Create module to auto-load users"/>
    <s v="S | 00049 - Create module to auto-load users"/>
    <s v="Backend Development | S | 00049 - Create module to auto-load users"/>
    <n v="386049"/>
    <n v="386782"/>
    <n v="389202"/>
    <s v="Plan"/>
    <x v="3"/>
    <n v="6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6.5"/>
    <n v="0"/>
    <n v="0.16666666666666666"/>
    <n v="0.1"/>
    <n v="1"/>
    <n v="8.5106382978723403"/>
    <x v="0"/>
    <e v="#N/A"/>
    <x v="2"/>
    <s v="0.Done &gt; Backend Development | S | 00049 - Create module to auto-load users"/>
    <n v="0"/>
    <n v="0"/>
  </r>
  <r>
    <x v="1"/>
    <s v="Demand"/>
    <s v="Doing"/>
    <s v="GOOGLE-5"/>
    <s v="System Architecture"/>
    <x v="11"/>
    <s v="Task"/>
    <s v="Queued for Review"/>
    <s v="GOOGLE-34"/>
    <s v="Setup Dev Infrasctructure"/>
    <s v="00034 - Setup Dev Infrasctructure"/>
    <x v="34"/>
    <x v="4"/>
    <s v="Done"/>
    <s v="GOOGLE-48"/>
    <s v="Set up Liferay Dev Portal server"/>
    <s v="S | 00048 - Set up Liferay Dev Portal server"/>
    <s v="Sub-Task | S | 00048 - Set up Liferay Dev Portal server"/>
    <n v="386049"/>
    <n v="386782"/>
    <n v="388587"/>
    <s v="Plan"/>
    <x v="3"/>
    <n v="6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6"/>
    <n v="0"/>
    <n v="0.16666666666666666"/>
    <n v="0.1"/>
    <n v="1"/>
    <n v="4.2553191489361701"/>
    <x v="0"/>
    <e v="#N/A"/>
    <x v="2"/>
    <s v="0.Done &gt; Sub-Task | S | 00048 - Set up Liferay Dev Portal server"/>
    <n v="0"/>
    <n v="0"/>
  </r>
  <r>
    <x v="1"/>
    <s v="Demand"/>
    <s v="Doing"/>
    <s v="GOOGLE-2"/>
    <s v="User Activity Tracking"/>
    <x v="10"/>
    <s v="Feature"/>
    <s v="Done"/>
    <s v="GOOGLE-14"/>
    <s v="Capture user info"/>
    <s v="00014 - Capture user info"/>
    <x v="29"/>
    <x v="3"/>
    <s v="Done"/>
    <s v="GOOGLE-47"/>
    <s v="Edit theme to be based on classic theme"/>
    <s v="S | 00047 - Edit theme to be based on classic theme"/>
    <s v="Frontend Development | S | 00047 - Edit theme to be based on classic theme"/>
    <n v="385925"/>
    <n v="386088"/>
    <n v="388576"/>
    <s v="Plan"/>
    <x v="3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0.14285714285714285"/>
    <n v="9.0909090909090912E-2"/>
    <n v="1"/>
    <n v="4.2553191489361701"/>
    <x v="0"/>
    <s v="0.Done"/>
    <x v="2"/>
    <s v="0.Done &gt; Frontend Development | S | 00047 - Edit theme to be based on classic theme"/>
    <n v="0"/>
    <n v="0"/>
  </r>
  <r>
    <x v="1"/>
    <s v="Demand"/>
    <s v="Doing"/>
    <s v="GOOGLE-1"/>
    <s v="Enhanced Group Functionality (Site)"/>
    <x v="8"/>
    <s v="Feature"/>
    <s v="Doing"/>
    <s v="GOOGLE-7"/>
    <s v="Add expiration date"/>
    <s v="00007 - Add expiration date"/>
    <x v="25"/>
    <x v="5"/>
    <s v="Done"/>
    <s v="GOOGLE-46"/>
    <s v="Add expiration date - Backend Dev"/>
    <s v="S | 00046 - Add expiration date - Backend Dev"/>
    <s v="Backend Development | S | 00046 - Add expiration date - Backend Dev"/>
    <n v="385695"/>
    <n v="386070"/>
    <n v="388542"/>
    <s v="Plan"/>
    <x v="3"/>
    <n v="12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2"/>
    <n v="0"/>
    <n v="0.14285714285714285"/>
    <n v="2.1276595744680851E-2"/>
    <n v="1"/>
    <n v="8.5106382978723403"/>
    <x v="0"/>
    <s v="7.Doing"/>
    <x v="2"/>
    <s v="0.Done &gt; Backend Development | S | 00046 - Add expiration date - Backend Dev"/>
    <n v="0"/>
    <n v="0"/>
  </r>
  <r>
    <x v="1"/>
    <s v="Demand"/>
    <s v="Doing"/>
    <s v="GOOGLE-5"/>
    <s v="System Architecture"/>
    <x v="11"/>
    <s v="Task"/>
    <s v="Queued for Review"/>
    <s v="GOOGLE-34"/>
    <s v="Setup Dev Infrasctructure"/>
    <s v="00034 - Setup Dev Infrasctructure"/>
    <x v="34"/>
    <x v="4"/>
    <s v="Done"/>
    <s v="GOOGLE-45"/>
    <s v="Set up Liferay Workspace"/>
    <s v="S | 00045 - Set up Liferay Workspace"/>
    <s v="Sub-Task | S | 00045 - Set up Liferay Workspace"/>
    <n v="386049"/>
    <n v="386782"/>
    <n v="388235"/>
    <s v="Plan"/>
    <x v="3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0.16666666666666666"/>
    <n v="0.1"/>
    <n v="1"/>
    <n v="4.2553191489361701"/>
    <x v="0"/>
    <e v="#N/A"/>
    <x v="2"/>
    <s v="0.Done &gt; Sub-Task | S | 00045 - Set up Liferay Workspace"/>
    <n v="0"/>
    <n v="0"/>
  </r>
  <r>
    <x v="1"/>
    <s v="Demand"/>
    <s v="Doing"/>
    <s v="GOOGLE-3"/>
    <s v="OpenID Connect SSO Support "/>
    <x v="9"/>
    <s v="Feature"/>
    <s v="QAing"/>
    <s v="GOOGLE-22"/>
    <s v="Add support for OpenID Connect Single Sign-on"/>
    <s v="00022 - Add support for OpenID Connect Single Sign-on"/>
    <x v="22"/>
    <x v="4"/>
    <s v="Done"/>
    <s v="GOOGLE-44"/>
    <s v="OpenID Integration - Feature Planning"/>
    <s v="S | 00044 - OpenID Integration - Feature Planning"/>
    <s v="Sub-Task | S | 00044 - OpenID Integration - Feature Planning"/>
    <n v="386047"/>
    <n v="386106"/>
    <n v="387708"/>
    <s v="Plan"/>
    <x v="3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7.6923076923076927E-2"/>
    <n v="7.6923076923076927E-2"/>
    <n v="1"/>
    <n v="4.2553191489361701"/>
    <x v="0"/>
    <s v="1.QAing"/>
    <x v="2"/>
    <s v="0.Done &gt; Sub-Task | S | 00044 - OpenID Integration - Feature Planning"/>
    <n v="0"/>
    <n v="0"/>
  </r>
  <r>
    <x v="1"/>
    <s v="Demand"/>
    <s v="Doing"/>
    <s v="GOOGLE-2"/>
    <s v="User Activity Tracking"/>
    <x v="10"/>
    <s v="Feature"/>
    <s v="Done"/>
    <s v="GOOGLE-16"/>
    <s v="Capture learning events"/>
    <s v="00016 - Capture learning events"/>
    <x v="28"/>
    <x v="3"/>
    <s v="Done"/>
    <s v="GOOGLE-43"/>
    <s v="Calculate &quot;Action Status&quot;"/>
    <s v="S | 00043 - Calculate &quot;Action Status&quot;"/>
    <s v="Frontend Development | S | 00043 - Calculate &quot;Action Status&quot;"/>
    <n v="385925"/>
    <n v="386091"/>
    <n v="387548"/>
    <s v="Plan"/>
    <x v="3"/>
    <n v="13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3.5"/>
    <n v="0"/>
    <n v="0.25"/>
    <n v="9.0909090909090912E-2"/>
    <n v="1"/>
    <n v="4.2553191489361701"/>
    <x v="0"/>
    <s v="0.Done"/>
    <x v="2"/>
    <s v="0.Done &gt; Frontend Development | S | 00043 - Calculate &quot;Action Status&quot;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5"/>
    <s v="Cancelled"/>
    <s v="GOOGLE-42"/>
    <s v="Create a configurable OSGI property to obtein API endpoint"/>
    <s v="S | 00042 - Create a configurable OSGI property to obtein API endpoint"/>
    <s v="Backend Development | S | 00042 - Create a configurable OSGI property to obtein API endpoint"/>
    <n v="386048"/>
    <n v="386109"/>
    <n v="387125"/>
    <s v="Plan"/>
    <x v="3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5.8823529411764705E-2"/>
    <n v="4.3478260869565216E-2"/>
    <n v="1"/>
    <n v="0"/>
    <x v="0"/>
    <s v="0.Done"/>
    <x v="3"/>
    <s v="0.Cancelled &gt; Backend Development | S | 00042 - Create a configurable OSGI property to obtein API endpoint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5"/>
    <s v="Cancelled"/>
    <s v="GOOGLE-41"/>
    <s v="Create an scheduler to send information to LMS"/>
    <s v="S | 00041 - Create an scheduler to send information to LMS"/>
    <s v="Backend Development | S | 00041 - Create an scheduler to send information to LMS"/>
    <n v="386048"/>
    <n v="386109"/>
    <n v="387124"/>
    <s v="Plan"/>
    <x v="3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5.8823529411764705E-2"/>
    <n v="4.3478260869565216E-2"/>
    <n v="1"/>
    <n v="0"/>
    <x v="0"/>
    <s v="0.Done"/>
    <x v="3"/>
    <s v="0.Cancelled &gt; Backend Development | S | 00041 - Create an scheduler to send information to LMS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5"/>
    <s v="Cancelled"/>
    <s v="GOOGLE-40"/>
    <s v="Create a service builder to persist collected information"/>
    <s v="S | 00040 - Create a service builder to persist collected information"/>
    <s v="Backend Development | S | 00040 - Create a service builder to persist collected information"/>
    <n v="386048"/>
    <n v="386109"/>
    <n v="387123"/>
    <s v="Plan"/>
    <x v="3"/>
    <n v="1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3"/>
    <n v="0"/>
    <n v="5.8823529411764705E-2"/>
    <n v="4.3478260869565216E-2"/>
    <n v="1"/>
    <n v="0"/>
    <x v="0"/>
    <s v="0.Done"/>
    <x v="3"/>
    <s v="0.Cancelled &gt; Backend Development | S | 00040 - Create a service builder to persist collected information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7"/>
    <s v="Done"/>
    <s v="GOOGLE-39"/>
    <s v="Notify Google LMS of User activity - Tech Planning"/>
    <s v="S | 00039 - Notify Google LMS of User activity - Tech Planning"/>
    <s v="Tech Planning | S | 00039 - Notify Google LMS of User activity - Tech Planning"/>
    <n v="386048"/>
    <n v="386109"/>
    <n v="387119"/>
    <s v="Plan"/>
    <x v="3"/>
    <n v="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5.8823529411764705E-2"/>
    <n v="4.3478260869565216E-2"/>
    <n v="1"/>
    <n v="2.1276595744680851"/>
    <x v="0"/>
    <s v="0.Done"/>
    <x v="2"/>
    <s v="0.Done &gt; Tech Planning | S | 00039 - Notify Google LMS of User activity - Tech Planning"/>
    <n v="0"/>
    <n v="0"/>
  </r>
  <r>
    <x v="1"/>
    <s v="Demand"/>
    <s v="Doing"/>
    <s v="GOOGLE-1"/>
    <s v="Enhanced Group Functionality (Site)"/>
    <x v="8"/>
    <s v="Feature"/>
    <s v="Done"/>
    <s v="GOOGLE-10"/>
    <s v="Add status: draft, published, archived, invisible "/>
    <s v="00010 - Add status: draft, published, archived, invisible "/>
    <x v="33"/>
    <x v="4"/>
    <s v="Done"/>
    <s v="GOOGLE-38"/>
    <s v="Status - Feature Planning"/>
    <s v="S | 00038 - Status - Feature Planning"/>
    <s v="Sub-Task | S | 00038 - Status - Feature Planning"/>
    <n v="385695"/>
    <n v="386083"/>
    <n v="387101"/>
    <s v="Plan"/>
    <x v="3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0.16666666666666666"/>
    <n v="2.1276595744680851E-2"/>
    <n v="1"/>
    <n v="4.2553191489361701"/>
    <x v="0"/>
    <s v="0.Done"/>
    <x v="2"/>
    <s v="0.Done &gt; Sub-Task | S | 00038 - Status - Feature Planning"/>
    <n v="0"/>
    <n v="0"/>
  </r>
  <r>
    <x v="1"/>
    <s v="Demand"/>
    <s v="Doing"/>
    <s v="GOOGLE-1"/>
    <s v="Enhanced Group Functionality (Site)"/>
    <x v="8"/>
    <s v="Feature"/>
    <s v="Done"/>
    <s v="GOOGLE-10"/>
    <s v="Add status: draft, published, archived, invisible "/>
    <s v="00010 - Add status: draft, published, archived, invisible "/>
    <x v="33"/>
    <x v="5"/>
    <s v="Done"/>
    <s v="GOOGLE-37"/>
    <s v="Add status to Site service"/>
    <s v="S | 00037 - Add status to Site service"/>
    <s v="Backend Development | S | 00037 - Add status to Site service"/>
    <n v="385695"/>
    <n v="386083"/>
    <n v="386829"/>
    <s v="Plan"/>
    <x v="3"/>
    <n v="2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5"/>
    <n v="0"/>
    <n v="0.16666666666666666"/>
    <n v="2.1276595744680851E-2"/>
    <n v="1"/>
    <n v="8.5106382978723403"/>
    <x v="0"/>
    <s v="0.Done"/>
    <x v="2"/>
    <s v="0.Done &gt; Backend Development | S | 00037 - Add status to Site service"/>
    <n v="0"/>
    <n v="0"/>
  </r>
  <r>
    <x v="1"/>
    <s v="Demand"/>
    <s v="Doing"/>
    <s v="GOOGLE-1"/>
    <s v="Enhanced Group Functionality (Site)"/>
    <x v="8"/>
    <s v="Feature"/>
    <s v="Done"/>
    <s v="GOOGLE-33"/>
    <s v="Enhanced Group REST Service"/>
    <s v="00033 - Enhanced Group REST Service"/>
    <x v="26"/>
    <x v="5"/>
    <s v="Done"/>
    <s v="GOOGLE-36"/>
    <s v="Create mock service Enhanced Group API"/>
    <s v="S | 00036 - Create mock service Enhanced Group API"/>
    <s v="Backend Development | S | 00036 - Create mock service Enhanced Group API"/>
    <n v="385695"/>
    <n v="386740"/>
    <n v="386789"/>
    <s v="Plan"/>
    <x v="3"/>
    <n v="22.666666666666668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2.666666666666668"/>
    <n v="0"/>
    <n v="7.6923076923076927E-2"/>
    <n v="2.1276595744680851E-2"/>
    <n v="1"/>
    <n v="8.5106382978723403"/>
    <x v="0"/>
    <s v="0.Done"/>
    <x v="2"/>
    <s v="0.Done &gt; Backend Development | S | 00036 - Create mock service Enhanced Group API"/>
    <n v="0"/>
    <n v="0"/>
  </r>
  <r>
    <x v="1"/>
    <s v="Demand"/>
    <s v="Doing"/>
    <s v="GOOGLE-1"/>
    <s v="Enhanced Group Functionality (Site)"/>
    <x v="8"/>
    <s v="Feature"/>
    <s v="Done"/>
    <s v="GOOGLE-33"/>
    <s v="Enhanced Group REST Service"/>
    <s v="00033 - Enhanced Group REST Service"/>
    <x v="26"/>
    <x v="8"/>
    <s v="Done"/>
    <s v="GOOGLE-35"/>
    <s v="Define REST API for Enhanced Group"/>
    <s v="S | 00035 - Define REST API for Enhanced Group"/>
    <s v="Feature Planning | S | 00035 - Define REST API for Enhanced Group"/>
    <n v="385695"/>
    <n v="386740"/>
    <n v="386788"/>
    <s v="Plan"/>
    <x v="3"/>
    <n v="3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3"/>
    <n v="0"/>
    <n v="7.6923076923076927E-2"/>
    <n v="2.1276595744680851E-2"/>
    <n v="1"/>
    <n v="2.1276595744680851"/>
    <x v="0"/>
    <s v="0.Done"/>
    <x v="2"/>
    <s v="0.Done &gt; Feature Planning | S | 00035 - Define REST API for Enhanced Group"/>
    <n v="0"/>
    <n v="0"/>
  </r>
  <r>
    <x v="1"/>
    <s v="Demand"/>
    <s v="Doing"/>
    <s v="GOOGLE-3"/>
    <s v="OpenID Connect SSO Support "/>
    <x v="9"/>
    <s v="Feature"/>
    <s v="QAing"/>
    <s v="GOOGLE-22"/>
    <s v="Add support for OpenID Connect Single Sign-on"/>
    <s v="00022 - Add support for OpenID Connect Single Sign-on"/>
    <x v="22"/>
    <x v="5"/>
    <s v="Done"/>
    <s v="GOOGLE-32"/>
    <s v="Implement Session Expiration"/>
    <s v="M | 00032 - Implement Session Expiration"/>
    <s v="Backend Development | M | 00032 - Implement Session Expiration"/>
    <n v="386047"/>
    <n v="386106"/>
    <n v="386543"/>
    <s v="Plan"/>
    <x v="3"/>
    <n v="21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1"/>
    <n v="0"/>
    <n v="7.6923076923076927E-2"/>
    <n v="7.6923076923076927E-2"/>
    <n v="1"/>
    <n v="10.638297872340425"/>
    <x v="0"/>
    <s v="1.QAing"/>
    <x v="2"/>
    <s v="0.Done &gt; Backend Development | M | 00032 - Implement Session Expiration"/>
    <n v="0"/>
    <n v="0"/>
  </r>
  <r>
    <x v="1"/>
    <s v="Demand"/>
    <s v="Doing"/>
    <s v="GOOGLE-3"/>
    <s v="OpenID Connect SSO Support "/>
    <x v="9"/>
    <s v="Feature"/>
    <s v="QAing"/>
    <s v="GOOGLE-22"/>
    <s v="Add support for OpenID Connect Single Sign-on"/>
    <s v="00022 - Add support for OpenID Connect Single Sign-on"/>
    <x v="22"/>
    <x v="5"/>
    <s v="Done"/>
    <s v="GOOGLE-31"/>
    <s v="Backport OpenId Connect implementation to DXP"/>
    <s v="S | 00031 - Backport OpenId Connect implementation to DXP"/>
    <s v="Backend Development | S | 00031 - Backport OpenId Connect implementation to DXP"/>
    <n v="386047"/>
    <n v="386106"/>
    <n v="386534"/>
    <s v="Plan"/>
    <x v="3"/>
    <n v="27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7.5"/>
    <n v="0"/>
    <n v="7.6923076923076927E-2"/>
    <n v="7.6923076923076927E-2"/>
    <n v="1"/>
    <n v="8.5106382978723403"/>
    <x v="0"/>
    <s v="1.QAing"/>
    <x v="2"/>
    <s v="0.Done &gt; Backend Development | S | 00031 - Backport OpenId Connect implementation to DXP"/>
    <n v="0"/>
    <n v="0"/>
  </r>
  <r>
    <x v="1"/>
    <s v="Demand"/>
    <s v="Doing"/>
    <s v="GOOGLE-4"/>
    <s v="Google LMS Integration"/>
    <x v="7"/>
    <s v="Feature"/>
    <s v="Doing"/>
    <s v="GOOGLE-23"/>
    <s v="Add SCORM support"/>
    <s v="00023 - Add SCORM support"/>
    <x v="18"/>
    <x v="4"/>
    <s v="Done"/>
    <s v="GOOGLE-30"/>
    <s v="Research SCORM"/>
    <s v="M | 00030 - Research SCORM"/>
    <s v="Sub-Task | M | 00030 - Research SCORM"/>
    <n v="386048"/>
    <n v="386107"/>
    <n v="386454"/>
    <s v="Plan"/>
    <x v="2"/>
    <n v="12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12"/>
    <n v="0"/>
    <n v="0.16666666666666666"/>
    <n v="4.3478260869565216E-2"/>
    <n v="1"/>
    <n v="8.5106382978723403"/>
    <x v="0"/>
    <s v="7.Doing"/>
    <x v="2"/>
    <s v="0.Done &gt; Sub-Task | M | 00030 - Research SCORM"/>
    <n v="0"/>
    <n v="0"/>
  </r>
  <r>
    <x v="1"/>
    <s v="Demand"/>
    <s v="Doing"/>
    <s v="GOOGLE-2"/>
    <s v="User Activity Tracking"/>
    <x v="10"/>
    <s v="Feature"/>
    <s v="Done"/>
    <s v="GOOGLE-14"/>
    <s v="Capture user info"/>
    <s v="00014 - Capture user info"/>
    <x v="29"/>
    <x v="3"/>
    <s v="Done"/>
    <s v="GOOGLE-29"/>
    <s v="Capture user info - JS Skeleton for collection user information"/>
    <s v="M | 00029 - Capture user info - JS Skeleton for collection user information"/>
    <s v="Frontend Development | M | 00029 - Capture user info - JS Skeleton for collection user information"/>
    <n v="385925"/>
    <n v="386088"/>
    <n v="386183"/>
    <s v="Plan"/>
    <x v="3"/>
    <n v="12.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2.5"/>
    <n v="0"/>
    <n v="0.14285714285714285"/>
    <n v="9.0909090909090912E-2"/>
    <n v="1"/>
    <n v="5.3191489361702127"/>
    <x v="0"/>
    <s v="0.Done"/>
    <x v="2"/>
    <s v="0.Done &gt; Frontend Development | M | 00029 - Capture user info - JS Skeleton for collection user information"/>
    <n v="0"/>
    <n v="0"/>
  </r>
  <r>
    <x v="1"/>
    <s v="Demand"/>
    <s v="Doing"/>
    <s v="GOOGLE-2"/>
    <s v="User Activity Tracking"/>
    <x v="10"/>
    <s v="Feature"/>
    <s v="Done"/>
    <s v="GOOGLE-14"/>
    <s v="Capture user info"/>
    <s v="00014 - Capture user info"/>
    <x v="29"/>
    <x v="7"/>
    <s v="Done"/>
    <s v="GOOGLE-28"/>
    <s v="Capture user info - Tech Planning"/>
    <s v="S | 00028 - Capture user info - Tech Planning"/>
    <s v="Tech Planning | S | 00028 - Capture user info - Tech Planning"/>
    <n v="385925"/>
    <n v="386088"/>
    <n v="386179"/>
    <s v="Plan"/>
    <x v="3"/>
    <n v="3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3.5"/>
    <n v="0"/>
    <n v="0.14285714285714285"/>
    <n v="9.0909090909090912E-2"/>
    <n v="1"/>
    <n v="2.1276595744680851"/>
    <x v="0"/>
    <s v="0.Done"/>
    <x v="2"/>
    <s v="0.Done &gt; Tech Planning | S | 00028 - Capture user info - Tech Planning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8"/>
    <s v="Done"/>
    <s v="GOOGLE-26"/>
    <s v="Notify Google LMS of User activity - Feature Planning"/>
    <s v="S | 00026 - Notify Google LMS of User activity - Feature Planning"/>
    <s v="Feature Planning | S | 00026 - Notify Google LMS of User activity - Feature Planning"/>
    <n v="386048"/>
    <n v="386109"/>
    <n v="386111"/>
    <s v="Plan"/>
    <x v="3"/>
    <n v="1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0"/>
    <n v="0"/>
    <n v="5.8823529411764705E-2"/>
    <n v="4.3478260869565216E-2"/>
    <n v="1"/>
    <n v="2.1276595744680851"/>
    <x v="0"/>
    <s v="0.Done"/>
    <x v="2"/>
    <s v="0.Done &gt; Feature Planning | S | 00026 - Notify Google LMS of User activity - Feature Planning"/>
    <n v="0"/>
    <n v="0"/>
  </r>
  <r>
    <x v="1"/>
    <s v="Demand"/>
    <s v="Doing"/>
    <s v="GOOGLE-4"/>
    <s v="Google LMS Integration"/>
    <x v="7"/>
    <s v="Feature"/>
    <s v="Doing"/>
    <s v="GOOGLE-23"/>
    <s v="Add SCORM support"/>
    <s v="00023 - Add SCORM support"/>
    <x v="18"/>
    <x v="8"/>
    <s v="Queued for Review"/>
    <s v="GOOGLE-24"/>
    <s v="Add SCORM support - Feature Planning"/>
    <s v="L | 00024 - Add SCORM support - Feature Planning"/>
    <s v="Feature Planning | L | 00024 - Add SCORM support - Feature Planning"/>
    <n v="386048"/>
    <n v="386107"/>
    <n v="386108"/>
    <s v="Plan"/>
    <x v="2"/>
    <n v="0"/>
    <n v="0"/>
    <n v="0"/>
    <n v="0"/>
    <s v="L"/>
    <s v="SUBTASK PLAN"/>
    <n v="8.5106382978723403"/>
    <n v="10.212765957446807"/>
    <n v="8.5106382978723403"/>
    <n v="10.212765957446807"/>
    <n v="0"/>
    <n v="8.5106382978723403"/>
    <n v="0"/>
    <n v="0"/>
    <n v="0"/>
    <n v="0"/>
    <n v="0.16666666666666666"/>
    <n v="4.3478260869565216E-2"/>
    <n v="1"/>
    <n v="0"/>
    <x v="0"/>
    <s v="7.Doing"/>
    <x v="1"/>
    <e v="#N/A"/>
    <n v="0"/>
    <n v="0"/>
  </r>
  <r>
    <x v="1"/>
    <s v="Demand"/>
    <s v="Doing"/>
    <s v="GOOGLE-2"/>
    <s v="User Activity Tracking"/>
    <x v="10"/>
    <s v="Feature"/>
    <s v="Done"/>
    <s v="GOOGLE-14"/>
    <s v="Capture user info"/>
    <s v="00014 - Capture user info"/>
    <x v="29"/>
    <x v="8"/>
    <s v="Done"/>
    <s v="GOOGLE-15"/>
    <s v="Capture user info - Feature Planning"/>
    <s v="S | 00015 - Capture user info - Feature Planning"/>
    <s v="Feature Planning | S | 00015 - Capture user info - Feature Planning"/>
    <n v="385925"/>
    <n v="386088"/>
    <n v="386089"/>
    <s v="Plan"/>
    <x v="3"/>
    <n v="2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2"/>
    <n v="0"/>
    <n v="0.14285714285714285"/>
    <n v="9.0909090909090912E-2"/>
    <n v="1"/>
    <n v="2.1276595744680851"/>
    <x v="0"/>
    <s v="0.Done"/>
    <x v="2"/>
    <s v="0.Done &gt; Feature Planning | S | 00015 - Capture user info - Feature Planning"/>
    <n v="0"/>
    <n v="0"/>
  </r>
  <r>
    <x v="1"/>
    <s v="Demand"/>
    <s v="Doing"/>
    <s v="GOOGLE-1"/>
    <s v="Enhanced Group Functionality (Site)"/>
    <x v="8"/>
    <s v="Feature"/>
    <s v="Done"/>
    <s v="GOOGLE-33"/>
    <s v="Enhanced Group REST Service"/>
    <s v="00033 - Enhanced Group REST Service"/>
    <x v="26"/>
    <x v="5"/>
    <s v="Done"/>
    <s v="GOOGLE-12"/>
    <s v="Integrate REST API with Liferay service layer"/>
    <s v="S | 00012 - Integrate REST API with Liferay service layer"/>
    <s v="Backend Development | S | 00012 - Integrate REST API with Liferay service layer"/>
    <n v="385695"/>
    <n v="386740"/>
    <n v="386085"/>
    <s v="Plan"/>
    <x v="3"/>
    <n v="17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7.5"/>
    <n v="0"/>
    <n v="7.6923076923076927E-2"/>
    <n v="2.1276595744680851E-2"/>
    <n v="1"/>
    <n v="8.5106382978723403"/>
    <x v="0"/>
    <s v="0.Done"/>
    <x v="2"/>
    <s v="0.Done &gt; Backend Development | S | 00012 - Integrate REST API with Liferay service layer"/>
    <n v="0"/>
    <n v="0"/>
  </r>
  <r>
    <x v="1"/>
    <s v="Demand"/>
    <s v="Doing"/>
    <s v="GOOGLE-1"/>
    <s v="Enhanced Group Functionality (Site)"/>
    <x v="8"/>
    <s v="Feature"/>
    <s v="Done"/>
    <s v="GOOGLE-10"/>
    <s v="Add status: draft, published, archived, invisible "/>
    <s v="00010 - Add status: draft, published, archived, invisible "/>
    <x v="33"/>
    <x v="7"/>
    <s v="Done"/>
    <s v="GOOGLE-11"/>
    <s v="Status - Tech Planning"/>
    <s v="S | 00011 - Status - Tech Planning"/>
    <s v="Tech Planning | S | 00011 - Status - Tech Planning"/>
    <n v="385695"/>
    <n v="386083"/>
    <n v="386084"/>
    <s v="Plan"/>
    <x v="3"/>
    <n v="2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2"/>
    <n v="0"/>
    <n v="0.16666666666666666"/>
    <n v="2.1276595744680851E-2"/>
    <n v="1"/>
    <n v="2.1276595744680851"/>
    <x v="0"/>
    <s v="0.Done"/>
    <x v="2"/>
    <s v="0.Done &gt; Tech Planning | S | 00011 - Status - Tech Planning"/>
    <n v="0"/>
    <n v="0"/>
  </r>
  <r>
    <x v="1"/>
    <s v="Demand"/>
    <s v="Doing"/>
    <s v="GOOGLE-1"/>
    <s v="Enhanced Group Functionality (Site)"/>
    <x v="8"/>
    <s v="Feature"/>
    <s v="Done"/>
    <s v="GOOGLE-6"/>
    <s v="Add version"/>
    <s v="00006 - Add version"/>
    <x v="32"/>
    <x v="8"/>
    <s v="Done"/>
    <s v="GOOGLE-9"/>
    <s v="Version - Feature Planning"/>
    <s v="S | 00009 - Version - Feature Planning"/>
    <s v="Feature Planning | S | 00009 - Version - Feature Planning"/>
    <n v="385695"/>
    <n v="386061"/>
    <n v="386074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2.1276595744680851E-2"/>
    <n v="1"/>
    <n v="2.1276595744680851"/>
    <x v="0"/>
    <s v="0.Done"/>
    <x v="2"/>
    <s v="0.Done &gt; Feature Planning | S | 00009 - Version - Feature Planning"/>
    <n v="0"/>
    <n v="0"/>
  </r>
  <r>
    <x v="1"/>
    <s v="Demand"/>
    <s v="Doing"/>
    <s v="GOOGLE-1"/>
    <s v="Enhanced Group Functionality (Site)"/>
    <x v="8"/>
    <s v="Feature"/>
    <s v="Doing"/>
    <s v="GOOGLE-7"/>
    <s v="Add expiration date"/>
    <s v="00007 - Add expiration date"/>
    <x v="25"/>
    <x v="8"/>
    <s v="Queued for Review"/>
    <s v="GOOGLE-8"/>
    <s v="Expiration Date - Feature Planning"/>
    <s v="S | 00008 - Expiration Date - Feature Planning"/>
    <s v="Feature Planning | S | 00008 - Expiration Date - Feature Planning"/>
    <n v="385695"/>
    <n v="386070"/>
    <n v="386072"/>
    <s v="Plan"/>
    <x v="2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4285714285714285"/>
    <n v="2.1276595744680851E-2"/>
    <n v="1"/>
    <n v="0"/>
    <x v="0"/>
    <s v="7.Doing"/>
    <x v="1"/>
    <e v="#N/A"/>
    <n v="0"/>
    <n v="0"/>
  </r>
  <r>
    <x v="2"/>
    <m/>
    <m/>
    <m/>
    <m/>
    <x v="1"/>
    <s v="Feature"/>
    <s v="Done"/>
    <s v="CEMEXWEB-664"/>
    <s v="Feature without assignee CEMEXWEB"/>
    <s v="00664 - Feature without assignee CEMEXWEB"/>
    <x v="36"/>
    <x v="1"/>
    <s v="Done"/>
    <s v="CEMEXWEB-668"/>
    <s v="QA for Feature without assignee CEMEXWEB"/>
    <s v="S | 00668 - QA for Feature without assignee CEMEXWEB"/>
    <s v="QA | S | 00668 - QA for Feature without assignee CEMEXWEB"/>
    <m/>
    <n v="396815"/>
    <n v="39704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0668 - QA for Feature without assignee CEMEXWEB"/>
    <n v="0"/>
    <n v="0"/>
  </r>
  <r>
    <x v="2"/>
    <m/>
    <m/>
    <m/>
    <m/>
    <x v="1"/>
    <s v="Feature"/>
    <s v="Done"/>
    <s v="CEMEXWEB-664"/>
    <s v="Feature without assignee CEMEXWEB"/>
    <s v="00664 - Feature without assignee CEMEXWEB"/>
    <x v="36"/>
    <x v="2"/>
    <s v="Done"/>
    <s v="CEMEXWEB-667"/>
    <s v="Review of Feature without assignee CEMEXWEB"/>
    <s v="S | 00667 - Review of Feature without assignee CEMEXWEB"/>
    <s v="Feature Review | S | 00667 - Review of Feature without assignee CEMEXWEB"/>
    <m/>
    <n v="396815"/>
    <n v="3970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0667 - Review of Feature without assignee CEMEXWEB"/>
    <n v="0"/>
    <n v="0"/>
  </r>
  <r>
    <x v="2"/>
    <m/>
    <m/>
    <m/>
    <m/>
    <x v="1"/>
    <s v="Feature"/>
    <s v="Done"/>
    <s v="CEMEXWEB-664"/>
    <s v="Feature without assignee CEMEXWEB"/>
    <s v="00664 - Feature without assignee CEMEXWEB"/>
    <x v="36"/>
    <x v="0"/>
    <s v="Done"/>
    <s v="CEMEXWEB-666"/>
    <s v="Alpha for Feature without assignee CEMEXWEB"/>
    <s v="S | 00666 - Alpha for Feature without assignee CEMEXWEB"/>
    <s v="Alpha Test | S | 00666 - Alpha for Feature without assignee CEMEXWEB"/>
    <m/>
    <n v="396815"/>
    <n v="3970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0666 - Alpha for Feature without assignee CEMEXWEB"/>
    <n v="0"/>
    <n v="0"/>
  </r>
  <r>
    <x v="2"/>
    <m/>
    <m/>
    <m/>
    <m/>
    <x v="1"/>
    <s v="Task"/>
    <s v="Done"/>
    <s v="CEMEXWEB-662"/>
    <s v="Block Googlebot from doing a search "/>
    <s v="00662 - Block Googlebot from doing a search "/>
    <x v="37"/>
    <x v="2"/>
    <s v="Done"/>
    <s v="CEMEXWEB-663"/>
    <s v="Review of Block Googlebot from doing a search "/>
    <s v="S | 00663 - Review of Block Googlebot from doing a search "/>
    <s v="Feature Review | S | 00663 - Review of Block Googlebot from doing a search "/>
    <m/>
    <n v="394884"/>
    <n v="3948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s v="0.Done"/>
    <x v="2"/>
    <s v="0.Done &gt; Feature Review | S | 00663 - Review of Block Googlebot from doing a search "/>
    <n v="0"/>
    <n v="0"/>
  </r>
  <r>
    <x v="2"/>
    <m/>
    <m/>
    <m/>
    <m/>
    <x v="1"/>
    <s v="Bug"/>
    <s v="Deferred"/>
    <s v="CEMEXWEB-647"/>
    <s v="Page visual layout broken after interactions"/>
    <s v="00647 - Page visual layout broken after interactions"/>
    <x v="38"/>
    <x v="3"/>
    <s v="Deferred"/>
    <s v="CEMEXWEB-657"/>
    <s v="Development for - Page visual layout broken after interactions"/>
    <s v="S | 00657 - Development for - Page visual layout broken after interactions"/>
    <s v="Frontend Development | S | 00657 - Development for - Page visual layout broken after interactions"/>
    <m/>
    <n v="391998"/>
    <n v="392453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1"/>
    <n v="0"/>
    <n v="1"/>
    <n v="0"/>
    <x v="1"/>
    <e v="#N/A"/>
    <x v="1"/>
    <e v="#N/A"/>
    <n v="4.2553191489361701"/>
    <n v="0"/>
  </r>
  <r>
    <x v="2"/>
    <s v="Demand"/>
    <s v="Deferred"/>
    <s v="CEMEXWEB-633"/>
    <s v="Sustainability - Overview"/>
    <x v="13"/>
    <s v="Feature"/>
    <s v="Deferred"/>
    <s v="CEMEXWEB-649"/>
    <s v="Sustainability &gt; Overview"/>
    <s v="00649 - Sustainability &gt; Overview"/>
    <x v="39"/>
    <x v="4"/>
    <s v="Deferred"/>
    <s v="CEMEXWEB-656"/>
    <s v="Refactor the existing web content structure/templates"/>
    <s v="S | 00656 - Refactor the existing web content structure/templates"/>
    <s v="Sub-Task | S | 00656 - Refactor the existing web content structure/templates"/>
    <n v="390304"/>
    <n v="392141"/>
    <n v="392326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e v="#N/A"/>
    <x v="1"/>
    <e v="#N/A"/>
    <n v="0"/>
    <n v="0"/>
  </r>
  <r>
    <x v="2"/>
    <s v="Demand"/>
    <s v="Deferred"/>
    <s v="CEMEXWEB-633"/>
    <s v="Sustainability - Overview"/>
    <x v="13"/>
    <s v="Feature"/>
    <s v="Deferred"/>
    <s v="CEMEXWEB-649"/>
    <s v="Sustainability &gt; Overview"/>
    <s v="00649 - Sustainability &gt; Overview"/>
    <x v="39"/>
    <x v="4"/>
    <s v="Deferred"/>
    <s v="CEMEXWEB-655"/>
    <s v="Add credentials web content to bottom of page"/>
    <s v="S | 00655 - Add credentials web content to bottom of page"/>
    <s v="Sub-Task | S | 00655 - Add credentials web content to bottom of page"/>
    <n v="390304"/>
    <n v="392141"/>
    <n v="392325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e v="#N/A"/>
    <x v="1"/>
    <e v="#N/A"/>
    <n v="0"/>
    <n v="0"/>
  </r>
  <r>
    <x v="2"/>
    <s v="Demand"/>
    <s v="Deferred"/>
    <s v="CEMEXWEB-633"/>
    <s v="Sustainability - Overview"/>
    <x v="13"/>
    <s v="Feature"/>
    <s v="Deferred"/>
    <s v="CEMEXWEB-649"/>
    <s v="Sustainability &gt; Overview"/>
    <s v="00649 - Sustainability &gt; Overview"/>
    <x v="39"/>
    <x v="4"/>
    <s v="Deferred"/>
    <s v="CEMEXWEB-654"/>
    <s v="Add each section web content(or parent depending on the refactor) to page"/>
    <s v="S | 00654 - Add each section web content(or parent depending on the refactor) to page"/>
    <s v="Sub-Task | S | 00654 - Add each section web content(or parent depending on the refactor) to page"/>
    <n v="390304"/>
    <n v="392141"/>
    <n v="392324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e v="#N/A"/>
    <x v="1"/>
    <e v="#N/A"/>
    <n v="0"/>
    <n v="0"/>
  </r>
  <r>
    <x v="2"/>
    <s v="Demand"/>
    <s v="Deferred"/>
    <s v="CEMEXWEB-633"/>
    <s v="Sustainability - Overview"/>
    <x v="13"/>
    <s v="Feature"/>
    <s v="Deferred"/>
    <s v="CEMEXWEB-649"/>
    <s v="Sustainability &gt; Overview"/>
    <s v="00649 - Sustainability &gt; Overview"/>
    <x v="39"/>
    <x v="4"/>
    <s v="Deferred"/>
    <s v="CEMEXWEB-653"/>
    <s v="Create a web content for each section within the collapsable content"/>
    <s v="S | 00653 - Create a web content for each section within the collapsable content"/>
    <s v="Sub-Task | S | 00653 - Create a web content for each section within the collapsable content"/>
    <n v="390304"/>
    <n v="392141"/>
    <n v="392323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e v="#N/A"/>
    <x v="1"/>
    <e v="#N/A"/>
    <n v="0"/>
    <n v="0"/>
  </r>
  <r>
    <x v="2"/>
    <s v="Demand"/>
    <s v="Deferred"/>
    <s v="CEMEXWEB-633"/>
    <s v="Sustainability - Overview"/>
    <x v="13"/>
    <s v="Feature"/>
    <s v="Deferred"/>
    <s v="CEMEXWEB-649"/>
    <s v="Sustainability &gt; Overview"/>
    <s v="00649 - Sustainability &gt; Overview"/>
    <x v="39"/>
    <x v="4"/>
    <s v="Deferred"/>
    <s v="CEMEXWEB-652"/>
    <s v="Add banner image web content to overview page"/>
    <s v="S | 00652 - Add banner image web content to overview page"/>
    <s v="Sub-Task | S | 00652 - Add banner image web content to overview page"/>
    <n v="390304"/>
    <n v="392141"/>
    <n v="392322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e v="#N/A"/>
    <x v="1"/>
    <e v="#N/A"/>
    <n v="0"/>
    <n v="0"/>
  </r>
  <r>
    <x v="2"/>
    <s v="Demand"/>
    <s v="Deferred"/>
    <s v="CEMEXWEB-633"/>
    <s v="Sustainability - Overview"/>
    <x v="13"/>
    <s v="Feature"/>
    <s v="Deferred"/>
    <s v="CEMEXWEB-649"/>
    <s v="Sustainability &gt; Overview"/>
    <s v="00649 - Sustainability &gt; Overview"/>
    <x v="39"/>
    <x v="4"/>
    <s v="Deferred"/>
    <s v="CEMEXWEB-651"/>
    <s v="Create/Modify web content for banner image"/>
    <s v="S | 00651 - Create/Modify web content for banner image"/>
    <s v="Sub-Task | S | 00651 - Create/Modify web content for banner image"/>
    <n v="390304"/>
    <n v="392141"/>
    <n v="392321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e v="#N/A"/>
    <x v="1"/>
    <e v="#N/A"/>
    <n v="0"/>
    <n v="0"/>
  </r>
  <r>
    <x v="2"/>
    <s v="Demand"/>
    <s v="Deferred"/>
    <s v="CEMEXWEB-633"/>
    <s v="Sustainability - Overview"/>
    <x v="13"/>
    <s v="Feature"/>
    <s v="Deferred"/>
    <s v="CEMEXWEB-649"/>
    <s v="Sustainability &gt; Overview"/>
    <s v="00649 - Sustainability &gt; Overview"/>
    <x v="39"/>
    <x v="4"/>
    <s v="Deferred"/>
    <s v="CEMEXWEB-650"/>
    <s v="Create/replace page for sustainability-&gt;overview"/>
    <s v="S | 00650 - Create/replace page for sustainability-&gt;overview"/>
    <s v="Sub-Task | S | 00650 - Create/replace page for sustainability-&gt;overview"/>
    <n v="390304"/>
    <n v="392141"/>
    <n v="392320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e v="#N/A"/>
    <x v="1"/>
    <e v="#N/A"/>
    <n v="0"/>
    <n v="0"/>
  </r>
  <r>
    <x v="2"/>
    <m/>
    <m/>
    <m/>
    <m/>
    <x v="1"/>
    <s v="Task"/>
    <s v="Doing"/>
    <s v="CEMEXWEB-637"/>
    <s v="Apply and verify fix for CEMEX-13"/>
    <s v="00637 - Apply and verify fix for CEMEX-13"/>
    <x v="40"/>
    <x v="2"/>
    <s v="Queued for Review"/>
    <s v="CEMEXWEB-646"/>
    <s v="Review of Apply and verify fix for CEMEX-13"/>
    <s v="S | 00646 - Review of Apply and verify fix for CEMEX-13"/>
    <s v="Feature Review | S | 00646 - Review of Apply and verify fix for CEMEX-13"/>
    <m/>
    <n v="390655"/>
    <n v="391910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1"/>
    <n v="0"/>
    <n v="1"/>
    <n v="0"/>
    <x v="1"/>
    <s v="7.Doing"/>
    <x v="1"/>
    <e v="#N/A"/>
    <n v="0"/>
    <n v="0"/>
  </r>
  <r>
    <x v="2"/>
    <m/>
    <m/>
    <m/>
    <m/>
    <x v="1"/>
    <s v="Task"/>
    <s v="Done"/>
    <s v="CEMEXWEB-644"/>
    <s v="Allow HTTP between qa-staging and qa-live to test remote staging"/>
    <s v="00644 - Allow HTTP between qa-staging and qa-live to test remote staging"/>
    <x v="41"/>
    <x v="2"/>
    <s v="Done"/>
    <s v="CEMEXWEB-645"/>
    <s v="Review of Allow HTTP between qa-staging and qa-live to test remote staging"/>
    <s v="00645 - Review of Allow HTTP between qa-staging and qa-live to test remote staging"/>
    <s v="Feature Review | 00645 - Review of Allow HTTP between qa-staging and qa-live to test remote staging"/>
    <m/>
    <n v="391206"/>
    <n v="39120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645 - Review of Allow HTTP between qa-staging and qa-live to test remote staging"/>
    <n v="0"/>
    <n v="0"/>
  </r>
  <r>
    <x v="2"/>
    <m/>
    <m/>
    <m/>
    <m/>
    <x v="1"/>
    <s v="Bug"/>
    <s v="Deferred"/>
    <s v="CEMEXWEB-635"/>
    <s v="Emails from production server are not being received"/>
    <s v="00635 - Emails from production server are not being received"/>
    <x v="42"/>
    <x v="4"/>
    <s v="Done"/>
    <s v="CEMEXWEB-643"/>
    <s v="Test email &quot;group&quot; with multiple emails"/>
    <s v="S | 00643 - Test email &quot;group&quot; with multiple emails"/>
    <s v="Sub-Task | S | 00643 - Test email &quot;group&quot; with multiple emails"/>
    <m/>
    <n v="390553"/>
    <n v="391113"/>
    <s v="Plan"/>
    <x v="0"/>
    <n v="0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.5"/>
    <n v="0"/>
    <n v="0.5"/>
    <n v="0"/>
    <n v="1"/>
    <n v="4.2553191489361701"/>
    <x v="1"/>
    <e v="#N/A"/>
    <x v="2"/>
    <s v="0.Done &gt; Sub-Task | S | 00643 - Test email &quot;group&quot; with multiple emails"/>
    <n v="4.2553191489361701"/>
    <n v="0.5"/>
  </r>
  <r>
    <x v="2"/>
    <m/>
    <m/>
    <m/>
    <m/>
    <x v="1"/>
    <s v="Bug"/>
    <s v="Deferred"/>
    <s v="CEMEXWEB-635"/>
    <s v="Emails from production server are not being received"/>
    <s v="00635 - Emails from production server are not being received"/>
    <x v="42"/>
    <x v="4"/>
    <s v="Done"/>
    <s v="CEMEXWEB-642"/>
    <s v="Verify that form emails work with a single email in the group"/>
    <s v="S | 00642 - Verify that form emails work with a single email in the group"/>
    <s v="Sub-Task | S | 00642 - Verify that form emails work with a single email in the group"/>
    <m/>
    <n v="390553"/>
    <n v="391112"/>
    <s v="Plan"/>
    <x v="0"/>
    <n v="0.5166666666666667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.51666666666666672"/>
    <n v="0"/>
    <n v="0.5"/>
    <n v="0"/>
    <n v="1"/>
    <n v="4.2553191489361701"/>
    <x v="1"/>
    <e v="#N/A"/>
    <x v="2"/>
    <s v="0.Done &gt; Sub-Task | S | 00642 - Verify that form emails work with a single email in the group"/>
    <n v="4.2553191489361701"/>
    <n v="0.51666666666666672"/>
  </r>
  <r>
    <x v="2"/>
    <m/>
    <m/>
    <m/>
    <m/>
    <x v="1"/>
    <s v="Task"/>
    <s v="Done"/>
    <s v="CEMEXWEB-597"/>
    <s v="Use script to discover which web contents need to be fixed for ghost image issue"/>
    <s v="00597 - Use script to discover which web contents need to be fixed for ghost image issue"/>
    <x v="43"/>
    <x v="2"/>
    <s v="Done"/>
    <s v="CEMEXWEB-636"/>
    <s v="Review of Use script to discover which web contents need to be fixed for ghost image issue"/>
    <s v="00636 - Review of Use script to discover which web contents need to be fixed for ghost image issue"/>
    <s v="Feature Review | 00636 - Review of Use script to discover which web contents need to be fixed for ghost image issue"/>
    <m/>
    <n v="387652"/>
    <n v="3905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636 - Review of Use script to discover which web contents need to be fixed for ghost image issue"/>
    <n v="0"/>
    <n v="0"/>
  </r>
  <r>
    <x v="2"/>
    <m/>
    <m/>
    <m/>
    <m/>
    <x v="1"/>
    <s v="Task"/>
    <s v="Done"/>
    <s v="CEMEXWEB-632"/>
    <s v="Build new QA environment."/>
    <s v="00632 - Build new QA environment."/>
    <x v="44"/>
    <x v="2"/>
    <s v="Done"/>
    <s v="CEMEXWEB-634"/>
    <s v="Review of Build new QA environment."/>
    <s v="00634 - Review of Build new QA environment."/>
    <s v="Feature Review | 00634 - Review of Build new QA environment."/>
    <m/>
    <n v="390029"/>
    <n v="39051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634 - Review of Build new QA environment."/>
    <n v="0"/>
    <n v="0"/>
  </r>
  <r>
    <x v="2"/>
    <m/>
    <m/>
    <m/>
    <m/>
    <x v="1"/>
    <s v="Task"/>
    <s v="Done"/>
    <s v="CEMEXWEB-566"/>
    <s v="Configure workspace build to use NPM cache outside of the workspace"/>
    <s v="00566 - Configure workspace build to use NPM cache outside of the workspace"/>
    <x v="45"/>
    <x v="2"/>
    <s v="Done"/>
    <s v="CEMEXWEB-629"/>
    <s v="Review of Configure workspace build to use NPM cache outside of the workspace"/>
    <s v="00629 - Review of Configure workspace build to use NPM cache outside of the workspace"/>
    <s v="Feature Review | 00629 - Review of Configure workspace build to use NPM cache outside of the workspace"/>
    <m/>
    <n v="381022"/>
    <n v="38991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629 - Review of Configure workspace build to use NPM cache outside of the workspace"/>
    <n v="0"/>
    <n v="0"/>
  </r>
  <r>
    <x v="2"/>
    <m/>
    <m/>
    <m/>
    <m/>
    <x v="1"/>
    <s v="Task"/>
    <s v="Done"/>
    <s v="CEMEXWEB-549"/>
    <s v="Make sure cemex.com redirects to www.cemex.com"/>
    <s v="00549 - Make sure cemex.com redirects to www.cemex.com"/>
    <x v="46"/>
    <x v="2"/>
    <s v="Done"/>
    <s v="CEMEXWEB-628"/>
    <s v="Review of Make sure cemex.com redirects to www.cemex.com"/>
    <s v="00628 - Review of Make sure cemex.com redirects to www.cemex.com"/>
    <s v="Feature Review | 00628 - Review of Make sure cemex.com redirects to www.cemex.com"/>
    <m/>
    <n v="379393"/>
    <n v="38976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628 - Review of Make sure cemex.com redirects to www.cemex.com"/>
    <n v="0"/>
    <n v="0"/>
  </r>
  <r>
    <x v="2"/>
    <m/>
    <m/>
    <m/>
    <m/>
    <x v="1"/>
    <s v="Task"/>
    <s v="Done"/>
    <s v="CEMEXWEB-169"/>
    <s v="Disable public access to the QA environment"/>
    <s v="00169 - Disable public access to the QA environment"/>
    <x v="47"/>
    <x v="2"/>
    <s v="Done"/>
    <s v="CEMEXWEB-627"/>
    <s v="Review of Disable public access to the QA environment"/>
    <s v="00627 - Review of Disable public access to the QA environment"/>
    <s v="Feature Review | 00627 - Review of Disable public access to the QA environment"/>
    <m/>
    <n v="368348"/>
    <n v="3897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627 - Review of Disable public access to the QA environment"/>
    <n v="0"/>
    <n v="0"/>
  </r>
  <r>
    <x v="2"/>
    <m/>
    <m/>
    <m/>
    <m/>
    <x v="1"/>
    <s v="Task"/>
    <s v="Done"/>
    <s v="CEMEXWEB-2"/>
    <s v="Request a DNS update from Cemex to add subdomains to point to new AWS environment"/>
    <s v="00002 - Request a DNS update from Cemex to add subdomains to point to new AWS environment"/>
    <x v="48"/>
    <x v="2"/>
    <s v="Done"/>
    <s v="CEMEXWEB-626"/>
    <s v="Review of Request a DNS update from Cemex to add subdomains to point to new AWS environment"/>
    <s v="00626 - Review of Request a DNS update from Cemex to add subdomains to point to new AWS environment"/>
    <s v="Feature Review | 00626 - Review of Request a DNS update from Cemex to add subdomains to point to new AWS environment"/>
    <m/>
    <n v="360117"/>
    <n v="38970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626 - Review of Request a DNS update from Cemex to add subdomains to point to new AWS environment"/>
    <n v="0"/>
    <n v="0"/>
  </r>
  <r>
    <x v="2"/>
    <m/>
    <m/>
    <m/>
    <m/>
    <x v="1"/>
    <s v="Task"/>
    <s v="Done"/>
    <s v="CEMEXWEB-1"/>
    <s v="Request SSL Certificate from Cemex for new website"/>
    <s v="00001 - Request SSL Certificate from Cemex for new website"/>
    <x v="49"/>
    <x v="2"/>
    <s v="Done"/>
    <s v="CEMEXWEB-625"/>
    <s v="Review of Request SSL Certificate from Cemex for new website"/>
    <s v="00625 - Review of Request SSL Certificate from Cemex for new website"/>
    <s v="Feature Review | 00625 - Review of Request SSL Certificate from Cemex for new website"/>
    <m/>
    <n v="360116"/>
    <n v="38970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625 - Review of Request SSL Certificate from Cemex for new website"/>
    <n v="0"/>
    <n v="0"/>
  </r>
  <r>
    <x v="2"/>
    <m/>
    <m/>
    <m/>
    <m/>
    <x v="1"/>
    <s v="Task"/>
    <s v="Done"/>
    <s v="CEMEXWEB-567"/>
    <s v="Add FB Pixel snippet to theme"/>
    <s v="00567 - Add FB Pixel snippet to theme"/>
    <x v="50"/>
    <x v="2"/>
    <s v="Done"/>
    <s v="CEMEXWEB-624"/>
    <s v="Review of Add FB Pixel snippet to theme"/>
    <s v="00624 - Review of Add FB Pixel snippet to theme"/>
    <s v="Feature Review | 00624 - Review of Add FB Pixel snippet to theme"/>
    <m/>
    <n v="381115"/>
    <n v="38968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624 - Review of Add FB Pixel snippet to theme"/>
    <n v="0"/>
    <n v="0"/>
  </r>
  <r>
    <x v="2"/>
    <m/>
    <m/>
    <m/>
    <m/>
    <x v="1"/>
    <s v="Task"/>
    <s v="Done"/>
    <s v="CEMEXWEB-476"/>
    <s v="Enable staging from QA to PROD (guest site)"/>
    <s v="00476 - Enable staging from QA to PROD (guest site)"/>
    <x v="51"/>
    <x v="2"/>
    <s v="Done"/>
    <s v="CEMEXWEB-623"/>
    <s v="Review of Enable staging from QA to PROD (guest site)"/>
    <s v="00623 - Review of Enable staging from QA to PROD (guest site)"/>
    <s v="Feature Review | 00623 - Review of Enable staging from QA to PROD (guest site)"/>
    <m/>
    <n v="376254"/>
    <n v="38967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623 - Review of Enable staging from QA to PROD (guest site)"/>
    <n v="0"/>
    <n v="0"/>
  </r>
  <r>
    <x v="2"/>
    <m/>
    <m/>
    <m/>
    <m/>
    <x v="1"/>
    <s v="Task"/>
    <s v="Done"/>
    <s v="CEMEXWEB-462"/>
    <s v="Patching does not work on Windows"/>
    <s v="00462 - Patching does not work on Windows"/>
    <x v="52"/>
    <x v="2"/>
    <s v="Done"/>
    <s v="CEMEXWEB-622"/>
    <s v="Review of Patching does not work on Windows"/>
    <s v="00622 - Review of Patching does not work on Windows"/>
    <s v="Feature Review | 00622 - Review of Patching does not work on Windows"/>
    <m/>
    <n v="376203"/>
    <n v="38967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622 - Review of Patching does not work on Windows"/>
    <n v="0"/>
    <n v="0"/>
  </r>
  <r>
    <x v="2"/>
    <m/>
    <m/>
    <m/>
    <m/>
    <x v="1"/>
    <s v="Task"/>
    <s v="Done"/>
    <s v="CEMEXWEB-3"/>
    <s v="Setup LCS activation"/>
    <s v="00003 - Setup LCS activation"/>
    <x v="53"/>
    <x v="2"/>
    <s v="Done"/>
    <s v="CEMEXWEB-621"/>
    <s v="Review of Setup LCS activation"/>
    <s v="00621 - Review of Setup LCS activation"/>
    <s v="Feature Review | 00621 - Review of Setup LCS activation"/>
    <m/>
    <n v="361679"/>
    <n v="3896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621 - Review of Setup LCS activation"/>
    <n v="0"/>
    <n v="0"/>
  </r>
  <r>
    <x v="2"/>
    <m/>
    <m/>
    <m/>
    <m/>
    <x v="1"/>
    <s v="Feature"/>
    <s v="Done"/>
    <s v="CEMEXWEB-578"/>
    <s v="Image Animations do not match mockups for Stories"/>
    <s v="00578 - Image Animations do not match mockups for Stories"/>
    <x v="54"/>
    <x v="1"/>
    <s v="Done"/>
    <s v="CEMEXWEB-620"/>
    <s v="QA for Image Animations do not match mockups for Stories"/>
    <s v="S | 00620 - QA for Image Animations do not match mockups for Stories"/>
    <s v="QA | S | 00620 - QA for Image Animations do not match mockups for Stories"/>
    <m/>
    <n v="385389"/>
    <n v="3896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0620 - QA for Image Animations do not match mockups for Stories"/>
    <n v="0"/>
    <n v="0"/>
  </r>
  <r>
    <x v="2"/>
    <m/>
    <m/>
    <m/>
    <m/>
    <x v="1"/>
    <s v="Feature"/>
    <s v="Done"/>
    <s v="CEMEXWEB-578"/>
    <s v="Image Animations do not match mockups for Stories"/>
    <s v="00578 - Image Animations do not match mockups for Stories"/>
    <x v="54"/>
    <x v="2"/>
    <s v="Done"/>
    <s v="CEMEXWEB-619"/>
    <s v="Review of Image Animations do not match mockups for Stories"/>
    <s v="S | 00619 - Review of Image Animations do not match mockups for Stories"/>
    <s v="Feature Review | S | 00619 - Review of Image Animations do not match mockups for Stories"/>
    <m/>
    <n v="385389"/>
    <n v="3896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0619 - Review of Image Animations do not match mockups for Stories"/>
    <n v="0"/>
    <n v="0"/>
  </r>
  <r>
    <x v="2"/>
    <m/>
    <m/>
    <m/>
    <m/>
    <x v="1"/>
    <s v="Bug"/>
    <s v="Done"/>
    <s v="CEMEXWEB-576"/>
    <s v="Home page &quot;More&quot; button does not work for Internet Explorer 10 or 11"/>
    <s v="00576 - Home page &quot;More&quot; button does not work for Internet Explorer 10 or 11"/>
    <x v="55"/>
    <x v="1"/>
    <s v="Done"/>
    <s v="CEMEXWEB-618"/>
    <s v="QA for Home page &quot;More&quot; button does not work for Internet Explorer 10 or 11"/>
    <s v="S | 00618 - QA for Home page &quot;More&quot; button does not work for Internet Explorer 10 or 11"/>
    <s v="QA | S | 00618 - QA for Home page &quot;More&quot; button does not work for Internet Explorer 10 or 11"/>
    <m/>
    <n v="385240"/>
    <n v="3896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0618 - QA for Home page &quot;More&quot; button does not work for Internet Explorer 10 or 11"/>
    <n v="2.1276595744680851"/>
    <n v="0"/>
  </r>
  <r>
    <x v="2"/>
    <m/>
    <m/>
    <m/>
    <m/>
    <x v="1"/>
    <s v="Bug"/>
    <s v="Done"/>
    <s v="CEMEXWEB-576"/>
    <s v="Home page &quot;More&quot; button does not work for Internet Explorer 10 or 11"/>
    <s v="00576 - Home page &quot;More&quot; button does not work for Internet Explorer 10 or 11"/>
    <x v="55"/>
    <x v="2"/>
    <s v="Done"/>
    <s v="CEMEXWEB-617"/>
    <s v="Review of Home page &quot;More&quot; button does not work for Internet Explorer 10 or 11"/>
    <s v="S | 00617 - Review of Home page &quot;More&quot; button does not work for Internet Explorer 10 or 11"/>
    <s v="Feature Review | S | 00617 - Review of Home page &quot;More&quot; button does not work for Internet Explorer 10 or 11"/>
    <m/>
    <n v="385240"/>
    <n v="38965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0617 - Review of Home page &quot;More&quot; button does not work for Internet Explorer 10 or 11"/>
    <n v="2.1276595744680851"/>
    <n v="0"/>
  </r>
  <r>
    <x v="2"/>
    <m/>
    <m/>
    <m/>
    <m/>
    <x v="1"/>
    <s v="Bug"/>
    <s v="Done"/>
    <s v="CEMEXWEB-517"/>
    <s v="Publish failed with the JSON formatting error"/>
    <s v="00517 - Publish failed with the JSON formatting error"/>
    <x v="56"/>
    <x v="1"/>
    <s v="Done"/>
    <s v="CEMEXWEB-616"/>
    <s v="QA for Publish failed with the JSON formatting error"/>
    <s v="S | 00616 - QA for Publish failed with the JSON formatting error"/>
    <s v="QA | S | 00616 - QA for Publish failed with the JSON formatting error"/>
    <m/>
    <n v="377696"/>
    <n v="3896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0616 - QA for Publish failed with the JSON formatting error"/>
    <n v="2.1276595744680851"/>
    <n v="0"/>
  </r>
  <r>
    <x v="2"/>
    <m/>
    <m/>
    <m/>
    <m/>
    <x v="1"/>
    <s v="Bug"/>
    <s v="Done"/>
    <s v="CEMEXWEB-517"/>
    <s v="Publish failed with the JSON formatting error"/>
    <s v="00517 - Publish failed with the JSON formatting error"/>
    <x v="56"/>
    <x v="2"/>
    <s v="Done"/>
    <s v="CEMEXWEB-615"/>
    <s v="Review of Publish failed with the JSON formatting error"/>
    <s v="S | 00615 - Review of Publish failed with the JSON formatting error"/>
    <s v="Feature Review | S | 00615 - Review of Publish failed with the JSON formatting error"/>
    <m/>
    <n v="377696"/>
    <n v="3896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0615 - Review of Publish failed with the JSON formatting error"/>
    <n v="2.1276595744680851"/>
    <n v="0"/>
  </r>
  <r>
    <x v="2"/>
    <m/>
    <m/>
    <m/>
    <m/>
    <x v="1"/>
    <s v="Bug"/>
    <s v="Done"/>
    <s v="CEMEXWEB-517"/>
    <s v="Publish failed with the JSON formatting error"/>
    <s v="00517 - Publish failed with the JSON formatting error"/>
    <x v="56"/>
    <x v="0"/>
    <s v="Done"/>
    <s v="CEMEXWEB-614"/>
    <s v="Alpha for Publish failed with the JSON formatting error"/>
    <s v="S | 00614 - Alpha for Publish failed with the JSON formatting error"/>
    <s v="Alpha Test | S | 00614 - Alpha for Publish failed with the JSON formatting error"/>
    <m/>
    <n v="377696"/>
    <n v="3896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0614 - Alpha for Publish failed with the JSON formatting error"/>
    <n v="2.1276595744680851"/>
    <n v="0"/>
  </r>
  <r>
    <x v="2"/>
    <m/>
    <m/>
    <m/>
    <m/>
    <x v="1"/>
    <s v="Bug"/>
    <s v="Done"/>
    <s v="CEMEXWEB-458"/>
    <s v="Indexing of Web Content has errors"/>
    <s v="00458 - Indexing of Web Content has errors"/>
    <x v="57"/>
    <x v="1"/>
    <s v="Done"/>
    <s v="CEMEXWEB-613"/>
    <s v="QA for Indexing of Web Content has errors"/>
    <s v="S | 00613 - QA for Indexing of Web Content has errors"/>
    <s v="QA | S | 00613 - QA for Indexing of Web Content has errors"/>
    <m/>
    <n v="376064"/>
    <n v="38965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0613 - QA for Indexing of Web Content has errors"/>
    <n v="2.1276595744680851"/>
    <n v="0"/>
  </r>
  <r>
    <x v="2"/>
    <m/>
    <m/>
    <m/>
    <m/>
    <x v="1"/>
    <s v="Bug"/>
    <s v="Done"/>
    <s v="CEMEXWEB-458"/>
    <s v="Indexing of Web Content has errors"/>
    <s v="00458 - Indexing of Web Content has errors"/>
    <x v="57"/>
    <x v="2"/>
    <s v="Done"/>
    <s v="CEMEXWEB-612"/>
    <s v="Review of Indexing of Web Content has errors"/>
    <s v="S | 00612 - Review of Indexing of Web Content has errors"/>
    <s v="Feature Review | S | 00612 - Review of Indexing of Web Content has errors"/>
    <m/>
    <n v="376064"/>
    <n v="3896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0612 - Review of Indexing of Web Content has errors"/>
    <n v="2.1276595744680851"/>
    <n v="0"/>
  </r>
  <r>
    <x v="2"/>
    <m/>
    <m/>
    <m/>
    <m/>
    <x v="1"/>
    <s v="Bug"/>
    <s v="Done"/>
    <s v="CEMEXWEB-458"/>
    <s v="Indexing of Web Content has errors"/>
    <s v="00458 - Indexing of Web Content has errors"/>
    <x v="57"/>
    <x v="0"/>
    <s v="Done"/>
    <s v="CEMEXWEB-611"/>
    <s v="Alpha for Indexing of Web Content has errors"/>
    <s v="S | 00611 - Alpha for Indexing of Web Content has errors"/>
    <s v="Alpha Test | S | 00611 - Alpha for Indexing of Web Content has errors"/>
    <m/>
    <n v="376064"/>
    <n v="3896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0611 - Alpha for Indexing of Web Content has errors"/>
    <n v="2.1276595744680851"/>
    <n v="0"/>
  </r>
  <r>
    <x v="2"/>
    <m/>
    <m/>
    <m/>
    <m/>
    <x v="1"/>
    <s v="Bug"/>
    <s v="Done"/>
    <s v="CEMEXWEB-225"/>
    <s v="In Cemex, fix where the theme gets placed in the bundle by workspace"/>
    <s v="00225 - In Cemex, fix where the theme gets placed in the bundle by workspace"/>
    <x v="58"/>
    <x v="1"/>
    <s v="Done"/>
    <s v="CEMEXWEB-610"/>
    <s v="QA for In Cemex, fix where the theme gets placed in the bundle by workspace"/>
    <s v="S | 00610 - QA for In Cemex, fix where the theme gets placed in the bundle by workspace"/>
    <s v="QA | S | 00610 - QA for In Cemex, fix where the theme gets placed in the bundle by workspace"/>
    <m/>
    <n v="370582"/>
    <n v="3896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0610 - QA for In Cemex, fix where the theme gets placed in the bundle by workspace"/>
    <n v="2.1276595744680851"/>
    <n v="0"/>
  </r>
  <r>
    <x v="2"/>
    <m/>
    <m/>
    <m/>
    <m/>
    <x v="1"/>
    <s v="Bug"/>
    <s v="Done"/>
    <s v="CEMEXWEB-225"/>
    <s v="In Cemex, fix where the theme gets placed in the bundle by workspace"/>
    <s v="00225 - In Cemex, fix where the theme gets placed in the bundle by workspace"/>
    <x v="58"/>
    <x v="2"/>
    <s v="Done"/>
    <s v="CEMEXWEB-609"/>
    <s v="Review of In Cemex, fix where the theme gets placed in the bundle by workspace"/>
    <s v="S | 00609 - Review of In Cemex, fix where the theme gets placed in the bundle by workspace"/>
    <s v="Feature Review | S | 00609 - Review of In Cemex, fix where the theme gets placed in the bundle by workspace"/>
    <m/>
    <n v="370582"/>
    <n v="3896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0609 - Review of In Cemex, fix where the theme gets placed in the bundle by workspace"/>
    <n v="2.1276595744680851"/>
    <n v="0"/>
  </r>
  <r>
    <x v="2"/>
    <m/>
    <m/>
    <m/>
    <m/>
    <x v="1"/>
    <s v="Bug"/>
    <s v="Done"/>
    <s v="CEMEXWEB-541"/>
    <s v="Stock Ticker portlet has content that is not localized"/>
    <s v="00541 - Stock Ticker portlet has content that is not localized"/>
    <x v="59"/>
    <x v="1"/>
    <s v="Done"/>
    <s v="CEMEXWEB-608"/>
    <s v="QA for Stock Ticker portlet has content that is not localized"/>
    <s v="XS | 00608 - QA for Stock Ticker portlet has content that is not localized"/>
    <s v="QA | XS | 00608 - QA for Stock Ticker portlet has content that is not localized"/>
    <m/>
    <n v="379106"/>
    <n v="389645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s v="0.Done"/>
    <x v="2"/>
    <s v="0.Done &gt; QA | XS | 00608 - QA for Stock Ticker portlet has content that is not localized"/>
    <n v="1.0638297872340425"/>
    <n v="0"/>
  </r>
  <r>
    <x v="2"/>
    <m/>
    <m/>
    <m/>
    <m/>
    <x v="1"/>
    <s v="Bug"/>
    <s v="Done"/>
    <s v="CEMEXWEB-585"/>
    <s v="Page Fix for Careers page"/>
    <s v="00585 - Page Fix for Careers page"/>
    <x v="60"/>
    <x v="1"/>
    <s v="Done"/>
    <s v="CEMEXWEB-607"/>
    <s v="QA for Page Fix for Careers page"/>
    <s v="S | 00607 - QA for Page Fix for Careers page"/>
    <s v="QA | S | 00607 - QA for Page Fix for Careers page"/>
    <m/>
    <n v="386562"/>
    <n v="3887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0607 - QA for Page Fix for Careers page"/>
    <n v="2.1276595744680851"/>
    <n v="0"/>
  </r>
  <r>
    <x v="2"/>
    <m/>
    <m/>
    <m/>
    <m/>
    <x v="1"/>
    <s v="Bug"/>
    <s v="Done"/>
    <s v="CEMEXWEB-585"/>
    <s v="Page Fix for Careers page"/>
    <s v="00585 - Page Fix for Careers page"/>
    <x v="60"/>
    <x v="2"/>
    <s v="Done"/>
    <s v="CEMEXWEB-606"/>
    <s v="Review of Page Fix for Careers page"/>
    <s v="S | 00606 - Review of Page Fix for Careers page"/>
    <s v="Feature Review | S | 00606 - Review of Page Fix for Careers page"/>
    <m/>
    <n v="386562"/>
    <n v="3887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0606 - Review of Page Fix for Careers page"/>
    <n v="2.1276595744680851"/>
    <n v="0"/>
  </r>
  <r>
    <x v="2"/>
    <m/>
    <m/>
    <m/>
    <m/>
    <x v="1"/>
    <s v="Bug"/>
    <s v="Done"/>
    <s v="CEMEXWEB-585"/>
    <s v="Page Fix for Careers page"/>
    <s v="00585 - Page Fix for Careers page"/>
    <x v="60"/>
    <x v="0"/>
    <s v="Done"/>
    <s v="CEMEXWEB-605"/>
    <s v="Alpha for Page Fix for Careers page"/>
    <s v="S | 00605 - Alpha for Page Fix for Careers page"/>
    <s v="Alpha Test | S | 00605 - Alpha for Page Fix for Careers page"/>
    <m/>
    <n v="386562"/>
    <n v="3887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0605 - Alpha for Page Fix for Careers page"/>
    <n v="2.1276595744680851"/>
    <n v="0"/>
  </r>
  <r>
    <x v="2"/>
    <m/>
    <m/>
    <m/>
    <m/>
    <x v="1"/>
    <s v="Task"/>
    <s v="Done"/>
    <s v="CEMEXWEB-603"/>
    <s v="Create Earnings Webcast 1Q 17 page"/>
    <s v="00603 - Create Earnings Webcast 1Q 17 page"/>
    <x v="61"/>
    <x v="2"/>
    <s v="Done"/>
    <s v="CEMEXWEB-604"/>
    <s v="Review of Create Earnings Webcast 1Q 17 page"/>
    <s v="00604 - Review of Create Earnings Webcast 1Q 17 page"/>
    <s v="Feature Review | 00604 - Review of Create Earnings Webcast 1Q 17 page"/>
    <m/>
    <n v="388359"/>
    <n v="38836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604 - Review of Create Earnings Webcast 1Q 17 page"/>
    <n v="0"/>
    <n v="0"/>
  </r>
  <r>
    <x v="2"/>
    <m/>
    <m/>
    <m/>
    <m/>
    <x v="1"/>
    <s v="Task"/>
    <s v="Deferred"/>
    <s v="CEMEXWEB-598"/>
    <s v="Fix issue with titles not being shown for image selector"/>
    <s v="00598 - Fix issue with titles not being shown for image selector"/>
    <x v="62"/>
    <x v="3"/>
    <s v="Deferred"/>
    <s v="CEMEXWEB-602"/>
    <s v="Development for - Fix issue with titles not being shown for image selector"/>
    <s v="S | 00602 - Development for - Fix issue with titles not being shown for image selector"/>
    <s v="Frontend Development | S | 00602 - Development for - Fix issue with titles not being shown for image selector"/>
    <m/>
    <n v="387657"/>
    <n v="388319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1"/>
    <n v="0"/>
    <n v="1"/>
    <n v="0"/>
    <x v="1"/>
    <e v="#N/A"/>
    <x v="1"/>
    <e v="#N/A"/>
    <n v="0"/>
    <n v="0"/>
  </r>
  <r>
    <x v="2"/>
    <m/>
    <m/>
    <m/>
    <m/>
    <x v="1"/>
    <s v="Task"/>
    <s v="To Feature Review"/>
    <s v="CEMEXWEB-596"/>
    <s v="Anchor tags not working for some pages"/>
    <s v="00596 - Anchor tags not working for some pages"/>
    <x v="63"/>
    <x v="2"/>
    <s v="Queued for Review"/>
    <s v="CEMEXWEB-601"/>
    <s v="Review of Anchor tags not working for some pages"/>
    <s v="00601 - Review of Anchor tags not working for some pages"/>
    <s v="Feature Review | 00601 - Review of Anchor tags not working for some pages"/>
    <m/>
    <n v="387360"/>
    <n v="3879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4.To Feature Review"/>
    <x v="1"/>
    <e v="#N/A"/>
    <n v="0"/>
    <n v="0"/>
  </r>
  <r>
    <x v="2"/>
    <m/>
    <m/>
    <m/>
    <m/>
    <x v="1"/>
    <s v="Task"/>
    <s v="Done"/>
    <s v="CEMEXWEB-593"/>
    <s v="Change country menu cut off vertically"/>
    <s v="00593 - Change country menu cut off vertically"/>
    <x v="64"/>
    <x v="2"/>
    <s v="Done"/>
    <s v="CEMEXWEB-600"/>
    <s v="Review of Change country menu cut off vertically"/>
    <s v="00600 - Review of Change country menu cut off vertically"/>
    <s v="Feature Review | 00600 - Review of Change country menu cut off vertically"/>
    <m/>
    <n v="387357"/>
    <n v="3877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600 - Review of Change country menu cut off vertically"/>
    <n v="0"/>
    <n v="0"/>
  </r>
  <r>
    <x v="2"/>
    <m/>
    <m/>
    <m/>
    <m/>
    <x v="1"/>
    <s v="Bug"/>
    <s v="Done"/>
    <s v="CEMEXWEB-585"/>
    <s v="Page Fix for Careers page"/>
    <s v="00585 - Page Fix for Careers page"/>
    <x v="60"/>
    <x v="3"/>
    <s v="Done"/>
    <s v="CEMEXWEB-588"/>
    <s v="Development for - Page Fix for Careers page"/>
    <s v="S | 00588 - Development for - Page Fix for Careers page"/>
    <s v="Frontend Development | S | 00588 - Development for - Page Fix for Careers page"/>
    <m/>
    <n v="386562"/>
    <n v="387345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Frontend Development | S | 00588 - Development for - Page Fix for Careers page"/>
    <n v="4.2553191489361701"/>
    <n v="0"/>
  </r>
  <r>
    <x v="2"/>
    <m/>
    <m/>
    <m/>
    <m/>
    <x v="1"/>
    <s v="Task"/>
    <s v="Done"/>
    <s v="CEMEXWEB-583"/>
    <s v="Create microsite page for Switzerland"/>
    <s v="00583 - Create microsite page for Switzerland"/>
    <x v="65"/>
    <x v="2"/>
    <s v="Done"/>
    <s v="CEMEXWEB-587"/>
    <s v="Review of Create microsite page for Switzerland"/>
    <s v="00587 - Review of Create microsite page for Switzerland"/>
    <s v="Feature Review | 00587 - Review of Create microsite page for Switzerland"/>
    <m/>
    <n v="386501"/>
    <n v="3867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587 - Review of Create microsite page for Switzerland"/>
    <n v="0"/>
    <n v="0"/>
  </r>
  <r>
    <x v="2"/>
    <m/>
    <m/>
    <m/>
    <m/>
    <x v="1"/>
    <s v="Task"/>
    <s v="Done"/>
    <s v="CEMEXWEB-584"/>
    <s v="Make the user Jose Alberto as a site admin"/>
    <s v="00584 - Make the user Jose Alberto as a site admin"/>
    <x v="66"/>
    <x v="2"/>
    <s v="Done"/>
    <s v="CEMEXWEB-586"/>
    <s v="Review of Make the user Jose Alberto as a site admin"/>
    <s v="00586 - Review of Make the user Jose Alberto as a site admin"/>
    <s v="Feature Review | 00586 - Review of Make the user Jose Alberto as a site admin"/>
    <m/>
    <n v="386509"/>
    <n v="38660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586 - Review of Make the user Jose Alberto as a site admin"/>
    <n v="0"/>
    <n v="0"/>
  </r>
  <r>
    <x v="2"/>
    <m/>
    <m/>
    <m/>
    <m/>
    <x v="1"/>
    <s v="Task"/>
    <s v="Done"/>
    <s v="CEMEXWEB-580"/>
    <s v="Change Reports page &quot;SEC Filings&quot; section to open in a new tab"/>
    <s v="00580 - Change Reports page &quot;SEC Filings&quot; section to open in a new tab"/>
    <x v="67"/>
    <x v="2"/>
    <s v="Done"/>
    <s v="CEMEXWEB-581"/>
    <s v="Review of Change Reports page &quot;SEC Filings&quot; section to open in a new tab"/>
    <s v="00581 - Review of Change Reports page &quot;SEC Filings&quot; section to open in a new tab"/>
    <s v="Feature Review | 00581 - Review of Change Reports page &quot;SEC Filings&quot; section to open in a new tab"/>
    <m/>
    <n v="385391"/>
    <n v="3853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581 - Review of Change Reports page &quot;SEC Filings&quot; section to open in a new tab"/>
    <n v="0"/>
    <n v="0"/>
  </r>
  <r>
    <x v="2"/>
    <m/>
    <m/>
    <m/>
    <m/>
    <x v="1"/>
    <s v="Feature"/>
    <s v="Done"/>
    <s v="CEMEXWEB-578"/>
    <s v="Image Animations do not match mockups for Stories"/>
    <s v="00578 - Image Animations do not match mockups for Stories"/>
    <x v="54"/>
    <x v="0"/>
    <s v="Done"/>
    <s v="CEMEXWEB-579"/>
    <s v="Alpha for Image Animations do not match mockups for Stories"/>
    <s v="S | 00579 - Alpha for Image Animations do not match mockups for Stories"/>
    <s v="Alpha Test | S | 00579 - Alpha for Image Animations do not match mockups for Stories"/>
    <m/>
    <n v="385389"/>
    <n v="3853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0579 - Alpha for Image Animations do not match mockups for Stories"/>
    <n v="0"/>
    <n v="0"/>
  </r>
  <r>
    <x v="2"/>
    <m/>
    <m/>
    <m/>
    <m/>
    <x v="1"/>
    <s v="Bug"/>
    <s v="Done"/>
    <s v="CEMEXWEB-576"/>
    <s v="Home page &quot;More&quot; button does not work for Internet Explorer 10 or 11"/>
    <s v="00576 - Home page &quot;More&quot; button does not work for Internet Explorer 10 or 11"/>
    <x v="55"/>
    <x v="0"/>
    <s v="Done"/>
    <s v="CEMEXWEB-577"/>
    <s v="Alpha for Home page &quot;More&quot; button does not work for Internet Explorer 10 or 11"/>
    <s v="S | 00577 - Alpha for Home page &quot;More&quot; button does not work for Internet Explorer 10 or 11"/>
    <s v="Alpha Test | S | 00577 - Alpha for Home page &quot;More&quot; button does not work for Internet Explorer 10 or 11"/>
    <m/>
    <n v="385240"/>
    <n v="3853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0577 - Alpha for Home page &quot;More&quot; button does not work for Internet Explorer 10 or 11"/>
    <n v="2.1276595744680851"/>
    <n v="0"/>
  </r>
  <r>
    <x v="2"/>
    <m/>
    <m/>
    <m/>
    <m/>
    <x v="1"/>
    <s v="Bug"/>
    <s v="Done"/>
    <s v="CEMEXWEB-568"/>
    <s v="Publishing via PROD ELB is failing"/>
    <s v="00568 - Publishing via PROD ELB is failing"/>
    <x v="68"/>
    <x v="1"/>
    <s v="Done"/>
    <s v="CEMEXWEB-574"/>
    <s v="QA for Publishing via PROD ELB is failing"/>
    <s v="S | 00574 - QA for Publishing via PROD ELB is failing"/>
    <s v="QA | S | 00574 - QA for Publishing via PROD ELB is failing"/>
    <m/>
    <n v="382220"/>
    <n v="3834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0574 - QA for Publishing via PROD ELB is failing"/>
    <n v="2.1276595744680851"/>
    <n v="0"/>
  </r>
  <r>
    <x v="2"/>
    <m/>
    <m/>
    <m/>
    <m/>
    <x v="1"/>
    <s v="Bug"/>
    <s v="Done"/>
    <s v="CEMEXWEB-568"/>
    <s v="Publishing via PROD ELB is failing"/>
    <s v="00568 - Publishing via PROD ELB is failing"/>
    <x v="68"/>
    <x v="2"/>
    <s v="Done"/>
    <s v="CEMEXWEB-573"/>
    <s v="Review of Publishing via PROD ELB is failing"/>
    <s v="S | 00573 - Review of Publishing via PROD ELB is failing"/>
    <s v="Feature Review | S | 00573 - Review of Publishing via PROD ELB is failing"/>
    <m/>
    <n v="382220"/>
    <n v="3834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0573 - Review of Publishing via PROD ELB is failing"/>
    <n v="2.1276595744680851"/>
    <n v="0"/>
  </r>
  <r>
    <x v="2"/>
    <m/>
    <m/>
    <m/>
    <m/>
    <x v="1"/>
    <s v="Bug"/>
    <s v="Done"/>
    <s v="CEMEXWEB-568"/>
    <s v="Publishing via PROD ELB is failing"/>
    <s v="00568 - Publishing via PROD ELB is failing"/>
    <x v="68"/>
    <x v="0"/>
    <s v="Done"/>
    <s v="CEMEXWEB-572"/>
    <s v="Alpha for Publishing via PROD ELB is failing"/>
    <s v="S | 00572 - Alpha for Publishing via PROD ELB is failing"/>
    <s v="Alpha Test | S | 00572 - Alpha for Publishing via PROD ELB is failing"/>
    <m/>
    <n v="382220"/>
    <n v="3834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0572 - Alpha for Publishing via PROD ELB is failing"/>
    <n v="2.1276595744680851"/>
    <n v="0"/>
  </r>
  <r>
    <x v="2"/>
    <m/>
    <m/>
    <m/>
    <m/>
    <x v="1"/>
    <s v="Task"/>
    <s v="Done"/>
    <s v="CEMEXWEB-510"/>
    <s v="Investigate rejected SVG icons in Chrome when using CDN"/>
    <s v="00510 - Investigate rejected SVG icons in Chrome when using CDN"/>
    <x v="69"/>
    <x v="2"/>
    <s v="Done"/>
    <s v="CEMEXWEB-571"/>
    <s v="Review of Investigate rejected SVG icons in Chrome when using CDN"/>
    <s v="00571 - Review of Investigate rejected SVG icons in Chrome when using CDN"/>
    <s v="Feature Review | 00571 - Review of Investigate rejected SVG icons in Chrome when using CDN"/>
    <m/>
    <n v="377303"/>
    <n v="38341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571 - Review of Investigate rejected SVG icons in Chrome when using CDN"/>
    <n v="0"/>
    <n v="0"/>
  </r>
  <r>
    <x v="2"/>
    <m/>
    <m/>
    <m/>
    <m/>
    <x v="1"/>
    <s v="Task"/>
    <s v="Done"/>
    <s v="CEMEXWEB-227"/>
    <s v="Build PROD definition and execute it in us-east-1"/>
    <s v="00227 - Build PROD definition and execute it in us-east-1"/>
    <x v="70"/>
    <x v="2"/>
    <s v="Done"/>
    <s v="CEMEXWEB-570"/>
    <s v="Review of Build PROD definition and execute it in us-east-1"/>
    <s v="00570 - Review of Build PROD definition and execute it in us-east-1"/>
    <s v="Feature Review | 00570 - Review of Build PROD definition and execute it in us-east-1"/>
    <m/>
    <n v="370589"/>
    <n v="3824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570 - Review of Build PROD definition and execute it in us-east-1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1"/>
    <s v="Done"/>
    <s v="CEMEXWEB-564"/>
    <s v="QA for Adjustments throughout the portal"/>
    <s v="S | 00564 - QA for Adjustments throughout the portal"/>
    <s v="QA | S | 00564 - QA for Adjustments throughout the portal"/>
    <n v="362223"/>
    <n v="375000"/>
    <n v="380038"/>
    <s v="Plan"/>
    <x v="4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.4925373134328358E-2"/>
    <n v="8.3333333333333332E-3"/>
    <n v="1"/>
    <n v="2.1276595744680851"/>
    <x v="3"/>
    <s v="0.Done"/>
    <x v="2"/>
    <s v="0.Done &gt; QA | S | 00564 - QA for Adjustments throughout the portal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2"/>
    <s v="Done"/>
    <s v="CEMEXWEB-563"/>
    <s v="Review of Adjustments throughout the portal"/>
    <s v="S | 00563 - Review of Adjustments throughout the portal"/>
    <s v="Feature Review | S | 00563 - Review of Adjustments throughout the portal"/>
    <n v="362223"/>
    <n v="375000"/>
    <n v="380037"/>
    <s v="Plan"/>
    <x v="4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.4925373134328358E-2"/>
    <n v="8.3333333333333332E-3"/>
    <n v="1"/>
    <n v="2.1276595744680851"/>
    <x v="3"/>
    <s v="0.Done"/>
    <x v="2"/>
    <s v="0.Done &gt; Feature Review | S | 00563 - Review of Adjustments throughout the portal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0"/>
    <s v="Done"/>
    <s v="CEMEXWEB-562"/>
    <s v="Alpha for Adjustments throughout the portal"/>
    <s v="S | 00562 - Alpha for Adjustments throughout the portal"/>
    <s v="Alpha Test | S | 00562 - Alpha for Adjustments throughout the portal"/>
    <n v="362223"/>
    <n v="375000"/>
    <n v="380036"/>
    <s v="Plan"/>
    <x v="4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.4925373134328358E-2"/>
    <n v="8.3333333333333332E-3"/>
    <n v="1"/>
    <n v="2.1276595744680851"/>
    <x v="3"/>
    <s v="0.Done"/>
    <x v="2"/>
    <s v="0.Done &gt; Alpha Test | S | 00562 - Alpha for Adjustments throughout the portal"/>
    <n v="0"/>
    <n v="0"/>
  </r>
  <r>
    <x v="2"/>
    <s v="Demand"/>
    <s v="Done"/>
    <s v="CEMEXWEB-6"/>
    <s v="Theme"/>
    <x v="14"/>
    <s v="Feature"/>
    <s v="Done"/>
    <s v="CEMEXWEB-328"/>
    <s v="Custom 404 page"/>
    <s v="00328 - Custom 404 page"/>
    <x v="72"/>
    <x v="1"/>
    <s v="Done"/>
    <s v="CEMEXWEB-560"/>
    <s v="QA for Custom 404 page"/>
    <s v="XS | 00560 - QA for Custom 404 page"/>
    <s v="QA | XS | 00560 - QA for Custom 404 page"/>
    <n v="362223"/>
    <n v="373394"/>
    <n v="380034"/>
    <s v="Plan"/>
    <x v="4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3333333333333332E-3"/>
    <n v="1"/>
    <n v="1.0638297872340425"/>
    <x v="3"/>
    <s v="0.Done"/>
    <x v="2"/>
    <s v="0.Done &gt; QA | XS | 00560 - QA for Custom 404 page"/>
    <n v="0"/>
    <n v="0"/>
  </r>
  <r>
    <x v="2"/>
    <s v="Demand"/>
    <s v="Done"/>
    <s v="CEMEXWEB-6"/>
    <s v="Theme"/>
    <x v="14"/>
    <s v="Feature"/>
    <s v="Done"/>
    <s v="CEMEXWEB-328"/>
    <s v="Custom 404 page"/>
    <s v="00328 - Custom 404 page"/>
    <x v="72"/>
    <x v="2"/>
    <s v="Done"/>
    <s v="CEMEXWEB-559"/>
    <s v="Review of Custom 404 page"/>
    <s v="XS | 00559 - Review of Custom 404 page"/>
    <s v="Feature Review | XS | 00559 - Review of Custom 404 page"/>
    <n v="362223"/>
    <n v="373394"/>
    <n v="380033"/>
    <s v="Plan"/>
    <x v="4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3333333333333332E-3"/>
    <n v="1"/>
    <n v="1.0638297872340425"/>
    <x v="3"/>
    <s v="0.Done"/>
    <x v="2"/>
    <s v="0.Done &gt; Feature Review | XS | 00559 - Review of Custom 404 page"/>
    <n v="0"/>
    <n v="0"/>
  </r>
  <r>
    <x v="2"/>
    <s v="Demand"/>
    <s v="Done"/>
    <s v="CEMEXWEB-6"/>
    <s v="Theme"/>
    <x v="14"/>
    <s v="Feature"/>
    <s v="Done"/>
    <s v="CEMEXWEB-328"/>
    <s v="Custom 404 page"/>
    <s v="00328 - Custom 404 page"/>
    <x v="72"/>
    <x v="0"/>
    <s v="Done"/>
    <s v="CEMEXWEB-558"/>
    <s v="Alpha for Custom 404 page"/>
    <s v="XS | 00558 - Alpha for Custom 404 page"/>
    <s v="Alpha Test | XS | 00558 - Alpha for Custom 404 page"/>
    <n v="362223"/>
    <n v="373394"/>
    <n v="380032"/>
    <s v="Plan"/>
    <x v="4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3333333333333332E-3"/>
    <n v="1"/>
    <n v="1.0638297872340425"/>
    <x v="3"/>
    <s v="0.Done"/>
    <x v="2"/>
    <s v="0.Done &gt; Alpha Test | XS | 00558 - Alpha for Custom 404 page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57"/>
    <s v="Not found page"/>
    <s v="S | 00557 - Not found page"/>
    <s v="Frontend Development | S | 00557 - Not found page"/>
    <n v="362223"/>
    <n v="375000"/>
    <n v="379856"/>
    <s v="Plan"/>
    <x v="4"/>
    <n v="4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4"/>
    <n v="0"/>
    <n v="1.4925373134328358E-2"/>
    <n v="8.3333333333333332E-3"/>
    <n v="1"/>
    <n v="4.2553191489361701"/>
    <x v="3"/>
    <s v="0.Done"/>
    <x v="2"/>
    <s v="0.Done &gt; Frontend Development | S | 00557 - Not found page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56"/>
    <s v="About Us &gt; Our History - The Our Approach buttons aren't switching information. "/>
    <s v="XS | 00556 - About Us &gt; Our History - The Our Approach buttons aren't switching information. "/>
    <s v="Frontend Development | XS | 00556 - About Us &gt; Our History - The Our Approach buttons aren't switching information. "/>
    <n v="362223"/>
    <n v="375000"/>
    <n v="379772"/>
    <s v="Plan"/>
    <x v="4"/>
    <n v="8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8"/>
    <n v="0"/>
    <n v="1.4925373134328358E-2"/>
    <n v="8.3333333333333332E-3"/>
    <n v="1"/>
    <n v="1.0638297872340425"/>
    <x v="3"/>
    <s v="0.Done"/>
    <x v="2"/>
    <s v="0.Done &gt; Frontend Development | XS | 00556 - About Us &gt; Our History - The Our Approach buttons aren't switching information. 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55"/>
    <s v="Media &gt; Stories - Update related articles layout"/>
    <s v="XS | 00555 - Media &gt; Stories - Update related articles layout"/>
    <s v="Frontend Development | XS | 00555 - Media &gt; Stories - Update related articles layout"/>
    <n v="362223"/>
    <n v="375000"/>
    <n v="379524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s v="0.Done"/>
    <x v="2"/>
    <s v="0.Done &gt; Frontend Development | XS | 00555 - Media &gt; Stories - Update related articles layout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54"/>
    <s v="Change related articles layout"/>
    <s v="S | 00554 - Change related articles layout"/>
    <s v="Frontend Development | S | 00554 - Change related articles layout"/>
    <n v="362223"/>
    <n v="375000"/>
    <n v="379523"/>
    <s v="Plan"/>
    <x v="4"/>
    <n v="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8"/>
    <n v="0"/>
    <n v="1.4925373134328358E-2"/>
    <n v="8.3333333333333332E-3"/>
    <n v="1"/>
    <n v="4.2553191489361701"/>
    <x v="3"/>
    <s v="0.Done"/>
    <x v="2"/>
    <s v="0.Done &gt; Frontend Development | S | 00554 - Change related articles layout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53"/>
    <s v="Media &gt; Change link color in all subpages to 628fb6"/>
    <s v="XS | 00553 - Media &gt; Change link color in all subpages to 628fb6"/>
    <s v="Frontend Development | XS | 00553 - Media &gt; Change link color in all subpages to 628fb6"/>
    <n v="362223"/>
    <n v="375000"/>
    <n v="379468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s v="0.Done"/>
    <x v="2"/>
    <s v="0.Done &gt; Frontend Development | XS | 00553 - Media &gt; Change link color in all subpages to 628fb6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52"/>
    <s v="Products + Services &gt; Local Sales Contact - Tableau"/>
    <s v="XS | 00552 - Products + Services &gt; Local Sales Contact - Tableau"/>
    <s v="Frontend Development | XS | 00552 - Products + Services &gt; Local Sales Contact - Tableau"/>
    <n v="362223"/>
    <n v="375000"/>
    <n v="379427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s v="0.Done"/>
    <x v="2"/>
    <s v="0.Done &gt; Frontend Development | XS | 00552 - Products + Services &gt; Local Sales Contact - Tableau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51"/>
    <s v="Building Solutions &gt; Pavements tab - Change color of the background to match images"/>
    <s v="XS | 00551 - Building Solutions &gt; Pavements tab - Change color of the background to match images"/>
    <s v="Frontend Development | XS | 00551 - Building Solutions &gt; Pavements tab - Change color of the background to match images"/>
    <n v="362223"/>
    <n v="375000"/>
    <n v="379420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s v="0.Done"/>
    <x v="2"/>
    <s v="0.Done &gt; Frontend Development | XS | 00551 - Building Solutions &gt; Pavements tab - Change color of the background to match image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50"/>
    <s v="Forms &gt; Adjust layout"/>
    <s v="S | 00550 - Forms &gt; Adjust layout"/>
    <s v="Frontend Development | S | 00550 - Forms &gt; Adjust layout"/>
    <n v="362223"/>
    <n v="375000"/>
    <n v="379409"/>
    <s v="Plan"/>
    <x v="4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1.4925373134328358E-2"/>
    <n v="8.3333333333333332E-3"/>
    <n v="1"/>
    <n v="4.2553191489361701"/>
    <x v="3"/>
    <s v="0.Done"/>
    <x v="2"/>
    <s v="0.Done &gt; Frontend Development | S | 00550 - Forms &gt; Adjust layout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48"/>
    <s v="Careers &gt; Overview - In Spanish the content of the red and blue box is not displayed"/>
    <s v="XS | 00548 - Careers &gt; Overview - In Spanish the content of the red and blue box is not displayed"/>
    <s v="Frontend Development | XS | 00548 - Careers &gt; Overview - In Spanish the content of the red and blue box is not displayed"/>
    <n v="362223"/>
    <n v="375000"/>
    <n v="379347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s v="0.Done"/>
    <x v="2"/>
    <s v="0.Done &gt; Frontend Development | XS | 00548 - Careers &gt; Overview - In Spanish the content of the red and blue box is not displayed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47"/>
    <s v="Suppliers &gt; Sourcing Approach - Set tableau in &quot;Country Negociation&quot; button"/>
    <s v="S | 00547 - Suppliers &gt; Sourcing Approach - Set tableau in &quot;Country Negociation&quot; button"/>
    <s v="Frontend Development | S | 00547 - Suppliers &gt; Sourcing Approach - Set tableau in &quot;Country Negociation&quot; button"/>
    <n v="362223"/>
    <n v="375000"/>
    <n v="379339"/>
    <s v="Plan"/>
    <x v="4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1.4925373134328358E-2"/>
    <n v="8.3333333333333332E-3"/>
    <n v="1"/>
    <n v="4.2553191489361701"/>
    <x v="3"/>
    <s v="0.Done"/>
    <x v="2"/>
    <s v="0.Done &gt; Frontend Development | S | 00547 - Suppliers &gt; Sourcing Approach - Set tableau in &quot;Country Negociation&quot; button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46"/>
    <s v="Investors &gt; Overview &gt; Calendar + Events - Buttons doesn't allow HTML content"/>
    <s v="XS | 00546 - Investors &gt; Overview &gt; Calendar + Events - Buttons doesn't allow HTML content"/>
    <s v="Frontend Development | XS | 00546 - Investors &gt; Overview &gt; Calendar + Events - Buttons doesn't allow HTML content"/>
    <n v="362223"/>
    <n v="375000"/>
    <n v="379265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s v="0.Done"/>
    <x v="2"/>
    <s v="0.Done &gt; Frontend Development | XS | 00546 - Investors &gt; Overview &gt; Calendar + Events - Buttons doesn't allow HTML content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45"/>
    <s v="Investors &gt; Overview &gt; Calendar + Events - Fix links to pages"/>
    <s v="XS | 00545 - Investors &gt; Overview &gt; Calendar + Events - Fix links to pages"/>
    <s v="Frontend Development | XS | 00545 - Investors &gt; Overview &gt; Calendar + Events - Fix links to pages"/>
    <n v="362223"/>
    <n v="375000"/>
    <n v="379263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s v="0.Done"/>
    <x v="2"/>
    <s v="0.Done &gt; Frontend Development | XS | 00545 - Investors &gt; Overview &gt; Calendar + Events - Fix links to page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44"/>
    <s v="Expandable buttons anchors changed in production"/>
    <s v="S | 00544 - Expandable buttons anchors changed in production"/>
    <s v="Frontend Development | S | 00544 - Expandable buttons anchors changed in production"/>
    <n v="362223"/>
    <n v="375000"/>
    <n v="379262"/>
    <s v="Plan"/>
    <x v="4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1.4925373134328358E-2"/>
    <n v="8.3333333333333332E-3"/>
    <n v="1"/>
    <n v="4.2553191489361701"/>
    <x v="3"/>
    <s v="0.Done"/>
    <x v="2"/>
    <s v="0.Done &gt; Frontend Development | S | 00544 - Expandable buttons anchors changed in production"/>
    <n v="0"/>
    <n v="0"/>
  </r>
  <r>
    <x v="2"/>
    <m/>
    <m/>
    <m/>
    <m/>
    <x v="1"/>
    <s v="Bug"/>
    <s v="Done"/>
    <s v="CEMEXWEB-541"/>
    <s v="Stock Ticker portlet has content that is not localized"/>
    <s v="00541 - Stock Ticker portlet has content that is not localized"/>
    <x v="59"/>
    <x v="2"/>
    <s v="Done"/>
    <s v="CEMEXWEB-543"/>
    <s v="Review of Stock Ticker portlet has content that is not localized"/>
    <s v="XS | 00543 - Review of Stock Ticker portlet has content that is not localized"/>
    <s v="Feature Review | XS | 00543 - Review of Stock Ticker portlet has content that is not localized"/>
    <m/>
    <n v="379106"/>
    <n v="37911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s v="0.Done"/>
    <x v="2"/>
    <s v="0.Done &gt; Feature Review | XS | 00543 - Review of Stock Ticker portlet has content that is not localized"/>
    <n v="1.0638297872340425"/>
    <n v="0"/>
  </r>
  <r>
    <x v="2"/>
    <m/>
    <m/>
    <m/>
    <m/>
    <x v="1"/>
    <s v="Bug"/>
    <s v="Done"/>
    <s v="CEMEXWEB-541"/>
    <s v="Stock Ticker portlet has content that is not localized"/>
    <s v="00541 - Stock Ticker portlet has content that is not localized"/>
    <x v="59"/>
    <x v="0"/>
    <s v="Done"/>
    <s v="CEMEXWEB-542"/>
    <s v="Alpha for Stock Ticker portlet has content that is not localized"/>
    <s v="XS | 00542 - Alpha for Stock Ticker portlet has content that is not localized"/>
    <s v="Alpha Test | XS | 00542 - Alpha for Stock Ticker portlet has content that is not localized"/>
    <m/>
    <n v="379106"/>
    <n v="37910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s v="0.Done"/>
    <x v="2"/>
    <s v="0.Done &gt; Alpha Test | XS | 00542 - Alpha for Stock Ticker portlet has content that is not localized"/>
    <n v="1.0638297872340425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40"/>
    <s v="Fix Iframe width"/>
    <s v="M | 00540 - Fix Iframe width"/>
    <s v="Frontend Development | M | 00540 - Fix Iframe width"/>
    <n v="362223"/>
    <n v="375000"/>
    <n v="379081"/>
    <s v="Plan"/>
    <x v="4"/>
    <n v="2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"/>
    <n v="0"/>
    <n v="1.4925373134328358E-2"/>
    <n v="8.3333333333333332E-3"/>
    <n v="1"/>
    <n v="5.3191489361702127"/>
    <x v="3"/>
    <s v="0.Done"/>
    <x v="2"/>
    <s v="0.Done &gt; Frontend Development | M | 00540 - Fix Iframe width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39"/>
    <s v="Adjust management team images and descriptions"/>
    <s v="S | 00539 - Adjust management team images and descriptions"/>
    <s v="Frontend Development | S | 00539 - Adjust management team images and descriptions"/>
    <n v="362223"/>
    <n v="375000"/>
    <n v="379035"/>
    <s v="Plan"/>
    <x v="4"/>
    <n v="1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.5"/>
    <n v="0"/>
    <n v="1.4925373134328358E-2"/>
    <n v="8.3333333333333332E-3"/>
    <n v="1"/>
    <n v="4.2553191489361701"/>
    <x v="3"/>
    <s v="0.Done"/>
    <x v="2"/>
    <s v="0.Done &gt; Frontend Development | S | 00539 - Adjust management team images and description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38"/>
    <s v="Fix active expandable button arrows for 7 buttons on 13'' screen"/>
    <s v="XS | 00538 - Fix active expandable button arrows for 7 buttons on 13'' screen"/>
    <s v="Frontend Development | XS | 00538 - Fix active expandable button arrows for 7 buttons on 13'' screen"/>
    <n v="362223"/>
    <n v="375000"/>
    <n v="378974"/>
    <s v="Plan"/>
    <x v="4"/>
    <n v="1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.5"/>
    <n v="0"/>
    <n v="1.4925373134328358E-2"/>
    <n v="8.3333333333333332E-3"/>
    <n v="1"/>
    <n v="1.0638297872340425"/>
    <x v="3"/>
    <s v="0.Done"/>
    <x v="2"/>
    <s v="0.Done &gt; Frontend Development | XS | 00538 - Fix active expandable button arrows for 7 buttons on 13'' screen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36"/>
    <s v="Investors &gt; Overview - Calendar + Events - Must be possible to include future dates"/>
    <s v="XS | 00536 - Investors &gt; Overview - Calendar + Events - Must be possible to include future dates"/>
    <s v="Frontend Development | XS | 00536 - Investors &gt; Overview - Calendar + Events - Must be possible to include future dates"/>
    <n v="362223"/>
    <n v="375000"/>
    <n v="378560"/>
    <s v="Plan"/>
    <x v="4"/>
    <n v="8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8"/>
    <n v="0"/>
    <n v="1.4925373134328358E-2"/>
    <n v="8.3333333333333332E-3"/>
    <n v="1"/>
    <n v="1.0638297872340425"/>
    <x v="3"/>
    <s v="0.Done"/>
    <x v="2"/>
    <s v="0.Done &gt; Frontend Development | XS | 00536 - Investors &gt; Overview - Calendar + Events - Must be possible to include future date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35"/>
    <s v="Home Page &gt; Article pointing to CEMEX Day 2017"/>
    <s v="S | 00535 - Home Page &gt; Article pointing to CEMEX Day 2017"/>
    <s v="Frontend Development | S | 00535 - Home Page &gt; Article pointing to CEMEX Day 2017"/>
    <n v="362223"/>
    <n v="375000"/>
    <n v="378559"/>
    <s v="Plan"/>
    <x v="4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1.4925373134328358E-2"/>
    <n v="8.3333333333333332E-3"/>
    <n v="1"/>
    <n v="4.2553191489361701"/>
    <x v="3"/>
    <s v="0.Done"/>
    <x v="2"/>
    <s v="0.Done &gt; Frontend Development | S | 00535 - Home Page &gt; Article pointing to CEMEX Day 2017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34"/>
    <s v="Menu &gt; When in spanish the menu break on 12&quot; monitor"/>
    <s v="S | 00534 - Menu &gt; When in spanish the menu break on 12&quot; monitor"/>
    <s v="Frontend Development | S | 00534 - Menu &gt; When in spanish the menu break on 12&quot; monitor"/>
    <n v="362223"/>
    <n v="375000"/>
    <n v="378558"/>
    <s v="Plan"/>
    <x v="4"/>
    <n v="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5"/>
    <n v="0"/>
    <n v="1.4925373134328358E-2"/>
    <n v="8.3333333333333332E-3"/>
    <n v="1"/>
    <n v="4.2553191489361701"/>
    <x v="3"/>
    <s v="0.Done"/>
    <x v="2"/>
    <s v="0.Done &gt; Frontend Development | S | 00534 - Menu &gt; When in spanish the menu break on 12&quot; monitor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33"/>
    <s v="Carrers &gt; Overview - Images from the buttons are too big"/>
    <s v="XS | 00533 - Carrers &gt; Overview - Images from the buttons are too big"/>
    <s v="Frontend Development | XS | 00533 - Carrers &gt; Overview - Images from the buttons are too big"/>
    <n v="362223"/>
    <n v="375000"/>
    <n v="378557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s v="0.Done"/>
    <x v="2"/>
    <s v="0.Done &gt; Frontend Development | XS | 00533 - Carrers &gt; Overview - Images from the buttons are too big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32"/>
    <s v="Products + Services &gt; Trading - Remove de buttons &quot;Contact Us&quot; and &quot;Petcoke and coal trading&quot;. Place the content underneath"/>
    <s v="XS | 00532 - Products + Services &gt; Trading - Remove de buttons &quot;Contact Us&quot; and &quot;Petcoke and coal trading&quot;. Place the content underneath"/>
    <s v="Frontend Development | XS | 00532 - Products + Services &gt; Trading - Remove de buttons &quot;Contact Us&quot; and &quot;Petcoke and coal trading&quot;. Place the content underneath"/>
    <n v="362223"/>
    <n v="375000"/>
    <n v="378556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s v="0.Done"/>
    <x v="2"/>
    <s v="0.Done &gt; Frontend Development | XS | 00532 - Products + Services &gt; Trading - Remove de buttons &quot;Contact Us&quot; and &quot;Petcoke and coal trading&quot;. Place the content underneath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31"/>
    <s v="Standardize the font sizes from h1, h2, h3, h4"/>
    <s v="S | 00531 - Standardize the font sizes from h1, h2, h3, h4"/>
    <s v="Frontend Development | S | 00531 - Standardize the font sizes from h1, h2, h3, h4"/>
    <n v="362223"/>
    <n v="375000"/>
    <n v="378555"/>
    <s v="Plan"/>
    <x v="4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1.4925373134328358E-2"/>
    <n v="8.3333333333333332E-3"/>
    <n v="1"/>
    <n v="4.2553191489361701"/>
    <x v="3"/>
    <s v="0.Done"/>
    <x v="2"/>
    <s v="0.Done &gt; Frontend Development | S | 00531 - Standardize the font sizes from h1, h2, h3, h4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30"/>
    <s v="CEMEX Day 2017 &gt; The banner must be bigger"/>
    <s v="XS | 00530 - CEMEX Day 2017 &gt; The banner must be bigger"/>
    <s v="Frontend Development | XS | 00530 - CEMEX Day 2017 &gt; The banner must be bigger"/>
    <n v="362223"/>
    <n v="375000"/>
    <n v="378554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s v="0.Done"/>
    <x v="2"/>
    <s v="0.Done &gt; Frontend Development | XS | 00530 - CEMEX Day 2017 &gt; The banner must be bigger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29"/>
    <s v="Investors &gt; Overview - Image on the square is breaking the layout on 15&quot; monitor when in spanish"/>
    <s v="XS | 00529 - Investors &gt; Overview - Image on the square is breaking the layout on 15&quot; monitor when in spanish"/>
    <s v="Frontend Development | XS | 00529 - Investors &gt; Overview - Image on the square is breaking the layout on 15&quot; monitor when in spanish"/>
    <n v="362223"/>
    <n v="375000"/>
    <n v="378553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s v="0.Done"/>
    <x v="2"/>
    <s v="0.Done &gt; Frontend Development | XS | 00529 - Investors &gt; Overview - Image on the square is breaking the layout on 15&quot; monitor when in spanish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28"/>
    <s v="Sustainability &gt; Overview - The image on the square on the left must occupy all the space."/>
    <s v="S | 00528 - Sustainability &gt; Overview - The image on the square on the left must occupy all the space."/>
    <s v="Frontend Development | S | 00528 - Sustainability &gt; Overview - The image on the square on the left must occupy all the space."/>
    <n v="362223"/>
    <n v="375000"/>
    <n v="378552"/>
    <s v="Plan"/>
    <x v="4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1.4925373134328358E-2"/>
    <n v="8.3333333333333332E-3"/>
    <n v="1"/>
    <n v="4.2553191489361701"/>
    <x v="3"/>
    <s v="0.Done"/>
    <x v="2"/>
    <s v="0.Done &gt; Frontend Development | S | 00528 - Sustainability &gt; Overview - The image on the square on the left must occupy all the space.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Cancelled"/>
    <s v="CEMEXWEB-527"/>
    <s v="All links must be red"/>
    <s v="XS | 00527 - All links must be red"/>
    <s v="Frontend Development | XS | 00527 - All links must be red"/>
    <n v="362223"/>
    <n v="375000"/>
    <n v="378551"/>
    <s v="Plan"/>
    <x v="4"/>
    <n v="4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4"/>
    <n v="0"/>
    <n v="1.4925373134328358E-2"/>
    <n v="8.3333333333333332E-3"/>
    <n v="1"/>
    <n v="0"/>
    <x v="3"/>
    <s v="0.Done"/>
    <x v="3"/>
    <s v="0.Cancelled &gt; Frontend Development | XS | 00527 - All links must be red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4"/>
    <s v="Done"/>
    <s v="CEMEXWEB-526"/>
    <s v="Fix hero small square on overview pages for IE and Safari"/>
    <s v="XS | 00526 - Fix hero small square on overview pages for IE and Safari"/>
    <s v="Sub-Task | XS | 00526 - Fix hero small square on overview pages for IE and Safari"/>
    <n v="362223"/>
    <n v="375000"/>
    <n v="378196"/>
    <s v="Plan"/>
    <x v="4"/>
    <n v="4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4"/>
    <n v="0"/>
    <n v="1.4925373134328358E-2"/>
    <n v="8.3333333333333332E-3"/>
    <n v="1"/>
    <n v="2.1276595744680851"/>
    <x v="3"/>
    <s v="0.Done"/>
    <x v="2"/>
    <s v="0.Done &gt; Sub-Task | XS | 00526 - Fix hero small square on overview pages for IE and Safari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25"/>
    <s v="Small fixes and adjustments"/>
    <s v="XS | 00525 - Small fixes and adjustments"/>
    <s v="Frontend Development | XS | 00525 - Small fixes and adjustments"/>
    <n v="362223"/>
    <n v="375000"/>
    <n v="377910"/>
    <s v="Plan"/>
    <x v="4"/>
    <n v="14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4.5"/>
    <n v="0"/>
    <n v="1.4925373134328358E-2"/>
    <n v="8.3333333333333332E-3"/>
    <n v="1"/>
    <n v="1.0638297872340425"/>
    <x v="3"/>
    <s v="0.Done"/>
    <x v="2"/>
    <s v="0.Done &gt; Frontend Development | XS | 00525 - Small fixes and adjustments"/>
    <n v="0"/>
    <n v="0"/>
  </r>
  <r>
    <x v="2"/>
    <m/>
    <m/>
    <m/>
    <m/>
    <x v="1"/>
    <s v="Task"/>
    <s v="Done"/>
    <s v="CEMEXWEB-511"/>
    <s v="Identify .lpkg files in default bundle which we don't need to speepup the initial Tomcat start"/>
    <s v="00511 - Identify .lpkg files in default bundle which we don't need to speepup the initial Tomcat start"/>
    <x v="73"/>
    <x v="2"/>
    <s v="Done"/>
    <s v="CEMEXWEB-524"/>
    <s v="Review of Identify .lpkg files in default bundle which we don't need to speepup the initial Tomcat start"/>
    <s v="00524 - Review of Identify .lpkg files in default bundle which we don't need to speepup the initial Tomcat start"/>
    <s v="Feature Review | 00524 - Review of Identify .lpkg files in default bundle which we don't need to speepup the initial Tomcat start"/>
    <m/>
    <n v="377361"/>
    <n v="3778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524 - Review of Identify .lpkg files in default bundle which we don't need to speepup the initial Tomcat start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22"/>
    <s v="Theme &gt; Content should have min padding of 30px each side (not on mobiles)"/>
    <s v="S | 00522 - Theme &gt; Content should have min padding of 30px each side (not on mobiles)"/>
    <s v="Frontend Development | S | 00522 - Theme &gt; Content should have min padding of 30px each side (not on mobiles)"/>
    <n v="362223"/>
    <n v="375000"/>
    <n v="377737"/>
    <s v="Plan"/>
    <x v="4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1.4925373134328358E-2"/>
    <n v="8.3333333333333332E-3"/>
    <n v="1"/>
    <n v="4.2553191489361701"/>
    <x v="3"/>
    <s v="0.Done"/>
    <x v="2"/>
    <s v="0.Done &gt; Frontend Development | S | 00522 - Theme &gt; Content should have min padding of 30px each side (not on mobiles)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21"/>
    <s v="Locations page &gt; Remove white space on the bottom"/>
    <s v="XS | 00521 - Locations page &gt; Remove white space on the bottom"/>
    <s v="Frontend Development | XS | 00521 - Locations page &gt; Remove white space on the bottom"/>
    <n v="362223"/>
    <n v="375000"/>
    <n v="377736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s v="0.Done"/>
    <x v="2"/>
    <s v="0.Done &gt; Frontend Development | XS | 00521 - Locations page &gt; Remove white space on the bottom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20"/>
    <s v="Producst &amp; Services &gt; Building Solutions "/>
    <s v="XS | 00520 - Producst &amp; Services &gt; Building Solutions "/>
    <s v="Frontend Development | XS | 00520 - Producst &amp; Services &gt; Building Solutions "/>
    <n v="362223"/>
    <n v="375000"/>
    <n v="377735"/>
    <s v="Plan"/>
    <x v="4"/>
    <n v="2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2.5"/>
    <n v="0"/>
    <n v="1.4925373134328358E-2"/>
    <n v="8.3333333333333332E-3"/>
    <n v="1"/>
    <n v="1.0638297872340425"/>
    <x v="3"/>
    <s v="0.Done"/>
    <x v="2"/>
    <s v="0.Done &gt; Frontend Development | XS | 00520 - Producst &amp; Services &gt; Building Solutions 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19"/>
    <s v="Investors &gt; Overview &gt; Stock ticker number bigger on FULL HD"/>
    <s v="XS | 00519 - Investors &gt; Overview &gt; Stock ticker number bigger on FULL HD"/>
    <s v="Frontend Development | XS | 00519 - Investors &gt; Overview &gt; Stock ticker number bigger on FULL HD"/>
    <n v="362223"/>
    <n v="375000"/>
    <n v="377734"/>
    <s v="Plan"/>
    <x v="4"/>
    <n v="0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5"/>
    <n v="0"/>
    <n v="1.4925373134328358E-2"/>
    <n v="8.3333333333333332E-3"/>
    <n v="1"/>
    <n v="1.0638297872340425"/>
    <x v="3"/>
    <s v="0.Done"/>
    <x v="2"/>
    <s v="0.Done &gt; Frontend Development | XS | 00519 - Investors &gt; Overview &gt; Stock ticker number bigger on FULL HD"/>
    <n v="0"/>
    <n v="0"/>
  </r>
  <r>
    <x v="2"/>
    <m/>
    <m/>
    <m/>
    <m/>
    <x v="1"/>
    <s v="Task"/>
    <s v="Done"/>
    <s v="CEMEXWEB-514"/>
    <s v="Research &amp; Apply URL Rewrite for URL containing String .aspx"/>
    <s v="00514 - Research &amp; Apply URL Rewrite for URL containing String .aspx"/>
    <x v="74"/>
    <x v="2"/>
    <s v="Done"/>
    <s v="CEMEXWEB-518"/>
    <s v="Review of Research &amp; Apply URL Rewrite for URL containing String .aspx"/>
    <s v="00518 - Review of Research &amp; Apply URL Rewrite for URL containing String .aspx"/>
    <s v="Feature Review | 00518 - Review of Research &amp; Apply URL Rewrite for URL containing String .aspx"/>
    <m/>
    <n v="377538"/>
    <n v="37772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518 - Review of Research &amp; Apply URL Rewrite for URL containing String .aspx"/>
    <n v="0"/>
    <n v="0"/>
  </r>
  <r>
    <x v="2"/>
    <m/>
    <m/>
    <m/>
    <m/>
    <x v="1"/>
    <s v="Task"/>
    <s v="Done"/>
    <s v="CEMEXWEB-512"/>
    <s v="Change &quot;submit for publication&quot; text to &quot;submit&quot;"/>
    <s v="00512 - Change &quot;submit for publication&quot; text to &quot;submit&quot;"/>
    <x v="75"/>
    <x v="2"/>
    <s v="Done"/>
    <s v="CEMEXWEB-513"/>
    <s v="Review of Change &quot;submit for publication&quot; text to &quot;submit&quot;"/>
    <s v="00513 - Review of Change &quot;submit for publication&quot; text to &quot;submit&quot;"/>
    <s v="Feature Review | 00513 - Review of Change &quot;submit for publication&quot; text to &quot;submit&quot;"/>
    <m/>
    <n v="377486"/>
    <n v="3774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513 - Review of Change &quot;submit for publication&quot; text to &quot;submit&quot;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09"/>
    <s v="Investors &gt; Adjust form for email subscription"/>
    <s v="S | 00509 - Investors &gt; Adjust form for email subscription"/>
    <s v="Frontend Development | S | 00509 - Investors &gt; Adjust form for email subscription"/>
    <n v="362223"/>
    <n v="375000"/>
    <n v="377069"/>
    <s v="Plan"/>
    <x v="4"/>
    <n v="1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.5"/>
    <n v="0"/>
    <n v="1.4925373134328358E-2"/>
    <n v="8.3333333333333332E-3"/>
    <n v="1"/>
    <n v="4.2553191489361701"/>
    <x v="3"/>
    <s v="0.Done"/>
    <x v="2"/>
    <s v="0.Done &gt; Frontend Development | S | 00509 - Investors &gt; Adjust form for email subscription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07"/>
    <s v="About us &gt; Our History: Text from square are not centralized"/>
    <s v="XS | 00507 - About us &gt; Our History: Text from square are not centralized"/>
    <s v="Frontend Development | XS | 00507 - About us &gt; Our History: Text from square are not centralized"/>
    <n v="362223"/>
    <n v="375000"/>
    <n v="376940"/>
    <s v="Plan"/>
    <x v="4"/>
    <n v="0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5"/>
    <n v="0"/>
    <n v="1.4925373134328358E-2"/>
    <n v="8.3333333333333332E-3"/>
    <n v="1"/>
    <n v="1.0638297872340425"/>
    <x v="3"/>
    <s v="0.Done"/>
    <x v="2"/>
    <s v="0.Done &gt; Frontend Development | XS | 00507 - About us &gt; Our History: Text from square are not centralized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Cancelled"/>
    <s v="CEMEXWEB-506"/>
    <s v="Investors &gt; Reports: Display Button &quot;Eventos Relevantes&quot; only in Spanish"/>
    <s v="XS | 00506 - Investors &gt; Reports: Display Button &quot;Eventos Relevantes&quot; only in Spanish"/>
    <s v="Frontend Development | XS | 00506 - Investors &gt; Reports: Display Button &quot;Eventos Relevantes&quot; only in Spanish"/>
    <n v="362223"/>
    <n v="375000"/>
    <n v="376939"/>
    <s v="Plan"/>
    <x v="4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.4925373134328358E-2"/>
    <n v="8.3333333333333332E-3"/>
    <n v="1"/>
    <n v="0"/>
    <x v="3"/>
    <s v="0.Done"/>
    <x v="3"/>
    <s v="0.Cancelled &gt; Frontend Development | XS | 00506 - Investors &gt; Reports: Display Button &quot;Eventos Relevantes&quot; only in Spanish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05"/>
    <s v="Stories categories: Not changing language"/>
    <s v="S | 00505 - Stories categories: Not changing language"/>
    <s v="Frontend Development | S | 00505 - Stories categories: Not changing language"/>
    <n v="362223"/>
    <n v="375000"/>
    <n v="376938"/>
    <s v="Plan"/>
    <x v="4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1.4925373134328358E-2"/>
    <n v="8.3333333333333332E-3"/>
    <n v="1"/>
    <n v="4.2553191489361701"/>
    <x v="3"/>
    <s v="0.Done"/>
    <x v="2"/>
    <s v="0.Done &gt; Frontend Development | S | 00505 - Stories categories: Not changing language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04"/>
    <s v="User friendly way to create anchors"/>
    <s v="S | 00504 - User friendly way to create anchors"/>
    <s v="Frontend Development | S | 00504 - User friendly way to create anchors"/>
    <n v="362223"/>
    <n v="375000"/>
    <n v="376936"/>
    <s v="Plan"/>
    <x v="4"/>
    <n v="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8"/>
    <n v="0"/>
    <n v="1.4925373134328358E-2"/>
    <n v="8.3333333333333332E-3"/>
    <n v="1"/>
    <n v="4.2553191489361701"/>
    <x v="3"/>
    <s v="0.Done"/>
    <x v="2"/>
    <s v="0.Done &gt; Frontend Development | S | 00504 - User friendly way to create anchors"/>
    <n v="0"/>
    <n v="0"/>
  </r>
  <r>
    <x v="2"/>
    <s v="Demand"/>
    <s v="Done"/>
    <s v="CEMEXWEB-6"/>
    <s v="Theme"/>
    <x v="14"/>
    <s v="Feature"/>
    <s v="Done"/>
    <s v="CEMEXWEB-406"/>
    <s v="Adjust forms layouts"/>
    <s v="00406 - Adjust forms layouts"/>
    <x v="76"/>
    <x v="1"/>
    <s v="Done"/>
    <s v="CEMEXWEB-503"/>
    <s v="QA for Adjust forms layouts"/>
    <s v="XS | 00503 - QA for Adjust forms layouts"/>
    <s v="QA | XS | 00503 - QA for Adjust forms layouts"/>
    <n v="362223"/>
    <n v="374708"/>
    <n v="376932"/>
    <s v="Plan"/>
    <x v="5"/>
    <n v="0"/>
    <n v="0"/>
    <n v="0"/>
    <n v="2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3333333333333332E-3"/>
    <n v="1"/>
    <n v="1.0638297872340425"/>
    <x v="3"/>
    <s v="0.Done"/>
    <x v="2"/>
    <s v="0.Done &gt; QA | XS | 00503 - QA for Adjust forms layouts"/>
    <n v="0"/>
    <n v="0"/>
  </r>
  <r>
    <x v="2"/>
    <s v="Demand"/>
    <s v="Done"/>
    <s v="CEMEXWEB-6"/>
    <s v="Theme"/>
    <x v="14"/>
    <s v="Feature"/>
    <s v="Done"/>
    <s v="CEMEXWEB-406"/>
    <s v="Adjust forms layouts"/>
    <s v="00406 - Adjust forms layouts"/>
    <x v="76"/>
    <x v="2"/>
    <s v="Done"/>
    <s v="CEMEXWEB-502"/>
    <s v="Review of Adjust forms layouts"/>
    <s v="XS | 00502 - Review of Adjust forms layouts"/>
    <s v="Feature Review | XS | 00502 - Review of Adjust forms layouts"/>
    <n v="362223"/>
    <n v="374708"/>
    <n v="376931"/>
    <s v="Plan"/>
    <x v="5"/>
    <n v="0"/>
    <n v="0"/>
    <n v="0"/>
    <n v="2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3333333333333332E-3"/>
    <n v="1"/>
    <n v="1.0638297872340425"/>
    <x v="3"/>
    <s v="0.Done"/>
    <x v="2"/>
    <s v="0.Done &gt; Feature Review | XS | 00502 - Review of Adjust forms layouts"/>
    <n v="0"/>
    <n v="0"/>
  </r>
  <r>
    <x v="2"/>
    <s v="Demand"/>
    <s v="Done"/>
    <s v="CEMEXWEB-6"/>
    <s v="Theme"/>
    <x v="14"/>
    <s v="Feature"/>
    <s v="Done"/>
    <s v="CEMEXWEB-406"/>
    <s v="Adjust forms layouts"/>
    <s v="00406 - Adjust forms layouts"/>
    <x v="76"/>
    <x v="0"/>
    <s v="Done"/>
    <s v="CEMEXWEB-501"/>
    <s v="Alpha for Adjust forms layouts"/>
    <s v="XS | 00501 - Alpha for Adjust forms layouts"/>
    <s v="Alpha Test | XS | 00501 - Alpha for Adjust forms layouts"/>
    <n v="362223"/>
    <n v="374708"/>
    <n v="376930"/>
    <s v="Plan"/>
    <x v="5"/>
    <n v="0"/>
    <n v="0"/>
    <n v="0"/>
    <n v="2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3333333333333332E-3"/>
    <n v="1"/>
    <n v="1.0638297872340425"/>
    <x v="3"/>
    <s v="0.Done"/>
    <x v="2"/>
    <s v="0.Done &gt; Alpha Test | XS | 00501 - Alpha for Adjust forms layout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00"/>
    <s v="Change IFrame height according to screen width"/>
    <s v="M | 00500 - Change IFrame height according to screen width"/>
    <s v="Frontend Development | M | 00500 - Change IFrame height according to screen width"/>
    <n v="362223"/>
    <n v="375000"/>
    <n v="376713"/>
    <s v="Plan"/>
    <x v="4"/>
    <n v="6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6"/>
    <n v="0"/>
    <n v="1.4925373134328358E-2"/>
    <n v="8.3333333333333332E-3"/>
    <n v="1"/>
    <n v="5.3191489361702127"/>
    <x v="3"/>
    <s v="0.Done"/>
    <x v="2"/>
    <s v="0.Done &gt; Frontend Development | M | 00500 - Change IFrame height according to screen width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99"/>
    <s v="Products + Services &gt; Overview - Adjust layout"/>
    <s v="S | 00499 - Products + Services &gt; Overview - Adjust layout"/>
    <s v="Frontend Development | S | 00499 - Products + Services &gt; Overview - Adjust layout"/>
    <n v="362223"/>
    <n v="375000"/>
    <n v="376707"/>
    <s v="Plan"/>
    <x v="4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1.4925373134328358E-2"/>
    <n v="8.3333333333333332E-3"/>
    <n v="1"/>
    <n v="4.2553191489361701"/>
    <x v="3"/>
    <s v="0.Done"/>
    <x v="2"/>
    <s v="0.Done &gt; Frontend Development | S | 00499 - Products + Services &gt; Overview - Adjust layout"/>
    <n v="0"/>
    <n v="0"/>
  </r>
  <r>
    <x v="2"/>
    <m/>
    <m/>
    <m/>
    <m/>
    <x v="1"/>
    <s v="Feature"/>
    <s v="Done"/>
    <s v="CEMEXWEB-389"/>
    <s v="Create a sign in page"/>
    <s v="00389 - Create a sign in page"/>
    <x v="77"/>
    <x v="1"/>
    <s v="Done"/>
    <s v="CEMEXWEB-497"/>
    <s v="QA for Create a sign in page"/>
    <s v="00497 - QA for Create a sign in page"/>
    <s v="QA | 00497 - QA for Create a sign in page"/>
    <m/>
    <n v="373779"/>
    <n v="376586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0497 - QA for Create a sign in page"/>
    <n v="0"/>
    <n v="0"/>
  </r>
  <r>
    <x v="2"/>
    <m/>
    <m/>
    <m/>
    <m/>
    <x v="1"/>
    <s v="Feature"/>
    <s v="Done"/>
    <s v="CEMEXWEB-389"/>
    <s v="Create a sign in page"/>
    <s v="00389 - Create a sign in page"/>
    <x v="77"/>
    <x v="2"/>
    <s v="Done"/>
    <s v="CEMEXWEB-496"/>
    <s v="Review of Create a sign in page"/>
    <s v="00496 - Review of Create a sign in page"/>
    <s v="Feature Review | 00496 - Review of Create a sign in page"/>
    <m/>
    <n v="373779"/>
    <n v="376585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496 - Review of Create a sign in page"/>
    <n v="0"/>
    <n v="0"/>
  </r>
  <r>
    <x v="2"/>
    <m/>
    <m/>
    <m/>
    <m/>
    <x v="1"/>
    <s v="Feature"/>
    <s v="Done"/>
    <s v="CEMEXWEB-389"/>
    <s v="Create a sign in page"/>
    <s v="00389 - Create a sign in page"/>
    <x v="77"/>
    <x v="0"/>
    <s v="Done"/>
    <s v="CEMEXWEB-495"/>
    <s v="Alpha for Create a sign in page"/>
    <s v="00495 - Alpha for Create a sign in page"/>
    <s v="Alpha Test | 00495 - Alpha for Create a sign in page"/>
    <m/>
    <n v="373779"/>
    <n v="376584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495 - Alpha for Create a sign in page"/>
    <n v="0"/>
    <n v="0"/>
  </r>
  <r>
    <x v="2"/>
    <m/>
    <m/>
    <m/>
    <m/>
    <x v="1"/>
    <s v="Bug"/>
    <s v="Done"/>
    <s v="CEMEXWEB-379"/>
    <s v="Adjust layout of stock ticker in different screen sizes"/>
    <s v="00379 - Adjust layout of stock ticker in different screen sizes"/>
    <x v="78"/>
    <x v="1"/>
    <s v="Done"/>
    <s v="CEMEXWEB-494"/>
    <s v="QA for Adjust layout of stock ticker in different screen sizes"/>
    <s v="00494 - QA for Adjust layout of stock ticker in different screen sizes"/>
    <s v="QA | 00494 - QA for Adjust layout of stock ticker in different screen sizes"/>
    <m/>
    <n v="373764"/>
    <n v="376583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494 - QA for Adjust layout of stock ticker in different screen sizes"/>
    <n v="0"/>
    <n v="0"/>
  </r>
  <r>
    <x v="2"/>
    <m/>
    <m/>
    <m/>
    <m/>
    <x v="1"/>
    <s v="Bug"/>
    <s v="Done"/>
    <s v="CEMEXWEB-379"/>
    <s v="Adjust layout of stock ticker in different screen sizes"/>
    <s v="00379 - Adjust layout of stock ticker in different screen sizes"/>
    <x v="78"/>
    <x v="2"/>
    <s v="Done"/>
    <s v="CEMEXWEB-493"/>
    <s v="Review of Adjust layout of stock ticker in different screen sizes"/>
    <s v="00493 - Review of Adjust layout of stock ticker in different screen sizes"/>
    <s v="Feature Review | 00493 - Review of Adjust layout of stock ticker in different screen sizes"/>
    <m/>
    <n v="373764"/>
    <n v="376582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493 - Review of Adjust layout of stock ticker in different screen sizes"/>
    <n v="0"/>
    <n v="0"/>
  </r>
  <r>
    <x v="2"/>
    <m/>
    <m/>
    <m/>
    <m/>
    <x v="1"/>
    <s v="Bug"/>
    <s v="Done"/>
    <s v="CEMEXWEB-408"/>
    <s v="Our History &gt; Adjust padding in map for IPhone"/>
    <s v="00408 - Our History &gt; Adjust padding in map for IPhone"/>
    <x v="79"/>
    <x v="1"/>
    <s v="Done"/>
    <s v="CEMEXWEB-492"/>
    <s v="QA for Our History &gt; Adjust padding in map for IPhone"/>
    <s v="00492 - QA for Our History &gt; Adjust padding in map for IPhone"/>
    <s v="QA | 00492 - QA for Our History &gt; Adjust padding in map for IPhone"/>
    <m/>
    <n v="374714"/>
    <n v="376581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0492 - QA for Our History &gt; Adjust padding in map for IPhone"/>
    <n v="0"/>
    <n v="0"/>
  </r>
  <r>
    <x v="2"/>
    <m/>
    <m/>
    <m/>
    <m/>
    <x v="1"/>
    <s v="Bug"/>
    <s v="Done"/>
    <s v="CEMEXWEB-408"/>
    <s v="Our History &gt; Adjust padding in map for IPhone"/>
    <s v="00408 - Our History &gt; Adjust padding in map for IPhone"/>
    <x v="79"/>
    <x v="2"/>
    <s v="Done"/>
    <s v="CEMEXWEB-491"/>
    <s v="Review of Our History &gt; Adjust padding in map for IPhone"/>
    <s v="00491 - Review of Our History &gt; Adjust padding in map for IPhone"/>
    <s v="Feature Review | 00491 - Review of Our History &gt; Adjust padding in map for IPhone"/>
    <m/>
    <n v="374714"/>
    <n v="376580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491 - Review of Our History &gt; Adjust padding in map for IPhone"/>
    <n v="0"/>
    <n v="0"/>
  </r>
  <r>
    <x v="2"/>
    <m/>
    <m/>
    <m/>
    <m/>
    <x v="1"/>
    <s v="Bug"/>
    <s v="Done"/>
    <s v="CEMEXWEB-412"/>
    <s v="Homepage &gt; Change &quot;Media and Events&quot; section"/>
    <s v="00412 - Homepage &gt; Change &quot;Media and Events&quot; section"/>
    <x v="80"/>
    <x v="1"/>
    <s v="Done"/>
    <s v="CEMEXWEB-490"/>
    <s v="QA for Homepage &gt; Change &quot;Media and Events&quot; section"/>
    <s v="00490 - QA for Homepage &gt; Change &quot;Media and Events&quot; section"/>
    <s v="QA | 00490 - QA for Homepage &gt; Change &quot;Media and Events&quot; section"/>
    <m/>
    <n v="374725"/>
    <n v="376579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0490 - QA for Homepage &gt; Change &quot;Media and Events&quot; section"/>
    <n v="0"/>
    <n v="0"/>
  </r>
  <r>
    <x v="2"/>
    <m/>
    <m/>
    <m/>
    <m/>
    <x v="1"/>
    <s v="Bug"/>
    <s v="Done"/>
    <s v="CEMEXWEB-412"/>
    <s v="Homepage &gt; Change &quot;Media and Events&quot; section"/>
    <s v="00412 - Homepage &gt; Change &quot;Media and Events&quot; section"/>
    <x v="80"/>
    <x v="2"/>
    <s v="Done"/>
    <s v="CEMEXWEB-489"/>
    <s v="Review of Homepage &gt; Change &quot;Media and Events&quot; section"/>
    <s v="00489 - Review of Homepage &gt; Change &quot;Media and Events&quot; section"/>
    <s v="Feature Review | 00489 - Review of Homepage &gt; Change &quot;Media and Events&quot; section"/>
    <m/>
    <n v="374725"/>
    <n v="376578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489 - Review of Homepage &gt; Change &quot;Media and Events&quot; section"/>
    <n v="0"/>
    <n v="0"/>
  </r>
  <r>
    <x v="2"/>
    <s v="Demand"/>
    <s v="Done"/>
    <s v="CEMEXWEB-6"/>
    <s v="Theme"/>
    <x v="14"/>
    <s v="Feature"/>
    <s v="Done"/>
    <s v="CEMEXWEB-13"/>
    <s v="Footer"/>
    <s v="00013 - Footer"/>
    <x v="81"/>
    <x v="1"/>
    <s v="Done"/>
    <s v="CEMEXWEB-488"/>
    <s v="QA for Footer"/>
    <s v="00488 - QA for Footer"/>
    <s v="QA | 00488 - QA for Footer"/>
    <n v="362223"/>
    <n v="362234"/>
    <n v="376577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QA | 00488 - QA for Footer"/>
    <n v="0"/>
    <n v="0"/>
  </r>
  <r>
    <x v="2"/>
    <s v="Demand"/>
    <s v="Done"/>
    <s v="CEMEXWEB-6"/>
    <s v="Theme"/>
    <x v="14"/>
    <s v="Feature"/>
    <s v="Done"/>
    <s v="CEMEXWEB-13"/>
    <s v="Footer"/>
    <s v="00013 - Footer"/>
    <x v="81"/>
    <x v="2"/>
    <s v="Done"/>
    <s v="CEMEXWEB-487"/>
    <s v="Review of Footer"/>
    <s v="00487 - Review of Footer"/>
    <s v="Feature Review | 00487 - Review of Footer"/>
    <n v="362223"/>
    <n v="362234"/>
    <n v="376576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Feature Review | 00487 - Review of Footer"/>
    <n v="0"/>
    <n v="0"/>
  </r>
  <r>
    <x v="2"/>
    <s v="Demand"/>
    <s v="Done"/>
    <s v="CEMEXWEB-6"/>
    <s v="Theme"/>
    <x v="14"/>
    <s v="Feature"/>
    <s v="Done"/>
    <s v="CEMEXWEB-407"/>
    <s v="Search function on menu bar"/>
    <s v="00407 - Search function on menu bar"/>
    <x v="82"/>
    <x v="1"/>
    <s v="Done"/>
    <s v="CEMEXWEB-486"/>
    <s v="QA for Search function on menu bar"/>
    <s v="00486 - QA for Search function on menu bar"/>
    <s v="QA | 00486 - QA for Search function on menu bar"/>
    <n v="362223"/>
    <n v="374713"/>
    <n v="376575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QA | 00486 - QA for Search function on menu bar"/>
    <n v="0"/>
    <n v="0"/>
  </r>
  <r>
    <x v="2"/>
    <s v="Demand"/>
    <s v="Done"/>
    <s v="CEMEXWEB-6"/>
    <s v="Theme"/>
    <x v="14"/>
    <s v="Feature"/>
    <s v="Done"/>
    <s v="CEMEXWEB-407"/>
    <s v="Search function on menu bar"/>
    <s v="00407 - Search function on menu bar"/>
    <x v="82"/>
    <x v="2"/>
    <s v="Done"/>
    <s v="CEMEXWEB-485"/>
    <s v="Review of Search function on menu bar"/>
    <s v="00485 - Review of Search function on menu bar"/>
    <s v="Feature Review | 00485 - Review of Search function on menu bar"/>
    <n v="362223"/>
    <n v="374713"/>
    <n v="376574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Feature Review | 00485 - Review of Search function on menu bar"/>
    <n v="0"/>
    <n v="0"/>
  </r>
  <r>
    <x v="2"/>
    <s v="Demand"/>
    <s v="Done"/>
    <s v="CEMEXWEB-6"/>
    <s v="Theme"/>
    <x v="14"/>
    <s v="Feature"/>
    <s v="Done"/>
    <s v="CEMEXWEB-407"/>
    <s v="Search function on menu bar"/>
    <s v="00407 - Search function on menu bar"/>
    <x v="82"/>
    <x v="0"/>
    <s v="Done"/>
    <s v="CEMEXWEB-484"/>
    <s v="Alpha for Search function on menu bar"/>
    <s v="00484 - Alpha for Search function on menu bar"/>
    <s v="Alpha Test | 00484 - Alpha for Search function on menu bar"/>
    <n v="362223"/>
    <n v="374713"/>
    <n v="376573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Alpha Test | 00484 - Alpha for Search function on menu bar"/>
    <n v="0"/>
    <n v="0"/>
  </r>
  <r>
    <x v="2"/>
    <m/>
    <m/>
    <m/>
    <m/>
    <x v="1"/>
    <s v="Feature"/>
    <s v="Done"/>
    <s v="CEMEXWEB-455"/>
    <s v="Media &gt; Overview"/>
    <s v="00455 - Media &gt; Overview"/>
    <x v="83"/>
    <x v="1"/>
    <s v="Done"/>
    <s v="CEMEXWEB-483"/>
    <s v="QA for Media &gt; Overview"/>
    <s v="00483 - QA for Media &gt; Overview"/>
    <s v="QA | 00483 - QA for Media &gt; Overview"/>
    <m/>
    <n v="375160"/>
    <n v="376572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483 - QA for Media &gt; Overview"/>
    <n v="0"/>
    <n v="0"/>
  </r>
  <r>
    <x v="2"/>
    <m/>
    <m/>
    <m/>
    <m/>
    <x v="1"/>
    <s v="Feature"/>
    <s v="Done"/>
    <s v="CEMEXWEB-455"/>
    <s v="Media &gt; Overview"/>
    <s v="00455 - Media &gt; Overview"/>
    <x v="83"/>
    <x v="2"/>
    <s v="Done"/>
    <s v="CEMEXWEB-482"/>
    <s v="Review of Media &gt; Overview"/>
    <s v="00482 - Review of Media &gt; Overview"/>
    <s v="Feature Review | 00482 - Review of Media &gt; Overview"/>
    <m/>
    <n v="375160"/>
    <n v="376571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482 - Review of Media &gt; Overview"/>
    <n v="0"/>
    <n v="0"/>
  </r>
  <r>
    <x v="2"/>
    <s v="Demand"/>
    <s v="Done"/>
    <s v="CEMEXWEB-6"/>
    <s v="Theme"/>
    <x v="14"/>
    <s v="Feature"/>
    <s v="Done"/>
    <s v="CEMEXWEB-13"/>
    <s v="Footer"/>
    <s v="00013 - Footer"/>
    <x v="81"/>
    <x v="0"/>
    <s v="Done"/>
    <s v="CEMEXWEB-481"/>
    <s v="Alpha for Footer"/>
    <s v="S | 00481 - Alpha for Footer"/>
    <s v="Alpha Test | S | 00481 - Alpha for Footer"/>
    <n v="362223"/>
    <n v="362234"/>
    <n v="376469"/>
    <s v="Plan"/>
    <x v="6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8.3333333333333332E-3"/>
    <n v="1"/>
    <n v="2.1276595744680851"/>
    <x v="3"/>
    <s v="0.Done"/>
    <x v="2"/>
    <s v="0.Done &gt; Alpha Test | S | 00481 - Alpha for Footer"/>
    <n v="0"/>
    <n v="0"/>
  </r>
  <r>
    <x v="2"/>
    <m/>
    <m/>
    <m/>
    <m/>
    <x v="1"/>
    <s v="Bug"/>
    <s v="Done"/>
    <s v="CEMEXWEB-379"/>
    <s v="Adjust layout of stock ticker in different screen sizes"/>
    <s v="00379 - Adjust layout of stock ticker in different screen sizes"/>
    <x v="78"/>
    <x v="0"/>
    <s v="Done"/>
    <s v="CEMEXWEB-480"/>
    <s v="Alpha for Adjust layout of stock ticker in different screen sizes"/>
    <s v="00480 - Alpha for Adjust layout of stock ticker in different screen sizes"/>
    <s v="Alpha Test | 00480 - Alpha for Adjust layout of stock ticker in different screen sizes"/>
    <m/>
    <n v="373764"/>
    <n v="376468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480 - Alpha for Adjust layout of stock ticker in different screen size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78"/>
    <s v="Form - Place forms in all pages"/>
    <s v="S | 00478 - Form - Place forms in all pages"/>
    <s v="Frontend Development | S | 00478 - Form - Place forms in all pages"/>
    <n v="362223"/>
    <n v="375000"/>
    <n v="376349"/>
    <s v="Plan"/>
    <x v="4"/>
    <n v="7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7"/>
    <n v="0"/>
    <n v="1.4925373134328358E-2"/>
    <n v="8.3333333333333332E-3"/>
    <n v="1"/>
    <n v="4.2553191489361701"/>
    <x v="3"/>
    <s v="0.Done"/>
    <x v="2"/>
    <s v="0.Done &gt; Frontend Development | S | 00478 - Form - Place forms in all pages"/>
    <n v="0"/>
    <n v="0"/>
  </r>
  <r>
    <x v="2"/>
    <m/>
    <m/>
    <m/>
    <m/>
    <x v="1"/>
    <s v="Task"/>
    <s v="Done"/>
    <s v="CEMEXWEB-461"/>
    <s v="Investigate 413 Request Entity Too Large when uploading file &gt; 1MB"/>
    <s v="00461 - Investigate 413 Request Entity Too Large when uploading file &gt; 1MB"/>
    <x v="84"/>
    <x v="2"/>
    <s v="Done"/>
    <s v="CEMEXWEB-477"/>
    <s v="Review of Investigate 413 Request Entity Too Large when uploading file &gt; 1MB"/>
    <s v="00477 - Review of Investigate 413 Request Entity Too Large when uploading file &gt; 1MB"/>
    <s v="Feature Review | 00477 - Review of Investigate 413 Request Entity Too Large when uploading file &gt; 1MB"/>
    <m/>
    <n v="376199"/>
    <n v="37633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477 - Review of Investigate 413 Request Entity Too Large when uploading file &gt; 1MB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75"/>
    <s v="Products + Services &gt; Building Solutions - Buttons stacked without necessity"/>
    <s v="S | 00475 - Products + Services &gt; Building Solutions - Buttons stacked without necessity"/>
    <s v="Frontend Development | S | 00475 - Products + Services &gt; Building Solutions - Buttons stacked without necessity"/>
    <n v="362223"/>
    <n v="375000"/>
    <n v="376252"/>
    <s v="Plan"/>
    <x v="5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1.4925373134328358E-2"/>
    <n v="8.3333333333333332E-3"/>
    <n v="1"/>
    <n v="4.2553191489361701"/>
    <x v="3"/>
    <s v="0.Done"/>
    <x v="2"/>
    <s v="0.Done &gt; Frontend Development | S | 00475 - Products + Services &gt; Building Solutions - Buttons stacked without necessity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74"/>
    <s v="Products + Services &gt; Trading &gt; &quot;Construction Systems&quot; - Subtitle font smaller than paragraph, display text on the side of image"/>
    <s v="S | 00474 - Products + Services &gt; Trading &gt; &quot;Construction Systems&quot; - Subtitle font smaller than paragraph, display text on the side of image"/>
    <s v="Frontend Development | S | 00474 - Products + Services &gt; Trading &gt; &quot;Construction Systems&quot; - Subtitle font smaller than paragraph, display text on the side of image"/>
    <n v="362223"/>
    <n v="375000"/>
    <n v="376251"/>
    <s v="Plan"/>
    <x v="5"/>
    <n v="2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.5"/>
    <n v="0"/>
    <n v="1.4925373134328358E-2"/>
    <n v="8.3333333333333332E-3"/>
    <n v="1"/>
    <n v="4.2553191489361701"/>
    <x v="3"/>
    <s v="0.Done"/>
    <x v="2"/>
    <s v="0.Done &gt; Frontend Development | S | 00474 - Products + Services &gt; Trading &gt; &quot;Construction Systems&quot; - Subtitle font smaller than paragraph, display text on the side of image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73"/>
    <s v="Investors &gt; Corporate Governance &gt; &quot;Cemex and the NYSE&quot; - Fix table layout"/>
    <s v="XS | 00473 - Investors &gt; Corporate Governance &gt; &quot;Cemex and the NYSE&quot; - Fix table layout"/>
    <s v="Frontend Development | XS | 00473 - Investors &gt; Corporate Governance &gt; &quot;Cemex and the NYSE&quot; - Fix table layout"/>
    <n v="362223"/>
    <n v="375000"/>
    <n v="376250"/>
    <s v="Plan"/>
    <x v="5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.4925373134328358E-2"/>
    <n v="8.3333333333333332E-3"/>
    <n v="1"/>
    <n v="1.0638297872340425"/>
    <x v="3"/>
    <s v="0.Done"/>
    <x v="2"/>
    <s v="0.Done &gt; Frontend Development | XS | 00473 - Investors &gt; Corporate Governance &gt; &quot;Cemex and the NYSE&quot; - Fix table layout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72"/>
    <s v="Investors &gt; Corporate Governance &gt; &quot;Management Team&quot; - Team names should be white"/>
    <s v="XS | 00472 - Investors &gt; Corporate Governance &gt; &quot;Management Team&quot; - Team names should be white"/>
    <s v="Frontend Development | XS | 00472 - Investors &gt; Corporate Governance &gt; &quot;Management Team&quot; - Team names should be white"/>
    <n v="362223"/>
    <n v="375000"/>
    <n v="376249"/>
    <s v="Plan"/>
    <x v="5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.4925373134328358E-2"/>
    <n v="8.3333333333333332E-3"/>
    <n v="1"/>
    <n v="1.0638297872340425"/>
    <x v="3"/>
    <s v="0.Done"/>
    <x v="2"/>
    <s v="0.Done &gt; Frontend Development | XS | 00472 - Investors &gt; Corporate Governance &gt; &quot;Management Team&quot; - Team names should be white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71"/>
    <s v="Investors &gt; Reports - Should load with button &quot;Reports&quot; open"/>
    <s v="M | 00471 - Investors &gt; Reports - Should load with button &quot;Reports&quot; open"/>
    <s v="Frontend Development | M | 00471 - Investors &gt; Reports - Should load with button &quot;Reports&quot; open"/>
    <n v="362223"/>
    <n v="375000"/>
    <n v="376247"/>
    <s v="Plan"/>
    <x v="5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1.4925373134328358E-2"/>
    <n v="8.3333333333333332E-3"/>
    <n v="1"/>
    <n v="5.3191489361702127"/>
    <x v="3"/>
    <s v="0.Done"/>
    <x v="2"/>
    <s v="0.Done &gt; Frontend Development | M | 00471 - Investors &gt; Reports - Should load with button &quot;Reports&quot; open"/>
    <n v="0"/>
    <n v="0"/>
  </r>
  <r>
    <x v="2"/>
    <m/>
    <m/>
    <m/>
    <m/>
    <x v="1"/>
    <s v="Bug"/>
    <s v="Done"/>
    <s v="CEMEXWEB-408"/>
    <s v="Our History &gt; Adjust padding in map for IPhone"/>
    <s v="00408 - Our History &gt; Adjust padding in map for IPhone"/>
    <x v="79"/>
    <x v="0"/>
    <s v="Done"/>
    <s v="CEMEXWEB-470"/>
    <s v="Alpha for Our History &gt; Adjust padding in map for IPhone"/>
    <s v="00470 - Alpha for Our History &gt; Adjust padding in map for IPhone"/>
    <s v="Alpha Test | 00470 - Alpha for Our History &gt; Adjust padding in map for IPhone"/>
    <m/>
    <n v="374714"/>
    <n v="376246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470 - Alpha for Our History &gt; Adjust padding in map for IPhone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69"/>
    <s v="Investors &gt; &quot;View all Report&quot; - Button should redirect to page &quot;Reports&quot;"/>
    <s v="M | 00469 - Investors &gt; &quot;View all Report&quot; - Button should redirect to page &quot;Reports&quot;"/>
    <s v="Frontend Development | M | 00469 - Investors &gt; &quot;View all Report&quot; - Button should redirect to page &quot;Reports&quot;"/>
    <n v="362223"/>
    <n v="375000"/>
    <n v="376244"/>
    <s v="Plan"/>
    <x v="5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1.4925373134328358E-2"/>
    <n v="8.3333333333333332E-3"/>
    <n v="1"/>
    <n v="5.3191489361702127"/>
    <x v="3"/>
    <s v="0.Done"/>
    <x v="2"/>
    <s v="0.Done &gt; Frontend Development | M | 00469 - Investors &gt; &quot;View all Report&quot; - Button should redirect to page &quot;Reports&quot;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68"/>
    <s v="Investors &gt; Calendar - The button more should be hidden when there is no event details"/>
    <s v="S | 00468 - Investors &gt; Calendar - The button more should be hidden when there is no event details"/>
    <s v="Frontend Development | S | 00468 - Investors &gt; Calendar - The button more should be hidden when there is no event details"/>
    <n v="362223"/>
    <n v="375000"/>
    <n v="376243"/>
    <s v="Plan"/>
    <x v="5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1.4925373134328358E-2"/>
    <n v="8.3333333333333332E-3"/>
    <n v="1"/>
    <n v="4.2553191489361701"/>
    <x v="3"/>
    <s v="0.Done"/>
    <x v="2"/>
    <s v="0.Done &gt; Frontend Development | S | 00468 - Investors &gt; Calendar - The button more should be hidden when there is no event detail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67"/>
    <s v="Investors &gt; Calendar - Change date format when in spanish"/>
    <s v="XS | 00467 - Investors &gt; Calendar - Change date format when in spanish"/>
    <s v="Frontend Development | XS | 00467 - Investors &gt; Calendar - Change date format when in spanish"/>
    <n v="362223"/>
    <n v="375000"/>
    <n v="376242"/>
    <s v="Plan"/>
    <x v="4"/>
    <n v="2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2"/>
    <n v="0"/>
    <n v="1.4925373134328358E-2"/>
    <n v="8.3333333333333332E-3"/>
    <n v="1"/>
    <n v="1.0638297872340425"/>
    <x v="3"/>
    <s v="0.Done"/>
    <x v="2"/>
    <s v="0.Done &gt; Frontend Development | XS | 00467 - Investors &gt; Calendar - Change date format when in spanish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66"/>
    <s v="Suppliers &gt; Overview - Layout of squares break on 15&quot; monitor"/>
    <s v="M | 00466 - Suppliers &gt; Overview - Layout of squares break on 15&quot; monitor"/>
    <s v="Frontend Development | M | 00466 - Suppliers &gt; Overview - Layout of squares break on 15&quot; monitor"/>
    <n v="362223"/>
    <n v="375000"/>
    <n v="376240"/>
    <s v="Plan"/>
    <x v="5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1.4925373134328358E-2"/>
    <n v="8.3333333333333332E-3"/>
    <n v="1"/>
    <n v="5.3191489361702127"/>
    <x v="3"/>
    <s v="0.Done"/>
    <x v="2"/>
    <s v="0.Done &gt; Frontend Development | M | 00466 - Suppliers &gt; Overview - Layout of squares break on 15&quot; monitor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65"/>
    <s v="Forms - Replace form when language changes"/>
    <s v="S | 00465 - Forms - Replace form when language changes"/>
    <s v="Frontend Development | S | 00465 - Forms - Replace form when language changes"/>
    <n v="362223"/>
    <n v="375000"/>
    <n v="376239"/>
    <s v="Plan"/>
    <x v="4"/>
    <n v="2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.5"/>
    <n v="0"/>
    <n v="1.4925373134328358E-2"/>
    <n v="8.3333333333333332E-3"/>
    <n v="1"/>
    <n v="4.2553191489361701"/>
    <x v="3"/>
    <s v="0.Done"/>
    <x v="2"/>
    <s v="0.Done &gt; Frontend Development | S | 00465 - Forms - Replace form when language change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64"/>
    <s v="Investors &gt; Overview - Link &quot;Board of Directors&quot; redirect to page, but display the content out of screen"/>
    <s v="XS | 00464 - Investors &gt; Overview - Link &quot;Board of Directors&quot; redirect to page, but display the content out of screen"/>
    <s v="Frontend Development | XS | 00464 - Investors &gt; Overview - Link &quot;Board of Directors&quot; redirect to page, but display the content out of screen"/>
    <n v="362223"/>
    <n v="375000"/>
    <n v="376238"/>
    <s v="Plan"/>
    <x v="5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.4925373134328358E-2"/>
    <n v="8.3333333333333332E-3"/>
    <n v="1"/>
    <n v="1.0638297872340425"/>
    <x v="3"/>
    <s v="0.Done"/>
    <x v="2"/>
    <s v="0.Done &gt; Frontend Development | XS | 00464 - Investors &gt; Overview - Link &quot;Board of Directors&quot; redirect to page, but display the content out of screen"/>
    <n v="0"/>
    <n v="0"/>
  </r>
  <r>
    <x v="2"/>
    <m/>
    <m/>
    <m/>
    <m/>
    <x v="1"/>
    <s v="Task"/>
    <s v="Cancelled"/>
    <s v="CEMEXWEB-57"/>
    <s v="Management work"/>
    <s v="00057 - Management work"/>
    <x v="85"/>
    <x v="4"/>
    <s v="Done"/>
    <s v="CEMEXWEB-463"/>
    <s v="Scrum master - March"/>
    <s v="M | 00463 - Scrum master - March"/>
    <s v="Sub-Task | M | 00463 - Scrum master - March"/>
    <m/>
    <n v="362994"/>
    <n v="376222"/>
    <s v="Plan"/>
    <x v="7"/>
    <n v="81.5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81.5"/>
    <n v="0"/>
    <n v="0.14285714285714285"/>
    <n v="0"/>
    <n v="1"/>
    <n v="8.5106382978723403"/>
    <x v="1"/>
    <s v="0.Cancelled"/>
    <x v="2"/>
    <s v="0.Done &gt; Sub-Task | M | 00463 - Scrum master - March"/>
    <n v="0"/>
    <n v="0"/>
  </r>
  <r>
    <x v="2"/>
    <m/>
    <m/>
    <m/>
    <m/>
    <x v="1"/>
    <s v="Task"/>
    <s v="Cancelled"/>
    <s v="CEMEXWEB-456"/>
    <s v="Test stronger instance types to see relation to slow Liferay startup"/>
    <s v="00456 - Test stronger instance types to see relation to slow Liferay startup"/>
    <x v="86"/>
    <x v="2"/>
    <s v="Done"/>
    <s v="CEMEXWEB-460"/>
    <s v="Review of Test stronger instance types to see relation to slow Liferay startup"/>
    <s v="00460 - Review of Test stronger instance types to see relation to slow Liferay startup"/>
    <s v="Feature Review | 00460 - Review of Test stronger instance types to see relation to slow Liferay startup"/>
    <m/>
    <n v="375910"/>
    <n v="37618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Cancelled"/>
    <x v="2"/>
    <s v="0.Done &gt; Feature Review | 00460 - Review of Test stronger instance types to see relation to slow Liferay startup"/>
    <n v="0"/>
    <n v="0"/>
  </r>
  <r>
    <x v="2"/>
    <m/>
    <m/>
    <m/>
    <m/>
    <x v="1"/>
    <s v="Feature"/>
    <s v="Done"/>
    <s v="CEMEXWEB-455"/>
    <s v="Media &gt; Overview"/>
    <s v="00455 - Media &gt; Overview"/>
    <x v="83"/>
    <x v="0"/>
    <s v="Done"/>
    <s v="CEMEXWEB-459"/>
    <s v="Alpha for Media &gt; Overview"/>
    <s v="00459 - Alpha for Media &gt; Overview"/>
    <s v="Alpha Test | 00459 - Alpha for Media &gt; Overview"/>
    <m/>
    <n v="375160"/>
    <n v="376085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459 - Alpha for Media &gt; Overview"/>
    <n v="0"/>
    <n v="0"/>
  </r>
  <r>
    <x v="2"/>
    <m/>
    <m/>
    <m/>
    <m/>
    <x v="1"/>
    <s v="Feature"/>
    <s v="Done"/>
    <s v="CEMEXWEB-455"/>
    <s v="Media &gt; Overview"/>
    <s v="00455 - Media &gt; Overview"/>
    <x v="83"/>
    <x v="3"/>
    <s v="Done"/>
    <s v="CEMEXWEB-457"/>
    <s v="Media &gt; Overview Page"/>
    <s v="S | 00457 - Media &gt; Overview Page"/>
    <s v="Frontend Development | S | 00457 - Media &gt; Overview Page"/>
    <m/>
    <n v="375160"/>
    <n v="376029"/>
    <s v="Plan"/>
    <x v="5"/>
    <n v="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5"/>
    <n v="0"/>
    <n v="0.25"/>
    <n v="0"/>
    <n v="1"/>
    <n v="4.2553191489361701"/>
    <x v="1"/>
    <s v="0.Done"/>
    <x v="2"/>
    <s v="0.Done &gt; Frontend Development | S | 00457 - Media &gt; Overview Page"/>
    <n v="0"/>
    <n v="0"/>
  </r>
  <r>
    <x v="2"/>
    <m/>
    <m/>
    <m/>
    <m/>
    <x v="1"/>
    <s v="Bug"/>
    <s v="Done"/>
    <s v="CEMEXWEB-412"/>
    <s v="Homepage &gt; Change &quot;Media and Events&quot; section"/>
    <s v="00412 - Homepage &gt; Change &quot;Media and Events&quot; section"/>
    <x v="80"/>
    <x v="0"/>
    <s v="Done"/>
    <s v="CEMEXWEB-454"/>
    <s v="Alpha for Homepage &gt; Change &quot;Media and Events&quot; section"/>
    <s v="00454 - Alpha for Homepage &gt; Change &quot;Media and Events&quot; section"/>
    <s v="Alpha Test | 00454 - Alpha for Homepage &gt; Change &quot;Media and Events&quot; section"/>
    <m/>
    <n v="374725"/>
    <n v="375143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454 - Alpha for Homepage &gt; Change &quot;Media and Events&quot; section"/>
    <n v="0"/>
    <n v="0"/>
  </r>
  <r>
    <x v="2"/>
    <s v="Demand"/>
    <s v="Done"/>
    <s v="CEMEXWEB-6"/>
    <s v="Theme"/>
    <x v="14"/>
    <s v="Feature"/>
    <s v="Done"/>
    <s v="CEMEXWEB-331"/>
    <s v="Page Legal "/>
    <s v="00331 - Page Legal "/>
    <x v="87"/>
    <x v="1"/>
    <s v="Done"/>
    <s v="CEMEXWEB-453"/>
    <s v="QA for Page Legal "/>
    <s v="00453 - QA for Page Legal "/>
    <s v="QA | 00453 - QA for Page Legal "/>
    <n v="362223"/>
    <n v="373412"/>
    <n v="375116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QA | 00453 - QA for Page Legal "/>
    <n v="0"/>
    <n v="0"/>
  </r>
  <r>
    <x v="2"/>
    <s v="Demand"/>
    <s v="Done"/>
    <s v="CEMEXWEB-6"/>
    <s v="Theme"/>
    <x v="14"/>
    <s v="Feature"/>
    <s v="Done"/>
    <s v="CEMEXWEB-331"/>
    <s v="Page Legal "/>
    <s v="00331 - Page Legal "/>
    <x v="87"/>
    <x v="2"/>
    <s v="Done"/>
    <s v="CEMEXWEB-452"/>
    <s v="Review of Page Legal "/>
    <s v="00452 - Review of Page Legal "/>
    <s v="Feature Review | 00452 - Review of Page Legal "/>
    <n v="362223"/>
    <n v="373412"/>
    <n v="375115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Feature Review | 00452 - Review of Page Legal "/>
    <n v="0"/>
    <n v="0"/>
  </r>
  <r>
    <x v="2"/>
    <s v="Demand"/>
    <s v="Done"/>
    <s v="CEMEXWEB-6"/>
    <s v="Theme"/>
    <x v="14"/>
    <s v="Feature"/>
    <s v="Done"/>
    <s v="CEMEXWEB-331"/>
    <s v="Page Legal "/>
    <s v="00331 - Page Legal "/>
    <x v="87"/>
    <x v="0"/>
    <s v="Done"/>
    <s v="CEMEXWEB-451"/>
    <s v="Alpha for Page Legal "/>
    <s v="00451 - Alpha for Page Legal "/>
    <s v="Alpha Test | 00451 - Alpha for Page Legal "/>
    <n v="362223"/>
    <n v="373412"/>
    <n v="375114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Alpha Test | 00451 - Alpha for Page Legal "/>
    <n v="0"/>
    <n v="0"/>
  </r>
  <r>
    <x v="2"/>
    <s v="Demand"/>
    <s v="Done"/>
    <s v="CEMEXWEB-6"/>
    <s v="Theme"/>
    <x v="14"/>
    <s v="Feature"/>
    <s v="Done"/>
    <s v="CEMEXWEB-397"/>
    <s v="Careers &gt; Life at Cemex"/>
    <s v="00397 - Careers &gt; Life at Cemex"/>
    <x v="88"/>
    <x v="1"/>
    <s v="Done"/>
    <s v="CEMEXWEB-450"/>
    <s v="QA for Careers &gt; Life at Cemex"/>
    <s v="00450 - QA for Careers &gt; Life at Cemex"/>
    <s v="QA | 00450 - QA for Careers &gt; Life at Cemex"/>
    <n v="362223"/>
    <n v="374252"/>
    <n v="375113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QA | 00450 - QA for Careers &gt; Life at Cemex"/>
    <n v="0"/>
    <n v="0"/>
  </r>
  <r>
    <x v="2"/>
    <s v="Demand"/>
    <s v="Done"/>
    <s v="CEMEXWEB-6"/>
    <s v="Theme"/>
    <x v="14"/>
    <s v="Feature"/>
    <s v="Done"/>
    <s v="CEMEXWEB-397"/>
    <s v="Careers &gt; Life at Cemex"/>
    <s v="00397 - Careers &gt; Life at Cemex"/>
    <x v="88"/>
    <x v="2"/>
    <s v="Done"/>
    <s v="CEMEXWEB-449"/>
    <s v="Review of Careers &gt; Life at Cemex"/>
    <s v="00449 - Review of Careers &gt; Life at Cemex"/>
    <s v="Feature Review | 00449 - Review of Careers &gt; Life at Cemex"/>
    <n v="362223"/>
    <n v="374252"/>
    <n v="375112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Feature Review | 00449 - Review of Careers &gt; Life at Cemex"/>
    <n v="0"/>
    <n v="0"/>
  </r>
  <r>
    <x v="2"/>
    <s v="Demand"/>
    <s v="Done"/>
    <s v="CEMEXWEB-6"/>
    <s v="Theme"/>
    <x v="14"/>
    <s v="Feature"/>
    <s v="Done"/>
    <s v="CEMEXWEB-401"/>
    <s v="Careers &gt; Locations and Functions"/>
    <s v="00401 - Careers &gt; Locations and Functions"/>
    <x v="89"/>
    <x v="1"/>
    <s v="Done"/>
    <s v="CEMEXWEB-448"/>
    <s v="QA for Careers &gt; Locations and Functions"/>
    <s v="00448 - QA for Careers &gt; Locations and Functions"/>
    <s v="QA | 00448 - QA for Careers &gt; Locations and Functions"/>
    <n v="362223"/>
    <n v="374429"/>
    <n v="375100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QA | 00448 - QA for Careers &gt; Locations and Functions"/>
    <n v="0"/>
    <n v="0"/>
  </r>
  <r>
    <x v="2"/>
    <s v="Demand"/>
    <s v="Done"/>
    <s v="CEMEXWEB-6"/>
    <s v="Theme"/>
    <x v="14"/>
    <s v="Feature"/>
    <s v="Done"/>
    <s v="CEMEXWEB-401"/>
    <s v="Careers &gt; Locations and Functions"/>
    <s v="00401 - Careers &gt; Locations and Functions"/>
    <x v="89"/>
    <x v="2"/>
    <s v="Done"/>
    <s v="CEMEXWEB-447"/>
    <s v="Review of Careers &gt; Locations and Functions"/>
    <s v="00447 - Review of Careers &gt; Locations and Functions"/>
    <s v="Feature Review | 00447 - Review of Careers &gt; Locations and Functions"/>
    <n v="362223"/>
    <n v="374429"/>
    <n v="375099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Feature Review | 00447 - Review of Careers &gt; Locations and Functions"/>
    <n v="0"/>
    <n v="0"/>
  </r>
  <r>
    <x v="2"/>
    <s v="Demand"/>
    <s v="Done"/>
    <s v="CEMEXWEB-6"/>
    <s v="Theme"/>
    <x v="14"/>
    <s v="Bug"/>
    <s v="Done"/>
    <s v="CEMEXWEB-405"/>
    <s v="In overview pages the banner and image below must fill in all screen size"/>
    <s v="00405 - In overview pages the banner and image below must fill in all screen size"/>
    <x v="90"/>
    <x v="1"/>
    <s v="Done"/>
    <s v="CEMEXWEB-446"/>
    <s v="QA for In overview pages the banner and image below must fill in all screen size"/>
    <s v="00446 - QA for In overview pages the banner and image below must fill in all screen size"/>
    <s v="QA | 00446 - QA for In overview pages the banner and image below must fill in all screen size"/>
    <n v="362223"/>
    <n v="374701"/>
    <n v="375098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8.3333333333333332E-3"/>
    <n v="1"/>
    <n v="0"/>
    <x v="3"/>
    <s v="0.Done"/>
    <x v="2"/>
    <s v="0.Done &gt; QA | 00446 - QA for In overview pages the banner and image below must fill in all screen size"/>
    <n v="0"/>
    <n v="0"/>
  </r>
  <r>
    <x v="2"/>
    <s v="Demand"/>
    <s v="Done"/>
    <s v="CEMEXWEB-6"/>
    <s v="Theme"/>
    <x v="14"/>
    <s v="Bug"/>
    <s v="Done"/>
    <s v="CEMEXWEB-405"/>
    <s v="In overview pages the banner and image below must fill in all screen size"/>
    <s v="00405 - In overview pages the banner and image below must fill in all screen size"/>
    <x v="90"/>
    <x v="2"/>
    <s v="Done"/>
    <s v="CEMEXWEB-445"/>
    <s v="Review of In overview pages the banner and image below must fill in all screen size"/>
    <s v="00445 - Review of In overview pages the banner and image below must fill in all screen size"/>
    <s v="Feature Review | 00445 - Review of In overview pages the banner and image below must fill in all screen size"/>
    <n v="362223"/>
    <n v="374701"/>
    <n v="375097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8.3333333333333332E-3"/>
    <n v="1"/>
    <n v="0"/>
    <x v="3"/>
    <s v="0.Done"/>
    <x v="2"/>
    <s v="0.Done &gt; Feature Review | 00445 - Review of In overview pages the banner and image below must fill in all screen size"/>
    <n v="0"/>
    <n v="0"/>
  </r>
  <r>
    <x v="2"/>
    <s v="Demand"/>
    <s v="Done"/>
    <s v="CEMEXWEB-6"/>
    <s v="Theme"/>
    <x v="14"/>
    <s v="Feature"/>
    <s v="Done"/>
    <s v="CEMEXWEB-401"/>
    <s v="Careers &gt; Locations and Functions"/>
    <s v="00401 - Careers &gt; Locations and Functions"/>
    <x v="89"/>
    <x v="0"/>
    <s v="Done"/>
    <s v="CEMEXWEB-444"/>
    <s v="Alpha for Careers &gt; Locations and Functions"/>
    <s v="00444 - Alpha for Careers &gt; Locations and Functions"/>
    <s v="Alpha Test | 00444 - Alpha for Careers &gt; Locations and Functions"/>
    <n v="362223"/>
    <n v="374429"/>
    <n v="375094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Alpha Test | 00444 - Alpha for Careers &gt; Locations and Functions"/>
    <n v="0"/>
    <n v="0"/>
  </r>
  <r>
    <x v="2"/>
    <s v="Demand"/>
    <s v="Done"/>
    <s v="CEMEXWEB-16"/>
    <s v="Stories"/>
    <x v="15"/>
    <s v="Feature"/>
    <s v="Done"/>
    <s v="CEMEXWEB-74"/>
    <s v="Related articles"/>
    <s v="00074 - Related articles"/>
    <x v="91"/>
    <x v="1"/>
    <s v="Done"/>
    <s v="CEMEXWEB-442"/>
    <s v="QA for Related articles"/>
    <s v="00442 - QA for Related articles"/>
    <s v="QA | 00442 - QA for Related articles"/>
    <n v="362239"/>
    <n v="364384"/>
    <n v="375088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QA | 00442 - QA for Related articles"/>
    <n v="0"/>
    <n v="0"/>
  </r>
  <r>
    <x v="2"/>
    <s v="Demand"/>
    <s v="Done"/>
    <s v="CEMEXWEB-16"/>
    <s v="Stories"/>
    <x v="15"/>
    <s v="Feature"/>
    <s v="Done"/>
    <s v="CEMEXWEB-74"/>
    <s v="Related articles"/>
    <s v="00074 - Related articles"/>
    <x v="91"/>
    <x v="2"/>
    <s v="Done"/>
    <s v="CEMEXWEB-441"/>
    <s v="Review of Related articles"/>
    <s v="00441 - Review of Related articles"/>
    <s v="Feature Review | 00441 - Review of Related articles"/>
    <n v="362239"/>
    <n v="364384"/>
    <n v="375087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Feature Review | 00441 - Review of Related articles"/>
    <n v="0"/>
    <n v="0"/>
  </r>
  <r>
    <x v="2"/>
    <s v="Demand"/>
    <s v="Done"/>
    <s v="CEMEXWEB-6"/>
    <s v="Theme"/>
    <x v="14"/>
    <s v="Feature"/>
    <s v="Done"/>
    <s v="CEMEXWEB-329"/>
    <s v="Site map"/>
    <s v="00329 - Site map"/>
    <x v="92"/>
    <x v="1"/>
    <s v="Done"/>
    <s v="CEMEXWEB-440"/>
    <s v="QA for Site map"/>
    <s v="00440 - QA for Site map"/>
    <s v="QA | 00440 - QA for Site map"/>
    <n v="362223"/>
    <n v="373398"/>
    <n v="375086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QA | 00440 - QA for Site map"/>
    <n v="0"/>
    <n v="0"/>
  </r>
  <r>
    <x v="2"/>
    <s v="Demand"/>
    <s v="Done"/>
    <s v="CEMEXWEB-6"/>
    <s v="Theme"/>
    <x v="14"/>
    <s v="Feature"/>
    <s v="Done"/>
    <s v="CEMEXWEB-329"/>
    <s v="Site map"/>
    <s v="00329 - Site map"/>
    <x v="92"/>
    <x v="2"/>
    <s v="Done"/>
    <s v="CEMEXWEB-439"/>
    <s v="Review of Site map"/>
    <s v="00439 - Review of Site map"/>
    <s v="Feature Review | 00439 - Review of Site map"/>
    <n v="362223"/>
    <n v="373398"/>
    <n v="375085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Feature Review | 00439 - Review of Site map"/>
    <n v="0"/>
    <n v="0"/>
  </r>
  <r>
    <x v="2"/>
    <s v="Demand"/>
    <s v="Done"/>
    <s v="CEMEXWEB-6"/>
    <s v="Theme"/>
    <x v="14"/>
    <s v="Feature"/>
    <s v="Done"/>
    <s v="CEMEXWEB-329"/>
    <s v="Site map"/>
    <s v="00329 - Site map"/>
    <x v="92"/>
    <x v="0"/>
    <s v="Done"/>
    <s v="CEMEXWEB-438"/>
    <s v="Alpha for Site map"/>
    <s v="00438 - Alpha for Site map"/>
    <s v="Alpha Test | 00438 - Alpha for Site map"/>
    <n v="362223"/>
    <n v="373398"/>
    <n v="375084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Alpha Test | 00438 - Alpha for Site map"/>
    <n v="0"/>
    <n v="0"/>
  </r>
  <r>
    <x v="2"/>
    <s v="Demand"/>
    <s v="Done"/>
    <s v="CEMEXWEB-16"/>
    <s v="Stories"/>
    <x v="15"/>
    <s v="Feature"/>
    <s v="Done"/>
    <s v="CEMEXWEB-74"/>
    <s v="Related articles"/>
    <s v="00074 - Related articles"/>
    <x v="91"/>
    <x v="0"/>
    <s v="Done"/>
    <s v="CEMEXWEB-437"/>
    <s v="Alpha for Related articles"/>
    <s v="S | 00437 - Alpha for Related articles"/>
    <s v="Alpha Test | S | 00437 - Alpha for Related articles"/>
    <n v="362239"/>
    <n v="364384"/>
    <n v="375082"/>
    <s v="Plan"/>
    <x v="6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7543859649122806E-2"/>
    <n v="1"/>
    <n v="2.1276595744680851"/>
    <x v="3"/>
    <s v="0.Done"/>
    <x v="2"/>
    <s v="0.Done &gt; Alpha Test | S | 00437 - Alpha for Related articles"/>
    <n v="0"/>
    <n v="0"/>
  </r>
  <r>
    <x v="2"/>
    <s v="Demand"/>
    <s v="Done"/>
    <s v="CEMEXWEB-55"/>
    <s v="Products + Service"/>
    <x v="16"/>
    <s v="Feature"/>
    <s v="Done"/>
    <s v="CEMEXWEB-236"/>
    <s v="Global Solutions"/>
    <s v="00236 - Global Solutions"/>
    <x v="93"/>
    <x v="1"/>
    <s v="Done"/>
    <s v="CEMEXWEB-435"/>
    <s v="QA for Global Solutions"/>
    <s v="00435 - QA for Global Solutions"/>
    <s v="QA | 00435 - QA for Global Solutions"/>
    <n v="362971"/>
    <n v="370623"/>
    <n v="375054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5.2631578947368418E-2"/>
    <n v="1"/>
    <n v="0"/>
    <x v="3"/>
    <s v="0.Done"/>
    <x v="2"/>
    <s v="0.Done &gt; QA | 00435 - QA for Global Solutions"/>
    <n v="0"/>
    <n v="0"/>
  </r>
  <r>
    <x v="2"/>
    <s v="Demand"/>
    <s v="Done"/>
    <s v="CEMEXWEB-55"/>
    <s v="Products + Service"/>
    <x v="16"/>
    <s v="Feature"/>
    <s v="Done"/>
    <s v="CEMEXWEB-236"/>
    <s v="Global Solutions"/>
    <s v="00236 - Global Solutions"/>
    <x v="93"/>
    <x v="2"/>
    <s v="Done"/>
    <s v="CEMEXWEB-434"/>
    <s v="Review of Global Solutions"/>
    <s v="00434 - Review of Global Solutions"/>
    <s v="Feature Review | 00434 - Review of Global Solutions"/>
    <n v="362971"/>
    <n v="370623"/>
    <n v="375052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5.2631578947368418E-2"/>
    <n v="1"/>
    <n v="0"/>
    <x v="3"/>
    <s v="0.Done"/>
    <x v="2"/>
    <s v="0.Done &gt; Feature Review | 00434 - Review of Global Solution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29"/>
    <s v="Images taking whole page"/>
    <s v="XS | 00429 - Images taking whole page"/>
    <s v="Frontend Development | XS | 00429 - Images taking whole page"/>
    <n v="362223"/>
    <n v="375000"/>
    <n v="375025"/>
    <s v="Plan"/>
    <x v="6"/>
    <n v="0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5"/>
    <n v="0"/>
    <n v="1.4925373134328358E-2"/>
    <n v="8.3333333333333332E-3"/>
    <n v="1"/>
    <n v="1.0638297872340425"/>
    <x v="3"/>
    <s v="0.Done"/>
    <x v="2"/>
    <s v="0.Done &gt; Frontend Development | XS | 00429 - Images taking whole page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28"/>
    <s v="Footnotes text"/>
    <s v="S | 00428 - Footnotes text"/>
    <s v="Frontend Development | S | 00428 - Footnotes text"/>
    <n v="362223"/>
    <n v="375000"/>
    <n v="375024"/>
    <s v="Plan"/>
    <x v="5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1.4925373134328358E-2"/>
    <n v="8.3333333333333332E-3"/>
    <n v="1"/>
    <n v="4.2553191489361701"/>
    <x v="3"/>
    <s v="0.Done"/>
    <x v="2"/>
    <s v="0.Done &gt; Frontend Development | S | 00428 - Footnotes text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27"/>
    <s v="Adjust calendar on investor overview"/>
    <s v="S | 00427 - Adjust calendar on investor overview"/>
    <s v="Frontend Development | S | 00427 - Adjust calendar on investor overview"/>
    <n v="362223"/>
    <n v="375000"/>
    <n v="375023"/>
    <s v="Plan"/>
    <x v="4"/>
    <n v="6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6"/>
    <n v="0"/>
    <n v="1.4925373134328358E-2"/>
    <n v="8.3333333333333332E-3"/>
    <n v="1"/>
    <n v="4.2553191489361701"/>
    <x v="3"/>
    <s v="0.Done"/>
    <x v="2"/>
    <s v="0.Done &gt; Frontend Development | S | 00427 - Adjust calendar on investor overview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26"/>
    <s v="Change layout of images displaying in page"/>
    <s v="S | 00426 - Change layout of images displaying in page"/>
    <s v="Frontend Development | S | 00426 - Change layout of images displaying in page"/>
    <n v="362223"/>
    <n v="375000"/>
    <n v="375021"/>
    <s v="Plan"/>
    <x v="6"/>
    <n v="7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7"/>
    <n v="0"/>
    <n v="1.4925373134328358E-2"/>
    <n v="8.3333333333333332E-3"/>
    <n v="1"/>
    <n v="4.2553191489361701"/>
    <x v="3"/>
    <s v="0.Done"/>
    <x v="2"/>
    <s v="0.Done &gt; Frontend Development | S | 00426 - Change layout of images displaying in page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25"/>
    <s v="Format the header of tables"/>
    <s v="S | 00425 - Format the header of tables"/>
    <s v="Frontend Development | S | 00425 - Format the header of tables"/>
    <n v="362223"/>
    <n v="375000"/>
    <n v="375018"/>
    <s v="Plan"/>
    <x v="5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1.4925373134328358E-2"/>
    <n v="8.3333333333333332E-3"/>
    <n v="1"/>
    <n v="4.2553191489361701"/>
    <x v="3"/>
    <s v="0.Done"/>
    <x v="2"/>
    <s v="0.Done &gt; Frontend Development | S | 00425 - Format the header of table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24"/>
    <s v="Buttons should not be mandatory"/>
    <s v="S | 00424 - Buttons should not be mandatory"/>
    <s v="Frontend Development | S | 00424 - Buttons should not be mandatory"/>
    <n v="362223"/>
    <n v="375000"/>
    <n v="375016"/>
    <s v="Plan"/>
    <x v="5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1.4925373134328358E-2"/>
    <n v="8.3333333333333332E-3"/>
    <n v="1"/>
    <n v="4.2553191489361701"/>
    <x v="3"/>
    <s v="0.Done"/>
    <x v="2"/>
    <s v="0.Done &gt; Frontend Development | S | 00424 - Buttons should not be mandatory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23"/>
    <s v="Links must have anchors"/>
    <s v="S | 00423 - Links must have anchors"/>
    <s v="Frontend Development | S | 00423 - Links must have anchors"/>
    <n v="362223"/>
    <n v="375000"/>
    <n v="375013"/>
    <s v="Plan"/>
    <x v="6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1.4925373134328358E-2"/>
    <n v="8.3333333333333332E-3"/>
    <n v="1"/>
    <n v="4.2553191489361701"/>
    <x v="3"/>
    <s v="0.Done"/>
    <x v="2"/>
    <s v="0.Done &gt; Frontend Development | S | 00423 - Links must have anchor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22"/>
    <s v="Can't edit the name in Spanish in the Management Team page"/>
    <s v="XS | 00422 - Can't edit the name in Spanish in the Management Team page"/>
    <s v="Frontend Development | XS | 00422 - Can't edit the name in Spanish in the Management Team page"/>
    <n v="362223"/>
    <n v="375000"/>
    <n v="375011"/>
    <s v="Plan"/>
    <x v="6"/>
    <n v="0.2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25"/>
    <n v="0"/>
    <n v="1.4925373134328358E-2"/>
    <n v="8.3333333333333332E-3"/>
    <n v="1"/>
    <n v="1.0638297872340425"/>
    <x v="3"/>
    <s v="0.Done"/>
    <x v="2"/>
    <s v="0.Done &gt; Frontend Development | XS | 00422 - Can't edit the name in Spanish in the Management Team page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21"/>
    <s v="Have more than one recipient of the form based on a field"/>
    <s v="S | 00421 - Have more than one recipient of the form based on a field"/>
    <s v="Frontend Development | S | 00421 - Have more than one recipient of the form based on a field"/>
    <n v="362223"/>
    <n v="375000"/>
    <n v="375010"/>
    <s v="Plan"/>
    <x v="4"/>
    <n v="1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3"/>
    <n v="0"/>
    <n v="1.4925373134328358E-2"/>
    <n v="8.3333333333333332E-3"/>
    <n v="1"/>
    <n v="4.2553191489361701"/>
    <x v="3"/>
    <s v="0.Done"/>
    <x v="2"/>
    <s v="0.Done &gt; Frontend Development | S | 00421 - Have more than one recipient of the form based on a field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20"/>
    <s v="Adjust the padding in the dark gray area of buttons"/>
    <s v="XS | 00420 - Adjust the padding in the dark gray area of buttons"/>
    <s v="Frontend Development | XS | 00420 - Adjust the padding in the dark gray area of buttons"/>
    <n v="362223"/>
    <n v="375000"/>
    <n v="375006"/>
    <s v="Plan"/>
    <x v="6"/>
    <n v="0.2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25"/>
    <n v="0"/>
    <n v="1.4925373134328358E-2"/>
    <n v="8.3333333333333332E-3"/>
    <n v="1"/>
    <n v="1.0638297872340425"/>
    <x v="3"/>
    <s v="0.Done"/>
    <x v="2"/>
    <s v="0.Done &gt; Frontend Development | XS | 00420 - Adjust the padding in the dark gray area of button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19"/>
    <s v="Change the color of visited links"/>
    <s v="XS | 00419 - Change the color of visited links"/>
    <s v="Frontend Development | XS | 00419 - Change the color of visited links"/>
    <n v="362223"/>
    <n v="375000"/>
    <n v="375004"/>
    <s v="Plan"/>
    <x v="6"/>
    <n v="0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5"/>
    <n v="0"/>
    <n v="1.4925373134328358E-2"/>
    <n v="8.3333333333333332E-3"/>
    <n v="1"/>
    <n v="1.0638297872340425"/>
    <x v="3"/>
    <s v="0.Done"/>
    <x v="2"/>
    <s v="0.Done &gt; Frontend Development | XS | 00419 - Change the color of visited link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18"/>
    <s v="Image to identify external links"/>
    <s v="M | 00418 - Image to identify external links"/>
    <s v="Frontend Development | M | 00418 - Image to identify external links"/>
    <n v="362223"/>
    <n v="375000"/>
    <n v="375003"/>
    <s v="Plan"/>
    <x v="6"/>
    <n v="3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3"/>
    <n v="0"/>
    <n v="1.4925373134328358E-2"/>
    <n v="8.3333333333333332E-3"/>
    <n v="1"/>
    <n v="5.3191489361702127"/>
    <x v="3"/>
    <s v="0.Done"/>
    <x v="2"/>
    <s v="0.Done &gt; Frontend Development | M | 00418 - Image to identify external link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17"/>
    <s v="Must not change the menu on reload"/>
    <s v="S | 00417 - Must not change the menu on reload"/>
    <s v="Frontend Development | S | 00417 - Must not change the menu on reload"/>
    <n v="362223"/>
    <n v="375000"/>
    <n v="375002"/>
    <s v="Plan"/>
    <x v="5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1.4925373134328358E-2"/>
    <n v="8.3333333333333332E-3"/>
    <n v="1"/>
    <n v="4.2553191489361701"/>
    <x v="3"/>
    <s v="0.Done"/>
    <x v="2"/>
    <s v="0.Done &gt; Frontend Development | S | 00417 - Must not change the menu on reload"/>
    <n v="0"/>
    <n v="0"/>
  </r>
  <r>
    <x v="2"/>
    <s v="Demand"/>
    <s v="Done"/>
    <s v="CEMEXWEB-6"/>
    <s v="Theme"/>
    <x v="14"/>
    <s v="Feature"/>
    <s v="Done"/>
    <s v="CEMEXWEB-397"/>
    <s v="Careers &gt; Life at Cemex"/>
    <s v="00397 - Careers &gt; Life at Cemex"/>
    <x v="88"/>
    <x v="0"/>
    <s v="Done"/>
    <s v="CEMEXWEB-415"/>
    <s v="Alpha for Careers &gt; Life at Cemex"/>
    <s v="00415 - Alpha for Careers &gt; Life at Cemex"/>
    <s v="Alpha Test | 00415 - Alpha for Careers &gt; Life at Cemex"/>
    <n v="362223"/>
    <n v="374252"/>
    <n v="374985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Alpha Test | 00415 - Alpha for Careers &gt; Life at Cemex"/>
    <n v="0"/>
    <n v="0"/>
  </r>
  <r>
    <x v="2"/>
    <s v="Demand"/>
    <s v="Done"/>
    <s v="CEMEXWEB-6"/>
    <s v="Theme"/>
    <x v="14"/>
    <s v="Bug"/>
    <s v="Done"/>
    <s v="CEMEXWEB-405"/>
    <s v="In overview pages the banner and image below must fill in all screen size"/>
    <s v="00405 - In overview pages the banner and image below must fill in all screen size"/>
    <x v="90"/>
    <x v="0"/>
    <s v="Done"/>
    <s v="CEMEXWEB-414"/>
    <s v="Alpha for In overview pages the banner and image below must fill in all screen size"/>
    <s v="00414 - Alpha for In overview pages the banner and image below must fill in all screen size"/>
    <s v="Alpha Test | 00414 - Alpha for In overview pages the banner and image below must fill in all screen size"/>
    <n v="362223"/>
    <n v="374701"/>
    <n v="374977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8.3333333333333332E-3"/>
    <n v="1"/>
    <n v="0"/>
    <x v="3"/>
    <s v="0.Done"/>
    <x v="2"/>
    <s v="0.Done &gt; Alpha Test | 00414 - Alpha for In overview pages the banner and image below must fill in all screen size"/>
    <n v="0"/>
    <n v="0"/>
  </r>
  <r>
    <x v="2"/>
    <s v="Demand"/>
    <s v="Done"/>
    <s v="CEMEXWEB-6"/>
    <s v="Theme"/>
    <x v="14"/>
    <s v="Feature"/>
    <s v="Done"/>
    <s v="CEMEXWEB-407"/>
    <s v="Search function on menu bar"/>
    <s v="00407 - Search function on menu bar"/>
    <x v="82"/>
    <x v="3"/>
    <s v="Done"/>
    <s v="CEMEXWEB-413"/>
    <s v="Search function on menu bar"/>
    <s v="S | 00413 - Search function on menu bar"/>
    <s v="Frontend Development | S | 00413 - Search function on menu bar"/>
    <n v="362223"/>
    <n v="374713"/>
    <n v="374807"/>
    <s v="Plan"/>
    <x v="5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8.3333333333333332E-3"/>
    <n v="1"/>
    <n v="4.2553191489361701"/>
    <x v="3"/>
    <s v="0.Done"/>
    <x v="2"/>
    <s v="0.Done &gt; Frontend Development | S | 00413 - Search function on menu bar"/>
    <n v="0"/>
    <n v="0"/>
  </r>
  <r>
    <x v="2"/>
    <s v="Demand"/>
    <s v="Done"/>
    <s v="CEMEXWEB-16"/>
    <s v="Stories"/>
    <x v="15"/>
    <s v="Feature"/>
    <s v="Done"/>
    <s v="CEMEXWEB-161"/>
    <s v="Format text and add links to image description"/>
    <s v="00161 - Format text and add links to image description"/>
    <x v="94"/>
    <x v="1"/>
    <s v="Done"/>
    <s v="CEMEXWEB-411"/>
    <s v="QA for Format text and add links to image description"/>
    <s v="00411 - QA for Format text and add links to image description"/>
    <s v="QA | 00411 - QA for Format text and add links to image description"/>
    <n v="362239"/>
    <n v="368221"/>
    <n v="374722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QA | 00411 - QA for Format text and add links to image description"/>
    <n v="0"/>
    <n v="0"/>
  </r>
  <r>
    <x v="2"/>
    <s v="Demand"/>
    <s v="Done"/>
    <s v="CEMEXWEB-16"/>
    <s v="Stories"/>
    <x v="15"/>
    <s v="Feature"/>
    <s v="Done"/>
    <s v="CEMEXWEB-161"/>
    <s v="Format text and add links to image description"/>
    <s v="00161 - Format text and add links to image description"/>
    <x v="94"/>
    <x v="2"/>
    <s v="Done"/>
    <s v="CEMEXWEB-410"/>
    <s v="Review of Format text and add links to image description"/>
    <s v="00410 - Review of Format text and add links to image description"/>
    <s v="Feature Review | 00410 - Review of Format text and add links to image description"/>
    <n v="362239"/>
    <n v="368221"/>
    <n v="374721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Feature Review | 00410 - Review of Format text and add links to image description"/>
    <n v="0"/>
    <n v="0"/>
  </r>
  <r>
    <x v="2"/>
    <s v="Demand"/>
    <s v="Done"/>
    <s v="CEMEXWEB-16"/>
    <s v="Stories"/>
    <x v="15"/>
    <s v="Feature"/>
    <s v="Done"/>
    <s v="CEMEXWEB-161"/>
    <s v="Format text and add links to image description"/>
    <s v="00161 - Format text and add links to image description"/>
    <x v="94"/>
    <x v="0"/>
    <s v="Done"/>
    <s v="CEMEXWEB-409"/>
    <s v="Alpha for Format text and add links to image description"/>
    <s v="XS | 00409 - Alpha for Format text and add links to image description"/>
    <s v="Alpha Test | XS | 00409 - Alpha for Format text and add links to image description"/>
    <n v="362239"/>
    <n v="368221"/>
    <n v="374720"/>
    <s v="Plan"/>
    <x v="6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1.7543859649122806E-2"/>
    <n v="1"/>
    <n v="1.0638297872340425"/>
    <x v="3"/>
    <s v="0.Done"/>
    <x v="2"/>
    <s v="0.Done &gt; Alpha Test | XS | 00409 - Alpha for Format text and add links to image description"/>
    <n v="0"/>
    <n v="0"/>
  </r>
  <r>
    <x v="2"/>
    <m/>
    <m/>
    <m/>
    <m/>
    <x v="1"/>
    <s v="Task"/>
    <s v="Done"/>
    <s v="CEMEXWEB-403"/>
    <s v="Add Basic auth for QA environment"/>
    <s v="00403 - Add Basic auth for QA environment"/>
    <x v="95"/>
    <x v="2"/>
    <s v="Done"/>
    <s v="CEMEXWEB-404"/>
    <s v="Review of Add Basic auth for QA environment"/>
    <s v="S | 00404 - Review of Add Basic auth for QA environment"/>
    <s v="Feature Review | S | 00404 - Review of Add Basic auth for QA environment"/>
    <m/>
    <n v="374611"/>
    <n v="3746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s v="0.Done"/>
    <x v="2"/>
    <s v="0.Done &gt; Feature Review | S | 00404 - Review of Add Basic auth for QA environment"/>
    <n v="0"/>
    <n v="0"/>
  </r>
  <r>
    <x v="2"/>
    <s v="Demand"/>
    <s v="Done"/>
    <s v="CEMEXWEB-6"/>
    <s v="Theme"/>
    <x v="14"/>
    <s v="Feature"/>
    <s v="Done"/>
    <s v="CEMEXWEB-401"/>
    <s v="Careers &gt; Locations and Functions"/>
    <s v="00401 - Careers &gt; Locations and Functions"/>
    <x v="89"/>
    <x v="3"/>
    <s v="Done"/>
    <s v="CEMEXWEB-402"/>
    <s v="Careers &gt; Locations and Functions"/>
    <s v="XS | 00402 - Careers &gt; Locations and Functions"/>
    <s v="Frontend Development | XS | 00402 - Careers &gt; Locations and Functions"/>
    <n v="362223"/>
    <n v="374429"/>
    <n v="374430"/>
    <s v="Plan"/>
    <x v="6"/>
    <n v="2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2"/>
    <n v="0"/>
    <n v="0.25"/>
    <n v="8.3333333333333332E-3"/>
    <n v="1"/>
    <n v="1.0638297872340425"/>
    <x v="3"/>
    <s v="0.Done"/>
    <x v="2"/>
    <s v="0.Done &gt; Frontend Development | XS | 00402 - Careers &gt; Locations and Functions"/>
    <n v="0"/>
    <n v="0"/>
  </r>
  <r>
    <x v="2"/>
    <s v="Demand"/>
    <s v="Done"/>
    <s v="CEMEXWEB-6"/>
    <s v="Theme"/>
    <x v="14"/>
    <s v="Feature"/>
    <s v="Done"/>
    <s v="CEMEXWEB-331"/>
    <s v="Page Legal "/>
    <s v="00331 - Page Legal "/>
    <x v="87"/>
    <x v="3"/>
    <s v="Done"/>
    <s v="CEMEXWEB-400"/>
    <s v="Legal Page"/>
    <s v="S | 00400 - Legal Page"/>
    <s v="Frontend Development | S | 00400 - Legal Page"/>
    <n v="362223"/>
    <n v="373412"/>
    <n v="374309"/>
    <s v="Plan"/>
    <x v="6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0.25"/>
    <n v="8.3333333333333332E-3"/>
    <n v="1"/>
    <n v="4.2553191489361701"/>
    <x v="3"/>
    <s v="0.Done"/>
    <x v="2"/>
    <s v="0.Done &gt; Frontend Development | S | 00400 - Legal Page"/>
    <n v="0"/>
    <n v="0"/>
  </r>
  <r>
    <x v="2"/>
    <s v="Demand"/>
    <s v="Done"/>
    <s v="CEMEXWEB-6"/>
    <s v="Theme"/>
    <x v="14"/>
    <s v="Feature"/>
    <s v="Done"/>
    <s v="CEMEXWEB-329"/>
    <s v="Site map"/>
    <s v="00329 - Site map"/>
    <x v="92"/>
    <x v="3"/>
    <s v="Done"/>
    <s v="CEMEXWEB-399"/>
    <s v="Site map"/>
    <s v="S | 00399 - Site map"/>
    <s v="Frontend Development | S | 00399 - Site map"/>
    <n v="362223"/>
    <n v="373398"/>
    <n v="374261"/>
    <s v="Plan"/>
    <x v="6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0.25"/>
    <n v="8.3333333333333332E-3"/>
    <n v="1"/>
    <n v="4.2553191489361701"/>
    <x v="3"/>
    <s v="0.Done"/>
    <x v="2"/>
    <s v="0.Done &gt; Frontend Development | S | 00399 - Site map"/>
    <n v="0"/>
    <n v="0"/>
  </r>
  <r>
    <x v="2"/>
    <s v="Demand"/>
    <s v="Done"/>
    <s v="CEMEXWEB-6"/>
    <s v="Theme"/>
    <x v="14"/>
    <s v="Feature"/>
    <s v="Done"/>
    <s v="CEMEXWEB-397"/>
    <s v="Careers &gt; Life at Cemex"/>
    <s v="00397 - Careers &gt; Life at Cemex"/>
    <x v="88"/>
    <x v="3"/>
    <s v="Done"/>
    <s v="CEMEXWEB-398"/>
    <s v="Life at Cemex"/>
    <s v="XS | 00398 - Life at Cemex"/>
    <s v="Frontend Development | XS | 00398 - Life at Cemex"/>
    <n v="362223"/>
    <n v="374252"/>
    <n v="374255"/>
    <s v="Plan"/>
    <x v="6"/>
    <n v="1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0"/>
    <n v="0"/>
    <n v="0.25"/>
    <n v="8.3333333333333332E-3"/>
    <n v="1"/>
    <n v="1.0638297872340425"/>
    <x v="3"/>
    <s v="0.Done"/>
    <x v="2"/>
    <s v="0.Done &gt; Frontend Development | XS | 00398 - Life at Cemex"/>
    <n v="0"/>
    <n v="0"/>
  </r>
  <r>
    <x v="2"/>
    <m/>
    <m/>
    <m/>
    <m/>
    <x v="1"/>
    <s v="Task"/>
    <s v="Done"/>
    <s v="CEMEXWEB-334"/>
    <s v="Redirect to a friendly &quot;page not found&quot;"/>
    <s v="00334 - Redirect to a friendly &quot;page not found&quot;"/>
    <x v="96"/>
    <x v="2"/>
    <s v="Done"/>
    <s v="CEMEXWEB-395"/>
    <s v="Review of Redirect to a friendly &quot;page not found&quot;"/>
    <s v="00395 - Review of Redirect to a friendly &quot;page not found&quot;"/>
    <s v="Feature Review | 00395 - Review of Redirect to a friendly &quot;page not found&quot;"/>
    <m/>
    <n v="373424"/>
    <n v="3740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395 - Review of Redirect to a friendly &quot;page not found&quot;"/>
    <n v="0"/>
    <n v="0"/>
  </r>
  <r>
    <x v="2"/>
    <m/>
    <m/>
    <m/>
    <m/>
    <x v="1"/>
    <s v="Task"/>
    <s v="Done"/>
    <s v="CEMEXWEB-316"/>
    <s v="Install Audience Targeting on QA servers"/>
    <s v="00316 - Install Audience Targeting on QA servers"/>
    <x v="97"/>
    <x v="2"/>
    <s v="Done"/>
    <s v="CEMEXWEB-394"/>
    <s v="Review of Install Audience Targeting on QA servers"/>
    <s v="S | 00394 - Review of Install Audience Targeting on QA servers"/>
    <s v="Feature Review | S | 00394 - Review of Install Audience Targeting on QA servers"/>
    <m/>
    <n v="372965"/>
    <n v="3740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s v="0.Done"/>
    <x v="2"/>
    <s v="0.Done &gt; Feature Review | S | 00394 - Review of Install Audience Targeting on QA servers"/>
    <n v="0"/>
    <n v="0"/>
  </r>
  <r>
    <x v="2"/>
    <s v="Demand"/>
    <s v="Done"/>
    <s v="CEMEXWEB-55"/>
    <s v="Products + Service"/>
    <x v="16"/>
    <s v="Feature"/>
    <s v="Done"/>
    <s v="CEMEXWEB-236"/>
    <s v="Global Solutions"/>
    <s v="00236 - Global Solutions"/>
    <x v="93"/>
    <x v="0"/>
    <s v="Done"/>
    <s v="CEMEXWEB-393"/>
    <s v="Alpha for Global Solutions"/>
    <s v="XS | 00393 - Alpha for Global Solutions"/>
    <s v="Alpha Test | XS | 00393 - Alpha for Global Solutions"/>
    <n v="362971"/>
    <n v="370623"/>
    <n v="374056"/>
    <s v="Plan"/>
    <x v="6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5.2631578947368418E-2"/>
    <n v="1"/>
    <n v="1.0638297872340425"/>
    <x v="3"/>
    <s v="0.Done"/>
    <x v="2"/>
    <s v="0.Done &gt; Alpha Test | XS | 00393 - Alpha for Global Solutions"/>
    <n v="0"/>
    <n v="0"/>
  </r>
  <r>
    <x v="2"/>
    <s v="Demand"/>
    <s v="Done"/>
    <s v="CEMEXWEB-54"/>
    <s v="About Us"/>
    <x v="17"/>
    <s v="Feature"/>
    <s v="Done"/>
    <s v="CEMEXWEB-377"/>
    <s v="Our History"/>
    <s v="00377 - Our History"/>
    <x v="98"/>
    <x v="1"/>
    <s v="Done"/>
    <s v="CEMEXWEB-392"/>
    <s v="QA for Our History"/>
    <s v="00392 - QA for Our History"/>
    <s v="QA | 00392 - QA for Our History"/>
    <n v="362970"/>
    <n v="373715"/>
    <n v="373787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QA | 00392 - QA for Our History"/>
    <n v="0"/>
    <n v="0"/>
  </r>
  <r>
    <x v="2"/>
    <s v="Demand"/>
    <s v="Done"/>
    <s v="CEMEXWEB-54"/>
    <s v="About Us"/>
    <x v="17"/>
    <s v="Feature"/>
    <s v="Done"/>
    <s v="CEMEXWEB-377"/>
    <s v="Our History"/>
    <s v="00377 - Our History"/>
    <x v="98"/>
    <x v="2"/>
    <s v="Done"/>
    <s v="CEMEXWEB-391"/>
    <s v="Review of Our History"/>
    <s v="00391 - Review of Our History"/>
    <s v="Feature Review | 00391 - Review of Our History"/>
    <n v="362970"/>
    <n v="373715"/>
    <n v="373786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Feature Review | 00391 - Review of Our History"/>
    <n v="0"/>
    <n v="0"/>
  </r>
  <r>
    <x v="2"/>
    <s v="Demand"/>
    <s v="Done"/>
    <s v="CEMEXWEB-54"/>
    <s v="About Us"/>
    <x v="17"/>
    <s v="Feature"/>
    <s v="Done"/>
    <s v="CEMEXWEB-377"/>
    <s v="Our History"/>
    <s v="00377 - Our History"/>
    <x v="98"/>
    <x v="0"/>
    <s v="Done"/>
    <s v="CEMEXWEB-390"/>
    <s v="Alpha for Our History"/>
    <s v="00390 - Alpha for Our History"/>
    <s v="Alpha Test | 00390 - Alpha for Our History"/>
    <n v="362970"/>
    <n v="373715"/>
    <n v="373780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Alpha Test | 00390 - Alpha for Our History"/>
    <n v="0"/>
    <n v="0"/>
  </r>
  <r>
    <x v="2"/>
    <s v="Demand"/>
    <s v="Done"/>
    <s v="CEMEXWEB-265"/>
    <s v="Suppliers Section"/>
    <x v="18"/>
    <s v="Feature"/>
    <s v="Done"/>
    <s v="CEMEXWEB-320"/>
    <s v="Become a supplier"/>
    <s v="00320 - Become a supplier"/>
    <x v="99"/>
    <x v="1"/>
    <s v="Done"/>
    <s v="CEMEXWEB-388"/>
    <s v="QA for Become a supplier"/>
    <s v="00388 - QA for Become a supplier"/>
    <s v="QA | 00388 - QA for Become a supplier"/>
    <n v="371762"/>
    <n v="373260"/>
    <n v="373775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6.25E-2"/>
    <n v="1"/>
    <n v="0"/>
    <x v="3"/>
    <s v="0.Done"/>
    <x v="2"/>
    <s v="0.Done &gt; QA | 00388 - QA for Become a supplier"/>
    <n v="0"/>
    <n v="0"/>
  </r>
  <r>
    <x v="2"/>
    <s v="Demand"/>
    <s v="Done"/>
    <s v="CEMEXWEB-265"/>
    <s v="Suppliers Section"/>
    <x v="18"/>
    <s v="Feature"/>
    <s v="Done"/>
    <s v="CEMEXWEB-320"/>
    <s v="Become a supplier"/>
    <s v="00320 - Become a supplier"/>
    <x v="99"/>
    <x v="2"/>
    <s v="Done"/>
    <s v="CEMEXWEB-387"/>
    <s v="Review of Become a supplier"/>
    <s v="00387 - Review of Become a supplier"/>
    <s v="Feature Review | 00387 - Review of Become a supplier"/>
    <n v="371762"/>
    <n v="373260"/>
    <n v="373774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6.25E-2"/>
    <n v="1"/>
    <n v="0"/>
    <x v="3"/>
    <s v="0.Done"/>
    <x v="2"/>
    <s v="0.Done &gt; Feature Review | 00387 - Review of Become a supplier"/>
    <n v="0"/>
    <n v="0"/>
  </r>
  <r>
    <x v="2"/>
    <s v="Demand"/>
    <s v="Done"/>
    <s v="CEMEXWEB-265"/>
    <s v="Suppliers Section"/>
    <x v="18"/>
    <s v="Feature"/>
    <s v="Done"/>
    <s v="CEMEXWEB-319"/>
    <s v="Sustainable Sourcing"/>
    <s v="00319 - Sustainable Sourcing"/>
    <x v="100"/>
    <x v="1"/>
    <s v="Done"/>
    <s v="CEMEXWEB-386"/>
    <s v="QA for Sustainable Sourcing"/>
    <s v="00386 - QA for Sustainable Sourcing"/>
    <s v="QA | 00386 - QA for Sustainable Sourcing"/>
    <n v="371762"/>
    <n v="373259"/>
    <n v="373773"/>
    <s v="Plan"/>
    <x v="6"/>
    <n v="0"/>
    <n v="0"/>
    <n v="0"/>
    <n v="1"/>
    <m/>
    <s v="SUBTASK PLAN"/>
    <n v="0"/>
    <n v="0"/>
    <n v="0"/>
    <n v="0"/>
    <n v="0"/>
    <n v="0"/>
    <n v="0"/>
    <n v="0"/>
    <n v="0"/>
    <n v="0"/>
    <n v="0.25"/>
    <n v="6.25E-2"/>
    <n v="1"/>
    <n v="0"/>
    <x v="3"/>
    <s v="0.Done"/>
    <x v="2"/>
    <s v="0.Done &gt; QA | 00386 - QA for Sustainable Sourcing"/>
    <n v="0"/>
    <n v="0"/>
  </r>
  <r>
    <x v="2"/>
    <s v="Demand"/>
    <s v="Done"/>
    <s v="CEMEXWEB-265"/>
    <s v="Suppliers Section"/>
    <x v="18"/>
    <s v="Feature"/>
    <s v="Done"/>
    <s v="CEMEXWEB-319"/>
    <s v="Sustainable Sourcing"/>
    <s v="00319 - Sustainable Sourcing"/>
    <x v="100"/>
    <x v="2"/>
    <s v="Done"/>
    <s v="CEMEXWEB-385"/>
    <s v="Review of Sustainable Sourcing"/>
    <s v="00385 - Review of Sustainable Sourcing"/>
    <s v="Feature Review | 00385 - Review of Sustainable Sourcing"/>
    <n v="371762"/>
    <n v="373259"/>
    <n v="373772"/>
    <s v="Plan"/>
    <x v="6"/>
    <n v="0"/>
    <n v="0"/>
    <n v="0"/>
    <n v="1"/>
    <m/>
    <s v="SUBTASK PLAN"/>
    <n v="0"/>
    <n v="0"/>
    <n v="0"/>
    <n v="0"/>
    <n v="0"/>
    <n v="0"/>
    <n v="0"/>
    <n v="0"/>
    <n v="0"/>
    <n v="0"/>
    <n v="0.25"/>
    <n v="6.25E-2"/>
    <n v="1"/>
    <n v="0"/>
    <x v="3"/>
    <s v="0.Done"/>
    <x v="2"/>
    <s v="0.Done &gt; Feature Review | 00385 - Review of Sustainable Sourcing"/>
    <n v="0"/>
    <n v="0"/>
  </r>
  <r>
    <x v="2"/>
    <s v="Demand"/>
    <s v="Done"/>
    <s v="CEMEXWEB-17"/>
    <s v="Investors"/>
    <x v="19"/>
    <s v="Feature"/>
    <s v="Done"/>
    <s v="CEMEXWEB-232"/>
    <s v="Reports Page"/>
    <s v="00232 - Reports Page"/>
    <x v="101"/>
    <x v="1"/>
    <s v="Done"/>
    <s v="CEMEXWEB-384"/>
    <s v="QA for Reports Page"/>
    <s v="00384 - QA for Reports Page"/>
    <s v="QA | 00384 - QA for Reports Page"/>
    <n v="362240"/>
    <n v="370618"/>
    <n v="37377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QA | 00384 - QA for Reports Page"/>
    <n v="0"/>
    <n v="0"/>
  </r>
  <r>
    <x v="2"/>
    <s v="Demand"/>
    <s v="Done"/>
    <s v="CEMEXWEB-17"/>
    <s v="Investors"/>
    <x v="19"/>
    <s v="Feature"/>
    <s v="Done"/>
    <s v="CEMEXWEB-232"/>
    <s v="Reports Page"/>
    <s v="00232 - Reports Page"/>
    <x v="101"/>
    <x v="2"/>
    <s v="Done"/>
    <s v="CEMEXWEB-383"/>
    <s v="Review of Reports Page"/>
    <s v="00383 - Review of Reports Page"/>
    <s v="Feature Review | 00383 - Review of Reports Page"/>
    <n v="362240"/>
    <n v="370618"/>
    <n v="373770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Feature Review | 00383 - Review of Reports Page"/>
    <n v="0"/>
    <n v="0"/>
  </r>
  <r>
    <x v="2"/>
    <m/>
    <m/>
    <m/>
    <m/>
    <x v="1"/>
    <s v="Bug"/>
    <s v="Done"/>
    <s v="CEMEXWEB-306"/>
    <s v="Break page buttons evenly, centered"/>
    <s v="00306 - Break page buttons evenly, centered"/>
    <x v="102"/>
    <x v="1"/>
    <s v="Done"/>
    <s v="CEMEXWEB-382"/>
    <s v="QA for Break page buttons evenly, centered"/>
    <s v="00382 - QA for Break page buttons evenly, centered"/>
    <s v="QA | 00382 - QA for Break page buttons evenly, centered"/>
    <m/>
    <n v="372901"/>
    <n v="373767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382 - QA for Break page buttons evenly, centered"/>
    <n v="0"/>
    <n v="0"/>
  </r>
  <r>
    <x v="2"/>
    <m/>
    <m/>
    <m/>
    <m/>
    <x v="1"/>
    <s v="Bug"/>
    <s v="Done"/>
    <s v="CEMEXWEB-306"/>
    <s v="Break page buttons evenly, centered"/>
    <s v="00306 - Break page buttons evenly, centered"/>
    <x v="102"/>
    <x v="2"/>
    <s v="Done"/>
    <s v="CEMEXWEB-381"/>
    <s v="Review of Break page buttons evenly, centered"/>
    <s v="00381 - Review of Break page buttons evenly, centered"/>
    <s v="Feature Review | 00381 - Review of Break page buttons evenly, centered"/>
    <m/>
    <n v="372901"/>
    <n v="373766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381 - Review of Break page buttons evenly, centered"/>
    <n v="0"/>
    <n v="0"/>
  </r>
  <r>
    <x v="2"/>
    <m/>
    <m/>
    <m/>
    <m/>
    <x v="1"/>
    <s v="Bug"/>
    <s v="Done"/>
    <s v="CEMEXWEB-379"/>
    <s v="Adjust layout of stock ticker in different screen sizes"/>
    <s v="00379 - Adjust layout of stock ticker in different screen sizes"/>
    <x v="78"/>
    <x v="3"/>
    <s v="Done"/>
    <s v="CEMEXWEB-380"/>
    <s v="Adjust layout of stock ticker in different screen sizes"/>
    <s v="S | 00380 - Adjust layout of stock ticker in different screen sizes"/>
    <s v="Frontend Development | S | 00380 - Adjust layout of stock ticker in different screen sizes"/>
    <m/>
    <n v="373764"/>
    <n v="373765"/>
    <s v="Plan"/>
    <x v="6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Frontend Development | S | 00380 - Adjust layout of stock ticker in different screen sizes"/>
    <n v="4.2553191489361701"/>
    <n v="0"/>
  </r>
  <r>
    <x v="2"/>
    <s v="Demand"/>
    <s v="Done"/>
    <s v="CEMEXWEB-54"/>
    <s v="About Us"/>
    <x v="17"/>
    <s v="Feature"/>
    <s v="Done"/>
    <s v="CEMEXWEB-377"/>
    <s v="Our History"/>
    <s v="00377 - Our History"/>
    <x v="98"/>
    <x v="3"/>
    <s v="Done"/>
    <s v="CEMEXWEB-378"/>
    <s v="Our History &gt; Configure map from tableau"/>
    <s v="S | 00378 - Our History &gt; Configure map from tableau"/>
    <s v="Frontend Development | S | 00378 - Our History &gt; Configure map from tableau"/>
    <n v="362970"/>
    <n v="373715"/>
    <n v="373716"/>
    <s v="Plan"/>
    <x v="6"/>
    <n v="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5"/>
    <n v="0"/>
    <n v="0.25"/>
    <n v="3.5714285714285712E-2"/>
    <n v="1"/>
    <n v="4.2553191489361701"/>
    <x v="3"/>
    <s v="0.Done"/>
    <x v="2"/>
    <s v="0.Done &gt; Frontend Development | S | 00378 - Our History &gt; Configure map from tableau"/>
    <n v="0"/>
    <n v="0"/>
  </r>
  <r>
    <x v="2"/>
    <s v="Demand"/>
    <s v="Done"/>
    <s v="CEMEXWEB-17"/>
    <s v="Investors"/>
    <x v="19"/>
    <s v="Feature"/>
    <s v="Done"/>
    <s v="CEMEXWEB-232"/>
    <s v="Reports Page"/>
    <s v="00232 - Reports Page"/>
    <x v="101"/>
    <x v="0"/>
    <s v="Done"/>
    <s v="CEMEXWEB-376"/>
    <s v="Alpha for Reports Page"/>
    <s v="XS | 00376 - Alpha for Reports Page"/>
    <s v="Alpha Test | XS | 00376 - Alpha for Reports Page"/>
    <n v="362240"/>
    <n v="370618"/>
    <n v="373711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0303030303030304E-2"/>
    <n v="1"/>
    <n v="1.0638297872340425"/>
    <x v="3"/>
    <s v="0.Done"/>
    <x v="2"/>
    <s v="0.Done &gt; Alpha Test | XS | 00376 - Alpha for Reports Page"/>
    <n v="0"/>
    <n v="0"/>
  </r>
  <r>
    <x v="2"/>
    <s v="Demand"/>
    <s v="Done"/>
    <s v="CEMEXWEB-17"/>
    <s v="Investors"/>
    <x v="19"/>
    <s v="Feature"/>
    <s v="Done"/>
    <s v="CEMEXWEB-232"/>
    <s v="Reports Page"/>
    <s v="00232 - Reports Page"/>
    <x v="101"/>
    <x v="3"/>
    <s v="Done"/>
    <s v="CEMEXWEB-375"/>
    <s v="Adjust Reports Page"/>
    <s v="S | 00375 - Adjust Reports Page"/>
    <s v="Frontend Development | S | 00375 - Adjust Reports Page"/>
    <n v="362240"/>
    <n v="370618"/>
    <n v="373710"/>
    <s v="Plan"/>
    <x v="8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0.25"/>
    <n v="3.0303030303030304E-2"/>
    <n v="1"/>
    <n v="4.2553191489361701"/>
    <x v="3"/>
    <s v="0.Done"/>
    <x v="2"/>
    <s v="0.Done &gt; Frontend Development | S | 00375 - Adjust Reports Page"/>
    <n v="0"/>
    <n v="0"/>
  </r>
  <r>
    <x v="2"/>
    <s v="Demand"/>
    <s v="Done"/>
    <s v="CEMEXWEB-265"/>
    <s v="Suppliers Section"/>
    <x v="18"/>
    <s v="Feature"/>
    <s v="Done"/>
    <s v="CEMEXWEB-319"/>
    <s v="Sustainable Sourcing"/>
    <s v="00319 - Sustainable Sourcing"/>
    <x v="100"/>
    <x v="0"/>
    <s v="Done"/>
    <s v="CEMEXWEB-374"/>
    <s v="Alpha for Sustainable Sourcing"/>
    <s v="00374 - Alpha for Sustainable Sourcing"/>
    <s v="Alpha Test | 00374 - Alpha for Sustainable Sourcing"/>
    <n v="371762"/>
    <n v="373259"/>
    <n v="373701"/>
    <s v="Plan"/>
    <x v="6"/>
    <n v="0"/>
    <n v="0"/>
    <n v="0"/>
    <n v="1"/>
    <m/>
    <s v="SUBTASK PLAN"/>
    <n v="0"/>
    <n v="0"/>
    <n v="0"/>
    <n v="0"/>
    <n v="0"/>
    <n v="0"/>
    <n v="0"/>
    <n v="0"/>
    <n v="0"/>
    <n v="0"/>
    <n v="0.25"/>
    <n v="6.25E-2"/>
    <n v="1"/>
    <n v="0"/>
    <x v="3"/>
    <s v="0.Done"/>
    <x v="2"/>
    <s v="0.Done &gt; Alpha Test | 00374 - Alpha for Sustainable Sourcing"/>
    <n v="0"/>
    <n v="0"/>
  </r>
  <r>
    <x v="2"/>
    <s v="Demand"/>
    <s v="Done"/>
    <s v="CEMEXWEB-265"/>
    <s v="Suppliers Section"/>
    <x v="18"/>
    <s v="Feature"/>
    <s v="Done"/>
    <s v="CEMEXWEB-319"/>
    <s v="Sustainable Sourcing"/>
    <s v="00319 - Sustainable Sourcing"/>
    <x v="100"/>
    <x v="3"/>
    <s v="Done"/>
    <s v="CEMEXWEB-373"/>
    <s v="Sustainable Sourcing"/>
    <s v="M | 00373 - Sustainable Sourcing"/>
    <s v="Frontend Development | M | 00373 - Sustainable Sourcing"/>
    <n v="371762"/>
    <n v="373259"/>
    <n v="373700"/>
    <s v="Plan"/>
    <x v="6"/>
    <n v="2"/>
    <n v="0"/>
    <n v="0"/>
    <n v="1"/>
    <s v="M"/>
    <s v="SUBTASK PLAN"/>
    <n v="5.3191489361702127"/>
    <n v="6.3829787234042552"/>
    <n v="0"/>
    <n v="0"/>
    <n v="0"/>
    <n v="5.3191489361702127"/>
    <n v="5.3191489361702127"/>
    <n v="6.3829787234042552"/>
    <n v="2"/>
    <n v="0"/>
    <n v="0.25"/>
    <n v="6.25E-2"/>
    <n v="1"/>
    <n v="5.3191489361702127"/>
    <x v="3"/>
    <s v="0.Done"/>
    <x v="2"/>
    <s v="0.Done &gt; Frontend Development | M | 00373 - Sustainable Sourcing"/>
    <n v="0"/>
    <n v="0"/>
  </r>
  <r>
    <x v="2"/>
    <s v="Demand"/>
    <s v="Done"/>
    <s v="CEMEXWEB-265"/>
    <s v="Suppliers Section"/>
    <x v="18"/>
    <s v="Feature"/>
    <s v="Done"/>
    <s v="CEMEXWEB-320"/>
    <s v="Become a supplier"/>
    <s v="00320 - Become a supplier"/>
    <x v="99"/>
    <x v="0"/>
    <s v="Done"/>
    <s v="CEMEXWEB-372"/>
    <s v="Alpha for Become a supplier"/>
    <s v="00372 - Alpha for Become a supplier"/>
    <s v="Alpha Test | 00372 - Alpha for Become a supplier"/>
    <n v="371762"/>
    <n v="373260"/>
    <n v="373699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6.25E-2"/>
    <n v="1"/>
    <n v="0"/>
    <x v="3"/>
    <s v="0.Done"/>
    <x v="2"/>
    <s v="0.Done &gt; Alpha Test | 00372 - Alpha for Become a supplier"/>
    <n v="0"/>
    <n v="0"/>
  </r>
  <r>
    <x v="2"/>
    <s v="Demand"/>
    <s v="Done"/>
    <s v="CEMEXWEB-55"/>
    <s v="Products + Service"/>
    <x v="16"/>
    <s v="Feature"/>
    <s v="Done"/>
    <s v="CEMEXWEB-234"/>
    <s v="Services Page"/>
    <s v="00234 - Services Page"/>
    <x v="103"/>
    <x v="1"/>
    <s v="Done"/>
    <s v="CEMEXWEB-371"/>
    <s v="QA for Services Page"/>
    <s v="00371 - QA for Services Page"/>
    <s v="QA | 00371 - QA for Services Page"/>
    <n v="362971"/>
    <n v="370621"/>
    <n v="373482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s v="0.Done"/>
    <x v="2"/>
    <s v="0.Done &gt; QA | 00371 - QA for Services Page"/>
    <n v="0"/>
    <n v="0"/>
  </r>
  <r>
    <x v="2"/>
    <s v="Demand"/>
    <s v="Done"/>
    <s v="CEMEXWEB-55"/>
    <s v="Products + Service"/>
    <x v="16"/>
    <s v="Feature"/>
    <s v="Done"/>
    <s v="CEMEXWEB-234"/>
    <s v="Services Page"/>
    <s v="00234 - Services Page"/>
    <x v="103"/>
    <x v="2"/>
    <s v="Done"/>
    <s v="CEMEXWEB-370"/>
    <s v="Review of Services Page"/>
    <s v="00370 - Review of Services Page"/>
    <s v="Feature Review | 00370 - Review of Services Page"/>
    <n v="362971"/>
    <n v="370621"/>
    <n v="37348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s v="0.Done"/>
    <x v="2"/>
    <s v="0.Done &gt; Feature Review | 00370 - Review of Services Page"/>
    <n v="0"/>
    <n v="0"/>
  </r>
  <r>
    <x v="2"/>
    <s v="Demand"/>
    <s v="Done"/>
    <s v="CEMEXWEB-16"/>
    <s v="Stories"/>
    <x v="15"/>
    <s v="Feature"/>
    <s v="Done"/>
    <s v="CEMEXWEB-136"/>
    <s v="Choose the section of the image to show"/>
    <s v="00136 - Choose the section of the image to show"/>
    <x v="104"/>
    <x v="1"/>
    <s v="Done"/>
    <s v="CEMEXWEB-369"/>
    <s v="QA for Choose the section of the image to show"/>
    <s v="00369 - QA for Choose the section of the image to show"/>
    <s v="QA | 00369 - QA for Choose the section of the image to show"/>
    <n v="362239"/>
    <n v="366917"/>
    <n v="373480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"/>
    <n v="1.7543859649122806E-2"/>
    <n v="1"/>
    <n v="0"/>
    <x v="3"/>
    <s v="0.Done"/>
    <x v="2"/>
    <s v="0.Done &gt; QA | 00369 - QA for Choose the section of the image to show"/>
    <n v="0"/>
    <n v="0"/>
  </r>
  <r>
    <x v="2"/>
    <s v="Demand"/>
    <s v="Done"/>
    <s v="CEMEXWEB-16"/>
    <s v="Stories"/>
    <x v="15"/>
    <s v="Feature"/>
    <s v="Done"/>
    <s v="CEMEXWEB-118"/>
    <s v="Include videos on the full story page"/>
    <s v="00118 - Include videos on the full story page"/>
    <x v="105"/>
    <x v="1"/>
    <s v="Done"/>
    <s v="CEMEXWEB-368"/>
    <s v="QA for Include videos on the full story page"/>
    <s v="00368 - QA for Include videos on the full story page"/>
    <s v="QA | 00368 - QA for Include videos on the full story page"/>
    <n v="362239"/>
    <n v="366182"/>
    <n v="373479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QA | 00368 - QA for Include videos on the full story page"/>
    <n v="0"/>
    <n v="0"/>
  </r>
  <r>
    <x v="2"/>
    <s v="Demand"/>
    <s v="Done"/>
    <s v="CEMEXWEB-16"/>
    <s v="Stories"/>
    <x v="15"/>
    <s v="Feature"/>
    <s v="Done"/>
    <s v="CEMEXWEB-118"/>
    <s v="Include videos on the full story page"/>
    <s v="00118 - Include videos on the full story page"/>
    <x v="105"/>
    <x v="2"/>
    <s v="Done"/>
    <s v="CEMEXWEB-367"/>
    <s v="Review of Include videos on the full story page"/>
    <s v="00367 - Review of Include videos on the full story page"/>
    <s v="Feature Review | 00367 - Review of Include videos on the full story page"/>
    <n v="362239"/>
    <n v="366182"/>
    <n v="373477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Feature Review | 00367 - Review of Include videos on the full story page"/>
    <n v="0"/>
    <n v="0"/>
  </r>
  <r>
    <x v="2"/>
    <s v="Demand"/>
    <s v="Done"/>
    <s v="CEMEXWEB-265"/>
    <s v="Suppliers Section"/>
    <x v="18"/>
    <s v="Feature"/>
    <s v="Done"/>
    <s v="CEMEXWEB-318"/>
    <s v="Sourcing Approach"/>
    <s v="00318 - Sourcing Approach"/>
    <x v="106"/>
    <x v="1"/>
    <s v="Done"/>
    <s v="CEMEXWEB-366"/>
    <s v="QA for Sourcing Approach"/>
    <s v="00366 - QA for Sourcing Approach"/>
    <s v="QA | 00366 - QA for Sourcing Approach"/>
    <n v="371762"/>
    <n v="373258"/>
    <n v="373475"/>
    <s v="Plan"/>
    <x v="8"/>
    <n v="0"/>
    <n v="0"/>
    <n v="0"/>
    <n v="1"/>
    <m/>
    <s v="SUBTASK PLAN"/>
    <n v="0"/>
    <n v="0"/>
    <n v="0"/>
    <n v="0"/>
    <n v="0"/>
    <n v="0"/>
    <n v="0"/>
    <n v="0"/>
    <n v="0"/>
    <n v="0"/>
    <n v="0.25"/>
    <n v="6.25E-2"/>
    <n v="1"/>
    <n v="0"/>
    <x v="3"/>
    <s v="0.Done"/>
    <x v="2"/>
    <s v="0.Done &gt; QA | 00366 - QA for Sourcing Approach"/>
    <n v="0"/>
    <n v="0"/>
  </r>
  <r>
    <x v="2"/>
    <s v="Demand"/>
    <s v="Done"/>
    <s v="CEMEXWEB-265"/>
    <s v="Suppliers Section"/>
    <x v="18"/>
    <s v="Feature"/>
    <s v="Done"/>
    <s v="CEMEXWEB-318"/>
    <s v="Sourcing Approach"/>
    <s v="00318 - Sourcing Approach"/>
    <x v="106"/>
    <x v="2"/>
    <s v="Done"/>
    <s v="CEMEXWEB-365"/>
    <s v="Review of Sourcing Approach"/>
    <s v="00365 - Review of Sourcing Approach"/>
    <s v="Feature Review | 00365 - Review of Sourcing Approach"/>
    <n v="371762"/>
    <n v="373258"/>
    <n v="373474"/>
    <s v="Plan"/>
    <x v="8"/>
    <n v="0"/>
    <n v="0"/>
    <n v="0"/>
    <n v="1"/>
    <m/>
    <s v="SUBTASK PLAN"/>
    <n v="0"/>
    <n v="0"/>
    <n v="0"/>
    <n v="0"/>
    <n v="0"/>
    <n v="0"/>
    <n v="0"/>
    <n v="0"/>
    <n v="0"/>
    <n v="0"/>
    <n v="0.25"/>
    <n v="6.25E-2"/>
    <n v="1"/>
    <n v="0"/>
    <x v="3"/>
    <s v="0.Done"/>
    <x v="2"/>
    <s v="0.Done &gt; Feature Review | 00365 - Review of Sourcing Approach"/>
    <n v="0"/>
    <n v="0"/>
  </r>
  <r>
    <x v="2"/>
    <s v="Demand"/>
    <s v="Done"/>
    <s v="CEMEXWEB-6"/>
    <s v="Theme"/>
    <x v="14"/>
    <s v="Feature"/>
    <s v="Done"/>
    <s v="CEMEXWEB-308"/>
    <s v="Set maximum width for pages in 1300 px"/>
    <s v="00308 - Set maximum width for pages in 1300 px"/>
    <x v="107"/>
    <x v="1"/>
    <s v="Done"/>
    <s v="CEMEXWEB-364"/>
    <s v="QA for Set maximum width for pages in 1300 px"/>
    <s v="00364 - QA for Set maximum width for pages in 1300 px"/>
    <s v="QA | 00364 - QA for Set maximum width for pages in 1300 px"/>
    <n v="362223"/>
    <n v="372909"/>
    <n v="373473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QA | 00364 - QA for Set maximum width for pages in 1300 px"/>
    <n v="0"/>
    <n v="0"/>
  </r>
  <r>
    <x v="2"/>
    <s v="Demand"/>
    <s v="Done"/>
    <s v="CEMEXWEB-6"/>
    <s v="Theme"/>
    <x v="14"/>
    <s v="Feature"/>
    <s v="Done"/>
    <s v="CEMEXWEB-308"/>
    <s v="Set maximum width for pages in 1300 px"/>
    <s v="00308 - Set maximum width for pages in 1300 px"/>
    <x v="107"/>
    <x v="2"/>
    <s v="Done"/>
    <s v="CEMEXWEB-363"/>
    <s v="Review of Set maximum width for pages in 1300 px"/>
    <s v="00363 - Review of Set maximum width for pages in 1300 px"/>
    <s v="Feature Review | 00363 - Review of Set maximum width for pages in 1300 px"/>
    <n v="362223"/>
    <n v="372909"/>
    <n v="373472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Feature Review | 00363 - Review of Set maximum width for pages in 1300 px"/>
    <n v="0"/>
    <n v="0"/>
  </r>
  <r>
    <x v="2"/>
    <s v="Demand"/>
    <s v="Done"/>
    <s v="CEMEXWEB-54"/>
    <s v="About Us"/>
    <x v="17"/>
    <s v="Feature"/>
    <s v="Done"/>
    <s v="CEMEXWEB-293"/>
    <s v="About Us &gt; Position Papers"/>
    <s v="00293 - About Us &gt; Position Papers"/>
    <x v="108"/>
    <x v="1"/>
    <s v="Done"/>
    <s v="CEMEXWEB-362"/>
    <s v="QA for About Us &gt; Position Papers"/>
    <s v="00362 - QA for About Us &gt; Position Papers"/>
    <s v="QA | 00362 - QA for About Us &gt; Position Papers"/>
    <n v="362970"/>
    <n v="372508"/>
    <n v="37347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QA | 00362 - QA for About Us &gt; Position Papers"/>
    <n v="0"/>
    <n v="0"/>
  </r>
  <r>
    <x v="2"/>
    <s v="Demand"/>
    <s v="Done"/>
    <s v="CEMEXWEB-54"/>
    <s v="About Us"/>
    <x v="17"/>
    <s v="Feature"/>
    <s v="Done"/>
    <s v="CEMEXWEB-293"/>
    <s v="About Us &gt; Position Papers"/>
    <s v="00293 - About Us &gt; Position Papers"/>
    <x v="108"/>
    <x v="2"/>
    <s v="Done"/>
    <s v="CEMEXWEB-361"/>
    <s v="Review of About Us &gt; Position Papers"/>
    <s v="00361 - Review of About Us &gt; Position Papers"/>
    <s v="Feature Review | 00361 - Review of About Us &gt; Position Papers"/>
    <n v="362970"/>
    <n v="372508"/>
    <n v="373470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Feature Review | 00361 - Review of About Us &gt; Position Papers"/>
    <n v="0"/>
    <n v="0"/>
  </r>
  <r>
    <x v="2"/>
    <s v="Demand"/>
    <s v="Done"/>
    <s v="CEMEXWEB-6"/>
    <s v="Theme"/>
    <x v="14"/>
    <s v="Feature"/>
    <s v="Done"/>
    <s v="CEMEXWEB-280"/>
    <s v="Careers Page"/>
    <s v="00280 - Careers Page"/>
    <x v="109"/>
    <x v="1"/>
    <s v="Done"/>
    <s v="CEMEXWEB-360"/>
    <s v="QA for Careers Page"/>
    <s v="00360 - QA for Careers Page"/>
    <s v="QA | 00360 - QA for Careers Page"/>
    <n v="362223"/>
    <n v="372155"/>
    <n v="373468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QA | 00360 - QA for Careers Page"/>
    <n v="0"/>
    <n v="0"/>
  </r>
  <r>
    <x v="2"/>
    <s v="Demand"/>
    <s v="Done"/>
    <s v="CEMEXWEB-6"/>
    <s v="Theme"/>
    <x v="14"/>
    <s v="Feature"/>
    <s v="Done"/>
    <s v="CEMEXWEB-280"/>
    <s v="Careers Page"/>
    <s v="00280 - Careers Page"/>
    <x v="109"/>
    <x v="2"/>
    <s v="Done"/>
    <s v="CEMEXWEB-359"/>
    <s v="Review of Careers Page"/>
    <s v="00359 - Review of Careers Page"/>
    <s v="Feature Review | 00359 - Review of Careers Page"/>
    <n v="362223"/>
    <n v="372155"/>
    <n v="373467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Feature Review | 00359 - Review of Careers Page"/>
    <n v="0"/>
    <n v="0"/>
  </r>
  <r>
    <x v="2"/>
    <s v="Demand"/>
    <s v="Done"/>
    <s v="CEMEXWEB-265"/>
    <s v="Suppliers Section"/>
    <x v="18"/>
    <s v="Feature"/>
    <s v="Done"/>
    <s v="CEMEXWEB-266"/>
    <s v="Suppliers Overview"/>
    <s v="00266 - Suppliers Overview"/>
    <x v="110"/>
    <x v="1"/>
    <s v="Done"/>
    <s v="CEMEXWEB-358"/>
    <s v="QA for Suppliers Overview"/>
    <s v="00358 - QA for Suppliers Overview"/>
    <s v="QA | 00358 - QA for Suppliers Overview"/>
    <n v="371762"/>
    <n v="371763"/>
    <n v="373466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6.25E-2"/>
    <n v="1"/>
    <n v="0"/>
    <x v="3"/>
    <s v="0.Done"/>
    <x v="2"/>
    <s v="0.Done &gt; QA | 00358 - QA for Suppliers Overview"/>
    <n v="0"/>
    <n v="0"/>
  </r>
  <r>
    <x v="2"/>
    <s v="Demand"/>
    <s v="Done"/>
    <s v="CEMEXWEB-265"/>
    <s v="Suppliers Section"/>
    <x v="18"/>
    <s v="Feature"/>
    <s v="Done"/>
    <s v="CEMEXWEB-266"/>
    <s v="Suppliers Overview"/>
    <s v="00266 - Suppliers Overview"/>
    <x v="110"/>
    <x v="2"/>
    <s v="Done"/>
    <s v="CEMEXWEB-357"/>
    <s v="Review of Suppliers Overview"/>
    <s v="00357 - Review of Suppliers Overview"/>
    <s v="Feature Review | 00357 - Review of Suppliers Overview"/>
    <n v="371762"/>
    <n v="371763"/>
    <n v="373465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6.25E-2"/>
    <n v="1"/>
    <n v="0"/>
    <x v="3"/>
    <s v="0.Done"/>
    <x v="2"/>
    <s v="0.Done &gt; Feature Review | 00357 - Review of Suppliers Overview"/>
    <n v="0"/>
    <n v="0"/>
  </r>
  <r>
    <x v="2"/>
    <s v="Demand"/>
    <s v="Done"/>
    <s v="CEMEXWEB-55"/>
    <s v="Products + Service"/>
    <x v="16"/>
    <s v="Feature"/>
    <s v="Done"/>
    <s v="CEMEXWEB-235"/>
    <s v="Building Solutions"/>
    <s v="00235 - Building Solutions"/>
    <x v="111"/>
    <x v="1"/>
    <s v="Done"/>
    <s v="CEMEXWEB-356"/>
    <s v="QA for Building Solutions"/>
    <s v="00356 - QA for Building Solutions"/>
    <s v="QA | 00356 - QA for Building Solutions"/>
    <n v="362971"/>
    <n v="370622"/>
    <n v="373464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s v="0.Done"/>
    <x v="2"/>
    <s v="0.Done &gt; QA | 00356 - QA for Building Solutions"/>
    <n v="0"/>
    <n v="0"/>
  </r>
  <r>
    <x v="2"/>
    <s v="Demand"/>
    <s v="Done"/>
    <s v="CEMEXWEB-55"/>
    <s v="Products + Service"/>
    <x v="16"/>
    <s v="Feature"/>
    <s v="Done"/>
    <s v="CEMEXWEB-235"/>
    <s v="Building Solutions"/>
    <s v="00235 - Building Solutions"/>
    <x v="111"/>
    <x v="2"/>
    <s v="Done"/>
    <s v="CEMEXWEB-355"/>
    <s v="Review of Building Solutions"/>
    <s v="00355 - Review of Building Solutions"/>
    <s v="Feature Review | 00355 - Review of Building Solutions"/>
    <n v="362971"/>
    <n v="370622"/>
    <n v="373463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s v="0.Done"/>
    <x v="2"/>
    <s v="0.Done &gt; Feature Review | 00355 - Review of Building Solutions"/>
    <n v="0"/>
    <n v="0"/>
  </r>
  <r>
    <x v="2"/>
    <s v="Demand"/>
    <s v="Done"/>
    <s v="CEMEXWEB-17"/>
    <s v="Investors"/>
    <x v="19"/>
    <s v="Feature"/>
    <s v="Done"/>
    <s v="CEMEXWEB-184"/>
    <s v="Key Company Data"/>
    <s v="00184 - Key Company Data"/>
    <x v="112"/>
    <x v="1"/>
    <s v="Done"/>
    <s v="CEMEXWEB-354"/>
    <s v="QA for Key Company Data"/>
    <s v="00354 - QA for Key Company Data"/>
    <s v="QA | 00354 - QA for Key Company Data"/>
    <n v="362240"/>
    <n v="368645"/>
    <n v="373458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QA | 00354 - QA for Key Company Data"/>
    <n v="0"/>
    <n v="0"/>
  </r>
  <r>
    <x v="2"/>
    <s v="Demand"/>
    <s v="Done"/>
    <s v="CEMEXWEB-17"/>
    <s v="Investors"/>
    <x v="19"/>
    <s v="Feature"/>
    <s v="Done"/>
    <s v="CEMEXWEB-184"/>
    <s v="Key Company Data"/>
    <s v="00184 - Key Company Data"/>
    <x v="112"/>
    <x v="2"/>
    <s v="Done"/>
    <s v="CEMEXWEB-353"/>
    <s v="Review of Key Company Data"/>
    <s v="00353 - Review of Key Company Data"/>
    <s v="Feature Review | 00353 - Review of Key Company Data"/>
    <n v="362240"/>
    <n v="368645"/>
    <n v="373457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Feature Review | 00353 - Review of Key Company Data"/>
    <n v="0"/>
    <n v="0"/>
  </r>
  <r>
    <x v="2"/>
    <m/>
    <m/>
    <m/>
    <m/>
    <x v="1"/>
    <s v="Bug"/>
    <s v="Done"/>
    <s v="CEMEXWEB-180"/>
    <s v="White spaces above images in story pages template 2"/>
    <s v="00180 - White spaces above images in story pages template 2"/>
    <x v="113"/>
    <x v="1"/>
    <s v="Done"/>
    <s v="CEMEXWEB-352"/>
    <s v="QA for White spaces above images in story pages template 2"/>
    <s v="00352 - QA for White spaces above images in story pages template 2"/>
    <s v="QA | 00352 - QA for White spaces above images in story pages template 2"/>
    <m/>
    <n v="368569"/>
    <n v="373456"/>
    <s v="Plan"/>
    <x v="8"/>
    <n v="0"/>
    <n v="0"/>
    <n v="0"/>
    <n v="4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352 - QA for White spaces above images in story pages template 2"/>
    <n v="0"/>
    <n v="0"/>
  </r>
  <r>
    <x v="2"/>
    <m/>
    <m/>
    <m/>
    <m/>
    <x v="1"/>
    <s v="Bug"/>
    <s v="Done"/>
    <s v="CEMEXWEB-180"/>
    <s v="White spaces above images in story pages template 2"/>
    <s v="00180 - White spaces above images in story pages template 2"/>
    <x v="113"/>
    <x v="2"/>
    <s v="Done"/>
    <s v="CEMEXWEB-351"/>
    <s v="Review of White spaces above images in story pages template 2"/>
    <s v="00351 - Review of White spaces above images in story pages template 2"/>
    <s v="Feature Review | 00351 - Review of White spaces above images in story pages template 2"/>
    <m/>
    <n v="368569"/>
    <n v="373455"/>
    <s v="Plan"/>
    <x v="8"/>
    <n v="0"/>
    <n v="0"/>
    <n v="0"/>
    <n v="4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351 - Review of White spaces above images in story pages template 2"/>
    <n v="0"/>
    <n v="0"/>
  </r>
  <r>
    <x v="2"/>
    <m/>
    <m/>
    <m/>
    <m/>
    <x v="1"/>
    <s v="Bug"/>
    <s v="Done"/>
    <s v="CEMEXWEB-179"/>
    <s v="Internet Explorer Story List Text Missing"/>
    <s v="00179 - Internet Explorer Story List Text Missing"/>
    <x v="114"/>
    <x v="1"/>
    <s v="Done"/>
    <s v="CEMEXWEB-350"/>
    <s v="QA for Internet Explorer Story List Text Missing"/>
    <s v="00350 - QA for Internet Explorer Story List Text Missing"/>
    <s v="QA | 00350 - QA for Internet Explorer Story List Text Missing"/>
    <m/>
    <n v="368568"/>
    <n v="373454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350 - QA for Internet Explorer Story List Text Missing"/>
    <n v="0"/>
    <n v="0"/>
  </r>
  <r>
    <x v="2"/>
    <m/>
    <m/>
    <m/>
    <m/>
    <x v="1"/>
    <s v="Bug"/>
    <s v="Done"/>
    <s v="CEMEXWEB-179"/>
    <s v="Internet Explorer Story List Text Missing"/>
    <s v="00179 - Internet Explorer Story List Text Missing"/>
    <x v="114"/>
    <x v="2"/>
    <s v="Done"/>
    <s v="CEMEXWEB-349"/>
    <s v="Review of Internet Explorer Story List Text Missing"/>
    <s v="00349 - Review of Internet Explorer Story List Text Missing"/>
    <s v="Feature Review | 00349 - Review of Internet Explorer Story List Text Missing"/>
    <m/>
    <n v="368568"/>
    <n v="373453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349 - Review of Internet Explorer Story List Text Missing"/>
    <n v="0"/>
    <n v="0"/>
  </r>
  <r>
    <x v="2"/>
    <m/>
    <m/>
    <m/>
    <m/>
    <x v="1"/>
    <s v="Bug"/>
    <s v="Done"/>
    <s v="CEMEXWEB-177"/>
    <s v="Stories page without footer"/>
    <s v="00177 - Stories page without footer"/>
    <x v="115"/>
    <x v="1"/>
    <s v="Done"/>
    <s v="CEMEXWEB-348"/>
    <s v="QA for Stories page without footer"/>
    <s v="00348 - QA for Stories page without footer"/>
    <s v="QA | 00348 - QA for Stories page without footer"/>
    <m/>
    <n v="368561"/>
    <n v="373452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0348 - QA for Stories page without footer"/>
    <n v="0"/>
    <n v="0"/>
  </r>
  <r>
    <x v="2"/>
    <m/>
    <m/>
    <m/>
    <m/>
    <x v="1"/>
    <s v="Bug"/>
    <s v="Done"/>
    <s v="CEMEXWEB-177"/>
    <s v="Stories page without footer"/>
    <s v="00177 - Stories page without footer"/>
    <x v="115"/>
    <x v="2"/>
    <s v="Done"/>
    <s v="CEMEXWEB-347"/>
    <s v="Review of Stories page without footer"/>
    <s v="00347 - Review of Stories page without footer"/>
    <s v="Feature Review | 00347 - Review of Stories page without footer"/>
    <m/>
    <n v="368561"/>
    <n v="37345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347 - Review of Stories page without footer"/>
    <n v="0"/>
    <n v="0"/>
  </r>
  <r>
    <x v="2"/>
    <s v="Demand"/>
    <s v="Done"/>
    <s v="CEMEXWEB-8"/>
    <s v="Homepage"/>
    <x v="20"/>
    <s v="Feature"/>
    <s v="Done"/>
    <s v="CEMEXWEB-166"/>
    <s v="Add behavior to Homepage links"/>
    <s v="00166 - Add behavior to Homepage links"/>
    <x v="116"/>
    <x v="1"/>
    <s v="Done"/>
    <s v="CEMEXWEB-346"/>
    <s v="QA for Add behavior to Homepage links"/>
    <s v="00346 - QA for Add behavior to Homepage links"/>
    <s v="QA | 00346 - QA for Add behavior to Homepage links"/>
    <n v="362226"/>
    <n v="368267"/>
    <n v="373449"/>
    <s v="Plan"/>
    <x v="8"/>
    <n v="0"/>
    <n v="0"/>
    <n v="0"/>
    <n v="5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s v="0.Done"/>
    <x v="2"/>
    <s v="0.Done &gt; QA | 00346 - QA for Add behavior to Homepage links"/>
    <n v="0"/>
    <n v="0"/>
  </r>
  <r>
    <x v="2"/>
    <s v="Demand"/>
    <s v="Done"/>
    <s v="CEMEXWEB-8"/>
    <s v="Homepage"/>
    <x v="20"/>
    <s v="Feature"/>
    <s v="Done"/>
    <s v="CEMEXWEB-166"/>
    <s v="Add behavior to Homepage links"/>
    <s v="00166 - Add behavior to Homepage links"/>
    <x v="116"/>
    <x v="2"/>
    <s v="Done"/>
    <s v="CEMEXWEB-345"/>
    <s v="Review of Add behavior to Homepage links"/>
    <s v="00345 - Review of Add behavior to Homepage links"/>
    <s v="Feature Review | 00345 - Review of Add behavior to Homepage links"/>
    <n v="362226"/>
    <n v="368267"/>
    <n v="373448"/>
    <s v="Plan"/>
    <x v="8"/>
    <n v="0"/>
    <n v="0"/>
    <n v="0"/>
    <n v="5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s v="0.Done"/>
    <x v="2"/>
    <s v="0.Done &gt; Feature Review | 00345 - Review of Add behavior to Homepage links"/>
    <n v="0"/>
    <n v="0"/>
  </r>
  <r>
    <x v="2"/>
    <s v="Demand"/>
    <s v="Done"/>
    <s v="CEMEXWEB-54"/>
    <s v="About Us"/>
    <x v="17"/>
    <s v="Feature"/>
    <s v="Done"/>
    <s v="CEMEXWEB-144"/>
    <s v="Our history page without timeline section"/>
    <s v="00144 - Our history page without timeline section"/>
    <x v="117"/>
    <x v="1"/>
    <s v="Done"/>
    <s v="CEMEXWEB-344"/>
    <s v="QA for Our history page without timeline section"/>
    <s v="00344 - QA for Our history page without timeline section"/>
    <s v="QA | 00344 - QA for Our history page without timeline section"/>
    <n v="362970"/>
    <n v="367341"/>
    <n v="373447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QA | 00344 - QA for Our history page without timeline section"/>
    <n v="0"/>
    <n v="0"/>
  </r>
  <r>
    <x v="2"/>
    <s v="Demand"/>
    <s v="Done"/>
    <s v="CEMEXWEB-54"/>
    <s v="About Us"/>
    <x v="17"/>
    <s v="Feature"/>
    <s v="Done"/>
    <s v="CEMEXWEB-144"/>
    <s v="Our history page without timeline section"/>
    <s v="00144 - Our history page without timeline section"/>
    <x v="117"/>
    <x v="2"/>
    <s v="Done"/>
    <s v="CEMEXWEB-343"/>
    <s v="Review of Our history page without timeline section"/>
    <s v="00343 - Review of Our history page without timeline section"/>
    <s v="Feature Review | 00343 - Review of Our history page without timeline section"/>
    <n v="362970"/>
    <n v="367341"/>
    <n v="373446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Feature Review | 00343 - Review of Our history page without timeline section"/>
    <n v="0"/>
    <n v="0"/>
  </r>
  <r>
    <x v="2"/>
    <s v="Demand"/>
    <s v="Done"/>
    <s v="CEMEXWEB-16"/>
    <s v="Stories"/>
    <x v="15"/>
    <s v="Feature"/>
    <s v="Done"/>
    <s v="CEMEXWEB-138"/>
    <s v="Carousel for full story pages"/>
    <s v="00138 - Carousel for full story pages"/>
    <x v="118"/>
    <x v="1"/>
    <s v="Done"/>
    <s v="CEMEXWEB-342"/>
    <s v="QA for Carousel for full story pages"/>
    <s v="00342 - QA for Carousel for full story pages"/>
    <s v="QA | 00342 - QA for Carousel for full story pages"/>
    <n v="362239"/>
    <n v="366921"/>
    <n v="373445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QA | 00342 - QA for Carousel for full story pages"/>
    <n v="0"/>
    <n v="0"/>
  </r>
  <r>
    <x v="2"/>
    <s v="Demand"/>
    <s v="Done"/>
    <s v="CEMEXWEB-16"/>
    <s v="Stories"/>
    <x v="15"/>
    <s v="Feature"/>
    <s v="Done"/>
    <s v="CEMEXWEB-138"/>
    <s v="Carousel for full story pages"/>
    <s v="00138 - Carousel for full story pages"/>
    <x v="118"/>
    <x v="2"/>
    <s v="Done"/>
    <s v="CEMEXWEB-341"/>
    <s v="Review of Carousel for full story pages"/>
    <s v="00341 - Review of Carousel for full story pages"/>
    <s v="Feature Review | 00341 - Review of Carousel for full story pages"/>
    <n v="362239"/>
    <n v="366921"/>
    <n v="373444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Feature Review | 00341 - Review of Carousel for full story pages"/>
    <n v="0"/>
    <n v="0"/>
  </r>
  <r>
    <x v="2"/>
    <s v="Demand"/>
    <s v="Done"/>
    <s v="CEMEXWEB-16"/>
    <s v="Stories"/>
    <x v="15"/>
    <s v="Feature"/>
    <s v="Done"/>
    <s v="CEMEXWEB-136"/>
    <s v="Choose the section of the image to show"/>
    <s v="00136 - Choose the section of the image to show"/>
    <x v="104"/>
    <x v="2"/>
    <s v="Done"/>
    <s v="CEMEXWEB-340"/>
    <s v="Review of Choose the section of the image to show"/>
    <s v="00340 - Review of Choose the section of the image to show"/>
    <s v="Feature Review | 00340 - Review of Choose the section of the image to show"/>
    <n v="362239"/>
    <n v="366917"/>
    <n v="373443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"/>
    <n v="1.7543859649122806E-2"/>
    <n v="1"/>
    <n v="0"/>
    <x v="3"/>
    <s v="0.Done"/>
    <x v="2"/>
    <s v="0.Done &gt; Feature Review | 00340 - Review of Choose the section of the image to show"/>
    <n v="0"/>
    <n v="0"/>
  </r>
  <r>
    <x v="2"/>
    <s v="Demand"/>
    <s v="Done"/>
    <s v="CEMEXWEB-265"/>
    <s v="Suppliers Section"/>
    <x v="18"/>
    <s v="Feature"/>
    <s v="Done"/>
    <s v="CEMEXWEB-318"/>
    <s v="Sourcing Approach"/>
    <s v="00318 - Sourcing Approach"/>
    <x v="106"/>
    <x v="0"/>
    <s v="Done"/>
    <s v="CEMEXWEB-339"/>
    <s v="Alpha for Sourcing Approach"/>
    <s v="00339 - Alpha for Sourcing Approach"/>
    <s v="Alpha Test | 00339 - Alpha for Sourcing Approach"/>
    <n v="371762"/>
    <n v="373258"/>
    <n v="373440"/>
    <s v="Plan"/>
    <x v="8"/>
    <n v="0"/>
    <n v="0"/>
    <n v="0"/>
    <n v="1"/>
    <m/>
    <s v="SUBTASK PLAN"/>
    <n v="0"/>
    <n v="0"/>
    <n v="0"/>
    <n v="0"/>
    <n v="0"/>
    <n v="0"/>
    <n v="0"/>
    <n v="0"/>
    <n v="0"/>
    <n v="0"/>
    <n v="0.25"/>
    <n v="6.25E-2"/>
    <n v="1"/>
    <n v="0"/>
    <x v="3"/>
    <s v="0.Done"/>
    <x v="2"/>
    <s v="0.Done &gt; Alpha Test | 00339 - Alpha for Sourcing Approach"/>
    <n v="0"/>
    <n v="0"/>
  </r>
  <r>
    <x v="2"/>
    <m/>
    <m/>
    <m/>
    <m/>
    <x v="1"/>
    <s v="Bug"/>
    <s v="Done"/>
    <s v="CEMEXWEB-196"/>
    <s v="Adjust company profile page"/>
    <s v="00196 - Adjust company profile page"/>
    <x v="119"/>
    <x v="1"/>
    <s v="Done"/>
    <s v="CEMEXWEB-338"/>
    <s v="QA for Adjust company profile page"/>
    <s v="00338 - QA for Adjust company profile page"/>
    <s v="QA | 00338 - QA for Adjust company profile page"/>
    <m/>
    <n v="369451"/>
    <n v="373428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338 - QA for Adjust company profile page"/>
    <n v="0"/>
    <n v="0"/>
  </r>
  <r>
    <x v="2"/>
    <m/>
    <m/>
    <m/>
    <m/>
    <x v="1"/>
    <s v="Bug"/>
    <s v="Done"/>
    <s v="CEMEXWEB-196"/>
    <s v="Adjust company profile page"/>
    <s v="00196 - Adjust company profile page"/>
    <x v="119"/>
    <x v="2"/>
    <s v="Done"/>
    <s v="CEMEXWEB-337"/>
    <s v="Review of Adjust company profile page"/>
    <s v="00337 - Review of Adjust company profile page"/>
    <s v="Feature Review | 00337 - Review of Adjust company profile page"/>
    <m/>
    <n v="369451"/>
    <n v="373427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337 - Review of Adjust company profile page"/>
    <n v="0"/>
    <n v="0"/>
  </r>
  <r>
    <x v="2"/>
    <m/>
    <m/>
    <m/>
    <m/>
    <x v="1"/>
    <s v="Bug"/>
    <s v="Done"/>
    <s v="CEMEXWEB-283"/>
    <s v="HomePage is not adjusting to fit correctly on 1366x768"/>
    <s v="00283 - HomePage is not adjusting to fit correctly on 1366x768"/>
    <x v="120"/>
    <x v="1"/>
    <s v="Done"/>
    <s v="CEMEXWEB-336"/>
    <s v="QA for HomePage is not adjusting to fit correctly on 1366x768"/>
    <s v="00336 - QA for HomePage is not adjusting to fit correctly on 1366x768"/>
    <s v="QA | 00336 - QA for HomePage is not adjusting to fit correctly on 1366x768"/>
    <m/>
    <n v="372249"/>
    <n v="373426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336 - QA for HomePage is not adjusting to fit correctly on 1366x768"/>
    <n v="0"/>
    <n v="0"/>
  </r>
  <r>
    <x v="2"/>
    <m/>
    <m/>
    <m/>
    <m/>
    <x v="1"/>
    <s v="Bug"/>
    <s v="Done"/>
    <s v="CEMEXWEB-283"/>
    <s v="HomePage is not adjusting to fit correctly on 1366x768"/>
    <s v="00283 - HomePage is not adjusting to fit correctly on 1366x768"/>
    <x v="120"/>
    <x v="2"/>
    <s v="Done"/>
    <s v="CEMEXWEB-335"/>
    <s v="Review of HomePage is not adjusting to fit correctly on 1366x768"/>
    <s v="00335 - Review of HomePage is not adjusting to fit correctly on 1366x768"/>
    <s v="Feature Review | 00335 - Review of HomePage is not adjusting to fit correctly on 1366x768"/>
    <m/>
    <n v="372249"/>
    <n v="373425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335 - Review of HomePage is not adjusting to fit correctly on 1366x768"/>
    <n v="0"/>
    <n v="0"/>
  </r>
  <r>
    <x v="2"/>
    <m/>
    <m/>
    <m/>
    <m/>
    <x v="1"/>
    <s v="Bug"/>
    <s v="Done"/>
    <s v="CEMEXWEB-306"/>
    <s v="Break page buttons evenly, centered"/>
    <s v="00306 - Break page buttons evenly, centered"/>
    <x v="102"/>
    <x v="0"/>
    <s v="Done"/>
    <s v="CEMEXWEB-333"/>
    <s v="Alpha for Break page buttons evenly, centered"/>
    <s v="00333 - Alpha for Break page buttons evenly, centered"/>
    <s v="Alpha Test | 00333 - Alpha for Break page buttons evenly, centered"/>
    <m/>
    <n v="372901"/>
    <n v="373423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333 - Alpha for Break page buttons evenly, centered"/>
    <n v="0"/>
    <n v="0"/>
  </r>
  <r>
    <x v="2"/>
    <s v="Demand"/>
    <s v="Done"/>
    <s v="CEMEXWEB-265"/>
    <s v="Suppliers Section"/>
    <x v="18"/>
    <s v="Feature"/>
    <s v="Done"/>
    <s v="CEMEXWEB-320"/>
    <s v="Become a supplier"/>
    <s v="00320 - Become a supplier"/>
    <x v="99"/>
    <x v="3"/>
    <s v="Done"/>
    <s v="CEMEXWEB-332"/>
    <s v="Become a supplier"/>
    <s v="M | 00332 - Become a supplier"/>
    <s v="Frontend Development | M | 00332 - Become a supplier"/>
    <n v="371762"/>
    <n v="373260"/>
    <n v="373416"/>
    <s v="Plan"/>
    <x v="6"/>
    <n v="1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"/>
    <n v="0"/>
    <n v="0.25"/>
    <n v="6.25E-2"/>
    <n v="1"/>
    <n v="5.3191489361702127"/>
    <x v="3"/>
    <s v="0.Done"/>
    <x v="2"/>
    <s v="0.Done &gt; Frontend Development | M | 00332 - Become a supplier"/>
    <n v="0"/>
    <n v="0"/>
  </r>
  <r>
    <x v="2"/>
    <s v="Demand"/>
    <s v="Done"/>
    <s v="CEMEXWEB-265"/>
    <s v="Suppliers Section"/>
    <x v="18"/>
    <s v="Feature"/>
    <s v="Done"/>
    <s v="CEMEXWEB-318"/>
    <s v="Sourcing Approach"/>
    <s v="00318 - Sourcing Approach"/>
    <x v="106"/>
    <x v="3"/>
    <s v="Done"/>
    <s v="CEMEXWEB-330"/>
    <s v="Sourcing Approach"/>
    <s v="M | 00330 - Sourcing Approach"/>
    <s v="Frontend Development | M | 00330 - Sourcing Approach"/>
    <n v="371762"/>
    <n v="373258"/>
    <n v="373407"/>
    <s v="Plan"/>
    <x v="8"/>
    <n v="1"/>
    <n v="0"/>
    <n v="0"/>
    <n v="1"/>
    <s v="M"/>
    <s v="SUBTASK PLAN"/>
    <n v="5.3191489361702127"/>
    <n v="6.3829787234042552"/>
    <n v="0"/>
    <n v="0"/>
    <n v="0"/>
    <n v="5.3191489361702127"/>
    <n v="5.3191489361702127"/>
    <n v="6.3829787234042552"/>
    <n v="1"/>
    <n v="0"/>
    <n v="0.25"/>
    <n v="6.25E-2"/>
    <n v="1"/>
    <n v="5.3191489361702127"/>
    <x v="3"/>
    <s v="0.Done"/>
    <x v="2"/>
    <s v="0.Done &gt; Frontend Development | M | 00330 - Sourcing Approach"/>
    <n v="0"/>
    <n v="0"/>
  </r>
  <r>
    <x v="2"/>
    <s v="Demand"/>
    <s v="Done"/>
    <s v="CEMEXWEB-6"/>
    <s v="Theme"/>
    <x v="14"/>
    <s v="Feature"/>
    <s v="Done"/>
    <s v="CEMEXWEB-308"/>
    <s v="Set maximum width for pages in 1300 px"/>
    <s v="00308 - Set maximum width for pages in 1300 px"/>
    <x v="107"/>
    <x v="0"/>
    <s v="Done"/>
    <s v="CEMEXWEB-327"/>
    <s v="Alpha for Set maximum width for pages in 1300 px"/>
    <s v="00327 - Alpha for Set maximum width for pages in 1300 px"/>
    <s v="Alpha Test | 00327 - Alpha for Set maximum width for pages in 1300 px"/>
    <n v="362223"/>
    <n v="372909"/>
    <n v="373378"/>
    <s v="Plan"/>
    <x v="8"/>
    <n v="2"/>
    <n v="0"/>
    <n v="0"/>
    <n v="0"/>
    <m/>
    <s v="SUBTASK PLAN"/>
    <n v="0"/>
    <n v="0"/>
    <n v="0"/>
    <n v="0"/>
    <n v="0"/>
    <n v="0"/>
    <n v="0"/>
    <n v="0"/>
    <n v="2"/>
    <n v="0"/>
    <n v="0.25"/>
    <n v="8.3333333333333332E-3"/>
    <n v="1"/>
    <n v="0"/>
    <x v="3"/>
    <s v="0.Done"/>
    <x v="2"/>
    <s v="0.Done &gt; Alpha Test | 00327 - Alpha for Set maximum width for pages in 1300 px"/>
    <n v="0"/>
    <n v="0"/>
  </r>
  <r>
    <x v="2"/>
    <s v="Demand"/>
    <s v="Done"/>
    <s v="CEMEXWEB-8"/>
    <s v="Homepage"/>
    <x v="20"/>
    <s v="Feature"/>
    <s v="Done"/>
    <s v="CEMEXWEB-29"/>
    <s v="Stock ticker portlet"/>
    <s v="00029 - Stock ticker portlet"/>
    <x v="121"/>
    <x v="1"/>
    <s v="Done"/>
    <s v="CEMEXWEB-326"/>
    <s v="QA for Stock ticker portlet"/>
    <s v="00326 - QA for Stock ticker portlet"/>
    <s v="QA | 00326 - QA for Stock ticker portlet"/>
    <n v="362226"/>
    <n v="362339"/>
    <n v="373342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2.6315789473684209E-2"/>
    <n v="1"/>
    <n v="0"/>
    <x v="3"/>
    <s v="0.Done"/>
    <x v="2"/>
    <s v="0.Done &gt; QA | 00326 - QA for Stock ticker portlet"/>
    <n v="0"/>
    <n v="0"/>
  </r>
  <r>
    <x v="2"/>
    <s v="Demand"/>
    <s v="Done"/>
    <s v="CEMEXWEB-8"/>
    <s v="Homepage"/>
    <x v="20"/>
    <s v="Feature"/>
    <s v="Done"/>
    <s v="CEMEXWEB-29"/>
    <s v="Stock ticker portlet"/>
    <s v="00029 - Stock ticker portlet"/>
    <x v="121"/>
    <x v="2"/>
    <s v="Done"/>
    <s v="CEMEXWEB-325"/>
    <s v="Review of Stock ticker portlet"/>
    <s v="00325 - Review of Stock ticker portlet"/>
    <s v="Feature Review | 00325 - Review of Stock ticker portlet"/>
    <n v="362226"/>
    <n v="362339"/>
    <n v="373340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2.6315789473684209E-2"/>
    <n v="1"/>
    <n v="0"/>
    <x v="3"/>
    <s v="0.Done"/>
    <x v="2"/>
    <s v="0.Done &gt; Feature Review | 00325 - Review of Stock ticker portlet"/>
    <n v="0"/>
    <n v="0"/>
  </r>
  <r>
    <x v="2"/>
    <s v="Demand"/>
    <s v="Done"/>
    <s v="CEMEXWEB-55"/>
    <s v="Products + Service"/>
    <x v="16"/>
    <s v="Feature"/>
    <s v="Done"/>
    <s v="CEMEXWEB-295"/>
    <s v="Products + Service &gt; Trading"/>
    <s v="00295 - Products + Service &gt; Trading"/>
    <x v="122"/>
    <x v="1"/>
    <s v="Done"/>
    <s v="CEMEXWEB-324"/>
    <s v="QA for Products + Service &gt; Trading"/>
    <s v="00324 - QA for Products + Service &gt; Trading"/>
    <s v="QA | 00324 - QA for Products + Service &gt; Trading"/>
    <n v="362971"/>
    <n v="372513"/>
    <n v="373337"/>
    <s v="Plan"/>
    <x v="8"/>
    <n v="0"/>
    <n v="0"/>
    <n v="0"/>
    <n v="1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s v="0.Done"/>
    <x v="2"/>
    <s v="0.Done &gt; QA | 00324 - QA for Products + Service &gt; Trading"/>
    <n v="0"/>
    <n v="0"/>
  </r>
  <r>
    <x v="2"/>
    <s v="Demand"/>
    <s v="Done"/>
    <s v="CEMEXWEB-55"/>
    <s v="Products + Service"/>
    <x v="16"/>
    <s v="Feature"/>
    <s v="Done"/>
    <s v="CEMEXWEB-295"/>
    <s v="Products + Service &gt; Trading"/>
    <s v="00295 - Products + Service &gt; Trading"/>
    <x v="122"/>
    <x v="2"/>
    <s v="Done"/>
    <s v="CEMEXWEB-323"/>
    <s v="Review of Products + Service &gt; Trading"/>
    <s v="00323 - Review of Products + Service &gt; Trading"/>
    <s v="Feature Review | 00323 - Review of Products + Service &gt; Trading"/>
    <n v="362971"/>
    <n v="372513"/>
    <n v="373335"/>
    <s v="Plan"/>
    <x v="8"/>
    <n v="0"/>
    <n v="0"/>
    <n v="0"/>
    <n v="1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s v="0.Done"/>
    <x v="2"/>
    <s v="0.Done &gt; Feature Review | 00323 - Review of Products + Service &gt; Trading"/>
    <n v="0"/>
    <n v="0"/>
  </r>
  <r>
    <x v="2"/>
    <s v="Demand"/>
    <s v="Done"/>
    <s v="CEMEXWEB-8"/>
    <s v="Homepage"/>
    <x v="20"/>
    <s v="Feature"/>
    <s v="Done"/>
    <s v="CEMEXWEB-29"/>
    <s v="Stock ticker portlet"/>
    <s v="00029 - Stock ticker portlet"/>
    <x v="121"/>
    <x v="0"/>
    <s v="Done"/>
    <s v="CEMEXWEB-321"/>
    <s v="Alpha for Stock ticker portlet"/>
    <s v="00321 - Alpha for Stock ticker portlet"/>
    <s v="Alpha Test | 00321 - Alpha for Stock ticker portlet"/>
    <n v="362226"/>
    <n v="362339"/>
    <n v="373319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2.6315789473684209E-2"/>
    <n v="1"/>
    <n v="0"/>
    <x v="3"/>
    <s v="0.Done"/>
    <x v="2"/>
    <s v="0.Done &gt; Alpha Test | 00321 - Alpha for Stock ticker portlet"/>
    <n v="0"/>
    <n v="0"/>
  </r>
  <r>
    <x v="2"/>
    <m/>
    <m/>
    <m/>
    <m/>
    <x v="1"/>
    <s v="Task"/>
    <s v="Done"/>
    <s v="CEMEXWEB-297"/>
    <s v="Install fixes for PDF preview on QA env"/>
    <s v="00297 - Install fixes for PDF preview on QA env"/>
    <x v="123"/>
    <x v="4"/>
    <s v="Done"/>
    <s v="CEMEXWEB-317"/>
    <s v="Re-generate previews of pdf files after fix is installed (if needed)"/>
    <s v="00317 - Re-generate previews of pdf files after fix is installed (if needed)"/>
    <s v="Sub-Task | 00317 - Re-generate previews of pdf files after fix is installed (if needed)"/>
    <m/>
    <n v="372563"/>
    <n v="37296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0"/>
    <n v="1"/>
    <n v="0"/>
    <x v="1"/>
    <s v="0.Done"/>
    <x v="2"/>
    <s v="0.Done &gt; Sub-Task | 00317 - Re-generate previews of pdf files after fix is installed (if needed)"/>
    <n v="0"/>
    <n v="0"/>
  </r>
  <r>
    <x v="2"/>
    <s v="Demand"/>
    <s v="Done"/>
    <s v="CEMEXWEB-16"/>
    <s v="Stories"/>
    <x v="15"/>
    <s v="Feature"/>
    <s v="Done"/>
    <s v="CEMEXWEB-138"/>
    <s v="Carousel for full story pages"/>
    <s v="00138 - Carousel for full story pages"/>
    <x v="118"/>
    <x v="0"/>
    <s v="Done"/>
    <s v="CEMEXWEB-315"/>
    <s v="Alpha for Carousel for full story pages"/>
    <s v="XS | 00315 - Alpha for Carousel for full story pages"/>
    <s v="Alpha Test | XS | 00315 - Alpha for Carousel for full story pages"/>
    <n v="362239"/>
    <n v="366921"/>
    <n v="372925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1.7543859649122806E-2"/>
    <n v="1"/>
    <n v="1.0638297872340425"/>
    <x v="3"/>
    <s v="0.Done"/>
    <x v="2"/>
    <s v="0.Done &gt; Alpha Test | XS | 00315 - Alpha for Carousel for full story pages"/>
    <n v="0"/>
    <n v="0"/>
  </r>
  <r>
    <x v="2"/>
    <m/>
    <m/>
    <m/>
    <m/>
    <x v="1"/>
    <s v="Bug"/>
    <s v="Done"/>
    <s v="CEMEXWEB-196"/>
    <s v="Adjust company profile page"/>
    <s v="00196 - Adjust company profile page"/>
    <x v="119"/>
    <x v="0"/>
    <s v="Done"/>
    <s v="CEMEXWEB-314"/>
    <s v="Alpha for Adjust company profile page"/>
    <s v="00314 - Alpha for Adjust company profile page"/>
    <s v="Alpha Test | 00314 - Alpha for Adjust company profile page"/>
    <m/>
    <n v="369451"/>
    <n v="372917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314 - Alpha for Adjust company profile page"/>
    <n v="0"/>
    <n v="0"/>
  </r>
  <r>
    <x v="2"/>
    <s v="Demand"/>
    <s v="Done"/>
    <s v="CEMEXWEB-17"/>
    <s v="Investors"/>
    <x v="19"/>
    <s v="Feature"/>
    <s v="Done"/>
    <s v="CEMEXWEB-184"/>
    <s v="Key Company Data"/>
    <s v="00184 - Key Company Data"/>
    <x v="112"/>
    <x v="0"/>
    <s v="Done"/>
    <s v="CEMEXWEB-313"/>
    <s v="Alpha for Key Company Data"/>
    <s v="XS | 00313 - Alpha for Key Company Data"/>
    <s v="Alpha Test | XS | 00313 - Alpha for Key Company Data"/>
    <n v="362240"/>
    <n v="368645"/>
    <n v="372916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0303030303030304E-2"/>
    <n v="1"/>
    <n v="1.0638297872340425"/>
    <x v="3"/>
    <s v="0.Done"/>
    <x v="2"/>
    <s v="0.Done &gt; Alpha Test | XS | 00313 - Alpha for Key Company Data"/>
    <n v="0"/>
    <n v="0"/>
  </r>
  <r>
    <x v="2"/>
    <m/>
    <m/>
    <m/>
    <m/>
    <x v="1"/>
    <s v="Bug"/>
    <s v="Done"/>
    <s v="CEMEXWEB-180"/>
    <s v="White spaces above images in story pages template 2"/>
    <s v="00180 - White spaces above images in story pages template 2"/>
    <x v="113"/>
    <x v="0"/>
    <s v="Done"/>
    <s v="CEMEXWEB-312"/>
    <s v="Alpha for White spaces above images in story pages template 2"/>
    <s v="00312 - Alpha for White spaces above images in story pages template 2"/>
    <s v="Alpha Test | 00312 - Alpha for White spaces above images in story pages template 2"/>
    <m/>
    <n v="368569"/>
    <n v="372914"/>
    <s v="Plan"/>
    <x v="8"/>
    <n v="0"/>
    <n v="0"/>
    <n v="0"/>
    <n v="4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312 - Alpha for White spaces above images in story pages template 2"/>
    <n v="0"/>
    <n v="0"/>
  </r>
  <r>
    <x v="2"/>
    <m/>
    <m/>
    <m/>
    <m/>
    <x v="1"/>
    <s v="Bug"/>
    <s v="Done"/>
    <s v="CEMEXWEB-179"/>
    <s v="Internet Explorer Story List Text Missing"/>
    <s v="00179 - Internet Explorer Story List Text Missing"/>
    <x v="114"/>
    <x v="0"/>
    <s v="Done"/>
    <s v="CEMEXWEB-311"/>
    <s v="Alpha for Internet Explorer Story List Text Missing"/>
    <s v="00311 - Alpha for Internet Explorer Story List Text Missing"/>
    <s v="Alpha Test | 00311 - Alpha for Internet Explorer Story List Text Missing"/>
    <m/>
    <n v="368568"/>
    <n v="372913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311 - Alpha for Internet Explorer Story List Text Missing"/>
    <n v="0"/>
    <n v="0"/>
  </r>
  <r>
    <x v="2"/>
    <s v="Demand"/>
    <s v="Done"/>
    <s v="CEMEXWEB-16"/>
    <s v="Stories"/>
    <x v="15"/>
    <s v="Feature"/>
    <s v="Done"/>
    <s v="CEMEXWEB-118"/>
    <s v="Include videos on the full story page"/>
    <s v="00118 - Include videos on the full story page"/>
    <x v="105"/>
    <x v="0"/>
    <s v="Done"/>
    <s v="CEMEXWEB-310"/>
    <s v="Alpha for Include videos on the full story page"/>
    <s v="XS | 00310 - Alpha for Include videos on the full story page"/>
    <s v="Alpha Test | XS | 00310 - Alpha for Include videos on the full story page"/>
    <n v="362239"/>
    <n v="366182"/>
    <n v="372912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1.7543859649122806E-2"/>
    <n v="1"/>
    <n v="1.0638297872340425"/>
    <x v="3"/>
    <s v="0.Done"/>
    <x v="2"/>
    <s v="0.Done &gt; Alpha Test | XS | 00310 - Alpha for Include videos on the full story page"/>
    <n v="0"/>
    <n v="0"/>
  </r>
  <r>
    <x v="2"/>
    <s v="Demand"/>
    <s v="Done"/>
    <s v="CEMEXWEB-6"/>
    <s v="Theme"/>
    <x v="14"/>
    <s v="Feature"/>
    <s v="Done"/>
    <s v="CEMEXWEB-308"/>
    <s v="Set maximum width for pages in 1300 px"/>
    <s v="00308 - Set maximum width for pages in 1300 px"/>
    <x v="107"/>
    <x v="3"/>
    <s v="Done"/>
    <s v="CEMEXWEB-309"/>
    <s v="Set maximum width for pages in 1300 px"/>
    <s v="S | 00309 - Set maximum width for pages in 1300 px"/>
    <s v="Frontend Development | S | 00309 - Set maximum width for pages in 1300 px"/>
    <n v="362223"/>
    <n v="372909"/>
    <n v="372911"/>
    <s v="Plan"/>
    <x v="8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8.3333333333333332E-3"/>
    <n v="1"/>
    <n v="4.2553191489361701"/>
    <x v="3"/>
    <s v="0.Done"/>
    <x v="2"/>
    <s v="0.Done &gt; Frontend Development | S | 00309 - Set maximum width for pages in 1300 px"/>
    <n v="0"/>
    <n v="0"/>
  </r>
  <r>
    <x v="2"/>
    <m/>
    <m/>
    <m/>
    <m/>
    <x v="1"/>
    <s v="Bug"/>
    <s v="Done"/>
    <s v="CEMEXWEB-306"/>
    <s v="Break page buttons evenly, centered"/>
    <s v="00306 - Break page buttons evenly, centered"/>
    <x v="102"/>
    <x v="3"/>
    <s v="Done"/>
    <s v="CEMEXWEB-307"/>
    <s v="Break page buttons evenly"/>
    <s v="S | 00307 - Break page buttons evenly"/>
    <s v="Frontend Development | S | 00307 - Break page buttons evenly"/>
    <m/>
    <n v="372901"/>
    <n v="372904"/>
    <s v="Plan"/>
    <x v="6"/>
    <n v="1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0"/>
    <n v="0"/>
    <n v="0.25"/>
    <n v="0"/>
    <n v="1"/>
    <n v="4.2553191489361701"/>
    <x v="1"/>
    <s v="0.Done"/>
    <x v="2"/>
    <s v="0.Done &gt; Frontend Development | S | 00307 - Break page buttons evenly"/>
    <n v="4.2553191489361701"/>
    <n v="10"/>
  </r>
  <r>
    <x v="2"/>
    <m/>
    <m/>
    <m/>
    <m/>
    <x v="1"/>
    <s v="Task"/>
    <s v="Done"/>
    <s v="CEMEXWEB-297"/>
    <s v="Install fixes for PDF preview on QA env"/>
    <s v="00297 - Install fixes for PDF preview on QA env"/>
    <x v="123"/>
    <x v="2"/>
    <s v="Done"/>
    <s v="CEMEXWEB-305"/>
    <s v="Review of Install fixes for PDF preview on QA env"/>
    <s v="S | 00305 - Review of Install fixes for PDF preview on QA env"/>
    <s v="Feature Review | S | 00305 - Review of Install fixes for PDF preview on QA env"/>
    <m/>
    <n v="372563"/>
    <n v="3727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5"/>
    <n v="0"/>
    <n v="1"/>
    <n v="2.1276595744680851"/>
    <x v="1"/>
    <s v="0.Done"/>
    <x v="2"/>
    <s v="0.Done &gt; Feature Review | S | 00305 - Review of Install fixes for PDF preview on QA env"/>
    <n v="0"/>
    <n v="0"/>
  </r>
  <r>
    <x v="2"/>
    <m/>
    <m/>
    <m/>
    <m/>
    <x v="1"/>
    <s v="Task"/>
    <s v="Done"/>
    <s v="CEMEXWEB-218"/>
    <s v="As a user, I can see the Cemex stock price for NYSE and BMV"/>
    <s v="00218 - As a user, I can see the Cemex stock price for NYSE and BMV"/>
    <x v="124"/>
    <x v="4"/>
    <s v="Cancelled"/>
    <s v="CEMEXWEB-304"/>
    <s v="Auto-refresh price"/>
    <s v="M | 00304 - Auto-refresh price"/>
    <s v="Sub-Task | M | 00304 - Auto-refresh price"/>
    <m/>
    <n v="369830"/>
    <n v="372629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"/>
    <n v="0"/>
    <n v="1"/>
    <n v="0"/>
    <x v="1"/>
    <s v="0.Done"/>
    <x v="3"/>
    <s v="0.Cancelled &gt; Sub-Task | M | 00304 - Auto-refresh price"/>
    <n v="0"/>
    <n v="0"/>
  </r>
  <r>
    <x v="2"/>
    <m/>
    <m/>
    <m/>
    <m/>
    <x v="1"/>
    <s v="Task"/>
    <s v="Done"/>
    <s v="CEMEXWEB-218"/>
    <s v="As a user, I can see the Cemex stock price for NYSE and BMV"/>
    <s v="00218 - As a user, I can see the Cemex stock price for NYSE and BMV"/>
    <x v="124"/>
    <x v="4"/>
    <s v="Done"/>
    <s v="CEMEXWEB-303"/>
    <s v="Add decimals to the hundredth place"/>
    <s v="M | 00303 - Add decimals to the hundredth place"/>
    <s v="Sub-Task | M | 00303 - Add decimals to the hundredth place"/>
    <m/>
    <n v="369830"/>
    <n v="37262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"/>
    <n v="0"/>
    <n v="1"/>
    <n v="8.5106382978723403"/>
    <x v="1"/>
    <s v="0.Done"/>
    <x v="2"/>
    <s v="0.Done &gt; Sub-Task | M | 00303 - Add decimals to the hundredth place"/>
    <n v="0"/>
    <n v="0"/>
  </r>
  <r>
    <x v="2"/>
    <m/>
    <m/>
    <m/>
    <m/>
    <x v="1"/>
    <s v="Task"/>
    <s v="Done"/>
    <s v="CEMEXWEB-218"/>
    <s v="As a user, I can see the Cemex stock price for NYSE and BMV"/>
    <s v="00218 - As a user, I can see the Cemex stock price for NYSE and BMV"/>
    <x v="124"/>
    <x v="4"/>
    <s v="Done"/>
    <s v="CEMEXWEB-302"/>
    <s v="Adjust order of stock exchanges"/>
    <s v="M | 00302 - Adjust order of stock exchanges"/>
    <s v="Sub-Task | M | 00302 - Adjust order of stock exchanges"/>
    <m/>
    <n v="369830"/>
    <n v="372627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"/>
    <n v="0"/>
    <n v="1"/>
    <n v="8.5106382978723403"/>
    <x v="1"/>
    <s v="0.Done"/>
    <x v="2"/>
    <s v="0.Done &gt; Sub-Task | M | 00302 - Adjust order of stock exchanges"/>
    <n v="0"/>
    <n v="0"/>
  </r>
  <r>
    <x v="2"/>
    <s v="Demand"/>
    <s v="Done"/>
    <s v="CEMEXWEB-55"/>
    <s v="Products + Service"/>
    <x v="16"/>
    <s v="Feature"/>
    <s v="Done"/>
    <s v="CEMEXWEB-295"/>
    <s v="Products + Service &gt; Trading"/>
    <s v="00295 - Products + Service &gt; Trading"/>
    <x v="122"/>
    <x v="0"/>
    <s v="Done"/>
    <s v="CEMEXWEB-301"/>
    <s v="Alpha for Products + Service &gt; Trading"/>
    <s v="00301 - Alpha for Products + Service &gt; Trading"/>
    <s v="Alpha Test | 00301 - Alpha for Products + Service &gt; Trading"/>
    <n v="362971"/>
    <n v="372513"/>
    <n v="372623"/>
    <s v="Plan"/>
    <x v="8"/>
    <n v="0"/>
    <n v="0"/>
    <n v="0"/>
    <n v="1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s v="0.Done"/>
    <x v="2"/>
    <s v="0.Done &gt; Alpha Test | 00301 - Alpha for Products + Service &gt; Trading"/>
    <n v="0"/>
    <n v="0"/>
  </r>
  <r>
    <x v="2"/>
    <s v="Demand"/>
    <s v="Done"/>
    <s v="CEMEXWEB-55"/>
    <s v="Products + Service"/>
    <x v="16"/>
    <s v="Feature"/>
    <s v="Done"/>
    <s v="CEMEXWEB-295"/>
    <s v="Products + Service &gt; Trading"/>
    <s v="00295 - Products + Service &gt; Trading"/>
    <x v="122"/>
    <x v="3"/>
    <s v="Done"/>
    <s v="CEMEXWEB-300"/>
    <s v="Trading Page"/>
    <s v="S | 00300 - Trading Page"/>
    <s v="Frontend Development | S | 00300 - Trading Page"/>
    <n v="362971"/>
    <n v="372513"/>
    <n v="372622"/>
    <s v="Plan"/>
    <x v="8"/>
    <n v="1"/>
    <n v="0"/>
    <n v="0"/>
    <n v="1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0.25"/>
    <n v="5.2631578947368418E-2"/>
    <n v="1"/>
    <n v="4.2553191489361701"/>
    <x v="3"/>
    <s v="0.Done"/>
    <x v="2"/>
    <s v="0.Done &gt; Frontend Development | S | 00300 - Trading Page"/>
    <n v="0"/>
    <n v="0"/>
  </r>
  <r>
    <x v="2"/>
    <m/>
    <m/>
    <m/>
    <m/>
    <x v="1"/>
    <s v="Bug"/>
    <s v="Done"/>
    <s v="CEMEXWEB-283"/>
    <s v="HomePage is not adjusting to fit correctly on 1366x768"/>
    <s v="00283 - HomePage is not adjusting to fit correctly on 1366x768"/>
    <x v="120"/>
    <x v="0"/>
    <s v="Done"/>
    <s v="CEMEXWEB-299"/>
    <s v="Alpha for HomePage is not adjusting to fit correctly on 1366x768"/>
    <s v="00299 - Alpha for HomePage is not adjusting to fit correctly on 1366x768"/>
    <s v="Alpha Test | 00299 - Alpha for HomePage is not adjusting to fit correctly on 1366x768"/>
    <m/>
    <n v="372249"/>
    <n v="37262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299 - Alpha for HomePage is not adjusting to fit correctly on 1366x768"/>
    <n v="0"/>
    <n v="0"/>
  </r>
  <r>
    <x v="2"/>
    <s v="Demand"/>
    <s v="Done"/>
    <s v="CEMEXWEB-16"/>
    <s v="Stories"/>
    <x v="15"/>
    <s v="Feature"/>
    <s v="Done"/>
    <s v="CEMEXWEB-136"/>
    <s v="Choose the section of the image to show"/>
    <s v="00136 - Choose the section of the image to show"/>
    <x v="104"/>
    <x v="0"/>
    <s v="Done"/>
    <s v="CEMEXWEB-298"/>
    <s v="Alpha for Choose the section of the image to show"/>
    <s v="XS | 00298 - Alpha for Choose the section of the image to show"/>
    <s v="Alpha Test | XS | 00298 - Alpha for Choose the section of the image to show"/>
    <n v="362239"/>
    <n v="366917"/>
    <n v="372564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1.7543859649122806E-2"/>
    <n v="1"/>
    <n v="1.0638297872340425"/>
    <x v="3"/>
    <s v="0.Done"/>
    <x v="2"/>
    <s v="0.Done &gt; Alpha Test | XS | 00298 - Alpha for Choose the section of the image to show"/>
    <n v="0"/>
    <n v="0"/>
  </r>
  <r>
    <x v="2"/>
    <s v="Demand"/>
    <s v="Done"/>
    <s v="CEMEXWEB-54"/>
    <s v="About Us"/>
    <x v="17"/>
    <s v="Feature"/>
    <s v="Done"/>
    <s v="CEMEXWEB-293"/>
    <s v="About Us &gt; Position Papers"/>
    <s v="00293 - About Us &gt; Position Papers"/>
    <x v="108"/>
    <x v="0"/>
    <s v="Done"/>
    <s v="CEMEXWEB-296"/>
    <s v="Alpha for About Us &gt; Position Papers"/>
    <s v="00296 - Alpha for About Us &gt; Position Papers"/>
    <s v="Alpha Test | 00296 - Alpha for About Us &gt; Position Papers"/>
    <n v="362970"/>
    <n v="372508"/>
    <n v="37253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Alpha Test | 00296 - Alpha for About Us &gt; Position Papers"/>
    <n v="0"/>
    <n v="0"/>
  </r>
  <r>
    <x v="2"/>
    <s v="Demand"/>
    <s v="Done"/>
    <s v="CEMEXWEB-54"/>
    <s v="About Us"/>
    <x v="17"/>
    <s v="Feature"/>
    <s v="Done"/>
    <s v="CEMEXWEB-293"/>
    <s v="About Us &gt; Position Papers"/>
    <s v="00293 - About Us &gt; Position Papers"/>
    <x v="108"/>
    <x v="3"/>
    <s v="Done"/>
    <s v="CEMEXWEB-294"/>
    <s v="Position Papers page"/>
    <s v="XS | 00294 - Position Papers page"/>
    <s v="Frontend Development | XS | 00294 - Position Papers page"/>
    <n v="362970"/>
    <n v="372508"/>
    <n v="372509"/>
    <s v="Plan"/>
    <x v="8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0.25"/>
    <n v="3.5714285714285712E-2"/>
    <n v="1"/>
    <n v="1.0638297872340425"/>
    <x v="3"/>
    <s v="0.Done"/>
    <x v="2"/>
    <s v="0.Done &gt; Frontend Development | XS | 00294 - Position Papers page"/>
    <n v="0"/>
    <n v="0"/>
  </r>
  <r>
    <x v="2"/>
    <s v="Demand"/>
    <s v="Done"/>
    <s v="CEMEXWEB-16"/>
    <s v="Stories"/>
    <x v="15"/>
    <s v="Feature"/>
    <s v="Done"/>
    <s v="CEMEXWEB-136"/>
    <s v="Choose the section of the image to show"/>
    <s v="00136 - Choose the section of the image to show"/>
    <x v="104"/>
    <x v="3"/>
    <s v="Done"/>
    <s v="CEMEXWEB-292"/>
    <s v="Choose the section of the image to show"/>
    <s v="M | 00292 - Choose the section of the image to show"/>
    <s v="Frontend Development | M | 00292 - Choose the section of the image to show"/>
    <n v="362239"/>
    <n v="366917"/>
    <n v="372505"/>
    <s v="Plan"/>
    <x v="8"/>
    <n v="4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4"/>
    <n v="0"/>
    <n v="0.2"/>
    <n v="1.7543859649122806E-2"/>
    <n v="1"/>
    <n v="5.3191489361702127"/>
    <x v="3"/>
    <s v="0.Done"/>
    <x v="2"/>
    <s v="0.Done &gt; Frontend Development | M | 00292 - Choose the section of the image to show"/>
    <n v="0"/>
    <n v="0"/>
  </r>
  <r>
    <x v="2"/>
    <s v="Demand"/>
    <s v="Done"/>
    <s v="CEMEXWEB-8"/>
    <s v="Homepage"/>
    <x v="20"/>
    <s v="Feature"/>
    <s v="Done"/>
    <s v="CEMEXWEB-166"/>
    <s v="Add behavior to Homepage links"/>
    <s v="00166 - Add behavior to Homepage links"/>
    <x v="116"/>
    <x v="0"/>
    <s v="Done"/>
    <s v="CEMEXWEB-291"/>
    <s v="Alpha for Add behavior to Homepage links"/>
    <s v="XS | 00291 - Alpha for Add behavior to Homepage links"/>
    <s v="Alpha Test | XS | 00291 - Alpha for Add behavior to Homepage links"/>
    <n v="362226"/>
    <n v="368267"/>
    <n v="372504"/>
    <s v="Plan"/>
    <x v="8"/>
    <n v="0"/>
    <n v="0"/>
    <n v="0"/>
    <n v="5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2.6315789473684209E-2"/>
    <n v="1"/>
    <n v="1.0638297872340425"/>
    <x v="3"/>
    <s v="0.Done"/>
    <x v="2"/>
    <s v="0.Done &gt; Alpha Test | XS | 00291 - Alpha for Add behavior to Homepage links"/>
    <n v="0"/>
    <n v="0"/>
  </r>
  <r>
    <x v="2"/>
    <s v="Demand"/>
    <s v="Done"/>
    <s v="CEMEXWEB-16"/>
    <s v="Stories"/>
    <x v="15"/>
    <s v="Feature"/>
    <s v="Done"/>
    <s v="CEMEXWEB-161"/>
    <s v="Format text and add links to image description"/>
    <s v="00161 - Format text and add links to image description"/>
    <x v="94"/>
    <x v="3"/>
    <s v="Done"/>
    <s v="CEMEXWEB-290"/>
    <s v="Format text and add links to image description"/>
    <s v="S | 00290 - Format text and add links to image description"/>
    <s v="Frontend Development | S | 00290 - Format text and add links to image description"/>
    <n v="362239"/>
    <n v="368221"/>
    <n v="372471"/>
    <s v="Plan"/>
    <x v="6"/>
    <n v="7.033333333333333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7.0333333333333332"/>
    <n v="0"/>
    <n v="0.25"/>
    <n v="1.7543859649122806E-2"/>
    <n v="1"/>
    <n v="4.2553191489361701"/>
    <x v="3"/>
    <s v="0.Done"/>
    <x v="2"/>
    <s v="0.Done &gt; Frontend Development | S | 00290 - Format text and add links to image description"/>
    <n v="0"/>
    <n v="0"/>
  </r>
  <r>
    <x v="2"/>
    <s v="Demand"/>
    <s v="Done"/>
    <s v="CEMEXWEB-16"/>
    <s v="Stories"/>
    <x v="15"/>
    <s v="Bug"/>
    <s v="Done"/>
    <s v="CEMEXWEB-115"/>
    <s v="Ajustments in full stories layout"/>
    <s v="00115 - Ajustments in full stories layout"/>
    <x v="125"/>
    <x v="3"/>
    <s v="Done"/>
    <s v="CEMEXWEB-289"/>
    <s v="White spaces in story pages above images"/>
    <s v="M | 00289 - White spaces in story pages above images"/>
    <s v="Frontend Development | M | 00289 - White spaces in story pages above images"/>
    <n v="362239"/>
    <n v="365943"/>
    <n v="372444"/>
    <s v="Plan"/>
    <x v="1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1.7543859649122806E-2"/>
    <n v="1"/>
    <n v="5.3191489361702127"/>
    <x v="3"/>
    <s v="0.Done"/>
    <x v="2"/>
    <s v="0.Done &gt; Frontend Development | M | 00289 - White spaces in story pages above images"/>
    <n v="5.3191489361702127"/>
    <n v="0"/>
  </r>
  <r>
    <x v="2"/>
    <m/>
    <m/>
    <m/>
    <m/>
    <x v="1"/>
    <s v="Bug"/>
    <s v="Done"/>
    <s v="CEMEXWEB-283"/>
    <s v="HomePage is not adjusting to fit correctly on 1366x768"/>
    <s v="00283 - HomePage is not adjusting to fit correctly on 1366x768"/>
    <x v="120"/>
    <x v="3"/>
    <s v="Done"/>
    <s v="CEMEXWEB-288"/>
    <s v="Fix home page scroll on 1366x768"/>
    <s v="M | 00288 - Fix home page scroll on 1366x768"/>
    <s v="Frontend Development | M | 00288 - Fix home page scroll on 1366x768"/>
    <m/>
    <n v="372249"/>
    <n v="372441"/>
    <s v="Plan"/>
    <x v="8"/>
    <n v="1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"/>
    <n v="0"/>
    <n v="0.25"/>
    <n v="0"/>
    <n v="1"/>
    <n v="5.3191489361702127"/>
    <x v="1"/>
    <s v="0.Done"/>
    <x v="2"/>
    <s v="0.Done &gt; Frontend Development | M | 00288 - Fix home page scroll on 1366x768"/>
    <n v="5.3191489361702127"/>
    <n v="1"/>
  </r>
  <r>
    <x v="2"/>
    <m/>
    <m/>
    <m/>
    <m/>
    <x v="1"/>
    <s v="Bug"/>
    <s v="Done"/>
    <s v="CEMEXWEB-168"/>
    <s v="Redirect Not Allowed"/>
    <s v="00168 - Redirect Not Allowed"/>
    <x v="126"/>
    <x v="1"/>
    <s v="Done"/>
    <s v="CEMEXWEB-287"/>
    <s v="QA for Redirect Not Allowed"/>
    <s v="00287 - QA for Redirect Not Allowed"/>
    <s v="QA | 00287 - QA for Redirect Not Allowed"/>
    <m/>
    <n v="368346"/>
    <n v="3722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0287 - QA for Redirect Not Allowed"/>
    <n v="0"/>
    <n v="0"/>
  </r>
  <r>
    <x v="2"/>
    <m/>
    <m/>
    <m/>
    <m/>
    <x v="1"/>
    <s v="Bug"/>
    <s v="Done"/>
    <s v="CEMEXWEB-168"/>
    <s v="Redirect Not Allowed"/>
    <s v="00168 - Redirect Not Allowed"/>
    <x v="126"/>
    <x v="2"/>
    <s v="Done"/>
    <s v="CEMEXWEB-286"/>
    <s v="Review of Redirect Not Allowed"/>
    <s v="00286 - Review of Redirect Not Allowed"/>
    <s v="Feature Review | 00286 - Review of Redirect Not Allowed"/>
    <m/>
    <n v="368346"/>
    <n v="37227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286 - Review of Redirect Not Allowed"/>
    <n v="0"/>
    <n v="0"/>
  </r>
  <r>
    <x v="2"/>
    <m/>
    <m/>
    <m/>
    <m/>
    <x v="1"/>
    <s v="Bug"/>
    <s v="Done"/>
    <s v="CEMEXWEB-179"/>
    <s v="Internet Explorer Story List Text Missing"/>
    <s v="00179 - Internet Explorer Story List Text Missing"/>
    <x v="114"/>
    <x v="3"/>
    <s v="Done"/>
    <s v="CEMEXWEB-285"/>
    <s v="Internet Explorer Story List Text Missing"/>
    <s v="S | 00285 - Internet Explorer Story List Text Missing"/>
    <s v="Frontend Development | S | 00285 - Internet Explorer Story List Text Missing"/>
    <m/>
    <n v="368568"/>
    <n v="372259"/>
    <s v="Plan"/>
    <x v="8"/>
    <n v="4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4"/>
    <n v="0"/>
    <n v="0.25"/>
    <n v="0"/>
    <n v="1"/>
    <n v="4.2553191489361701"/>
    <x v="1"/>
    <s v="0.Done"/>
    <x v="2"/>
    <s v="0.Done &gt; Frontend Development | S | 00285 - Internet Explorer Story List Text Missing"/>
    <n v="4.2553191489361701"/>
    <n v="4"/>
  </r>
  <r>
    <x v="2"/>
    <m/>
    <m/>
    <m/>
    <m/>
    <x v="1"/>
    <s v="Bug"/>
    <s v="Done"/>
    <s v="CEMEXWEB-177"/>
    <s v="Stories page without footer"/>
    <s v="00177 - Stories page without footer"/>
    <x v="115"/>
    <x v="0"/>
    <s v="Done"/>
    <s v="CEMEXWEB-284"/>
    <s v="Alpha for Stories page without footer"/>
    <s v="00284 - Alpha for Stories page without footer"/>
    <s v="Alpha Test | 00284 - Alpha for Stories page without footer"/>
    <m/>
    <n v="368561"/>
    <n v="37225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284 - Alpha for Stories page without footer"/>
    <n v="0"/>
    <n v="0"/>
  </r>
  <r>
    <x v="2"/>
    <s v="Demand"/>
    <s v="Done"/>
    <s v="CEMEXWEB-6"/>
    <s v="Theme"/>
    <x v="14"/>
    <s v="Feature"/>
    <s v="Done"/>
    <s v="CEMEXWEB-280"/>
    <s v="Careers Page"/>
    <s v="00280 - Careers Page"/>
    <x v="109"/>
    <x v="0"/>
    <s v="Done"/>
    <s v="CEMEXWEB-282"/>
    <s v="Alpha for Careers Page"/>
    <s v="XS | 00282 - Alpha for Careers Page"/>
    <s v="Alpha Test | XS | 00282 - Alpha for Careers Page"/>
    <n v="362223"/>
    <n v="372155"/>
    <n v="372175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8.3333333333333332E-3"/>
    <n v="1"/>
    <n v="1.0638297872340425"/>
    <x v="3"/>
    <s v="0.Done"/>
    <x v="2"/>
    <s v="0.Done &gt; Alpha Test | XS | 00282 - Alpha for Careers Page"/>
    <n v="0"/>
    <n v="0"/>
  </r>
  <r>
    <x v="2"/>
    <s v="Demand"/>
    <s v="Done"/>
    <s v="CEMEXWEB-6"/>
    <s v="Theme"/>
    <x v="14"/>
    <s v="Feature"/>
    <s v="Done"/>
    <s v="CEMEXWEB-280"/>
    <s v="Careers Page"/>
    <s v="00280 - Careers Page"/>
    <x v="109"/>
    <x v="3"/>
    <s v="Done"/>
    <s v="CEMEXWEB-281"/>
    <s v="Careers Page"/>
    <s v="XS | 00281 - Careers Page"/>
    <s v="Frontend Development | XS | 00281 - Careers Page"/>
    <n v="362223"/>
    <n v="372155"/>
    <n v="372156"/>
    <s v="Plan"/>
    <x v="8"/>
    <n v="2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2"/>
    <n v="0"/>
    <n v="0.25"/>
    <n v="8.3333333333333332E-3"/>
    <n v="1"/>
    <n v="1.0638297872340425"/>
    <x v="3"/>
    <s v="0.Done"/>
    <x v="2"/>
    <s v="0.Done &gt; Frontend Development | XS | 00281 - Careers Page"/>
    <n v="0"/>
    <n v="0"/>
  </r>
  <r>
    <x v="2"/>
    <s v="Demand"/>
    <s v="Done"/>
    <s v="CEMEXWEB-265"/>
    <s v="Suppliers Section"/>
    <x v="18"/>
    <s v="Feature"/>
    <s v="Done"/>
    <s v="CEMEXWEB-266"/>
    <s v="Suppliers Overview"/>
    <s v="00266 - Suppliers Overview"/>
    <x v="110"/>
    <x v="0"/>
    <s v="Done"/>
    <s v="CEMEXWEB-279"/>
    <s v="Alpha for Suppliers Overview"/>
    <s v="XS | 00279 - Alpha for Suppliers Overview"/>
    <s v="Alpha Test | XS | 00279 - Alpha for Suppliers Overview"/>
    <n v="371762"/>
    <n v="371763"/>
    <n v="372134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6.25E-2"/>
    <n v="1"/>
    <n v="1.0638297872340425"/>
    <x v="3"/>
    <s v="0.Done"/>
    <x v="2"/>
    <s v="0.Done &gt; Alpha Test | XS | 00279 - Alpha for Suppliers Overview"/>
    <n v="0"/>
    <n v="0"/>
  </r>
  <r>
    <x v="2"/>
    <s v="Demand"/>
    <s v="Done"/>
    <s v="CEMEXWEB-55"/>
    <s v="Products + Service"/>
    <x v="16"/>
    <s v="Feature"/>
    <s v="Done"/>
    <s v="CEMEXWEB-234"/>
    <s v="Services Page"/>
    <s v="00234 - Services Page"/>
    <x v="103"/>
    <x v="0"/>
    <s v="Done"/>
    <s v="CEMEXWEB-278"/>
    <s v="Alpha for Services Page"/>
    <s v="XS | 00278 - Alpha for Services Page"/>
    <s v="Alpha Test | XS | 00278 - Alpha for Services Page"/>
    <n v="362971"/>
    <n v="370621"/>
    <n v="371863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5.2631578947368418E-2"/>
    <n v="1"/>
    <n v="1.0638297872340425"/>
    <x v="3"/>
    <s v="0.Done"/>
    <x v="2"/>
    <s v="0.Done &gt; Alpha Test | XS | 00278 - Alpha for Services Page"/>
    <n v="0"/>
    <n v="0"/>
  </r>
  <r>
    <x v="2"/>
    <s v="Demand"/>
    <s v="Done"/>
    <s v="CEMEXWEB-17"/>
    <s v="Investors"/>
    <x v="19"/>
    <s v="Feature"/>
    <s v="Done"/>
    <s v="CEMEXWEB-172"/>
    <s v="Debt Information"/>
    <s v="00172 - Debt Information"/>
    <x v="127"/>
    <x v="1"/>
    <s v="Done"/>
    <s v="CEMEXWEB-277"/>
    <s v="QA for Debt Information"/>
    <s v="00277 - QA for Debt Information"/>
    <s v="QA | 00277 - QA for Debt Information"/>
    <n v="362240"/>
    <n v="368554"/>
    <n v="371798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QA | 00277 - QA for Debt Information"/>
    <n v="0"/>
    <n v="0"/>
  </r>
  <r>
    <x v="2"/>
    <s v="Demand"/>
    <s v="Done"/>
    <s v="CEMEXWEB-17"/>
    <s v="Investors"/>
    <x v="19"/>
    <s v="Feature"/>
    <s v="Done"/>
    <s v="CEMEXWEB-172"/>
    <s v="Debt Information"/>
    <s v="00172 - Debt Information"/>
    <x v="127"/>
    <x v="2"/>
    <s v="Done"/>
    <s v="CEMEXWEB-276"/>
    <s v="Review of Debt Information"/>
    <s v="00276 - Review of Debt Information"/>
    <s v="Feature Review | 00276 - Review of Debt Information"/>
    <n v="362240"/>
    <n v="368554"/>
    <n v="371797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Feature Review | 00276 - Review of Debt Information"/>
    <n v="0"/>
    <n v="0"/>
  </r>
  <r>
    <x v="2"/>
    <s v="Demand"/>
    <s v="Done"/>
    <s v="CEMEXWEB-17"/>
    <s v="Investors"/>
    <x v="19"/>
    <s v="Feature"/>
    <s v="Done"/>
    <s v="CEMEXWEB-172"/>
    <s v="Debt Information"/>
    <s v="00172 - Debt Information"/>
    <x v="127"/>
    <x v="0"/>
    <s v="Done"/>
    <s v="CEMEXWEB-275"/>
    <s v="Alpha for Debt Information"/>
    <s v="XS | 00275 - Alpha for Debt Information"/>
    <s v="Alpha Test | XS | 00275 - Alpha for Debt Information"/>
    <n v="362240"/>
    <n v="368554"/>
    <n v="371796"/>
    <s v="Plan"/>
    <x v="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0303030303030304E-2"/>
    <n v="1"/>
    <n v="1.0638297872340425"/>
    <x v="3"/>
    <s v="0.Done"/>
    <x v="2"/>
    <s v="0.Done &gt; Alpha Test | XS | 00275 - Alpha for Debt Information"/>
    <n v="0"/>
    <n v="0"/>
  </r>
  <r>
    <x v="2"/>
    <s v="Demand"/>
    <s v="Done"/>
    <s v="CEMEXWEB-17"/>
    <s v="Investors"/>
    <x v="19"/>
    <s v="Feature"/>
    <s v="Done"/>
    <s v="CEMEXWEB-174"/>
    <s v="Corporate Governance Page"/>
    <s v="00174 - Corporate Governance Page"/>
    <x v="128"/>
    <x v="1"/>
    <s v="Done"/>
    <s v="CEMEXWEB-274"/>
    <s v="QA for Corporate Governance Page"/>
    <s v="00274 - QA for Corporate Governance Page"/>
    <s v="QA | 00274 - QA for Corporate Governance Page"/>
    <n v="362240"/>
    <n v="368558"/>
    <n v="371794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QA | 00274 - QA for Corporate Governance Page"/>
    <n v="0"/>
    <n v="0"/>
  </r>
  <r>
    <x v="2"/>
    <s v="Demand"/>
    <s v="Done"/>
    <s v="CEMEXWEB-17"/>
    <s v="Investors"/>
    <x v="19"/>
    <s v="Feature"/>
    <s v="Done"/>
    <s v="CEMEXWEB-174"/>
    <s v="Corporate Governance Page"/>
    <s v="00174 - Corporate Governance Page"/>
    <x v="128"/>
    <x v="2"/>
    <s v="Done"/>
    <s v="CEMEXWEB-273"/>
    <s v="Review of Corporate Governance Page"/>
    <s v="00273 - Review of Corporate Governance Page"/>
    <s v="Feature Review | 00273 - Review of Corporate Governance Page"/>
    <n v="362240"/>
    <n v="368558"/>
    <n v="371793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Feature Review | 00273 - Review of Corporate Governance Page"/>
    <n v="0"/>
    <n v="0"/>
  </r>
  <r>
    <x v="2"/>
    <s v="Demand"/>
    <s v="Done"/>
    <s v="CEMEXWEB-17"/>
    <s v="Investors"/>
    <x v="19"/>
    <s v="Feature"/>
    <s v="Done"/>
    <s v="CEMEXWEB-211"/>
    <s v="Stock Information page"/>
    <s v="00211 - Stock Information page"/>
    <x v="129"/>
    <x v="1"/>
    <s v="Done"/>
    <s v="CEMEXWEB-272"/>
    <s v="QA for Stock Information page"/>
    <s v="00272 - QA for Stock Information page"/>
    <s v="QA | 00272 - QA for Stock Information page"/>
    <n v="362240"/>
    <n v="369711"/>
    <n v="371791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QA | 00272 - QA for Stock Information page"/>
    <n v="0"/>
    <n v="0"/>
  </r>
  <r>
    <x v="2"/>
    <s v="Demand"/>
    <s v="Done"/>
    <s v="CEMEXWEB-17"/>
    <s v="Investors"/>
    <x v="19"/>
    <s v="Feature"/>
    <s v="Done"/>
    <s v="CEMEXWEB-211"/>
    <s v="Stock Information page"/>
    <s v="00211 - Stock Information page"/>
    <x v="129"/>
    <x v="2"/>
    <s v="Done"/>
    <s v="CEMEXWEB-271"/>
    <s v="Review of Stock Information page"/>
    <s v="00271 - Review of Stock Information page"/>
    <s v="Feature Review | 00271 - Review of Stock Information page"/>
    <n v="362240"/>
    <n v="369711"/>
    <n v="371790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Feature Review | 00271 - Review of Stock Information page"/>
    <n v="0"/>
    <n v="0"/>
  </r>
  <r>
    <x v="2"/>
    <s v="Demand"/>
    <s v="Done"/>
    <s v="CEMEXWEB-55"/>
    <s v="Products + Service"/>
    <x v="16"/>
    <s v="Feature"/>
    <s v="Done"/>
    <s v="CEMEXWEB-230"/>
    <s v="Products Overview"/>
    <s v="00230 - Products Overview"/>
    <x v="130"/>
    <x v="1"/>
    <s v="Done"/>
    <s v="CEMEXWEB-270"/>
    <s v="QA for Products Overview"/>
    <s v="00270 - QA for Products Overview"/>
    <s v="QA | 00270 - QA for Products Overview"/>
    <n v="362971"/>
    <n v="370614"/>
    <n v="371788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s v="0.Done"/>
    <x v="2"/>
    <s v="0.Done &gt; QA | 00270 - QA for Products Overview"/>
    <n v="0"/>
    <n v="0"/>
  </r>
  <r>
    <x v="2"/>
    <s v="Demand"/>
    <s v="Done"/>
    <s v="CEMEXWEB-55"/>
    <s v="Products + Service"/>
    <x v="16"/>
    <s v="Feature"/>
    <s v="Done"/>
    <s v="CEMEXWEB-230"/>
    <s v="Products Overview"/>
    <s v="00230 - Products Overview"/>
    <x v="130"/>
    <x v="2"/>
    <s v="Done"/>
    <s v="CEMEXWEB-269"/>
    <s v="Review of Products Overview"/>
    <s v="00269 - Review of Products Overview"/>
    <s v="Feature Review | 00269 - Review of Products Overview"/>
    <n v="362971"/>
    <n v="370614"/>
    <n v="371787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s v="0.Done"/>
    <x v="2"/>
    <s v="0.Done &gt; Feature Review | 00269 - Review of Products Overview"/>
    <n v="0"/>
    <n v="0"/>
  </r>
  <r>
    <x v="2"/>
    <s v="Demand"/>
    <s v="Done"/>
    <s v="CEMEXWEB-55"/>
    <s v="Products + Service"/>
    <x v="16"/>
    <s v="Feature"/>
    <s v="Done"/>
    <s v="CEMEXWEB-235"/>
    <s v="Building Solutions"/>
    <s v="00235 - Building Solutions"/>
    <x v="111"/>
    <x v="0"/>
    <s v="Done"/>
    <s v="CEMEXWEB-268"/>
    <s v="Alpha for Building Solutions"/>
    <s v="XS | 00268 - Alpha for Building Solutions"/>
    <s v="Alpha Test | XS | 00268 - Alpha for Building Solutions"/>
    <n v="362971"/>
    <n v="370622"/>
    <n v="371774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5.2631578947368418E-2"/>
    <n v="1"/>
    <n v="1.0638297872340425"/>
    <x v="3"/>
    <s v="0.Done"/>
    <x v="2"/>
    <s v="0.Done &gt; Alpha Test | XS | 00268 - Alpha for Building Solutions"/>
    <n v="0"/>
    <n v="0"/>
  </r>
  <r>
    <x v="2"/>
    <s v="Demand"/>
    <s v="Done"/>
    <s v="CEMEXWEB-265"/>
    <s v="Suppliers Section"/>
    <x v="18"/>
    <s v="Feature"/>
    <s v="Done"/>
    <s v="CEMEXWEB-266"/>
    <s v="Suppliers Overview"/>
    <s v="00266 - Suppliers Overview"/>
    <x v="110"/>
    <x v="3"/>
    <s v="Done"/>
    <s v="CEMEXWEB-267"/>
    <s v="Suppliers overview"/>
    <s v="S | 00267 - Suppliers overview"/>
    <s v="Frontend Development | S | 00267 - Suppliers overview"/>
    <n v="371762"/>
    <n v="371763"/>
    <n v="371764"/>
    <s v="Plan"/>
    <x v="8"/>
    <n v="9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9"/>
    <n v="0"/>
    <n v="0.25"/>
    <n v="6.25E-2"/>
    <n v="1"/>
    <n v="4.2553191489361701"/>
    <x v="3"/>
    <s v="0.Done"/>
    <x v="2"/>
    <s v="0.Done &gt; Frontend Development | S | 00267 - Suppliers overview"/>
    <n v="0"/>
    <n v="0"/>
  </r>
  <r>
    <x v="2"/>
    <s v="Demand"/>
    <s v="Done"/>
    <s v="CEMEXWEB-17"/>
    <s v="Investors"/>
    <x v="19"/>
    <s v="Feature"/>
    <s v="Done"/>
    <s v="CEMEXWEB-174"/>
    <s v="Corporate Governance Page"/>
    <s v="00174 - Corporate Governance Page"/>
    <x v="128"/>
    <x v="0"/>
    <s v="Done"/>
    <s v="CEMEXWEB-264"/>
    <s v="Alpha for Corporate Governance Page"/>
    <s v="XS | 00264 - Alpha for Corporate Governance Page"/>
    <s v="Alpha Test | XS | 00264 - Alpha for Corporate Governance Page"/>
    <n v="362240"/>
    <n v="368558"/>
    <n v="371751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0303030303030304E-2"/>
    <n v="1"/>
    <n v="1.0638297872340425"/>
    <x v="3"/>
    <s v="0.Done"/>
    <x v="2"/>
    <s v="0.Done &gt; Alpha Test | XS | 00264 - Alpha for Corporate Governance Page"/>
    <n v="0"/>
    <n v="0"/>
  </r>
  <r>
    <x v="2"/>
    <m/>
    <m/>
    <m/>
    <m/>
    <x v="1"/>
    <s v="Task"/>
    <s v="Done"/>
    <s v="CEMEXWEB-218"/>
    <s v="As a user, I can see the Cemex stock price for NYSE and BMV"/>
    <s v="00218 - As a user, I can see the Cemex stock price for NYSE and BMV"/>
    <x v="124"/>
    <x v="4"/>
    <s v="Done"/>
    <s v="CEMEXWEB-263"/>
    <s v="Debug why service is not working on initial build"/>
    <s v="00263 - Debug why service is not working on initial build"/>
    <s v="Sub-Task | 00263 - Debug why service is not working on initial build"/>
    <m/>
    <n v="369830"/>
    <n v="3714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"/>
    <n v="0"/>
    <n v="1"/>
    <n v="0"/>
    <x v="1"/>
    <s v="0.Done"/>
    <x v="2"/>
    <s v="0.Done &gt; Sub-Task | 00263 - Debug why service is not working on initial build"/>
    <n v="0"/>
    <n v="0"/>
  </r>
  <r>
    <x v="2"/>
    <s v="Demand"/>
    <s v="Done"/>
    <s v="CEMEXWEB-55"/>
    <s v="Products + Service"/>
    <x v="16"/>
    <s v="Feature"/>
    <s v="Done"/>
    <s v="CEMEXWEB-230"/>
    <s v="Products Overview"/>
    <s v="00230 - Products Overview"/>
    <x v="130"/>
    <x v="0"/>
    <s v="Done"/>
    <s v="CEMEXWEB-262"/>
    <s v="Alpha for Products Overview"/>
    <s v="XS | 00262 - Alpha for Products Overview"/>
    <s v="Alpha Test | XS | 00262 - Alpha for Products Overview"/>
    <n v="362971"/>
    <n v="370614"/>
    <n v="371397"/>
    <s v="Plan"/>
    <x v="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5.2631578947368418E-2"/>
    <n v="1"/>
    <n v="1.0638297872340425"/>
    <x v="3"/>
    <s v="0.Done"/>
    <x v="2"/>
    <s v="0.Done &gt; Alpha Test | XS | 00262 - Alpha for Products Overview"/>
    <n v="0"/>
    <n v="0"/>
  </r>
  <r>
    <x v="2"/>
    <s v="Demand"/>
    <s v="Done"/>
    <s v="CEMEXWEB-17"/>
    <s v="Investors"/>
    <x v="19"/>
    <s v="Feature"/>
    <s v="Done"/>
    <s v="CEMEXWEB-211"/>
    <s v="Stock Information page"/>
    <s v="00211 - Stock Information page"/>
    <x v="129"/>
    <x v="0"/>
    <s v="Done"/>
    <s v="CEMEXWEB-261"/>
    <s v="Alpha for Stock Information page"/>
    <s v="XS | 00261 - Alpha for Stock Information page"/>
    <s v="Alpha Test | XS | 00261 - Alpha for Stock Information page"/>
    <n v="362240"/>
    <n v="369711"/>
    <n v="371318"/>
    <s v="Plan"/>
    <x v="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0303030303030304E-2"/>
    <n v="1"/>
    <n v="1.0638297872340425"/>
    <x v="3"/>
    <s v="0.Done"/>
    <x v="2"/>
    <s v="0.Done &gt; Alpha Test | XS | 00261 - Alpha for Stock Information page"/>
    <n v="0"/>
    <n v="0"/>
  </r>
  <r>
    <x v="2"/>
    <m/>
    <m/>
    <m/>
    <m/>
    <x v="1"/>
    <s v="Task"/>
    <s v="Done"/>
    <s v="CEMEXWEB-228"/>
    <s v="Allow patches to be source-controlled and installed into bundle by workspace"/>
    <s v="00228 - Allow patches to be source-controlled and installed into bundle by workspace"/>
    <x v="131"/>
    <x v="2"/>
    <s v="Done"/>
    <s v="CEMEXWEB-260"/>
    <s v="Review of Allow patches to be source-controlled and installed into bundle by workspace"/>
    <s v="S | 00260 - Review of Allow patches to be source-controlled and installed into bundle by workspace"/>
    <s v="Feature Review | S | 00260 - Review of Allow patches to be source-controlled and installed into bundle by workspace"/>
    <m/>
    <n v="370590"/>
    <n v="3711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s v="0.Done"/>
    <x v="2"/>
    <s v="0.Done &gt; Feature Review | S | 00260 - Review of Allow patches to be source-controlled and installed into bundle by workspace"/>
    <n v="0"/>
    <n v="0"/>
  </r>
  <r>
    <x v="2"/>
    <s v="Demand"/>
    <s v="Done"/>
    <s v="CEMEXWEB-54"/>
    <s v="About Us"/>
    <x v="17"/>
    <s v="Feature"/>
    <s v="Done"/>
    <s v="CEMEXWEB-144"/>
    <s v="Our history page without timeline section"/>
    <s v="00144 - Our history page without timeline section"/>
    <x v="117"/>
    <x v="0"/>
    <s v="Done"/>
    <s v="CEMEXWEB-259"/>
    <s v="Alpha for Our history page without timeline section"/>
    <s v="XS | 00259 - Alpha for Our history page without timeline section"/>
    <s v="Alpha Test | XS | 00259 - Alpha for Our history page without timeline section"/>
    <n v="362970"/>
    <n v="367341"/>
    <n v="371095"/>
    <s v="Plan"/>
    <x v="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5714285714285712E-2"/>
    <n v="1"/>
    <n v="1.0638297872340425"/>
    <x v="3"/>
    <s v="0.Done"/>
    <x v="2"/>
    <s v="0.Done &gt; Alpha Test | XS | 00259 - Alpha for Our history page without timeline section"/>
    <n v="0"/>
    <n v="0"/>
  </r>
  <r>
    <x v="2"/>
    <m/>
    <m/>
    <m/>
    <m/>
    <x v="1"/>
    <s v="Bug"/>
    <s v="Done"/>
    <s v="CEMEXWEB-180"/>
    <s v="White spaces above images in story pages template 2"/>
    <s v="00180 - White spaces above images in story pages template 2"/>
    <x v="113"/>
    <x v="3"/>
    <s v="Done"/>
    <s v="CEMEXWEB-258"/>
    <s v="White spaces above images in story pages template 2"/>
    <s v="XS | 00258 - White spaces above images in story pages template 2"/>
    <s v="Frontend Development | XS | 00258 - White spaces above images in story pages template 2"/>
    <m/>
    <n v="368569"/>
    <n v="371028"/>
    <s v="Plan"/>
    <x v="8"/>
    <n v="3"/>
    <n v="0"/>
    <n v="0"/>
    <n v="4"/>
    <s v="XS"/>
    <s v="SUBTASK PLAN"/>
    <n v="1.0638297872340425"/>
    <n v="1.2765957446808509"/>
    <n v="0"/>
    <n v="0"/>
    <n v="0"/>
    <n v="1.0638297872340425"/>
    <n v="1.0638297872340425"/>
    <n v="1.2765957446808509"/>
    <n v="3"/>
    <n v="0"/>
    <n v="0.25"/>
    <n v="0"/>
    <n v="1"/>
    <n v="1.0638297872340425"/>
    <x v="1"/>
    <s v="0.Done"/>
    <x v="2"/>
    <s v="0.Done &gt; Frontend Development | XS | 00258 - White spaces above images in story pages template 2"/>
    <n v="1.0638297872340425"/>
    <n v="3"/>
  </r>
  <r>
    <x v="2"/>
    <s v="Demand"/>
    <s v="Done"/>
    <s v="CEMEXWEB-55"/>
    <s v="Products + Service"/>
    <x v="16"/>
    <s v="Feature"/>
    <s v="Done"/>
    <s v="CEMEXWEB-235"/>
    <s v="Building Solutions"/>
    <s v="00235 - Building Solutions"/>
    <x v="111"/>
    <x v="3"/>
    <s v="Done"/>
    <s v="CEMEXWEB-257"/>
    <s v="Building Solutions"/>
    <s v="M | 00257 - Building Solutions"/>
    <s v="Frontend Development | M | 00257 - Building Solutions"/>
    <n v="362971"/>
    <n v="370622"/>
    <n v="370996"/>
    <s v="Plan"/>
    <x v="8"/>
    <n v="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5"/>
    <n v="0"/>
    <n v="0.25"/>
    <n v="5.2631578947368418E-2"/>
    <n v="1"/>
    <n v="5.3191489361702127"/>
    <x v="3"/>
    <s v="0.Done"/>
    <x v="2"/>
    <s v="0.Done &gt; Frontend Development | M | 00257 - Building Solutions"/>
    <n v="0"/>
    <n v="0"/>
  </r>
  <r>
    <x v="2"/>
    <s v="Demand"/>
    <s v="Done"/>
    <s v="CEMEXWEB-55"/>
    <s v="Products + Service"/>
    <x v="16"/>
    <s v="Feature"/>
    <s v="Done"/>
    <s v="CEMEXWEB-234"/>
    <s v="Services Page"/>
    <s v="00234 - Services Page"/>
    <x v="103"/>
    <x v="3"/>
    <s v="Done"/>
    <s v="CEMEXWEB-256"/>
    <s v="Services Page"/>
    <s v="S | 00256 - Services Page"/>
    <s v="Frontend Development | S | 00256 - Services Page"/>
    <n v="362971"/>
    <n v="370621"/>
    <n v="370995"/>
    <s v="Plan"/>
    <x v="8"/>
    <n v="7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7"/>
    <n v="0"/>
    <n v="0.25"/>
    <n v="5.2631578947368418E-2"/>
    <n v="1"/>
    <n v="4.2553191489361701"/>
    <x v="3"/>
    <s v="0.Done"/>
    <x v="2"/>
    <s v="0.Done &gt; Frontend Development | S | 00256 - Services Page"/>
    <n v="0"/>
    <n v="0"/>
  </r>
  <r>
    <x v="2"/>
    <s v="Demand"/>
    <s v="Done"/>
    <s v="CEMEXWEB-17"/>
    <s v="Investors"/>
    <x v="19"/>
    <s v="Feature"/>
    <s v="Done"/>
    <s v="CEMEXWEB-184"/>
    <s v="Key Company Data"/>
    <s v="00184 - Key Company Data"/>
    <x v="112"/>
    <x v="3"/>
    <s v="Done"/>
    <s v="CEMEXWEB-255"/>
    <s v="Key Company Data"/>
    <s v="M | 00255 - Key Company Data"/>
    <s v="Frontend Development | M | 00255 - Key Company Data"/>
    <n v="362240"/>
    <n v="368645"/>
    <n v="370993"/>
    <s v="Plan"/>
    <x v="8"/>
    <n v="6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6"/>
    <n v="0"/>
    <n v="0.25"/>
    <n v="3.0303030303030304E-2"/>
    <n v="1"/>
    <n v="5.3191489361702127"/>
    <x v="3"/>
    <s v="0.Done"/>
    <x v="2"/>
    <s v="0.Done &gt; Frontend Development | M | 00255 - Key Company Data"/>
    <n v="0"/>
    <n v="0"/>
  </r>
  <r>
    <x v="2"/>
    <s v="Demand"/>
    <s v="Done"/>
    <s v="CEMEXWEB-16"/>
    <s v="Stories"/>
    <x v="15"/>
    <s v="Feature"/>
    <s v="Cancelled"/>
    <s v="CEMEXWEB-167"/>
    <s v="Add behavior to concrete incubator link"/>
    <s v="00167 - Add behavior to concrete incubator link"/>
    <x v="132"/>
    <x v="3"/>
    <s v="Cancelled"/>
    <s v="CEMEXWEB-254"/>
    <s v="Add behavior to concrete incubator link"/>
    <s v="XS | 00254 - Add behavior to concrete incubator link"/>
    <s v="Frontend Development | XS | 00254 - Add behavior to concrete incubator link"/>
    <n v="362239"/>
    <n v="368268"/>
    <n v="370992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"/>
    <n v="1.7543859649122806E-2"/>
    <n v="1"/>
    <n v="0"/>
    <x v="3"/>
    <s v="0.Cancelled"/>
    <x v="3"/>
    <s v="0.Cancelled &gt; Frontend Development | XS | 00254 - Add behavior to concrete incubator link"/>
    <n v="0"/>
    <n v="0"/>
  </r>
  <r>
    <x v="2"/>
    <s v="Demand"/>
    <s v="Done"/>
    <s v="CEMEXWEB-16"/>
    <s v="Stories"/>
    <x v="15"/>
    <s v="Feature"/>
    <s v="Done"/>
    <s v="CEMEXWEB-138"/>
    <s v="Carousel for full story pages"/>
    <s v="00138 - Carousel for full story pages"/>
    <x v="118"/>
    <x v="3"/>
    <s v="Done"/>
    <s v="CEMEXWEB-253"/>
    <s v="Carousel for full story page"/>
    <s v="XS | 00253 - Carousel for full story page"/>
    <s v="Frontend Development | XS | 00253 - Carousel for full story page"/>
    <n v="362239"/>
    <n v="366921"/>
    <n v="370991"/>
    <s v="Plan"/>
    <x v="8"/>
    <n v="7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7"/>
    <n v="0"/>
    <n v="0.25"/>
    <n v="1.7543859649122806E-2"/>
    <n v="1"/>
    <n v="1.0638297872340425"/>
    <x v="3"/>
    <s v="0.Done"/>
    <x v="2"/>
    <s v="0.Done &gt; Frontend Development | XS | 00253 - Carousel for full story page"/>
    <n v="0"/>
    <n v="0"/>
  </r>
  <r>
    <x v="2"/>
    <s v="Demand"/>
    <s v="Done"/>
    <s v="CEMEXWEB-16"/>
    <s v="Stories"/>
    <x v="15"/>
    <s v="Feature"/>
    <s v="Done"/>
    <s v="CEMEXWEB-118"/>
    <s v="Include videos on the full story page"/>
    <s v="00118 - Include videos on the full story page"/>
    <x v="105"/>
    <x v="3"/>
    <s v="Done"/>
    <s v="CEMEXWEB-252"/>
    <s v="Include videos on the full story page"/>
    <s v="XS | 00252 - Include videos on the full story page"/>
    <s v="Frontend Development | XS | 00252 - Include videos on the full story page"/>
    <n v="362239"/>
    <n v="366182"/>
    <n v="370990"/>
    <s v="Plan"/>
    <x v="8"/>
    <n v="2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2"/>
    <n v="0"/>
    <n v="0.25"/>
    <n v="1.7543859649122806E-2"/>
    <n v="1"/>
    <n v="1.0638297872340425"/>
    <x v="3"/>
    <s v="0.Done"/>
    <x v="2"/>
    <s v="0.Done &gt; Frontend Development | XS | 00252 - Include videos on the full story page"/>
    <n v="0"/>
    <n v="0"/>
  </r>
  <r>
    <x v="2"/>
    <s v="Demand"/>
    <s v="Done"/>
    <s v="CEMEXWEB-16"/>
    <s v="Stories"/>
    <x v="15"/>
    <s v="Feature"/>
    <s v="Done"/>
    <s v="CEMEXWEB-74"/>
    <s v="Related articles"/>
    <s v="00074 - Related articles"/>
    <x v="91"/>
    <x v="3"/>
    <s v="Done"/>
    <s v="CEMEXWEB-251"/>
    <s v="Related articles"/>
    <s v="M | 00251 - Related articles"/>
    <s v="Frontend Development | M | 00251 - Related articles"/>
    <n v="362239"/>
    <n v="364384"/>
    <n v="370988"/>
    <s v="Plan"/>
    <x v="6"/>
    <n v="4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45"/>
    <n v="0"/>
    <n v="0.25"/>
    <n v="1.7543859649122806E-2"/>
    <n v="1"/>
    <n v="5.3191489361702127"/>
    <x v="3"/>
    <s v="0.Done"/>
    <x v="2"/>
    <s v="0.Done &gt; Frontend Development | M | 00251 - Related articles"/>
    <n v="0"/>
    <n v="0"/>
  </r>
  <r>
    <x v="2"/>
    <s v="Demand"/>
    <s v="Done"/>
    <s v="CEMEXWEB-16"/>
    <s v="Stories"/>
    <x v="15"/>
    <s v="Feature"/>
    <s v="Cancelled"/>
    <s v="CEMEXWEB-73"/>
    <s v="Unified boiler plate text"/>
    <s v="00073 - Unified boiler plate text"/>
    <x v="133"/>
    <x v="3"/>
    <s v="Cancelled"/>
    <s v="CEMEXWEB-250"/>
    <s v="Unified boiler plate text"/>
    <s v="XS | 00250 - Unified boiler plate text"/>
    <s v="Frontend Development | XS | 00250 - Unified boiler plate text"/>
    <n v="362239"/>
    <n v="364383"/>
    <n v="370986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"/>
    <n v="1.7543859649122806E-2"/>
    <n v="1"/>
    <n v="0"/>
    <x v="3"/>
    <s v="0.Cancelled"/>
    <x v="3"/>
    <s v="0.Cancelled &gt; Frontend Development | XS | 00250 - Unified boiler plate text"/>
    <n v="0"/>
    <n v="0"/>
  </r>
  <r>
    <x v="2"/>
    <s v="Demand"/>
    <s v="Done"/>
    <s v="CEMEXWEB-8"/>
    <s v="Homepage"/>
    <x v="20"/>
    <s v="Feature"/>
    <s v="Done"/>
    <s v="CEMEXWEB-166"/>
    <s v="Add behavior to Homepage links"/>
    <s v="00166 - Add behavior to Homepage links"/>
    <x v="116"/>
    <x v="3"/>
    <s v="Done"/>
    <s v="CEMEXWEB-249"/>
    <s v="Add behavior to Homepage links"/>
    <s v="XS | 00249 - Add behavior to Homepage links"/>
    <s v="Frontend Development | XS | 00249 - Add behavior to Homepage links"/>
    <n v="362226"/>
    <n v="368267"/>
    <n v="370985"/>
    <s v="Plan"/>
    <x v="8"/>
    <n v="6"/>
    <n v="0"/>
    <n v="0"/>
    <n v="5"/>
    <s v="XS"/>
    <s v="SUBTASK PLAN"/>
    <n v="1.0638297872340425"/>
    <n v="1.2765957446808509"/>
    <n v="0"/>
    <n v="0"/>
    <n v="0"/>
    <n v="1.0638297872340425"/>
    <n v="1.0638297872340425"/>
    <n v="1.2765957446808509"/>
    <n v="6"/>
    <n v="0"/>
    <n v="0.25"/>
    <n v="2.6315789473684209E-2"/>
    <n v="1"/>
    <n v="1.0638297872340425"/>
    <x v="3"/>
    <s v="0.Done"/>
    <x v="2"/>
    <s v="0.Done &gt; Frontend Development | XS | 00249 - Add behavior to Homepage links"/>
    <n v="0"/>
    <n v="0"/>
  </r>
  <r>
    <x v="2"/>
    <s v="Demand"/>
    <s v="Done"/>
    <s v="CEMEXWEB-17"/>
    <s v="Investors"/>
    <x v="19"/>
    <s v="Feature"/>
    <s v="Done"/>
    <s v="CEMEXWEB-211"/>
    <s v="Stock Information page"/>
    <s v="00211 - Stock Information page"/>
    <x v="129"/>
    <x v="3"/>
    <s v="Done"/>
    <s v="CEMEXWEB-248"/>
    <s v="Stock information"/>
    <s v="S | 00248 - Stock information"/>
    <s v="Frontend Development | S | 00248 - Stock information"/>
    <n v="362240"/>
    <n v="369711"/>
    <n v="370984"/>
    <s v="Plan"/>
    <x v="9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0.25"/>
    <n v="3.0303030303030304E-2"/>
    <n v="1"/>
    <n v="4.2553191489361701"/>
    <x v="3"/>
    <s v="0.Done"/>
    <x v="2"/>
    <s v="0.Done &gt; Frontend Development | S | 00248 - Stock information"/>
    <n v="0"/>
    <n v="0"/>
  </r>
  <r>
    <x v="2"/>
    <s v="Demand"/>
    <s v="Done"/>
    <s v="CEMEXWEB-17"/>
    <s v="Investors"/>
    <x v="19"/>
    <s v="Feature"/>
    <s v="Done"/>
    <s v="CEMEXWEB-174"/>
    <s v="Corporate Governance Page"/>
    <s v="00174 - Corporate Governance Page"/>
    <x v="128"/>
    <x v="3"/>
    <s v="Done"/>
    <s v="CEMEXWEB-247"/>
    <s v="Corporate Governance"/>
    <s v="S | 00247 - Corporate Governance"/>
    <s v="Frontend Development | S | 00247 - Corporate Governance"/>
    <n v="362240"/>
    <n v="368558"/>
    <n v="370983"/>
    <s v="Plan"/>
    <x v="8"/>
    <n v="6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6"/>
    <n v="0"/>
    <n v="0.25"/>
    <n v="3.0303030303030304E-2"/>
    <n v="1"/>
    <n v="4.2553191489361701"/>
    <x v="3"/>
    <s v="0.Done"/>
    <x v="2"/>
    <s v="0.Done &gt; Frontend Development | S | 00247 - Corporate Governance"/>
    <n v="0"/>
    <n v="0"/>
  </r>
  <r>
    <x v="2"/>
    <s v="Demand"/>
    <s v="Done"/>
    <s v="CEMEXWEB-17"/>
    <s v="Investors"/>
    <x v="19"/>
    <s v="Feature"/>
    <s v="Done"/>
    <s v="CEMEXWEB-172"/>
    <s v="Debt Information"/>
    <s v="00172 - Debt Information"/>
    <x v="127"/>
    <x v="3"/>
    <s v="Done"/>
    <s v="CEMEXWEB-246"/>
    <s v="Debt Information"/>
    <s v="M | 00246 - Debt Information"/>
    <s v="Frontend Development | M | 00246 - Debt Information"/>
    <n v="362240"/>
    <n v="368554"/>
    <n v="370982"/>
    <s v="Plan"/>
    <x v="9"/>
    <n v="2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"/>
    <n v="0"/>
    <n v="0.25"/>
    <n v="3.0303030303030304E-2"/>
    <n v="1"/>
    <n v="5.3191489361702127"/>
    <x v="3"/>
    <s v="0.Done"/>
    <x v="2"/>
    <s v="0.Done &gt; Frontend Development | M | 00246 - Debt Information"/>
    <n v="0"/>
    <n v="0"/>
  </r>
  <r>
    <x v="2"/>
    <m/>
    <m/>
    <m/>
    <m/>
    <x v="1"/>
    <s v="Task"/>
    <s v="Done"/>
    <s v="CEMEXWEB-218"/>
    <s v="As a user, I can see the Cemex stock price for NYSE and BMV"/>
    <s v="00218 - As a user, I can see the Cemex stock price for NYSE and BMV"/>
    <x v="124"/>
    <x v="4"/>
    <s v="Done"/>
    <s v="CEMEXWEB-245"/>
    <s v="Work on frontend / ADT / UI"/>
    <s v="S | 00245 - Work on frontend / ADT / UI"/>
    <s v="Sub-Task | S | 00245 - Work on frontend / ADT / UI"/>
    <m/>
    <n v="369830"/>
    <n v="370850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"/>
    <n v="0"/>
    <n v="1"/>
    <n v="4.2553191489361701"/>
    <x v="1"/>
    <s v="0.Done"/>
    <x v="2"/>
    <s v="0.Done &gt; Sub-Task | S | 00245 - Work on frontend / ADT / UI"/>
    <n v="0"/>
    <n v="0"/>
  </r>
  <r>
    <x v="2"/>
    <m/>
    <m/>
    <m/>
    <m/>
    <x v="1"/>
    <s v="Task"/>
    <s v="Done"/>
    <s v="CEMEXWEB-218"/>
    <s v="As a user, I can see the Cemex stock price for NYSE and BMV"/>
    <s v="00218 - As a user, I can see the Cemex stock price for NYSE and BMV"/>
    <x v="124"/>
    <x v="4"/>
    <s v="Done"/>
    <s v="CEMEXWEB-244"/>
    <s v="Investigate more into background task issue"/>
    <s v="00244 - Investigate more into background task issue"/>
    <s v="Sub-Task | 00244 - Investigate more into background task issue"/>
    <m/>
    <n v="369830"/>
    <n v="37084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"/>
    <n v="0"/>
    <n v="1"/>
    <n v="0"/>
    <x v="1"/>
    <s v="0.Done"/>
    <x v="2"/>
    <s v="0.Done &gt; Sub-Task | 00244 - Investigate more into background task issue"/>
    <n v="0"/>
    <n v="0"/>
  </r>
  <r>
    <x v="2"/>
    <m/>
    <m/>
    <m/>
    <m/>
    <x v="1"/>
    <s v="Task"/>
    <s v="Done"/>
    <s v="CEMEXWEB-218"/>
    <s v="As a user, I can see the Cemex stock price for NYSE and BMV"/>
    <s v="00218 - As a user, I can see the Cemex stock price for NYSE and BMV"/>
    <x v="124"/>
    <x v="4"/>
    <s v="Done"/>
    <s v="CEMEXWEB-243"/>
    <s v="Refactor backend"/>
    <s v="00243 - Refactor backend"/>
    <s v="Sub-Task | 00243 - Refactor backend"/>
    <m/>
    <n v="369830"/>
    <n v="3707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"/>
    <n v="0"/>
    <n v="1"/>
    <n v="0"/>
    <x v="1"/>
    <s v="0.Done"/>
    <x v="2"/>
    <s v="0.Done &gt; Sub-Task | 00243 - Refactor backend"/>
    <n v="0"/>
    <n v="0"/>
  </r>
  <r>
    <x v="2"/>
    <s v="Demand"/>
    <s v="Done"/>
    <s v="CEMEXWEB-56"/>
    <s v="Sustainability"/>
    <x v="21"/>
    <s v="Feature"/>
    <s v="Done"/>
    <s v="CEMEXWEB-145"/>
    <s v="Sustainability Overview"/>
    <s v="00145 - Sustainability Overview"/>
    <x v="134"/>
    <x v="1"/>
    <s v="Done"/>
    <s v="CEMEXWEB-242"/>
    <s v="QA for Sustainability Overview"/>
    <s v="00242 - QA for Sustainability Overview"/>
    <s v="QA | 00242 - QA for Sustainability Overview"/>
    <n v="362972"/>
    <n v="367343"/>
    <n v="370701"/>
    <s v="Plan"/>
    <x v="11"/>
    <n v="0"/>
    <n v="0"/>
    <n v="0"/>
    <n v="0"/>
    <m/>
    <s v="SUBTASK PLAN"/>
    <n v="0"/>
    <n v="0"/>
    <n v="0"/>
    <n v="0"/>
    <n v="0"/>
    <n v="0"/>
    <n v="0"/>
    <n v="0"/>
    <n v="0"/>
    <n v="0"/>
    <n v="0.25"/>
    <n v="0.25"/>
    <n v="1"/>
    <n v="0"/>
    <x v="3"/>
    <s v="0.Done"/>
    <x v="2"/>
    <s v="0.Done &gt; QA | 00242 - QA for Sustainability Overview"/>
    <n v="0"/>
    <n v="0"/>
  </r>
  <r>
    <x v="2"/>
    <s v="Demand"/>
    <s v="Done"/>
    <s v="CEMEXWEB-56"/>
    <s v="Sustainability"/>
    <x v="21"/>
    <s v="Feature"/>
    <s v="Done"/>
    <s v="CEMEXWEB-145"/>
    <s v="Sustainability Overview"/>
    <s v="00145 - Sustainability Overview"/>
    <x v="134"/>
    <x v="2"/>
    <s v="Done"/>
    <s v="CEMEXWEB-241"/>
    <s v="Review of Sustainability Overview"/>
    <s v="00241 - Review of Sustainability Overview"/>
    <s v="Feature Review | 00241 - Review of Sustainability Overview"/>
    <n v="362972"/>
    <n v="367343"/>
    <n v="370700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0.25"/>
    <n v="1"/>
    <n v="0"/>
    <x v="3"/>
    <s v="0.Done"/>
    <x v="2"/>
    <s v="0.Done &gt; Feature Review | 00241 - Review of Sustainability Overview"/>
    <n v="0"/>
    <n v="0"/>
  </r>
  <r>
    <x v="2"/>
    <s v="Demand"/>
    <s v="Done"/>
    <s v="CEMEXWEB-54"/>
    <s v="About Us"/>
    <x v="17"/>
    <s v="Feature"/>
    <s v="Done"/>
    <s v="CEMEXWEB-208"/>
    <s v="Press Releases Page"/>
    <s v="00208 - Press Releases Page"/>
    <x v="135"/>
    <x v="1"/>
    <s v="Done"/>
    <s v="CEMEXWEB-240"/>
    <s v="QA for Press Releases Page"/>
    <s v="00240 - QA for Press Releases Page"/>
    <s v="QA | 00240 - QA for Press Releases Page"/>
    <n v="362970"/>
    <n v="369704"/>
    <n v="370698"/>
    <s v="Plan"/>
    <x v="11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QA | 00240 - QA for Press Releases Page"/>
    <n v="0"/>
    <n v="0"/>
  </r>
  <r>
    <x v="2"/>
    <s v="Demand"/>
    <s v="Done"/>
    <s v="CEMEXWEB-54"/>
    <s v="About Us"/>
    <x v="17"/>
    <s v="Feature"/>
    <s v="Done"/>
    <s v="CEMEXWEB-208"/>
    <s v="Press Releases Page"/>
    <s v="00208 - Press Releases Page"/>
    <x v="135"/>
    <x v="2"/>
    <s v="Done"/>
    <s v="CEMEXWEB-239"/>
    <s v="Review of Press Releases Page"/>
    <s v="00239 - Review of Press Releases Page"/>
    <s v="Feature Review | 00239 - Review of Press Releases Page"/>
    <n v="362970"/>
    <n v="369704"/>
    <n v="370697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Feature Review | 00239 - Review of Press Releases Page"/>
    <n v="0"/>
    <n v="0"/>
  </r>
  <r>
    <x v="2"/>
    <s v="Demand"/>
    <s v="Done"/>
    <s v="CEMEXWEB-54"/>
    <s v="About Us"/>
    <x v="17"/>
    <s v="Feature"/>
    <s v="Done"/>
    <s v="CEMEXWEB-208"/>
    <s v="Press Releases Page"/>
    <s v="00208 - Press Releases Page"/>
    <x v="135"/>
    <x v="0"/>
    <s v="Done"/>
    <s v="CEMEXWEB-238"/>
    <s v="Alpha for Press Releases Page"/>
    <s v="XS | 00238 - Alpha for Press Releases Page"/>
    <s v="Alpha Test | XS | 00238 - Alpha for Press Releases Page"/>
    <n v="362970"/>
    <n v="369704"/>
    <n v="370696"/>
    <s v="Plan"/>
    <x v="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5714285714285712E-2"/>
    <n v="1"/>
    <n v="1.0638297872340425"/>
    <x v="3"/>
    <s v="0.Done"/>
    <x v="2"/>
    <s v="0.Done &gt; Alpha Test | XS | 00238 - Alpha for Press Releases Page"/>
    <n v="0"/>
    <n v="0"/>
  </r>
  <r>
    <x v="2"/>
    <s v="Demand"/>
    <s v="Done"/>
    <s v="CEMEXWEB-55"/>
    <s v="Products + Service"/>
    <x v="16"/>
    <s v="Feature"/>
    <s v="Done"/>
    <s v="CEMEXWEB-230"/>
    <s v="Products Overview"/>
    <s v="00230 - Products Overview"/>
    <x v="130"/>
    <x v="3"/>
    <s v="Done"/>
    <s v="CEMEXWEB-231"/>
    <s v="Products Overview Page"/>
    <s v="M | 00231 - Products Overview Page"/>
    <s v="Frontend Development | M | 00231 - Products Overview Page"/>
    <n v="362971"/>
    <n v="370614"/>
    <n v="370616"/>
    <s v="Plan"/>
    <x v="9"/>
    <n v="1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5"/>
    <n v="0"/>
    <n v="0.25"/>
    <n v="5.2631578947368418E-2"/>
    <n v="1"/>
    <n v="5.3191489361702127"/>
    <x v="3"/>
    <s v="0.Done"/>
    <x v="2"/>
    <s v="0.Done &gt; Frontend Development | M | 00231 - Products Overview Page"/>
    <n v="0"/>
    <n v="0"/>
  </r>
  <r>
    <x v="2"/>
    <s v="Demand"/>
    <s v="Done"/>
    <s v="CEMEXWEB-54"/>
    <s v="About Us"/>
    <x v="17"/>
    <s v="Feature"/>
    <s v="Done"/>
    <s v="CEMEXWEB-144"/>
    <s v="Our history page without timeline section"/>
    <s v="00144 - Our history page without timeline section"/>
    <x v="117"/>
    <x v="3"/>
    <s v="Done"/>
    <s v="CEMEXWEB-229"/>
    <s v="Our history"/>
    <s v="M | 00229 - Our history"/>
    <s v="Frontend Development | M | 00229 - Our history"/>
    <n v="362970"/>
    <n v="367341"/>
    <n v="370607"/>
    <s v="Plan"/>
    <x v="9"/>
    <n v="16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6"/>
    <n v="0"/>
    <n v="0.25"/>
    <n v="3.5714285714285712E-2"/>
    <n v="1"/>
    <n v="5.3191489361702127"/>
    <x v="3"/>
    <s v="0.Done"/>
    <x v="2"/>
    <s v="0.Done &gt; Frontend Development | M | 00229 - Our history"/>
    <n v="0"/>
    <n v="0"/>
  </r>
  <r>
    <x v="2"/>
    <m/>
    <m/>
    <m/>
    <m/>
    <x v="1"/>
    <s v="Bug"/>
    <s v="Done"/>
    <s v="CEMEXWEB-225"/>
    <s v="In Cemex, fix where the theme gets placed in the bundle by workspace"/>
    <s v="00225 - In Cemex, fix where the theme gets placed in the bundle by workspace"/>
    <x v="58"/>
    <x v="0"/>
    <s v="Done"/>
    <s v="CEMEXWEB-226"/>
    <s v="Alpha for In Cemex, fix where the theme gets placed in the bundle by workspace"/>
    <s v="S | 00226 - Alpha for In Cemex, fix where the theme gets placed in the bundle by workspace"/>
    <s v="Alpha Test | S | 00226 - Alpha for In Cemex, fix where the theme gets placed in the bundle by workspace"/>
    <m/>
    <n v="370582"/>
    <n v="3705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0226 - Alpha for In Cemex, fix where the theme gets placed in the bundle by workspace"/>
    <n v="2.1276595744680851"/>
    <n v="0"/>
  </r>
  <r>
    <x v="2"/>
    <m/>
    <m/>
    <m/>
    <m/>
    <x v="1"/>
    <s v="Task"/>
    <s v="Done"/>
    <s v="CEMEXWEB-218"/>
    <s v="As a user, I can see the Cemex stock price for NYSE and BMV"/>
    <s v="00218 - As a user, I can see the Cemex stock price for NYSE and BMV"/>
    <x v="124"/>
    <x v="2"/>
    <s v="Cancelled"/>
    <s v="CEMEXWEB-224"/>
    <s v="Review of As a user, I can see the Cemex stock price for NYSE and BMV"/>
    <s v="S | 00224 - Review of As a user, I can see the Cemex stock price for NYSE and BMV"/>
    <s v="Feature Review | S | 00224 - Review of As a user, I can see the Cemex stock price for NYSE and BMV"/>
    <m/>
    <n v="369830"/>
    <n v="3703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"/>
    <n v="0"/>
    <n v="1"/>
    <n v="0"/>
    <x v="1"/>
    <s v="0.Done"/>
    <x v="3"/>
    <s v="0.Cancelled &gt; Feature Review | S | 00224 - Review of As a user, I can see the Cemex stock price for NYSE and BMV"/>
    <n v="0"/>
    <n v="0"/>
  </r>
  <r>
    <x v="2"/>
    <s v="Demand"/>
    <s v="Done"/>
    <s v="CEMEXWEB-56"/>
    <s v="Sustainability"/>
    <x v="21"/>
    <s v="Feature"/>
    <s v="Done"/>
    <s v="CEMEXWEB-145"/>
    <s v="Sustainability Overview"/>
    <s v="00145 - Sustainability Overview"/>
    <x v="134"/>
    <x v="0"/>
    <s v="Done"/>
    <s v="CEMEXWEB-223"/>
    <s v="Alpha for Sustainability Overview"/>
    <s v="S | 00223 - Alpha for Sustainability Overview"/>
    <s v="Alpha Test | S | 00223 - Alpha for Sustainability Overview"/>
    <n v="362972"/>
    <n v="367343"/>
    <n v="370126"/>
    <s v="Plan"/>
    <x v="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.25"/>
    <n v="1"/>
    <n v="2.1276595744680851"/>
    <x v="3"/>
    <s v="0.Done"/>
    <x v="2"/>
    <s v="0.Done &gt; Alpha Test | S | 00223 - Alpha for Sustainability Overview"/>
    <n v="0"/>
    <n v="0"/>
  </r>
  <r>
    <x v="2"/>
    <m/>
    <m/>
    <m/>
    <m/>
    <x v="1"/>
    <s v="Task"/>
    <s v="Done"/>
    <s v="CEMEXWEB-220"/>
    <s v="Research: Error when creating a WebContent with nested WebContent"/>
    <s v="00220 - Research: Error when creating a WebContent with nested WebContent"/>
    <x v="136"/>
    <x v="2"/>
    <s v="Done"/>
    <s v="CEMEXWEB-222"/>
    <s v="Review of Research: Error when creating a WebContent with nested WebContent"/>
    <s v="S | 00222 - Review of Research: Error when creating a WebContent with nested WebContent"/>
    <s v="Feature Review | S | 00222 - Review of Research: Error when creating a WebContent with nested WebContent"/>
    <m/>
    <n v="370091"/>
    <n v="37010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s v="0.Done"/>
    <x v="2"/>
    <s v="0.Done &gt; Feature Review | S | 00222 - Review of Research: Error when creating a WebContent with nested WebContent"/>
    <n v="0"/>
    <n v="0"/>
  </r>
  <r>
    <x v="2"/>
    <m/>
    <m/>
    <m/>
    <m/>
    <x v="1"/>
    <s v="Task"/>
    <s v="Done"/>
    <s v="CEMEXWEB-218"/>
    <s v="As a user, I can see the Cemex stock price for NYSE and BMV"/>
    <s v="00218 - As a user, I can see the Cemex stock price for NYSE and BMV"/>
    <x v="124"/>
    <x v="4"/>
    <s v="Done"/>
    <s v="CEMEXWEB-221"/>
    <s v="Pull in data from Eurolandir XML"/>
    <s v="00221 - Pull in data from Eurolandir XML"/>
    <s v="Sub-Task | 00221 - Pull in data from Eurolandir XML"/>
    <m/>
    <n v="369830"/>
    <n v="3700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"/>
    <n v="0"/>
    <n v="1"/>
    <n v="0"/>
    <x v="1"/>
    <s v="0.Done"/>
    <x v="2"/>
    <s v="0.Done &gt; Sub-Task | 00221 - Pull in data from Eurolandir XML"/>
    <n v="0"/>
    <n v="0"/>
  </r>
  <r>
    <x v="2"/>
    <m/>
    <m/>
    <m/>
    <m/>
    <x v="1"/>
    <s v="Task"/>
    <s v="Done"/>
    <s v="CEMEXWEB-218"/>
    <s v="As a user, I can see the Cemex stock price for NYSE and BMV"/>
    <s v="00218 - As a user, I can see the Cemex stock price for NYSE and BMV"/>
    <x v="124"/>
    <x v="4"/>
    <s v="Done"/>
    <s v="CEMEXWEB-219"/>
    <s v="Change service to have a composite primary key"/>
    <s v="00219 - Change service to have a composite primary key"/>
    <s v="Sub-Task | 00219 - Change service to have a composite primary key"/>
    <m/>
    <n v="369830"/>
    <n v="37009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"/>
    <n v="0"/>
    <n v="1"/>
    <n v="0"/>
    <x v="1"/>
    <s v="0.Done"/>
    <x v="2"/>
    <s v="0.Done &gt; Sub-Task | 00219 - Change service to have a composite primary key"/>
    <n v="0"/>
    <n v="0"/>
  </r>
  <r>
    <x v="2"/>
    <s v="Demand"/>
    <s v="Done"/>
    <s v="CEMEXWEB-8"/>
    <s v="Homepage"/>
    <x v="20"/>
    <s v="Feature"/>
    <s v="Done"/>
    <s v="CEMEXWEB-141"/>
    <s v="Country micro site subpages"/>
    <s v="00141 - Country micro site subpages"/>
    <x v="137"/>
    <x v="1"/>
    <s v="Done"/>
    <s v="CEMEXWEB-217"/>
    <s v="QA for Country micro site subpages"/>
    <s v="00217 - QA for Country micro site subpages"/>
    <s v="QA | 00217 - QA for Country micro site subpages"/>
    <n v="362226"/>
    <n v="367334"/>
    <n v="369719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s v="0.Done"/>
    <x v="2"/>
    <s v="0.Done &gt; QA | 00217 - QA for Country micro site subpages"/>
    <n v="0"/>
    <n v="0"/>
  </r>
  <r>
    <x v="2"/>
    <s v="Demand"/>
    <s v="Done"/>
    <s v="CEMEXWEB-8"/>
    <s v="Homepage"/>
    <x v="20"/>
    <s v="Feature"/>
    <s v="Done"/>
    <s v="CEMEXWEB-141"/>
    <s v="Country micro site subpages"/>
    <s v="00141 - Country micro site subpages"/>
    <x v="137"/>
    <x v="2"/>
    <s v="Done"/>
    <s v="CEMEXWEB-216"/>
    <s v="Review of Country micro site subpages"/>
    <s v="00216 - Review of Country micro site subpages"/>
    <s v="Feature Review | 00216 - Review of Country micro site subpages"/>
    <n v="362226"/>
    <n v="367334"/>
    <n v="369718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s v="0.Done"/>
    <x v="2"/>
    <s v="0.Done &gt; Feature Review | 00216 - Review of Country micro site subpages"/>
    <n v="0"/>
    <n v="0"/>
  </r>
  <r>
    <x v="2"/>
    <s v="Demand"/>
    <s v="Done"/>
    <s v="CEMEXWEB-54"/>
    <s v="About Us"/>
    <x v="17"/>
    <s v="Feature"/>
    <s v="Done"/>
    <s v="CEMEXWEB-143"/>
    <s v="Ethics and compliance page"/>
    <s v="00143 - Ethics and compliance page"/>
    <x v="138"/>
    <x v="1"/>
    <s v="Done"/>
    <s v="CEMEXWEB-215"/>
    <s v="QA for Ethics and compliance page"/>
    <s v="00215 - QA for Ethics and compliance page"/>
    <s v="QA | 00215 - QA for Ethics and compliance page"/>
    <n v="362970"/>
    <n v="367336"/>
    <n v="369717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QA | 00215 - QA for Ethics and compliance page"/>
    <n v="0"/>
    <n v="0"/>
  </r>
  <r>
    <x v="2"/>
    <s v="Demand"/>
    <s v="Done"/>
    <s v="CEMEXWEB-54"/>
    <s v="About Us"/>
    <x v="17"/>
    <s v="Feature"/>
    <s v="Done"/>
    <s v="CEMEXWEB-143"/>
    <s v="Ethics and compliance page"/>
    <s v="00143 - Ethics and compliance page"/>
    <x v="138"/>
    <x v="2"/>
    <s v="Done"/>
    <s v="CEMEXWEB-214"/>
    <s v="Review of Ethics and compliance page"/>
    <s v="00214 - Review of Ethics and compliance page"/>
    <s v="Feature Review | 00214 - Review of Ethics and compliance page"/>
    <n v="362970"/>
    <n v="367336"/>
    <n v="369716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Feature Review | 00214 - Review of Ethics and compliance page"/>
    <n v="0"/>
    <n v="0"/>
  </r>
  <r>
    <x v="2"/>
    <s v="Demand"/>
    <s v="Done"/>
    <s v="CEMEXWEB-54"/>
    <s v="About Us"/>
    <x v="17"/>
    <s v="Feature"/>
    <s v="Done"/>
    <s v="CEMEXWEB-150"/>
    <s v="Company profile page"/>
    <s v="00150 - Company profile page"/>
    <x v="139"/>
    <x v="1"/>
    <s v="Done"/>
    <s v="CEMEXWEB-213"/>
    <s v="QA for Company profile page"/>
    <s v="00213 - QA for Company profile page"/>
    <s v="QA | 00213 - QA for Company profile page"/>
    <n v="362970"/>
    <n v="367792"/>
    <n v="369715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QA | 00213 - QA for Company profile page"/>
    <n v="0"/>
    <n v="0"/>
  </r>
  <r>
    <x v="2"/>
    <s v="Demand"/>
    <s v="Done"/>
    <s v="CEMEXWEB-54"/>
    <s v="About Us"/>
    <x v="17"/>
    <s v="Feature"/>
    <s v="Done"/>
    <s v="CEMEXWEB-150"/>
    <s v="Company profile page"/>
    <s v="00150 - Company profile page"/>
    <x v="139"/>
    <x v="2"/>
    <s v="Done"/>
    <s v="CEMEXWEB-212"/>
    <s v="Review of Company profile page"/>
    <s v="00212 - Review of Company profile page"/>
    <s v="Feature Review | 00212 - Review of Company profile page"/>
    <n v="362970"/>
    <n v="367792"/>
    <n v="369714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Feature Review | 00212 - Review of Company profile page"/>
    <n v="0"/>
    <n v="0"/>
  </r>
  <r>
    <x v="2"/>
    <s v="Demand"/>
    <s v="Done"/>
    <s v="CEMEXWEB-54"/>
    <s v="About Us"/>
    <x v="17"/>
    <s v="Feature"/>
    <s v="Done"/>
    <s v="CEMEXWEB-208"/>
    <s v="Press Releases Page"/>
    <s v="00208 - Press Releases Page"/>
    <x v="135"/>
    <x v="3"/>
    <s v="Done"/>
    <s v="CEMEXWEB-209"/>
    <s v="Press Releases Page"/>
    <s v="M | 00209 - Press Releases Page"/>
    <s v="Frontend Development | M | 00209 - Press Releases Page"/>
    <n v="362970"/>
    <n v="369704"/>
    <n v="369705"/>
    <s v="Plan"/>
    <x v="9"/>
    <n v="8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8"/>
    <n v="0"/>
    <n v="0.25"/>
    <n v="3.5714285714285712E-2"/>
    <n v="1"/>
    <n v="5.3191489361702127"/>
    <x v="3"/>
    <s v="0.Done"/>
    <x v="2"/>
    <s v="0.Done &gt; Frontend Development | M | 00209 - Press Releases Page"/>
    <n v="0"/>
    <n v="0"/>
  </r>
  <r>
    <x v="2"/>
    <s v="Demand"/>
    <s v="Done"/>
    <s v="CEMEXWEB-54"/>
    <s v="About Us"/>
    <x v="17"/>
    <s v="Feature"/>
    <s v="Done"/>
    <s v="CEMEXWEB-152"/>
    <s v="Management Team"/>
    <s v="00152 - Management Team"/>
    <x v="140"/>
    <x v="1"/>
    <s v="Done"/>
    <s v="CEMEXWEB-206"/>
    <s v="QA for Management Team"/>
    <s v="00206 - QA for Management Team"/>
    <s v="QA | 00206 - QA for Management Team"/>
    <n v="362970"/>
    <n v="367794"/>
    <n v="369700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QA | 00206 - QA for Management Team"/>
    <n v="0"/>
    <n v="0"/>
  </r>
  <r>
    <x v="2"/>
    <s v="Demand"/>
    <s v="Done"/>
    <s v="CEMEXWEB-54"/>
    <s v="About Us"/>
    <x v="17"/>
    <s v="Feature"/>
    <s v="Done"/>
    <s v="CEMEXWEB-152"/>
    <s v="Management Team"/>
    <s v="00152 - Management Team"/>
    <x v="140"/>
    <x v="2"/>
    <s v="Done"/>
    <s v="CEMEXWEB-205"/>
    <s v="Review of Management Team"/>
    <s v="00205 - Review of Management Team"/>
    <s v="Feature Review | 00205 - Review of Management Team"/>
    <n v="362970"/>
    <n v="367794"/>
    <n v="369699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Feature Review | 00205 - Review of Management Team"/>
    <n v="0"/>
    <n v="0"/>
  </r>
  <r>
    <x v="2"/>
    <s v="Demand"/>
    <s v="Done"/>
    <s v="CEMEXWEB-54"/>
    <s v="About Us"/>
    <x v="17"/>
    <s v="Feature"/>
    <s v="Done"/>
    <s v="CEMEXWEB-152"/>
    <s v="Management Team"/>
    <s v="00152 - Management Team"/>
    <x v="140"/>
    <x v="0"/>
    <s v="Done"/>
    <s v="CEMEXWEB-204"/>
    <s v="Alpha for Management Team"/>
    <s v="XS | 00204 - Alpha for Management Team"/>
    <s v="Alpha Test | XS | 00204 - Alpha for Management Team"/>
    <n v="362970"/>
    <n v="367794"/>
    <n v="369698"/>
    <s v="Plan"/>
    <x v="13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5714285714285712E-2"/>
    <n v="1"/>
    <n v="1.0638297872340425"/>
    <x v="3"/>
    <s v="0.Done"/>
    <x v="2"/>
    <s v="0.Done &gt; Alpha Test | XS | 00204 - Alpha for Management Team"/>
    <n v="0"/>
    <n v="0"/>
  </r>
  <r>
    <x v="2"/>
    <m/>
    <m/>
    <m/>
    <m/>
    <x v="1"/>
    <s v="Bug"/>
    <s v="Done"/>
    <s v="CEMEXWEB-194"/>
    <s v="Make bootstrap grid match theme media widths"/>
    <s v="00194 - Make bootstrap grid match theme media widths"/>
    <x v="141"/>
    <x v="1"/>
    <s v="Done"/>
    <s v="CEMEXWEB-203"/>
    <s v="QA for Make bootstrap grid match theme media widths"/>
    <s v="00203 - QA for Make bootstrap grid match theme media widths"/>
    <s v="QA | 00203 - QA for Make bootstrap grid match theme media widths"/>
    <m/>
    <n v="369442"/>
    <n v="369697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203 - QA for Make bootstrap grid match theme media widths"/>
    <n v="0"/>
    <n v="0"/>
  </r>
  <r>
    <x v="2"/>
    <m/>
    <m/>
    <m/>
    <m/>
    <x v="1"/>
    <s v="Bug"/>
    <s v="Done"/>
    <s v="CEMEXWEB-194"/>
    <s v="Make bootstrap grid match theme media widths"/>
    <s v="00194 - Make bootstrap grid match theme media widths"/>
    <x v="141"/>
    <x v="2"/>
    <s v="Done"/>
    <s v="CEMEXWEB-202"/>
    <s v="Review of Make bootstrap grid match theme media widths"/>
    <s v="00202 - Review of Make bootstrap grid match theme media widths"/>
    <s v="Feature Review | 00202 - Review of Make bootstrap grid match theme media widths"/>
    <m/>
    <n v="369442"/>
    <n v="369696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202 - Review of Make bootstrap grid match theme media widths"/>
    <n v="0"/>
    <n v="0"/>
  </r>
  <r>
    <x v="2"/>
    <m/>
    <m/>
    <m/>
    <m/>
    <x v="1"/>
    <s v="Bug"/>
    <s v="Done"/>
    <s v="CEMEXWEB-194"/>
    <s v="Make bootstrap grid match theme media widths"/>
    <s v="00194 - Make bootstrap grid match theme media widths"/>
    <x v="141"/>
    <x v="0"/>
    <s v="Done"/>
    <s v="CEMEXWEB-201"/>
    <s v="Alpha for Make bootstrap grid match theme media widths"/>
    <s v="00201 - Alpha for Make bootstrap grid match theme media widths"/>
    <s v="Alpha Test | 00201 - Alpha for Make bootstrap grid match theme media widths"/>
    <m/>
    <n v="369442"/>
    <n v="369695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201 - Alpha for Make bootstrap grid match theme media widths"/>
    <n v="0"/>
    <n v="0"/>
  </r>
  <r>
    <x v="2"/>
    <m/>
    <m/>
    <m/>
    <m/>
    <x v="1"/>
    <s v="Bug"/>
    <s v="Done"/>
    <s v="CEMEXWEB-188"/>
    <s v="Fix java script errors"/>
    <s v="00188 - Fix java script errors"/>
    <x v="142"/>
    <x v="1"/>
    <s v="Done"/>
    <s v="CEMEXWEB-200"/>
    <s v="QA for Fix java script errors"/>
    <s v="00200 - QA for Fix java script errors"/>
    <s v="QA | 00200 - QA for Fix java script errors"/>
    <m/>
    <n v="369049"/>
    <n v="369694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200 - QA for Fix java script errors"/>
    <n v="0"/>
    <n v="0"/>
  </r>
  <r>
    <x v="2"/>
    <m/>
    <m/>
    <m/>
    <m/>
    <x v="1"/>
    <s v="Bug"/>
    <s v="Done"/>
    <s v="CEMEXWEB-188"/>
    <s v="Fix java script errors"/>
    <s v="00188 - Fix java script errors"/>
    <x v="142"/>
    <x v="2"/>
    <s v="Done"/>
    <s v="CEMEXWEB-199"/>
    <s v="Review of Fix java script errors"/>
    <s v="00199 - Review of Fix java script errors"/>
    <s v="Feature Review | 00199 - Review of Fix java script errors"/>
    <m/>
    <n v="369049"/>
    <n v="369693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199 - Review of Fix java script errors"/>
    <n v="0"/>
    <n v="0"/>
  </r>
  <r>
    <x v="2"/>
    <m/>
    <m/>
    <m/>
    <m/>
    <x v="1"/>
    <s v="Bug"/>
    <s v="Done"/>
    <s v="CEMEXWEB-188"/>
    <s v="Fix java script errors"/>
    <s v="00188 - Fix java script errors"/>
    <x v="142"/>
    <x v="0"/>
    <s v="Done"/>
    <s v="CEMEXWEB-198"/>
    <s v="Alpha for Fix java script errors"/>
    <s v="00198 - Alpha for Fix java script errors"/>
    <s v="Alpha Test | 00198 - Alpha for Fix java script errors"/>
    <m/>
    <n v="369049"/>
    <n v="369692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198 - Alpha for Fix java script errors"/>
    <n v="0"/>
    <n v="0"/>
  </r>
  <r>
    <x v="2"/>
    <m/>
    <m/>
    <m/>
    <m/>
    <x v="1"/>
    <s v="Bug"/>
    <s v="Done"/>
    <s v="CEMEXWEB-196"/>
    <s v="Adjust company profile page"/>
    <s v="00196 - Adjust company profile page"/>
    <x v="119"/>
    <x v="3"/>
    <s v="Done"/>
    <s v="CEMEXWEB-197"/>
    <s v="Adjust company profile page"/>
    <s v="XS | 00197 - Adjust company profile page"/>
    <s v="Frontend Development | XS | 00197 - Adjust company profile page"/>
    <m/>
    <n v="369451"/>
    <n v="369452"/>
    <s v="Plan"/>
    <x v="8"/>
    <n v="6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6"/>
    <n v="0"/>
    <n v="0.25"/>
    <n v="0"/>
    <n v="1"/>
    <n v="1.0638297872340425"/>
    <x v="1"/>
    <s v="0.Done"/>
    <x v="2"/>
    <s v="0.Done &gt; Frontend Development | XS | 00197 - Adjust company profile page"/>
    <n v="1.0638297872340425"/>
    <n v="6"/>
  </r>
  <r>
    <x v="2"/>
    <m/>
    <m/>
    <m/>
    <m/>
    <x v="1"/>
    <s v="Bug"/>
    <s v="Done"/>
    <s v="CEMEXWEB-194"/>
    <s v="Make bootstrap grid match theme media widths"/>
    <s v="00194 - Make bootstrap grid match theme media widths"/>
    <x v="141"/>
    <x v="3"/>
    <s v="Done"/>
    <s v="CEMEXWEB-195"/>
    <s v="Make bootstrap grid match theme media widths"/>
    <s v="M | 00195 - Make bootstrap grid match theme media widths"/>
    <s v="Frontend Development | M | 00195 - Make bootstrap grid match theme media widths"/>
    <m/>
    <n v="369442"/>
    <n v="369446"/>
    <s v="Plan"/>
    <x v="13"/>
    <n v="3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3"/>
    <n v="0"/>
    <n v="0.25"/>
    <n v="0"/>
    <n v="1"/>
    <n v="5.3191489361702127"/>
    <x v="1"/>
    <s v="0.Done"/>
    <x v="2"/>
    <s v="0.Done &gt; Frontend Development | M | 00195 - Make bootstrap grid match theme media widths"/>
    <n v="5.3191489361702127"/>
    <n v="3"/>
  </r>
  <r>
    <x v="2"/>
    <m/>
    <m/>
    <m/>
    <m/>
    <x v="1"/>
    <s v="Task"/>
    <s v="Cancelled"/>
    <s v="CEMEXWEB-57"/>
    <s v="Management work"/>
    <s v="00057 - Management work"/>
    <x v="85"/>
    <x v="4"/>
    <s v="Done"/>
    <s v="CEMEXWEB-193"/>
    <s v="Scrum master - February - 1 to 28"/>
    <s v="M | 00193 - Scrum master - February - 1 to 28"/>
    <s v="Sub-Task | M | 00193 - Scrum master - February - 1 to 28"/>
    <m/>
    <n v="362994"/>
    <n v="369364"/>
    <s v="Plan"/>
    <x v="7"/>
    <n v="125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125"/>
    <n v="0"/>
    <n v="0.14285714285714285"/>
    <n v="0"/>
    <n v="1"/>
    <n v="8.5106382978723403"/>
    <x v="1"/>
    <s v="0.Cancelled"/>
    <x v="2"/>
    <s v="0.Done &gt; Sub-Task | M | 00193 - Scrum master - February - 1 to 28"/>
    <n v="0"/>
    <n v="0"/>
  </r>
  <r>
    <x v="2"/>
    <s v="Demand"/>
    <s v="Done"/>
    <s v="CEMEXWEB-8"/>
    <s v="Homepage"/>
    <x v="20"/>
    <s v="Feature"/>
    <s v="Done"/>
    <s v="CEMEXWEB-140"/>
    <s v="Country micro site single page"/>
    <s v="00140 - Country micro site single page"/>
    <x v="143"/>
    <x v="1"/>
    <s v="Done"/>
    <s v="CEMEXWEB-192"/>
    <s v="QA for Country micro site single page"/>
    <s v="00192 - QA for Country micro site single page"/>
    <s v="QA | 00192 - QA for Country micro site single page"/>
    <n v="362226"/>
    <n v="367328"/>
    <n v="369113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2.6315789473684209E-2"/>
    <n v="1"/>
    <n v="0"/>
    <x v="3"/>
    <s v="0.Done"/>
    <x v="2"/>
    <s v="0.Done &gt; QA | 00192 - QA for Country micro site single page"/>
    <n v="0"/>
    <n v="0"/>
  </r>
  <r>
    <x v="2"/>
    <s v="Demand"/>
    <s v="Done"/>
    <s v="CEMEXWEB-8"/>
    <s v="Homepage"/>
    <x v="20"/>
    <s v="Feature"/>
    <s v="Done"/>
    <s v="CEMEXWEB-140"/>
    <s v="Country micro site single page"/>
    <s v="00140 - Country micro site single page"/>
    <x v="143"/>
    <x v="2"/>
    <s v="Done"/>
    <s v="CEMEXWEB-191"/>
    <s v="Review of Country micro site single page"/>
    <s v="00191 - Review of Country micro site single page"/>
    <s v="Feature Review | 00191 - Review of Country micro site single page"/>
    <n v="362226"/>
    <n v="367328"/>
    <n v="369110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2.6315789473684209E-2"/>
    <n v="1"/>
    <n v="0"/>
    <x v="3"/>
    <s v="0.Done"/>
    <x v="2"/>
    <s v="0.Done &gt; Feature Review | 00191 - Review of Country micro site single page"/>
    <n v="0"/>
    <n v="0"/>
  </r>
  <r>
    <x v="2"/>
    <s v="Demand"/>
    <s v="Done"/>
    <s v="CEMEXWEB-8"/>
    <s v="Homepage"/>
    <x v="20"/>
    <s v="Feature"/>
    <s v="Done"/>
    <s v="CEMEXWEB-140"/>
    <s v="Country micro site single page"/>
    <s v="00140 - Country micro site single page"/>
    <x v="143"/>
    <x v="0"/>
    <s v="Done"/>
    <s v="CEMEXWEB-190"/>
    <s v="Alpha for Country micro site single page"/>
    <s v="XS | 00190 - Alpha for Country micro site single page"/>
    <s v="Alpha Test | XS | 00190 - Alpha for Country micro site single page"/>
    <n v="362226"/>
    <n v="367328"/>
    <n v="369109"/>
    <s v="Plan"/>
    <x v="13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2.6315789473684209E-2"/>
    <n v="1"/>
    <n v="1.0638297872340425"/>
    <x v="3"/>
    <s v="0.Done"/>
    <x v="2"/>
    <s v="0.Done &gt; Alpha Test | XS | 00190 - Alpha for Country micro site single page"/>
    <n v="0"/>
    <n v="0"/>
  </r>
  <r>
    <x v="2"/>
    <m/>
    <m/>
    <m/>
    <m/>
    <x v="1"/>
    <s v="Bug"/>
    <s v="Done"/>
    <s v="CEMEXWEB-188"/>
    <s v="Fix java script errors"/>
    <s v="00188 - Fix java script errors"/>
    <x v="142"/>
    <x v="3"/>
    <s v="Done"/>
    <s v="CEMEXWEB-189"/>
    <s v="Fix Javascript errors"/>
    <s v="M | 00189 - Fix Javascript errors"/>
    <s v="Frontend Development | M | 00189 - Fix Javascript errors"/>
    <m/>
    <n v="369049"/>
    <n v="369050"/>
    <s v="Plan"/>
    <x v="13"/>
    <n v="17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7"/>
    <n v="0"/>
    <n v="0.25"/>
    <n v="0"/>
    <n v="1"/>
    <n v="5.3191489361702127"/>
    <x v="1"/>
    <s v="0.Done"/>
    <x v="2"/>
    <s v="0.Done &gt; Frontend Development | M | 00189 - Fix Javascript errors"/>
    <n v="5.3191489361702127"/>
    <n v="17"/>
  </r>
  <r>
    <x v="2"/>
    <s v="Demand"/>
    <s v="Done"/>
    <s v="CEMEXWEB-56"/>
    <s v="Sustainability"/>
    <x v="21"/>
    <s v="Feature"/>
    <s v="Done"/>
    <s v="CEMEXWEB-145"/>
    <s v="Sustainability Overview"/>
    <s v="00145 - Sustainability Overview"/>
    <x v="134"/>
    <x v="3"/>
    <s v="Done"/>
    <s v="CEMEXWEB-187"/>
    <s v="Sustainability Overview"/>
    <s v="M | 00187 - Sustainability Overview"/>
    <s v="Frontend Development | M | 00187 - Sustainability Overview"/>
    <n v="362972"/>
    <n v="367343"/>
    <n v="368970"/>
    <s v="Plan"/>
    <x v="9"/>
    <n v="32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32"/>
    <n v="0"/>
    <n v="0.25"/>
    <n v="0.25"/>
    <n v="1"/>
    <n v="5.3191489361702127"/>
    <x v="3"/>
    <s v="0.Done"/>
    <x v="2"/>
    <s v="0.Done &gt; Frontend Development | M | 00187 - Sustainability Overview"/>
    <n v="0"/>
    <n v="0"/>
  </r>
  <r>
    <x v="2"/>
    <s v="Demand"/>
    <s v="Done"/>
    <s v="CEMEXWEB-54"/>
    <s v="About Us"/>
    <x v="17"/>
    <s v="Feature"/>
    <s v="Done"/>
    <s v="CEMEXWEB-150"/>
    <s v="Company profile page"/>
    <s v="00150 - Company profile page"/>
    <x v="139"/>
    <x v="0"/>
    <s v="Done"/>
    <s v="CEMEXWEB-186"/>
    <s v="Alpha for Company profile page"/>
    <s v="XS | 00186 - Alpha for Company profile page"/>
    <s v="Alpha Test | XS | 00186 - Alpha for Company profile page"/>
    <n v="362970"/>
    <n v="367792"/>
    <n v="368951"/>
    <s v="Plan"/>
    <x v="13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5714285714285712E-2"/>
    <n v="1"/>
    <n v="1.0638297872340425"/>
    <x v="3"/>
    <s v="0.Done"/>
    <x v="2"/>
    <s v="0.Done &gt; Alpha Test | XS | 00186 - Alpha for Company profile page"/>
    <n v="0"/>
    <n v="0"/>
  </r>
  <r>
    <x v="2"/>
    <s v="Demand"/>
    <s v="Done"/>
    <s v="CEMEXWEB-54"/>
    <s v="About Us"/>
    <x v="17"/>
    <s v="Feature"/>
    <s v="Done"/>
    <s v="CEMEXWEB-143"/>
    <s v="Ethics and compliance page"/>
    <s v="00143 - Ethics and compliance page"/>
    <x v="138"/>
    <x v="0"/>
    <s v="Done"/>
    <s v="CEMEXWEB-182"/>
    <s v="Alpha for Ethics and compliance page"/>
    <s v="XS | 00182 - Alpha for Ethics and compliance page"/>
    <s v="Alpha Test | XS | 00182 - Alpha for Ethics and compliance page"/>
    <n v="362970"/>
    <n v="367336"/>
    <n v="368642"/>
    <s v="Plan"/>
    <x v="13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5714285714285712E-2"/>
    <n v="1"/>
    <n v="1.0638297872340425"/>
    <x v="3"/>
    <s v="0.Done"/>
    <x v="2"/>
    <s v="0.Done &gt; Alpha Test | XS | 00182 - Alpha for Ethics and compliance page"/>
    <n v="0"/>
    <n v="0"/>
  </r>
  <r>
    <x v="2"/>
    <s v="Demand"/>
    <s v="Done"/>
    <s v="CEMEXWEB-54"/>
    <s v="About Us"/>
    <x v="17"/>
    <s v="Feature"/>
    <s v="Done"/>
    <s v="CEMEXWEB-152"/>
    <s v="Management Team"/>
    <s v="00152 - Management Team"/>
    <x v="140"/>
    <x v="3"/>
    <s v="Done"/>
    <s v="CEMEXWEB-181"/>
    <s v="Management Team"/>
    <s v="S | 00181 - Management Team"/>
    <s v="Frontend Development | S | 00181 - Management Team"/>
    <n v="362970"/>
    <n v="367794"/>
    <n v="368641"/>
    <s v="Plan"/>
    <x v="13"/>
    <n v="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5"/>
    <n v="0"/>
    <n v="0.25"/>
    <n v="3.5714285714285712E-2"/>
    <n v="1"/>
    <n v="4.2553191489361701"/>
    <x v="3"/>
    <s v="0.Done"/>
    <x v="2"/>
    <s v="0.Done &gt; Frontend Development | S | 00181 - Management Team"/>
    <n v="0"/>
    <n v="0"/>
  </r>
  <r>
    <x v="2"/>
    <m/>
    <m/>
    <m/>
    <m/>
    <x v="1"/>
    <s v="Bug"/>
    <s v="Done"/>
    <s v="CEMEXWEB-168"/>
    <s v="Redirect Not Allowed"/>
    <s v="00168 - Redirect Not Allowed"/>
    <x v="126"/>
    <x v="0"/>
    <s v="Done"/>
    <s v="CEMEXWEB-170"/>
    <s v="Alpha for Redirect Not Allowed"/>
    <s v="00170 - Alpha for Redirect Not Allowed"/>
    <s v="Alpha Test | 00170 - Alpha for Redirect Not Allowed"/>
    <m/>
    <n v="368346"/>
    <n v="3683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170 - Alpha for Redirect Not Allowed"/>
    <n v="0"/>
    <n v="0"/>
  </r>
  <r>
    <x v="2"/>
    <s v="Demand"/>
    <s v="Done"/>
    <s v="CEMEXWEB-54"/>
    <s v="About Us"/>
    <x v="17"/>
    <s v="Feature"/>
    <s v="Done"/>
    <s v="CEMEXWEB-150"/>
    <s v="Company profile page"/>
    <s v="00150 - Company profile page"/>
    <x v="139"/>
    <x v="3"/>
    <s v="Done"/>
    <s v="CEMEXWEB-165"/>
    <s v="Company profile page"/>
    <s v="M | 00165 - Company profile page"/>
    <s v="Frontend Development | M | 00165 - Company profile page"/>
    <n v="362970"/>
    <n v="367792"/>
    <n v="368229"/>
    <s v="Plan"/>
    <x v="13"/>
    <n v="8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8"/>
    <n v="0"/>
    <n v="0.25"/>
    <n v="3.5714285714285712E-2"/>
    <n v="1"/>
    <n v="5.3191489361702127"/>
    <x v="3"/>
    <s v="0.Done"/>
    <x v="2"/>
    <s v="0.Done &gt; Frontend Development | M | 00165 - Company profile page"/>
    <n v="0"/>
    <n v="0"/>
  </r>
  <r>
    <x v="2"/>
    <s v="Demand"/>
    <s v="Done"/>
    <s v="CEMEXWEB-8"/>
    <s v="Homepage"/>
    <x v="20"/>
    <s v="Feature"/>
    <s v="Done"/>
    <s v="CEMEXWEB-141"/>
    <s v="Country micro site subpages"/>
    <s v="00141 - Country micro site subpages"/>
    <x v="137"/>
    <x v="0"/>
    <s v="Done"/>
    <s v="CEMEXWEB-163"/>
    <s v="Alpha for Country micro site subpages"/>
    <s v="XS | 00163 - Alpha for Country micro site subpages"/>
    <s v="Alpha Test | XS | 00163 - Alpha for Country micro site subpages"/>
    <n v="362226"/>
    <n v="367334"/>
    <n v="368225"/>
    <s v="Plan"/>
    <x v="13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2.6315789473684209E-2"/>
    <n v="1"/>
    <n v="1.0638297872340425"/>
    <x v="3"/>
    <s v="0.Done"/>
    <x v="2"/>
    <s v="0.Done &gt; Alpha Test | XS | 00163 - Alpha for Country micro site subpages"/>
    <n v="0"/>
    <n v="0"/>
  </r>
  <r>
    <x v="2"/>
    <s v="Demand"/>
    <s v="Done"/>
    <s v="CEMEXWEB-6"/>
    <s v="Theme"/>
    <x v="14"/>
    <s v="Bug"/>
    <s v="Done"/>
    <s v="CEMEXWEB-69"/>
    <s v="Menu not working when on mobile mode"/>
    <s v="00069 - Menu not working when on mobile mode"/>
    <x v="144"/>
    <x v="1"/>
    <s v="Done"/>
    <s v="CEMEXWEB-160"/>
    <s v="QA for Menu not working when on mobile mode"/>
    <s v="00160 - QA for Menu not working when on mobile mode"/>
    <s v="QA | 00160 - QA for Menu not working when on mobile mode"/>
    <n v="362223"/>
    <n v="364140"/>
    <n v="367965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QA | 00160 - QA for Menu not working when on mobile mode"/>
    <n v="0"/>
    <n v="0"/>
  </r>
  <r>
    <x v="2"/>
    <s v="Demand"/>
    <s v="Done"/>
    <s v="CEMEXWEB-6"/>
    <s v="Theme"/>
    <x v="14"/>
    <s v="Bug"/>
    <s v="Done"/>
    <s v="CEMEXWEB-69"/>
    <s v="Menu not working when on mobile mode"/>
    <s v="00069 - Menu not working when on mobile mode"/>
    <x v="144"/>
    <x v="2"/>
    <s v="Done"/>
    <s v="CEMEXWEB-159"/>
    <s v="Review of Menu not working when on mobile mode"/>
    <s v="00159 - Review of Menu not working when on mobile mode"/>
    <s v="Feature Review | 00159 - Review of Menu not working when on mobile mode"/>
    <n v="362223"/>
    <n v="364140"/>
    <n v="367964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Feature Review | 00159 - Review of Menu not working when on mobile mode"/>
    <n v="0"/>
    <n v="0"/>
  </r>
  <r>
    <x v="2"/>
    <s v="Demand"/>
    <s v="Done"/>
    <s v="CEMEXWEB-6"/>
    <s v="Theme"/>
    <x v="14"/>
    <s v="Bug"/>
    <s v="Done"/>
    <s v="CEMEXWEB-69"/>
    <s v="Menu not working when on mobile mode"/>
    <s v="00069 - Menu not working when on mobile mode"/>
    <x v="144"/>
    <x v="0"/>
    <s v="Done"/>
    <s v="CEMEXWEB-158"/>
    <s v="Alpha for Menu not working when on mobile mode"/>
    <s v="00158 - Alpha for Menu not working when on mobile mode"/>
    <s v="Alpha Test | 00158 - Alpha for Menu not working when on mobile mode"/>
    <n v="362223"/>
    <n v="364140"/>
    <n v="367963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Alpha Test | 00158 - Alpha for Menu not working when on mobile mode"/>
    <n v="0"/>
    <n v="0"/>
  </r>
  <r>
    <x v="2"/>
    <s v="Demand"/>
    <s v="Done"/>
    <s v="CEMEXWEB-16"/>
    <s v="Stories"/>
    <x v="15"/>
    <s v="Feature"/>
    <s v="Done"/>
    <s v="CEMEXWEB-21"/>
    <s v="Asset publisher filter"/>
    <s v="00021 - Asset publisher filter"/>
    <x v="145"/>
    <x v="1"/>
    <s v="Done"/>
    <s v="CEMEXWEB-157"/>
    <s v="QA for Asset publisher filter"/>
    <s v="00157 - QA for Asset publisher filter"/>
    <s v="QA | 00157 - QA for Asset publisher filter"/>
    <n v="362239"/>
    <n v="362247"/>
    <n v="367956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QA | 00157 - QA for Asset publisher filter"/>
    <n v="0"/>
    <n v="0"/>
  </r>
  <r>
    <x v="2"/>
    <s v="Demand"/>
    <s v="Done"/>
    <s v="CEMEXWEB-16"/>
    <s v="Stories"/>
    <x v="15"/>
    <s v="Feature"/>
    <s v="Done"/>
    <s v="CEMEXWEB-21"/>
    <s v="Asset publisher filter"/>
    <s v="00021 - Asset publisher filter"/>
    <x v="145"/>
    <x v="2"/>
    <s v="Done"/>
    <s v="CEMEXWEB-156"/>
    <s v="Review of Asset publisher filter"/>
    <s v="00156 - Review of Asset publisher filter"/>
    <s v="Feature Review | 00156 - Review of Asset publisher filter"/>
    <n v="362239"/>
    <n v="362247"/>
    <n v="367955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Feature Review | 00156 - Review of Asset publisher filter"/>
    <n v="0"/>
    <n v="0"/>
  </r>
  <r>
    <x v="2"/>
    <s v="Demand"/>
    <s v="Done"/>
    <s v="CEMEXWEB-16"/>
    <s v="Stories"/>
    <x v="15"/>
    <s v="Feature"/>
    <s v="Done"/>
    <s v="CEMEXWEB-21"/>
    <s v="Asset publisher filter"/>
    <s v="00021 - Asset publisher filter"/>
    <x v="145"/>
    <x v="0"/>
    <s v="Done"/>
    <s v="CEMEXWEB-155"/>
    <s v="Alpha for Asset publisher filter"/>
    <s v="S | 00155 - Alpha for Asset publisher filter"/>
    <s v="Alpha Test | S | 00155 - Alpha for Asset publisher filter"/>
    <n v="362239"/>
    <n v="362247"/>
    <n v="367954"/>
    <s v="Plan"/>
    <x v="1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7543859649122806E-2"/>
    <n v="1"/>
    <n v="2.1276595744680851"/>
    <x v="3"/>
    <s v="0.Done"/>
    <x v="2"/>
    <s v="0.Done &gt; Alpha Test | S | 00155 - Alpha for Asset publisher filter"/>
    <n v="0"/>
    <n v="0"/>
  </r>
  <r>
    <x v="2"/>
    <m/>
    <m/>
    <m/>
    <m/>
    <x v="1"/>
    <s v="Bug"/>
    <s v="Done"/>
    <s v="CEMEXWEB-128"/>
    <s v="Adjust homepage layout in different screen resolutions"/>
    <s v="00128 - Adjust homepage layout in different screen resolutions"/>
    <x v="146"/>
    <x v="1"/>
    <s v="Done"/>
    <s v="CEMEXWEB-154"/>
    <s v="QA for Adjust homepage layout in different screen resolutions"/>
    <s v="00154 - QA for Adjust homepage layout in different screen resolutions"/>
    <s v="QA | 00154 - QA for Adjust homepage layout in different screen resolutions"/>
    <m/>
    <n v="366618"/>
    <n v="367953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154 - QA for Adjust homepage layout in different screen resolutions"/>
    <n v="0"/>
    <n v="0"/>
  </r>
  <r>
    <x v="2"/>
    <m/>
    <m/>
    <m/>
    <m/>
    <x v="1"/>
    <s v="Bug"/>
    <s v="Done"/>
    <s v="CEMEXWEB-128"/>
    <s v="Adjust homepage layout in different screen resolutions"/>
    <s v="00128 - Adjust homepage layout in different screen resolutions"/>
    <x v="146"/>
    <x v="2"/>
    <s v="Done"/>
    <s v="CEMEXWEB-153"/>
    <s v="Review of Adjust homepage layout in different screen resolutions"/>
    <s v="00153 - Review of Adjust homepage layout in different screen resolutions"/>
    <s v="Feature Review | 00153 - Review of Adjust homepage layout in different screen resolutions"/>
    <m/>
    <n v="366618"/>
    <n v="367952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153 - Review of Adjust homepage layout in different screen resolutions"/>
    <n v="0"/>
    <n v="0"/>
  </r>
  <r>
    <x v="2"/>
    <s v="Demand"/>
    <s v="Done"/>
    <s v="CEMEXWEB-8"/>
    <s v="Homepage"/>
    <x v="20"/>
    <s v="Feature"/>
    <s v="Done"/>
    <s v="CEMEXWEB-141"/>
    <s v="Country micro site subpages"/>
    <s v="00141 - Country micro site subpages"/>
    <x v="137"/>
    <x v="3"/>
    <s v="Done"/>
    <s v="CEMEXWEB-148"/>
    <s v="Create micro site page"/>
    <s v="S | 00148 - Create micro site page"/>
    <s v="Frontend Development | S | 00148 - Create micro site page"/>
    <n v="362226"/>
    <n v="367334"/>
    <n v="367654"/>
    <s v="Plan"/>
    <x v="13"/>
    <n v="16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6"/>
    <n v="0"/>
    <n v="0.25"/>
    <n v="2.6315789473684209E-2"/>
    <n v="1"/>
    <n v="4.2553191489361701"/>
    <x v="3"/>
    <s v="0.Done"/>
    <x v="2"/>
    <s v="0.Done &gt; Frontend Development | S | 00148 - Create micro site page"/>
    <n v="0"/>
    <n v="0"/>
  </r>
  <r>
    <x v="2"/>
    <m/>
    <m/>
    <m/>
    <m/>
    <x v="1"/>
    <s v="Bug"/>
    <s v="Done"/>
    <s v="CEMEXWEB-128"/>
    <s v="Adjust homepage layout in different screen resolutions"/>
    <s v="00128 - Adjust homepage layout in different screen resolutions"/>
    <x v="146"/>
    <x v="0"/>
    <s v="Done"/>
    <s v="CEMEXWEB-147"/>
    <s v="Alpha for Adjust homepage layout in different screen resolutions"/>
    <s v="XS | 00147 - Alpha for Adjust homepage layout in different screen resolutions"/>
    <s v="Alpha Test | XS | 00147 - Alpha for Adjust homepage layout in different screen resolutions"/>
    <m/>
    <n v="366618"/>
    <n v="367549"/>
    <s v="Plan"/>
    <x v="1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Alpha Test | XS | 00147 - Alpha for Adjust homepage layout in different screen resolutions"/>
    <n v="1.0638297872340425"/>
    <n v="0"/>
  </r>
  <r>
    <x v="2"/>
    <s v="Demand"/>
    <s v="Done"/>
    <s v="CEMEXWEB-54"/>
    <s v="About Us"/>
    <x v="17"/>
    <s v="Feature"/>
    <s v="Done"/>
    <s v="CEMEXWEB-143"/>
    <s v="Ethics and compliance page"/>
    <s v="00143 - Ethics and compliance page"/>
    <x v="138"/>
    <x v="3"/>
    <s v="Done"/>
    <s v="CEMEXWEB-146"/>
    <s v="Ethics and compliance page"/>
    <s v="M | 00146 - Ethics and compliance page"/>
    <s v="Frontend Development | M | 00146 - Ethics and compliance page"/>
    <n v="362970"/>
    <n v="367336"/>
    <n v="367547"/>
    <s v="Plan"/>
    <x v="13"/>
    <n v="24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4"/>
    <n v="0"/>
    <n v="0.25"/>
    <n v="3.5714285714285712E-2"/>
    <n v="1"/>
    <n v="5.3191489361702127"/>
    <x v="3"/>
    <s v="0.Done"/>
    <x v="2"/>
    <s v="0.Done &gt; Frontend Development | M | 00146 - Ethics and compliance page"/>
    <n v="0"/>
    <n v="0"/>
  </r>
  <r>
    <x v="2"/>
    <s v="Demand"/>
    <s v="Done"/>
    <s v="CEMEXWEB-16"/>
    <s v="Stories"/>
    <x v="15"/>
    <s v="Feature"/>
    <s v="Done"/>
    <s v="CEMEXWEB-136"/>
    <s v="Choose the section of the image to show"/>
    <s v="00136 - Choose the section of the image to show"/>
    <x v="104"/>
    <x v="8"/>
    <s v="Done"/>
    <s v="CEMEXWEB-137"/>
    <s v="Analyze the best options to select the part of the image to display"/>
    <s v="XS | 00137 - Analyze the best options to select the part of the image to display"/>
    <s v="Feature Planning | XS | 00137 - Analyze the best options to select the part of the image to display"/>
    <n v="362239"/>
    <n v="366917"/>
    <n v="366918"/>
    <s v="Plan"/>
    <x v="8"/>
    <n v="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5"/>
    <n v="0"/>
    <n v="0.2"/>
    <n v="1.7543859649122806E-2"/>
    <n v="1"/>
    <n v="1.0638297872340425"/>
    <x v="3"/>
    <s v="0.Done"/>
    <x v="2"/>
    <s v="0.Done &gt; Feature Planning | XS | 00137 - Analyze the best options to select the part of the image to display"/>
    <n v="0"/>
    <n v="0"/>
  </r>
  <r>
    <x v="2"/>
    <s v="Demand"/>
    <s v="Done"/>
    <s v="CEMEXWEB-6"/>
    <s v="Theme"/>
    <x v="14"/>
    <s v="Feature"/>
    <s v="Done"/>
    <s v="CEMEXWEB-14"/>
    <s v="Language selection functionality"/>
    <s v="00014 - Language selection functionality"/>
    <x v="147"/>
    <x v="1"/>
    <s v="Done"/>
    <s v="CEMEXWEB-135"/>
    <s v="QA for Language selection functionality"/>
    <s v="00135 - QA for Language selection functionality"/>
    <s v="QA | 00135 - QA for Language selection functionality"/>
    <n v="362223"/>
    <n v="362237"/>
    <n v="366915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QA | 00135 - QA for Language selection functionality"/>
    <n v="0"/>
    <n v="0"/>
  </r>
  <r>
    <x v="2"/>
    <s v="Demand"/>
    <s v="Done"/>
    <s v="CEMEXWEB-16"/>
    <s v="Stories"/>
    <x v="15"/>
    <s v="Bug"/>
    <s v="Done"/>
    <s v="CEMEXWEB-115"/>
    <s v="Ajustments in full stories layout"/>
    <s v="00115 - Ajustments in full stories layout"/>
    <x v="125"/>
    <x v="1"/>
    <s v="Done"/>
    <s v="CEMEXWEB-134"/>
    <s v="QA for Ajustments in full stories layout"/>
    <s v="00134 - QA for Ajustments in full stories layout"/>
    <s v="QA | 00134 - QA for Ajustments in full stories layout"/>
    <n v="362239"/>
    <n v="365943"/>
    <n v="366914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"/>
    <n v="1.7543859649122806E-2"/>
    <n v="1"/>
    <n v="0"/>
    <x v="3"/>
    <s v="0.Done"/>
    <x v="2"/>
    <s v="0.Done &gt; QA | 00134 - QA for Ajustments in full stories layout"/>
    <n v="0"/>
    <n v="0"/>
  </r>
  <r>
    <x v="2"/>
    <s v="Demand"/>
    <s v="Done"/>
    <s v="CEMEXWEB-6"/>
    <s v="Theme"/>
    <x v="14"/>
    <s v="Feature"/>
    <s v="Done"/>
    <s v="CEMEXWEB-14"/>
    <s v="Language selection functionality"/>
    <s v="00014 - Language selection functionality"/>
    <x v="147"/>
    <x v="2"/>
    <s v="Done"/>
    <s v="CEMEXWEB-133"/>
    <s v="Review of Language selection functionality"/>
    <s v="00133 - Review of Language selection functionality"/>
    <s v="Feature Review | 00133 - Review of Language selection functionality"/>
    <n v="362223"/>
    <n v="362237"/>
    <n v="366913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Feature Review | 00133 - Review of Language selection functionality"/>
    <n v="0"/>
    <n v="0"/>
  </r>
  <r>
    <x v="2"/>
    <s v="Demand"/>
    <s v="Done"/>
    <s v="CEMEXWEB-16"/>
    <s v="Stories"/>
    <x v="15"/>
    <s v="Bug"/>
    <s v="Done"/>
    <s v="CEMEXWEB-115"/>
    <s v="Ajustments in full stories layout"/>
    <s v="00115 - Ajustments in full stories layout"/>
    <x v="125"/>
    <x v="2"/>
    <s v="Done"/>
    <s v="CEMEXWEB-132"/>
    <s v="Review of Ajustments in full stories layout"/>
    <s v="00132 - Review of Ajustments in full stories layout"/>
    <s v="Feature Review | 00132 - Review of Ajustments in full stories layout"/>
    <n v="362239"/>
    <n v="365943"/>
    <n v="366912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"/>
    <n v="1.7543859649122806E-2"/>
    <n v="1"/>
    <n v="0"/>
    <x v="3"/>
    <s v="0.Done"/>
    <x v="2"/>
    <s v="0.Done &gt; Feature Review | 00132 - Review of Ajustments in full stories layout"/>
    <n v="0"/>
    <n v="0"/>
  </r>
  <r>
    <x v="2"/>
    <s v="Demand"/>
    <s v="Done"/>
    <s v="CEMEXWEB-16"/>
    <s v="Stories"/>
    <x v="15"/>
    <s v="Bug"/>
    <s v="Done"/>
    <s v="CEMEXWEB-115"/>
    <s v="Ajustments in full stories layout"/>
    <s v="00115 - Ajustments in full stories layout"/>
    <x v="125"/>
    <x v="0"/>
    <s v="Done"/>
    <s v="CEMEXWEB-131"/>
    <s v="Alpha for Ajustments in full stories layout"/>
    <s v="XS | 00131 - Alpha for Ajustments in full stories layout"/>
    <s v="Alpha Test | XS | 00131 - Alpha for Ajustments in full stories layout"/>
    <n v="362239"/>
    <n v="365943"/>
    <n v="366903"/>
    <s v="Plan"/>
    <x v="10"/>
    <n v="0.2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25"/>
    <n v="0"/>
    <n v="0.2"/>
    <n v="1.7543859649122806E-2"/>
    <n v="1"/>
    <n v="1.0638297872340425"/>
    <x v="3"/>
    <s v="0.Done"/>
    <x v="2"/>
    <s v="0.Done &gt; Alpha Test | XS | 00131 - Alpha for Ajustments in full stories layout"/>
    <n v="1.0638297872340425"/>
    <n v="0.25"/>
  </r>
  <r>
    <x v="2"/>
    <s v="Demand"/>
    <s v="Done"/>
    <s v="CEMEXWEB-6"/>
    <s v="Theme"/>
    <x v="14"/>
    <s v="Feature"/>
    <s v="Done"/>
    <s v="CEMEXWEB-14"/>
    <s v="Language selection functionality"/>
    <s v="00014 - Language selection functionality"/>
    <x v="147"/>
    <x v="0"/>
    <s v="Done"/>
    <s v="CEMEXWEB-130"/>
    <s v="Alpha for Language selection functionality"/>
    <s v="XS | 00130 - Alpha for Language selection functionality"/>
    <s v="Alpha Test | XS | 00130 - Alpha for Language selection functionality"/>
    <n v="362223"/>
    <n v="362237"/>
    <n v="366890"/>
    <s v="Plan"/>
    <x v="10"/>
    <n v="0.2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25"/>
    <n v="0"/>
    <n v="0.25"/>
    <n v="8.3333333333333332E-3"/>
    <n v="1"/>
    <n v="1.0638297872340425"/>
    <x v="3"/>
    <s v="0.Done"/>
    <x v="2"/>
    <s v="0.Done &gt; Alpha Test | XS | 00130 - Alpha for Language selection functionality"/>
    <n v="0"/>
    <n v="0"/>
  </r>
  <r>
    <x v="2"/>
    <m/>
    <m/>
    <m/>
    <m/>
    <x v="1"/>
    <s v="Bug"/>
    <s v="Done"/>
    <s v="CEMEXWEB-128"/>
    <s v="Adjust homepage layout in different screen resolutions"/>
    <s v="00128 - Adjust homepage layout in different screen resolutions"/>
    <x v="146"/>
    <x v="3"/>
    <s v="Done"/>
    <s v="CEMEXWEB-129"/>
    <s v="Adjust homepage layout in different screen resolutions"/>
    <s v="M | 00129 - Adjust homepage layout in different screen resolutions"/>
    <s v="Frontend Development | M | 00129 - Adjust homepage layout in different screen resolutions"/>
    <m/>
    <n v="366618"/>
    <n v="366619"/>
    <s v="Plan"/>
    <x v="10"/>
    <n v="24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4"/>
    <n v="0"/>
    <n v="0.25"/>
    <n v="0"/>
    <n v="1"/>
    <n v="5.3191489361702127"/>
    <x v="1"/>
    <s v="0.Done"/>
    <x v="2"/>
    <s v="0.Done &gt; Frontend Development | M | 00129 - Adjust homepage layout in different screen resolutions"/>
    <n v="5.3191489361702127"/>
    <n v="24"/>
  </r>
  <r>
    <x v="2"/>
    <s v="Demand"/>
    <s v="Done"/>
    <s v="CEMEXWEB-16"/>
    <s v="Stories"/>
    <x v="15"/>
    <s v="Feature"/>
    <s v="Done"/>
    <s v="CEMEXWEB-72"/>
    <s v="Full story version 4"/>
    <s v="00072 - Full story version 4"/>
    <x v="148"/>
    <x v="1"/>
    <s v="Done"/>
    <s v="CEMEXWEB-127"/>
    <s v="QA for Full story version 4"/>
    <s v="00127 - QA for Full story version 4"/>
    <s v="QA | 00127 - QA for Full story version 4"/>
    <n v="362239"/>
    <n v="364380"/>
    <n v="366585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QA | 00127 - QA for Full story version 4"/>
    <n v="0"/>
    <n v="0"/>
  </r>
  <r>
    <x v="2"/>
    <m/>
    <m/>
    <m/>
    <m/>
    <x v="1"/>
    <s v="Bug"/>
    <s v="Done"/>
    <s v="CEMEXWEB-120"/>
    <s v="Story carrousel on homepage does not animate (zoom)"/>
    <s v="00120 - Story carrousel on homepage does not animate (zoom)"/>
    <x v="149"/>
    <x v="1"/>
    <s v="Done"/>
    <s v="CEMEXWEB-126"/>
    <s v="QA for Story carrousel on homepage does not animate (zoom)"/>
    <s v="00126 - QA for Story carrousel on homepage does not animate (zoom)"/>
    <s v="QA | 00126 - QA for Story carrousel on homepage does not animate (zoom)"/>
    <m/>
    <n v="366380"/>
    <n v="366584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126 - QA for Story carrousel on homepage does not animate (zoom)"/>
    <n v="0"/>
    <n v="0"/>
  </r>
  <r>
    <x v="2"/>
    <s v="Demand"/>
    <s v="Done"/>
    <s v="CEMEXWEB-16"/>
    <s v="Stories"/>
    <x v="15"/>
    <s v="Feature"/>
    <s v="Done"/>
    <s v="CEMEXWEB-72"/>
    <s v="Full story version 4"/>
    <s v="00072 - Full story version 4"/>
    <x v="148"/>
    <x v="2"/>
    <s v="Done"/>
    <s v="CEMEXWEB-125"/>
    <s v="Review of Full story version 4"/>
    <s v="00125 - Review of Full story version 4"/>
    <s v="Feature Review | 00125 - Review of Full story version 4"/>
    <n v="362239"/>
    <n v="364380"/>
    <n v="366583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Feature Review | 00125 - Review of Full story version 4"/>
    <n v="0"/>
    <n v="0"/>
  </r>
  <r>
    <x v="2"/>
    <m/>
    <m/>
    <m/>
    <m/>
    <x v="1"/>
    <s v="Bug"/>
    <s v="Done"/>
    <s v="CEMEXWEB-120"/>
    <s v="Story carrousel on homepage does not animate (zoom)"/>
    <s v="00120 - Story carrousel on homepage does not animate (zoom)"/>
    <x v="149"/>
    <x v="2"/>
    <s v="Done"/>
    <s v="CEMEXWEB-124"/>
    <s v="Review of Story carrousel on homepage does not animate (zoom)"/>
    <s v="00124 - Review of Story carrousel on homepage does not animate (zoom)"/>
    <s v="Feature Review | 00124 - Review of Story carrousel on homepage does not animate (zoom)"/>
    <m/>
    <n v="366380"/>
    <n v="366582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124 - Review of Story carrousel on homepage does not animate (zoom)"/>
    <n v="0"/>
    <n v="0"/>
  </r>
  <r>
    <x v="2"/>
    <s v="Demand"/>
    <s v="Done"/>
    <s v="CEMEXWEB-6"/>
    <s v="Theme"/>
    <x v="14"/>
    <s v="Feature"/>
    <s v="Done"/>
    <s v="CEMEXWEB-14"/>
    <s v="Language selection functionality"/>
    <s v="00014 - Language selection functionality"/>
    <x v="147"/>
    <x v="3"/>
    <s v="Done"/>
    <s v="CEMEXWEB-123"/>
    <s v="Language selection functionality"/>
    <s v="M | 00123 - Language selection functionality"/>
    <s v="Frontend Development | M | 00123 - Language selection functionality"/>
    <n v="362223"/>
    <n v="362237"/>
    <n v="366416"/>
    <s v="Plan"/>
    <x v="10"/>
    <n v="19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9"/>
    <n v="0"/>
    <n v="0.25"/>
    <n v="8.3333333333333332E-3"/>
    <n v="1"/>
    <n v="5.3191489361702127"/>
    <x v="3"/>
    <s v="0.Done"/>
    <x v="2"/>
    <s v="0.Done &gt; Frontend Development | M | 00123 - Language selection functionality"/>
    <n v="0"/>
    <n v="0"/>
  </r>
  <r>
    <x v="2"/>
    <m/>
    <m/>
    <m/>
    <m/>
    <x v="1"/>
    <s v="Bug"/>
    <s v="Done"/>
    <s v="CEMEXWEB-120"/>
    <s v="Story carrousel on homepage does not animate (zoom)"/>
    <s v="00120 - Story carrousel on homepage does not animate (zoom)"/>
    <x v="149"/>
    <x v="0"/>
    <s v="Done"/>
    <s v="CEMEXWEB-122"/>
    <s v="Alpha for Story carrousel on homepage does not animate (zoom)"/>
    <s v="00122 - Alpha for Story carrousel on homepage does not animate (zoom)"/>
    <s v="Alpha Test | 00122 - Alpha for Story carrousel on homepage does not animate (zoom)"/>
    <m/>
    <n v="366380"/>
    <n v="366414"/>
    <s v="Plan"/>
    <x v="10"/>
    <n v="0.3"/>
    <n v="0"/>
    <n v="0"/>
    <n v="0"/>
    <m/>
    <s v="SUBTASK PLAN"/>
    <n v="0"/>
    <n v="0"/>
    <n v="0"/>
    <n v="0"/>
    <n v="0"/>
    <n v="0"/>
    <n v="0"/>
    <n v="0"/>
    <n v="0.3"/>
    <n v="0"/>
    <n v="0.25"/>
    <n v="0"/>
    <n v="1"/>
    <n v="0"/>
    <x v="1"/>
    <s v="0.Done"/>
    <x v="2"/>
    <s v="0.Done &gt; Alpha Test | 00122 - Alpha for Story carrousel on homepage does not animate (zoom)"/>
    <n v="0"/>
    <n v="0.3"/>
  </r>
  <r>
    <x v="2"/>
    <m/>
    <m/>
    <m/>
    <m/>
    <x v="1"/>
    <s v="Bug"/>
    <s v="Done"/>
    <s v="CEMEXWEB-120"/>
    <s v="Story carrousel on homepage does not animate (zoom)"/>
    <s v="00120 - Story carrousel on homepage does not animate (zoom)"/>
    <x v="149"/>
    <x v="3"/>
    <s v="Done"/>
    <s v="CEMEXWEB-121"/>
    <s v="Add zoom animation to featured stories template"/>
    <s v="M | 00121 - Add zoom animation to featured stories template"/>
    <s v="Frontend Development | M | 00121 - Add zoom animation to featured stories template"/>
    <m/>
    <n v="366380"/>
    <n v="366413"/>
    <s v="Plan"/>
    <x v="1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0121 - Add zoom animation to featured stories template"/>
    <n v="5.3191489361702127"/>
    <n v="0"/>
  </r>
  <r>
    <x v="2"/>
    <s v="Demand"/>
    <s v="Done"/>
    <s v="CEMEXWEB-16"/>
    <s v="Stories"/>
    <x v="15"/>
    <s v="Bug"/>
    <s v="Done"/>
    <s v="CEMEXWEB-115"/>
    <s v="Ajustments in full stories layout"/>
    <s v="00115 - Ajustments in full stories layout"/>
    <x v="125"/>
    <x v="3"/>
    <s v="Done"/>
    <s v="CEMEXWEB-117"/>
    <s v="Adjustments in full stories layout"/>
    <s v="S | 00117 - Adjustments in full stories layout"/>
    <s v="Frontend Development | S | 00117 - Adjustments in full stories layout"/>
    <n v="362239"/>
    <n v="365943"/>
    <n v="366122"/>
    <s v="Plan"/>
    <x v="10"/>
    <n v="3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5"/>
    <n v="0"/>
    <n v="0.2"/>
    <n v="1.7543859649122806E-2"/>
    <n v="1"/>
    <n v="4.2553191489361701"/>
    <x v="3"/>
    <s v="0.Done"/>
    <x v="2"/>
    <s v="0.Done &gt; Frontend Development | S | 00117 - Adjustments in full stories layout"/>
    <n v="4.2553191489361701"/>
    <n v="35"/>
  </r>
  <r>
    <x v="2"/>
    <s v="Demand"/>
    <s v="Done"/>
    <s v="CEMEXWEB-16"/>
    <s v="Stories"/>
    <x v="15"/>
    <s v="Feature"/>
    <s v="Done"/>
    <s v="CEMEXWEB-72"/>
    <s v="Full story version 4"/>
    <s v="00072 - Full story version 4"/>
    <x v="148"/>
    <x v="0"/>
    <s v="Done"/>
    <s v="CEMEXWEB-116"/>
    <s v="Alpha for Full story version 4"/>
    <s v="XS | 00116 - Alpha for Full story version 4"/>
    <s v="Alpha Test | XS | 00116 - Alpha for Full story version 4"/>
    <n v="362239"/>
    <n v="364380"/>
    <n v="365964"/>
    <s v="Plan"/>
    <x v="1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1.7543859649122806E-2"/>
    <n v="1"/>
    <n v="1.0638297872340425"/>
    <x v="3"/>
    <s v="0.Done"/>
    <x v="2"/>
    <s v="0.Done &gt; Alpha Test | XS | 00116 - Alpha for Full story version 4"/>
    <n v="0"/>
    <n v="0"/>
  </r>
  <r>
    <x v="2"/>
    <s v="Demand"/>
    <s v="Done"/>
    <s v="CEMEXWEB-17"/>
    <s v="Investors"/>
    <x v="19"/>
    <s v="Feature"/>
    <s v="Done"/>
    <s v="CEMEXWEB-24"/>
    <s v="Questions Portlet"/>
    <s v="00024 - Questions Portlet"/>
    <x v="150"/>
    <x v="1"/>
    <s v="Done"/>
    <s v="CEMEXWEB-114"/>
    <s v="QA for Questions Portlet"/>
    <s v="00114 - QA for Questions Portlet"/>
    <s v="QA | 00114 - QA for Questions Portlet"/>
    <n v="362240"/>
    <n v="362250"/>
    <n v="365941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QA | 00114 - QA for Questions Portlet"/>
    <n v="0"/>
    <n v="0"/>
  </r>
  <r>
    <x v="2"/>
    <s v="Demand"/>
    <s v="Done"/>
    <s v="CEMEXWEB-17"/>
    <s v="Investors"/>
    <x v="19"/>
    <s v="Feature"/>
    <s v="Done"/>
    <s v="CEMEXWEB-24"/>
    <s v="Questions Portlet"/>
    <s v="00024 - Questions Portlet"/>
    <x v="150"/>
    <x v="2"/>
    <s v="Done"/>
    <s v="CEMEXWEB-113"/>
    <s v="Review of Questions Portlet"/>
    <s v="00113 - Review of Questions Portlet"/>
    <s v="Feature Review | 00113 - Review of Questions Portlet"/>
    <n v="362240"/>
    <n v="362250"/>
    <n v="365939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Feature Review | 00113 - Review of Questions Portlet"/>
    <n v="0"/>
    <n v="0"/>
  </r>
  <r>
    <x v="2"/>
    <s v="Demand"/>
    <s v="Done"/>
    <s v="CEMEXWEB-17"/>
    <s v="Investors"/>
    <x v="19"/>
    <s v="Feature"/>
    <s v="Done"/>
    <s v="CEMEXWEB-23"/>
    <s v="Events + Calendar Portlet"/>
    <s v="00023 - Events + Calendar Portlet"/>
    <x v="151"/>
    <x v="1"/>
    <s v="Done"/>
    <s v="CEMEXWEB-112"/>
    <s v="QA for Events + Calendar Portlet"/>
    <s v="00112 - QA for Events + Calendar Portlet"/>
    <s v="QA | 00112 - QA for Events + Calendar Portlet"/>
    <n v="362240"/>
    <n v="362249"/>
    <n v="365938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QA | 00112 - QA for Events + Calendar Portlet"/>
    <n v="0"/>
    <n v="0"/>
  </r>
  <r>
    <x v="2"/>
    <s v="Demand"/>
    <s v="Done"/>
    <s v="CEMEXWEB-17"/>
    <s v="Investors"/>
    <x v="19"/>
    <s v="Feature"/>
    <s v="Done"/>
    <s v="CEMEXWEB-23"/>
    <s v="Events + Calendar Portlet"/>
    <s v="00023 - Events + Calendar Portlet"/>
    <x v="151"/>
    <x v="2"/>
    <s v="Done"/>
    <s v="CEMEXWEB-111"/>
    <s v="Review of Events + Calendar Portlet"/>
    <s v="00111 - Review of Events + Calendar Portlet"/>
    <s v="Feature Review | 00111 - Review of Events + Calendar Portlet"/>
    <n v="362240"/>
    <n v="362249"/>
    <n v="365937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Feature Review | 00111 - Review of Events + Calendar Portlet"/>
    <n v="0"/>
    <n v="0"/>
  </r>
  <r>
    <x v="2"/>
    <s v="Demand"/>
    <s v="Done"/>
    <s v="CEMEXWEB-17"/>
    <s v="Investors"/>
    <x v="19"/>
    <s v="Feature"/>
    <s v="Done"/>
    <s v="CEMEXWEB-22"/>
    <s v="Investors - Overview"/>
    <s v="00022 - Investors - Overview"/>
    <x v="152"/>
    <x v="1"/>
    <s v="Done"/>
    <s v="CEMEXWEB-110"/>
    <s v="QA for Webcontent - Investors to Key Statistics"/>
    <s v="00110 - QA for Webcontent - Investors to Key Statistics"/>
    <s v="QA | 00110 - QA for Webcontent - Investors to Key Statistics"/>
    <n v="362240"/>
    <n v="362248"/>
    <n v="365936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2"/>
    <n v="3.0303030303030304E-2"/>
    <n v="1"/>
    <n v="0"/>
    <x v="3"/>
    <s v="0.Done"/>
    <x v="2"/>
    <s v="0.Done &gt; QA | 00110 - QA for Webcontent - Investors to Key Statistics"/>
    <n v="0"/>
    <n v="0"/>
  </r>
  <r>
    <x v="2"/>
    <s v="Demand"/>
    <s v="Done"/>
    <s v="CEMEXWEB-17"/>
    <s v="Investors"/>
    <x v="19"/>
    <s v="Feature"/>
    <s v="Done"/>
    <s v="CEMEXWEB-22"/>
    <s v="Investors - Overview"/>
    <s v="00022 - Investors - Overview"/>
    <x v="152"/>
    <x v="2"/>
    <s v="Done"/>
    <s v="CEMEXWEB-109"/>
    <s v="Review of Webcontent - Investors to Key Statistics"/>
    <s v="00109 - Review of Webcontent - Investors to Key Statistics"/>
    <s v="Feature Review | 00109 - Review of Webcontent - Investors to Key Statistics"/>
    <n v="362240"/>
    <n v="362248"/>
    <n v="365935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2"/>
    <n v="3.0303030303030304E-2"/>
    <n v="1"/>
    <n v="0"/>
    <x v="3"/>
    <s v="0.Done"/>
    <x v="2"/>
    <s v="0.Done &gt; Feature Review | 00109 - Review of Webcontent - Investors to Key Statistics"/>
    <n v="0"/>
    <n v="0"/>
  </r>
  <r>
    <x v="2"/>
    <s v="Demand"/>
    <s v="Done"/>
    <s v="CEMEXWEB-16"/>
    <s v="Stories"/>
    <x v="15"/>
    <s v="Feature"/>
    <s v="Done"/>
    <s v="CEMEXWEB-72"/>
    <s v="Full story version 4"/>
    <s v="00072 - Full story version 4"/>
    <x v="148"/>
    <x v="3"/>
    <s v="Done"/>
    <s v="CEMEXWEB-108"/>
    <s v="Full story version 4"/>
    <s v="S | 00108 - Full story version 4"/>
    <s v="Frontend Development | S | 00108 - Full story version 4"/>
    <n v="362239"/>
    <n v="364380"/>
    <n v="365918"/>
    <s v="Plan"/>
    <x v="10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0.25"/>
    <n v="1.7543859649122806E-2"/>
    <n v="1"/>
    <n v="4.2553191489361701"/>
    <x v="3"/>
    <s v="0.Done"/>
    <x v="2"/>
    <s v="0.Done &gt; Frontend Development | S | 00108 - Full story version 4"/>
    <n v="0"/>
    <n v="0"/>
  </r>
  <r>
    <x v="2"/>
    <s v="Demand"/>
    <s v="Done"/>
    <s v="CEMEXWEB-16"/>
    <s v="Stories"/>
    <x v="15"/>
    <s v="Feature"/>
    <s v="Done"/>
    <s v="CEMEXWEB-71"/>
    <s v="Full story version 2"/>
    <s v="00071 - Full story version 2"/>
    <x v="153"/>
    <x v="1"/>
    <s v="Done"/>
    <s v="CEMEXWEB-107"/>
    <s v="QA for Full story version 2"/>
    <s v="00107 - QA for Full story version 2"/>
    <s v="QA | 00107 - QA for Full story version 2"/>
    <n v="362239"/>
    <n v="364378"/>
    <n v="365680"/>
    <s v="Plan"/>
    <x v="16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QA | 00107 - QA for Full story version 2"/>
    <n v="0"/>
    <n v="0"/>
  </r>
  <r>
    <x v="2"/>
    <s v="Demand"/>
    <s v="Done"/>
    <s v="CEMEXWEB-16"/>
    <s v="Stories"/>
    <x v="15"/>
    <s v="Feature"/>
    <s v="Done"/>
    <s v="CEMEXWEB-71"/>
    <s v="Full story version 2"/>
    <s v="00071 - Full story version 2"/>
    <x v="153"/>
    <x v="2"/>
    <s v="Done"/>
    <s v="CEMEXWEB-106"/>
    <s v="Review of Full story version 2"/>
    <s v="00106 - Review of Full story version 2"/>
    <s v="Feature Review | 00106 - Review of Full story version 2"/>
    <n v="362239"/>
    <n v="364378"/>
    <n v="365679"/>
    <s v="Plan"/>
    <x v="17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Feature Review | 00106 - Review of Full story version 2"/>
    <n v="0"/>
    <n v="0"/>
  </r>
  <r>
    <x v="2"/>
    <s v="Demand"/>
    <s v="Done"/>
    <s v="CEMEXWEB-8"/>
    <s v="Homepage"/>
    <x v="20"/>
    <s v="Feature"/>
    <s v="Done"/>
    <s v="CEMEXWEB-10"/>
    <s v="Modern tile with &quot;MORE&quot; animation"/>
    <s v="00010 - Modern tile with &quot;MORE&quot; animation"/>
    <x v="154"/>
    <x v="1"/>
    <s v="Done"/>
    <s v="CEMEXWEB-105"/>
    <s v="QA for Modern tile with &quot;MORE&quot; animation"/>
    <s v="00105 - QA for Modern tile with &quot;MORE&quot; animation"/>
    <s v="QA | 00105 - QA for Modern tile with &quot;MORE&quot; animation"/>
    <n v="362226"/>
    <n v="362228"/>
    <n v="365678"/>
    <s v="Plan"/>
    <x v="16"/>
    <n v="0"/>
    <n v="0"/>
    <n v="0"/>
    <n v="0"/>
    <m/>
    <s v="SUBTASK PLAN"/>
    <n v="0"/>
    <n v="0"/>
    <n v="0"/>
    <n v="0"/>
    <n v="0"/>
    <n v="0"/>
    <n v="0"/>
    <n v="0"/>
    <n v="0"/>
    <n v="0"/>
    <n v="0.2"/>
    <n v="2.6315789473684209E-2"/>
    <n v="1"/>
    <n v="0"/>
    <x v="3"/>
    <s v="0.Done"/>
    <x v="2"/>
    <s v="0.Done &gt; QA | 00105 - QA for Modern tile with &quot;MORE&quot; animation"/>
    <n v="0"/>
    <n v="0"/>
  </r>
  <r>
    <x v="2"/>
    <s v="Demand"/>
    <s v="Done"/>
    <s v="CEMEXWEB-16"/>
    <s v="Stories"/>
    <x v="15"/>
    <s v="Feature"/>
    <s v="Done"/>
    <s v="CEMEXWEB-18"/>
    <s v="Concrete Incubator webcontent"/>
    <s v="00018 - Concrete Incubator webcontent"/>
    <x v="155"/>
    <x v="1"/>
    <s v="Done"/>
    <s v="CEMEXWEB-104"/>
    <s v="QA for Concrete Incubator webcontent"/>
    <s v="00104 - QA for Concrete Incubator webcontent"/>
    <s v="QA | 00104 - QA for Concrete Incubator webcontent"/>
    <n v="362239"/>
    <n v="362242"/>
    <n v="365673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QA | 00104 - QA for Concrete Incubator webcontent"/>
    <n v="0"/>
    <n v="0"/>
  </r>
  <r>
    <x v="2"/>
    <s v="Demand"/>
    <s v="Done"/>
    <s v="CEMEXWEB-16"/>
    <s v="Stories"/>
    <x v="15"/>
    <s v="Feature"/>
    <s v="Done"/>
    <s v="CEMEXWEB-18"/>
    <s v="Concrete Incubator webcontent"/>
    <s v="00018 - Concrete Incubator webcontent"/>
    <x v="155"/>
    <x v="2"/>
    <s v="Done"/>
    <s v="CEMEXWEB-103"/>
    <s v="Review of Concrete Incubator webcontent"/>
    <s v="00103 - Review of Concrete Incubator webcontent"/>
    <s v="Feature Review | 00103 - Review of Concrete Incubator webcontent"/>
    <n v="362239"/>
    <n v="362242"/>
    <n v="365594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Feature Review | 00103 - Review of Concrete Incubator webcontent"/>
    <n v="0"/>
    <n v="0"/>
  </r>
  <r>
    <x v="2"/>
    <s v="Demand"/>
    <s v="Done"/>
    <s v="CEMEXWEB-16"/>
    <s v="Stories"/>
    <x v="15"/>
    <s v="Feature"/>
    <s v="Done"/>
    <s v="CEMEXWEB-63"/>
    <s v="Show full story on Media Center"/>
    <s v="00063 - Show full story on Media Center"/>
    <x v="156"/>
    <x v="1"/>
    <s v="Done"/>
    <s v="CEMEXWEB-102"/>
    <s v="QA for Show full story on Media Center"/>
    <s v="00102 - QA for Show full story on Media Center"/>
    <s v="QA | 00102 - QA for Show full story on Media Center"/>
    <n v="362239"/>
    <n v="363800"/>
    <n v="365592"/>
    <s v="Plan"/>
    <x v="16"/>
    <n v="0"/>
    <n v="0"/>
    <n v="0"/>
    <n v="0"/>
    <m/>
    <s v="SUBTASK PLAN"/>
    <n v="0"/>
    <n v="0"/>
    <n v="0"/>
    <n v="0"/>
    <n v="0"/>
    <n v="0"/>
    <n v="0"/>
    <n v="0"/>
    <n v="0"/>
    <n v="0"/>
    <n v="0.2"/>
    <n v="1.7543859649122806E-2"/>
    <n v="1"/>
    <n v="0"/>
    <x v="3"/>
    <s v="0.Done"/>
    <x v="2"/>
    <s v="0.Done &gt; QA | 00102 - QA for Show full story on Media Center"/>
    <n v="0"/>
    <n v="0"/>
  </r>
  <r>
    <x v="2"/>
    <s v="Demand"/>
    <s v="Done"/>
    <s v="CEMEXWEB-16"/>
    <s v="Stories"/>
    <x v="15"/>
    <s v="Feature"/>
    <s v="Done"/>
    <s v="CEMEXWEB-63"/>
    <s v="Show full story on Media Center"/>
    <s v="00063 - Show full story on Media Center"/>
    <x v="156"/>
    <x v="2"/>
    <s v="Done"/>
    <s v="CEMEXWEB-101"/>
    <s v="Review of Show full story on Media Center"/>
    <s v="00101 - Review of Show full story on Media Center"/>
    <s v="Feature Review | 00101 - Review of Show full story on Media Center"/>
    <n v="362239"/>
    <n v="363800"/>
    <n v="365591"/>
    <s v="Plan"/>
    <x v="17"/>
    <n v="0"/>
    <n v="0"/>
    <n v="0"/>
    <n v="0"/>
    <m/>
    <s v="SUBTASK PLAN"/>
    <n v="0"/>
    <n v="0"/>
    <n v="0"/>
    <n v="0"/>
    <n v="0"/>
    <n v="0"/>
    <n v="0"/>
    <n v="0"/>
    <n v="0"/>
    <n v="0"/>
    <n v="0.2"/>
    <n v="1.7543859649122806E-2"/>
    <n v="1"/>
    <n v="0"/>
    <x v="3"/>
    <s v="0.Done"/>
    <x v="2"/>
    <s v="0.Done &gt; Feature Review | 00101 - Review of Show full story on Media Center"/>
    <n v="0"/>
    <n v="0"/>
  </r>
  <r>
    <x v="2"/>
    <s v="Demand"/>
    <s v="Done"/>
    <s v="CEMEXWEB-17"/>
    <s v="Investors"/>
    <x v="19"/>
    <s v="Feature"/>
    <s v="Done"/>
    <s v="CEMEXWEB-22"/>
    <s v="Investors - Overview"/>
    <s v="00022 - Investors - Overview"/>
    <x v="152"/>
    <x v="6"/>
    <s v="Done"/>
    <s v="CEMEXWEB-100"/>
    <s v="Layout breaks on mobile mode"/>
    <s v="S | 00100 - Layout breaks on mobile mode"/>
    <s v="Alpha Bug | S | 00100 - Layout breaks on mobile mode"/>
    <n v="362240"/>
    <n v="362248"/>
    <n v="365589"/>
    <s v="Plan"/>
    <x v="1"/>
    <n v="1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0"/>
    <n v="0"/>
    <n v="0.2"/>
    <n v="3.0303030303030304E-2"/>
    <n v="1"/>
    <n v="2.1276595744680851"/>
    <x v="3"/>
    <s v="0.Done"/>
    <x v="2"/>
    <s v="0.Done &gt; Alpha Bug | S | 00100 - Layout breaks on mobile mode"/>
    <n v="0"/>
    <n v="0"/>
  </r>
  <r>
    <x v="2"/>
    <s v="Demand"/>
    <s v="Done"/>
    <s v="CEMEXWEB-16"/>
    <s v="Stories"/>
    <x v="15"/>
    <s v="Feature"/>
    <s v="Done"/>
    <s v="CEMEXWEB-20"/>
    <s v="Asset publisher layout"/>
    <s v="00020 - Asset publisher layout"/>
    <x v="157"/>
    <x v="1"/>
    <s v="Done"/>
    <s v="CEMEXWEB-99"/>
    <s v="QA for Asset publisher layout"/>
    <s v="00099 - QA for Asset publisher layout"/>
    <s v="QA | 00099 - QA for Asset publisher layout"/>
    <n v="362239"/>
    <n v="362246"/>
    <n v="365378"/>
    <s v="Plan"/>
    <x v="16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QA | 00099 - QA for Asset publisher layout"/>
    <n v="0"/>
    <n v="0"/>
  </r>
  <r>
    <x v="2"/>
    <s v="Demand"/>
    <s v="Done"/>
    <s v="CEMEXWEB-16"/>
    <s v="Stories"/>
    <x v="15"/>
    <s v="Feature"/>
    <s v="Done"/>
    <s v="CEMEXWEB-20"/>
    <s v="Asset publisher layout"/>
    <s v="00020 - Asset publisher layout"/>
    <x v="157"/>
    <x v="2"/>
    <s v="Done"/>
    <s v="CEMEXWEB-98"/>
    <s v="Review of Asset publisher layout"/>
    <s v="00098 - Review of Asset publisher layout"/>
    <s v="Feature Review | 00098 - Review of Asset publisher layout"/>
    <n v="362239"/>
    <n v="362246"/>
    <n v="365377"/>
    <s v="Plan"/>
    <x v="17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Feature Review | 00098 - Review of Asset publisher layout"/>
    <n v="0"/>
    <n v="0"/>
  </r>
  <r>
    <x v="2"/>
    <s v="Demand"/>
    <s v="Done"/>
    <s v="CEMEXWEB-16"/>
    <s v="Stories"/>
    <x v="15"/>
    <s v="Feature"/>
    <s v="Done"/>
    <s v="CEMEXWEB-19"/>
    <s v="Asset publisher - Simple version"/>
    <s v="00019 - Asset publisher - Simple version"/>
    <x v="158"/>
    <x v="1"/>
    <s v="Done"/>
    <s v="CEMEXWEB-97"/>
    <s v="QA for Asset publisher - Simple version"/>
    <s v="00097 - QA for Asset publisher - Simple version"/>
    <s v="QA | 00097 - QA for Asset publisher - Simple version"/>
    <n v="362239"/>
    <n v="362244"/>
    <n v="365376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QA | 00097 - QA for Asset publisher - Simple version"/>
    <n v="0"/>
    <n v="0"/>
  </r>
  <r>
    <x v="2"/>
    <s v="Demand"/>
    <s v="Done"/>
    <s v="CEMEXWEB-16"/>
    <s v="Stories"/>
    <x v="15"/>
    <s v="Feature"/>
    <s v="Done"/>
    <s v="CEMEXWEB-19"/>
    <s v="Asset publisher - Simple version"/>
    <s v="00019 - Asset publisher - Simple version"/>
    <x v="158"/>
    <x v="2"/>
    <s v="Done"/>
    <s v="CEMEXWEB-96"/>
    <s v="Review of Asset publisher - Simple version"/>
    <s v="00096 - Review of Asset publisher - Simple version"/>
    <s v="Feature Review | 00096 - Review of Asset publisher - Simple version"/>
    <n v="362239"/>
    <n v="362244"/>
    <n v="365375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Feature Review | 00096 - Review of Asset publisher - Simple version"/>
    <n v="0"/>
    <n v="0"/>
  </r>
  <r>
    <x v="2"/>
    <s v="Demand"/>
    <s v="Done"/>
    <s v="CEMEXWEB-8"/>
    <s v="Homepage"/>
    <x v="20"/>
    <s v="Feature"/>
    <s v="Done"/>
    <s v="CEMEXWEB-12"/>
    <s v="Country Selection content"/>
    <s v="00012 - Country Selection content"/>
    <x v="159"/>
    <x v="1"/>
    <s v="Done"/>
    <s v="CEMEXWEB-94"/>
    <s v="QA for Country Selection content"/>
    <s v="00094 - QA for Country Selection content"/>
    <s v="QA | 00094 - QA for Country Selection content"/>
    <n v="362226"/>
    <n v="362232"/>
    <n v="365367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"/>
    <n v="2.6315789473684209E-2"/>
    <n v="1"/>
    <n v="0"/>
    <x v="3"/>
    <s v="0.Done"/>
    <x v="2"/>
    <s v="0.Done &gt; QA | 00094 - QA for Country Selection content"/>
    <n v="0"/>
    <n v="0"/>
  </r>
  <r>
    <x v="2"/>
    <s v="Demand"/>
    <s v="Done"/>
    <s v="CEMEXWEB-8"/>
    <s v="Homepage"/>
    <x v="20"/>
    <s v="Feature"/>
    <s v="Done"/>
    <s v="CEMEXWEB-12"/>
    <s v="Country Selection content"/>
    <s v="00012 - Country Selection content"/>
    <x v="159"/>
    <x v="2"/>
    <s v="Done"/>
    <s v="CEMEXWEB-93"/>
    <s v="Review of Country Selection content"/>
    <s v="00093 - Review of Country Selection content"/>
    <s v="Feature Review | 00093 - Review of Country Selection content"/>
    <n v="362226"/>
    <n v="362232"/>
    <n v="365366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"/>
    <n v="2.6315789473684209E-2"/>
    <n v="1"/>
    <n v="0"/>
    <x v="3"/>
    <s v="0.Done"/>
    <x v="2"/>
    <s v="0.Done &gt; Feature Review | 00093 - Review of Country Selection content"/>
    <n v="0"/>
    <n v="0"/>
  </r>
  <r>
    <x v="2"/>
    <s v="Demand"/>
    <s v="Done"/>
    <s v="CEMEXWEB-8"/>
    <s v="Homepage"/>
    <x v="20"/>
    <s v="Feature"/>
    <s v="Done"/>
    <s v="CEMEXWEB-12"/>
    <s v="Country Selection content"/>
    <s v="00012 - Country Selection content"/>
    <x v="159"/>
    <x v="0"/>
    <s v="Done"/>
    <s v="CEMEXWEB-92"/>
    <s v="Alpha for Country Selection content"/>
    <s v="S | 00092 - Alpha for Country Selection content"/>
    <s v="Alpha Test | S | 00092 - Alpha for Country Selection content"/>
    <n v="362226"/>
    <n v="362232"/>
    <n v="365365"/>
    <s v="Plan"/>
    <x v="10"/>
    <n v="0.2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25"/>
    <n v="0"/>
    <n v="0.2"/>
    <n v="2.6315789473684209E-2"/>
    <n v="1"/>
    <n v="2.1276595744680851"/>
    <x v="3"/>
    <s v="0.Done"/>
    <x v="2"/>
    <s v="0.Done &gt; Alpha Test | S | 00092 - Alpha for Country Selection content"/>
    <n v="0"/>
    <n v="0"/>
  </r>
  <r>
    <x v="2"/>
    <s v="Demand"/>
    <s v="Done"/>
    <s v="CEMEXWEB-8"/>
    <s v="Homepage"/>
    <x v="20"/>
    <s v="Feature"/>
    <s v="Done"/>
    <s v="CEMEXWEB-15"/>
    <s v="Place remaining Webcontents on Homepage"/>
    <s v="00015 - Place remaining Webcontents on Homepage"/>
    <x v="160"/>
    <x v="1"/>
    <s v="Done"/>
    <s v="CEMEXWEB-91"/>
    <s v="QA for Place remaining Webcontents on Homepage"/>
    <s v="00091 - QA for Place remaining Webcontents on Homepage"/>
    <s v="QA | 00091 - QA for Place remaining Webcontents on Homepage"/>
    <n v="362226"/>
    <n v="362238"/>
    <n v="365363"/>
    <s v="Plan"/>
    <x v="16"/>
    <n v="0"/>
    <n v="0"/>
    <n v="0"/>
    <n v="0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s v="0.Done"/>
    <x v="2"/>
    <s v="0.Done &gt; QA | 00091 - QA for Place remaining Webcontents on Homepage"/>
    <n v="0"/>
    <n v="0"/>
  </r>
  <r>
    <x v="2"/>
    <s v="Demand"/>
    <s v="Done"/>
    <s v="CEMEXWEB-8"/>
    <s v="Homepage"/>
    <x v="20"/>
    <s v="Feature"/>
    <s v="Done"/>
    <s v="CEMEXWEB-15"/>
    <s v="Place remaining Webcontents on Homepage"/>
    <s v="00015 - Place remaining Webcontents on Homepage"/>
    <x v="160"/>
    <x v="2"/>
    <s v="Done"/>
    <s v="CEMEXWEB-90"/>
    <s v="Review of Place remaining Webcontents on Homepage"/>
    <s v="00090 - Review of Place remaining Webcontents on Homepage"/>
    <s v="Feature Review | 00090 - Review of Place remaining Webcontents on Homepage"/>
    <n v="362226"/>
    <n v="362238"/>
    <n v="365362"/>
    <s v="Plan"/>
    <x v="17"/>
    <n v="0"/>
    <n v="0"/>
    <n v="0"/>
    <n v="0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s v="0.Done"/>
    <x v="2"/>
    <s v="0.Done &gt; Feature Review | 00090 - Review of Place remaining Webcontents on Homepage"/>
    <n v="0"/>
    <n v="0"/>
  </r>
  <r>
    <x v="2"/>
    <s v="Demand"/>
    <s v="Done"/>
    <s v="CEMEXWEB-8"/>
    <s v="Homepage"/>
    <x v="20"/>
    <s v="Feature"/>
    <s v="Done"/>
    <s v="CEMEXWEB-11"/>
    <s v="Carousel with three images and timer"/>
    <s v="00011 - Carousel with three images and timer"/>
    <x v="161"/>
    <x v="1"/>
    <s v="Done"/>
    <s v="CEMEXWEB-89"/>
    <s v="QA for Carousel with three images and timer"/>
    <s v="00089 - QA for Carousel with three images and timer"/>
    <s v="QA | 00089 - QA for Carousel with three images and timer"/>
    <n v="362226"/>
    <n v="362230"/>
    <n v="365361"/>
    <s v="Plan"/>
    <x v="16"/>
    <n v="0"/>
    <n v="0"/>
    <n v="0"/>
    <n v="0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s v="0.Done"/>
    <x v="2"/>
    <s v="0.Done &gt; QA | 00089 - QA for Carousel with three images and timer"/>
    <n v="0"/>
    <n v="0"/>
  </r>
  <r>
    <x v="2"/>
    <s v="Demand"/>
    <s v="Done"/>
    <s v="CEMEXWEB-8"/>
    <s v="Homepage"/>
    <x v="20"/>
    <s v="Feature"/>
    <s v="Done"/>
    <s v="CEMEXWEB-11"/>
    <s v="Carousel with three images and timer"/>
    <s v="00011 - Carousel with three images and timer"/>
    <x v="161"/>
    <x v="2"/>
    <s v="Done"/>
    <s v="CEMEXWEB-88"/>
    <s v="Review of Carousel with three images and timer"/>
    <s v="00088 - Review of Carousel with three images and timer"/>
    <s v="Feature Review | 00088 - Review of Carousel with three images and timer"/>
    <n v="362226"/>
    <n v="362230"/>
    <n v="365360"/>
    <s v="Plan"/>
    <x v="17"/>
    <n v="0"/>
    <n v="0"/>
    <n v="0"/>
    <n v="0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s v="0.Done"/>
    <x v="2"/>
    <s v="0.Done &gt; Feature Review | 00088 - Review of Carousel with three images and timer"/>
    <n v="0"/>
    <n v="0"/>
  </r>
  <r>
    <x v="2"/>
    <s v="Demand"/>
    <s v="Done"/>
    <s v="CEMEXWEB-8"/>
    <s v="Homepage"/>
    <x v="20"/>
    <s v="Feature"/>
    <s v="Done"/>
    <s v="CEMEXWEB-10"/>
    <s v="Modern tile with &quot;MORE&quot; animation"/>
    <s v="00010 - Modern tile with &quot;MORE&quot; animation"/>
    <x v="154"/>
    <x v="2"/>
    <s v="Done"/>
    <s v="CEMEXWEB-86"/>
    <s v="Review of Modern tile with &quot;MORE&quot; animation"/>
    <s v="00086 - Review of Modern tile with &quot;MORE&quot; animation"/>
    <s v="Feature Review | 00086 - Review of Modern tile with &quot;MORE&quot; animation"/>
    <n v="362226"/>
    <n v="362228"/>
    <n v="365357"/>
    <s v="Plan"/>
    <x v="17"/>
    <n v="0"/>
    <n v="0"/>
    <n v="0"/>
    <n v="0"/>
    <m/>
    <s v="SUBTASK PLAN"/>
    <n v="0"/>
    <n v="0"/>
    <n v="0"/>
    <n v="0"/>
    <n v="0"/>
    <n v="0"/>
    <n v="0"/>
    <n v="0"/>
    <n v="0"/>
    <n v="0"/>
    <n v="0.2"/>
    <n v="2.6315789473684209E-2"/>
    <n v="1"/>
    <n v="0"/>
    <x v="3"/>
    <s v="0.Done"/>
    <x v="2"/>
    <s v="0.Done &gt; Feature Review | 00086 - Review of Modern tile with &quot;MORE&quot; animation"/>
    <n v="0"/>
    <n v="0"/>
  </r>
  <r>
    <x v="2"/>
    <s v="Demand"/>
    <s v="Done"/>
    <s v="CEMEXWEB-8"/>
    <s v="Homepage"/>
    <x v="20"/>
    <s v="Feature"/>
    <s v="Done"/>
    <s v="CEMEXWEB-9"/>
    <s v="Place webcontent in the grid acording to wireframe"/>
    <s v="00009 - Place webcontent in the grid acording to wireframe"/>
    <x v="162"/>
    <x v="1"/>
    <s v="Done"/>
    <s v="CEMEXWEB-85"/>
    <s v="QA for Place webcontent in the grid acording to wireframe"/>
    <s v="00085 - QA for Place webcontent in the grid acording to wireframe"/>
    <s v="QA | 00085 - QA for Place webcontent in the grid acording to wireframe"/>
    <n v="362226"/>
    <n v="362227"/>
    <n v="365353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2.6315789473684209E-2"/>
    <n v="1"/>
    <n v="0"/>
    <x v="3"/>
    <s v="0.Done"/>
    <x v="2"/>
    <s v="0.Done &gt; QA | 00085 - QA for Place webcontent in the grid acording to wireframe"/>
    <n v="0"/>
    <n v="0"/>
  </r>
  <r>
    <x v="2"/>
    <s v="Demand"/>
    <s v="Done"/>
    <s v="CEMEXWEB-8"/>
    <s v="Homepage"/>
    <x v="20"/>
    <s v="Feature"/>
    <s v="Done"/>
    <s v="CEMEXWEB-9"/>
    <s v="Place webcontent in the grid acording to wireframe"/>
    <s v="00009 - Place webcontent in the grid acording to wireframe"/>
    <x v="162"/>
    <x v="2"/>
    <s v="Done"/>
    <s v="CEMEXWEB-84"/>
    <s v="Review of Place webcontent in the grid acording to wireframe"/>
    <s v="00084 - Review of Place webcontent in the grid acording to wireframe"/>
    <s v="Feature Review | 00084 - Review of Place webcontent in the grid acording to wireframe"/>
    <n v="362226"/>
    <n v="362227"/>
    <n v="365352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2.6315789473684209E-2"/>
    <n v="1"/>
    <n v="0"/>
    <x v="3"/>
    <s v="0.Done"/>
    <x v="2"/>
    <s v="0.Done &gt; Feature Review | 00084 - Review of Place webcontent in the grid acording to wireframe"/>
    <n v="0"/>
    <n v="0"/>
  </r>
  <r>
    <x v="2"/>
    <s v="Demand"/>
    <s v="Done"/>
    <s v="CEMEXWEB-6"/>
    <s v="Theme"/>
    <x v="14"/>
    <s v="Feature"/>
    <s v="Done"/>
    <s v="CEMEXWEB-7"/>
    <s v="Design menus"/>
    <s v="00007 - Design menus"/>
    <x v="163"/>
    <x v="1"/>
    <s v="Done"/>
    <s v="CEMEXWEB-83"/>
    <s v="QA for Design menus"/>
    <s v="00083 - QA for Design menus"/>
    <s v="QA | 00083 - QA for Design menus"/>
    <n v="362223"/>
    <n v="362225"/>
    <n v="365347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QA | 00083 - QA for Design menus"/>
    <n v="0"/>
    <n v="0"/>
  </r>
  <r>
    <x v="2"/>
    <s v="Demand"/>
    <s v="Done"/>
    <s v="CEMEXWEB-6"/>
    <s v="Theme"/>
    <x v="14"/>
    <s v="Feature"/>
    <s v="Done"/>
    <s v="CEMEXWEB-7"/>
    <s v="Design menus"/>
    <s v="00007 - Design menus"/>
    <x v="163"/>
    <x v="2"/>
    <s v="Done"/>
    <s v="CEMEXWEB-82"/>
    <s v="Review of Design menus"/>
    <s v="00082 - Review of Design menus"/>
    <s v="Feature Review | 00082 - Review of Design menus"/>
    <n v="362223"/>
    <n v="362225"/>
    <n v="365346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Feature Review | 00082 - Review of Design menus"/>
    <n v="0"/>
    <n v="0"/>
  </r>
  <r>
    <x v="2"/>
    <m/>
    <m/>
    <m/>
    <m/>
    <x v="1"/>
    <s v="Task"/>
    <s v="Cancelled"/>
    <s v="CEMEXWEB-57"/>
    <s v="Management work"/>
    <s v="00057 - Management work"/>
    <x v="85"/>
    <x v="4"/>
    <s v="Done"/>
    <s v="CEMEXWEB-81"/>
    <s v="Scrum master - January - 16 to 31"/>
    <s v="L | 00081 - Scrum master - January - 16 to 31"/>
    <s v="Sub-Task | L | 00081 - Scrum master - January - 16 to 31"/>
    <m/>
    <n v="362994"/>
    <n v="365306"/>
    <s v="Plan"/>
    <x v="7"/>
    <n v="81.7"/>
    <n v="0"/>
    <n v="0"/>
    <n v="0"/>
    <s v="L"/>
    <s v="SUBTASK PLAN"/>
    <n v="17.021276595744681"/>
    <n v="20.425531914893615"/>
    <n v="0"/>
    <n v="0"/>
    <n v="0"/>
    <n v="17.021276595744681"/>
    <n v="17.021276595744681"/>
    <n v="20.425531914893615"/>
    <n v="81.7"/>
    <n v="0"/>
    <n v="0.14285714285714285"/>
    <n v="0"/>
    <n v="1"/>
    <n v="17.021276595744681"/>
    <x v="1"/>
    <s v="0.Cancelled"/>
    <x v="2"/>
    <s v="0.Done &gt; Sub-Task | L | 00081 - Scrum master - January - 16 to 31"/>
    <n v="0"/>
    <n v="0"/>
  </r>
  <r>
    <x v="2"/>
    <s v="Demand"/>
    <s v="Done"/>
    <s v="CEMEXWEB-16"/>
    <s v="Stories"/>
    <x v="15"/>
    <s v="Feature"/>
    <s v="Done"/>
    <s v="CEMEXWEB-71"/>
    <s v="Full story version 2"/>
    <s v="00071 - Full story version 2"/>
    <x v="153"/>
    <x v="0"/>
    <s v="Done"/>
    <s v="CEMEXWEB-80"/>
    <s v="Alpha for Full story version 2"/>
    <s v="S | 00080 - Alpha for Full story version 2"/>
    <s v="Alpha Test | S | 00080 - Alpha for Full story version 2"/>
    <n v="362239"/>
    <n v="364378"/>
    <n v="365305"/>
    <s v="Plan"/>
    <x v="17"/>
    <n v="0.2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25"/>
    <n v="0"/>
    <n v="0.25"/>
    <n v="1.7543859649122806E-2"/>
    <n v="1"/>
    <n v="2.1276595744680851"/>
    <x v="3"/>
    <s v="0.Done"/>
    <x v="2"/>
    <s v="0.Done &gt; Alpha Test | S | 00080 - Alpha for Full story version 2"/>
    <n v="0"/>
    <n v="0"/>
  </r>
  <r>
    <x v="2"/>
    <s v="Demand"/>
    <s v="Done"/>
    <s v="CEMEXWEB-8"/>
    <s v="Homepage"/>
    <x v="20"/>
    <s v="Feature"/>
    <s v="Done"/>
    <s v="CEMEXWEB-15"/>
    <s v="Place remaining Webcontents on Homepage"/>
    <s v="00015 - Place remaining Webcontents on Homepage"/>
    <x v="160"/>
    <x v="0"/>
    <s v="Done"/>
    <s v="CEMEXWEB-79"/>
    <s v="Alpha for Place remaining Webcontents on Homepage"/>
    <s v="S | 00079 - Alpha for Place remaining Webcontents on Homepage"/>
    <s v="Alpha Test | S | 00079 - Alpha for Place remaining Webcontents on Homepage"/>
    <n v="362226"/>
    <n v="362238"/>
    <n v="364997"/>
    <s v="Plan"/>
    <x v="17"/>
    <n v="0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5"/>
    <n v="0"/>
    <n v="0.25"/>
    <n v="2.6315789473684209E-2"/>
    <n v="1"/>
    <n v="2.1276595744680851"/>
    <x v="3"/>
    <s v="0.Done"/>
    <x v="2"/>
    <s v="0.Done &gt; Alpha Test | S | 00079 - Alpha for Place remaining Webcontents on Homepage"/>
    <n v="0"/>
    <n v="0"/>
  </r>
  <r>
    <x v="2"/>
    <s v="Demand"/>
    <s v="Done"/>
    <s v="CEMEXWEB-8"/>
    <s v="Homepage"/>
    <x v="20"/>
    <s v="Feature"/>
    <s v="Done"/>
    <s v="CEMEXWEB-11"/>
    <s v="Carousel with three images and timer"/>
    <s v="00011 - Carousel with three images and timer"/>
    <x v="161"/>
    <x v="0"/>
    <s v="Done"/>
    <s v="CEMEXWEB-78"/>
    <s v="Alpha for Carousel with three images and timer"/>
    <s v="S | 00078 - Alpha for Carousel with three images and timer"/>
    <s v="Alpha Test | S | 00078 - Alpha for Carousel with three images and timer"/>
    <n v="362226"/>
    <n v="362230"/>
    <n v="364996"/>
    <s v="Plan"/>
    <x v="17"/>
    <n v="0.3333333333333333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33333333333333331"/>
    <n v="0"/>
    <n v="0.25"/>
    <n v="2.6315789473684209E-2"/>
    <n v="1"/>
    <n v="2.1276595744680851"/>
    <x v="3"/>
    <s v="0.Done"/>
    <x v="2"/>
    <s v="0.Done &gt; Alpha Test | S | 00078 - Alpha for Carousel with three images and timer"/>
    <n v="0"/>
    <n v="0"/>
  </r>
  <r>
    <x v="2"/>
    <s v="Demand"/>
    <s v="Done"/>
    <s v="CEMEXWEB-16"/>
    <s v="Stories"/>
    <x v="15"/>
    <s v="Feature"/>
    <s v="Done"/>
    <s v="CEMEXWEB-63"/>
    <s v="Show full story on Media Center"/>
    <s v="00063 - Show full story on Media Center"/>
    <x v="156"/>
    <x v="3"/>
    <s v="Done"/>
    <s v="CEMEXWEB-77"/>
    <s v="Full story version 1"/>
    <s v="M | 00077 - Full story version 1"/>
    <s v="Frontend Development | M | 00077 - Full story version 1"/>
    <n v="362239"/>
    <n v="363800"/>
    <n v="364839"/>
    <s v="Plan"/>
    <x v="17"/>
    <n v="16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6"/>
    <n v="0"/>
    <n v="0.2"/>
    <n v="1.7543859649122806E-2"/>
    <n v="1"/>
    <n v="5.3191489361702127"/>
    <x v="3"/>
    <s v="0.Done"/>
    <x v="2"/>
    <s v="0.Done &gt; Frontend Development | M | 00077 - Full story version 1"/>
    <n v="0"/>
    <n v="0"/>
  </r>
  <r>
    <x v="2"/>
    <s v="Demand"/>
    <s v="Done"/>
    <s v="CEMEXWEB-16"/>
    <s v="Stories"/>
    <x v="15"/>
    <s v="Feature"/>
    <s v="Done"/>
    <s v="CEMEXWEB-63"/>
    <s v="Show full story on Media Center"/>
    <s v="00063 - Show full story on Media Center"/>
    <x v="156"/>
    <x v="0"/>
    <s v="Done"/>
    <s v="CEMEXWEB-76"/>
    <s v="Alpha for Show full story on Media Center"/>
    <s v="S | 00076 - Alpha for Show full story on Media Center"/>
    <s v="Alpha Test | S | 00076 - Alpha for Show full story on Media Center"/>
    <n v="362239"/>
    <n v="363800"/>
    <n v="364837"/>
    <s v="Plan"/>
    <x v="17"/>
    <n v="0.3333333333333333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33333333333333331"/>
    <n v="0"/>
    <n v="0.2"/>
    <n v="1.7543859649122806E-2"/>
    <n v="1"/>
    <n v="2.1276595744680851"/>
    <x v="3"/>
    <s v="0.Done"/>
    <x v="2"/>
    <s v="0.Done &gt; Alpha Test | S | 00076 - Alpha for Show full story on Media Center"/>
    <n v="0"/>
    <n v="0"/>
  </r>
  <r>
    <x v="2"/>
    <s v="Demand"/>
    <s v="Done"/>
    <s v="CEMEXWEB-16"/>
    <s v="Stories"/>
    <x v="15"/>
    <s v="Feature"/>
    <s v="Done"/>
    <s v="CEMEXWEB-71"/>
    <s v="Full story version 2"/>
    <s v="00071 - Full story version 2"/>
    <x v="153"/>
    <x v="3"/>
    <s v="Done"/>
    <s v="CEMEXWEB-75"/>
    <s v="Full story version 2"/>
    <s v="M | 00075 - Full story version 2"/>
    <s v="Frontend Development | M | 00075 - Full story version 2"/>
    <n v="362239"/>
    <n v="364378"/>
    <n v="364834"/>
    <s v="Plan"/>
    <x v="17"/>
    <n v="8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8"/>
    <n v="0"/>
    <n v="0.25"/>
    <n v="1.7543859649122806E-2"/>
    <n v="1"/>
    <n v="5.3191489361702127"/>
    <x v="3"/>
    <s v="0.Done"/>
    <x v="2"/>
    <s v="0.Done &gt; Frontend Development | M | 00075 - Full story version 2"/>
    <n v="0"/>
    <n v="0"/>
  </r>
  <r>
    <x v="2"/>
    <s v="Demand"/>
    <s v="Done"/>
    <s v="CEMEXWEB-6"/>
    <s v="Theme"/>
    <x v="14"/>
    <s v="Bug"/>
    <s v="Done"/>
    <s v="CEMEXWEB-69"/>
    <s v="Menu not working when on mobile mode"/>
    <s v="00069 - Menu not working when on mobile mode"/>
    <x v="144"/>
    <x v="3"/>
    <s v="Done"/>
    <s v="CEMEXWEB-70"/>
    <s v="Fix menu when on mobile mode"/>
    <s v="S | 00070 - Fix menu when on mobile mode"/>
    <s v="Frontend Development | S | 00070 - Fix menu when on mobile mode"/>
    <n v="362223"/>
    <n v="364140"/>
    <n v="364142"/>
    <s v="Plan"/>
    <x v="10"/>
    <n v="2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8"/>
    <n v="0"/>
    <n v="0.25"/>
    <n v="8.3333333333333332E-3"/>
    <n v="1"/>
    <n v="4.2553191489361701"/>
    <x v="3"/>
    <s v="0.Done"/>
    <x v="2"/>
    <s v="0.Done &gt; Frontend Development | S | 00070 - Fix menu when on mobile mode"/>
    <n v="4.2553191489361701"/>
    <n v="28"/>
  </r>
  <r>
    <x v="2"/>
    <s v="Demand"/>
    <s v="Done"/>
    <s v="CEMEXWEB-16"/>
    <s v="Stories"/>
    <x v="15"/>
    <s v="Feature"/>
    <s v="Done"/>
    <s v="CEMEXWEB-20"/>
    <s v="Asset publisher layout"/>
    <s v="00020 - Asset publisher layout"/>
    <x v="157"/>
    <x v="0"/>
    <s v="Done"/>
    <s v="CEMEXWEB-68"/>
    <s v="Alpha for Asset publisher layout"/>
    <s v="S | 00068 - Alpha for Asset publisher layout"/>
    <s v="Alpha Test | S | 00068 - Alpha for Asset publisher layout"/>
    <n v="362239"/>
    <n v="362246"/>
    <n v="364042"/>
    <s v="Plan"/>
    <x v="17"/>
    <n v="0.41666666666666669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41666666666666669"/>
    <n v="0"/>
    <n v="0.25"/>
    <n v="1.7543859649122806E-2"/>
    <n v="1"/>
    <n v="2.1276595744680851"/>
    <x v="3"/>
    <s v="0.Done"/>
    <x v="2"/>
    <s v="0.Done &gt; Alpha Test | S | 00068 - Alpha for Asset publisher layout"/>
    <n v="0"/>
    <n v="0"/>
  </r>
  <r>
    <x v="2"/>
    <s v="Demand"/>
    <s v="Done"/>
    <s v="CEMEXWEB-8"/>
    <s v="Homepage"/>
    <x v="20"/>
    <s v="Feature"/>
    <s v="Done"/>
    <s v="CEMEXWEB-10"/>
    <s v="Modern tile with &quot;MORE&quot; animation"/>
    <s v="00010 - Modern tile with &quot;MORE&quot; animation"/>
    <x v="154"/>
    <x v="0"/>
    <s v="Done"/>
    <s v="CEMEXWEB-67"/>
    <s v="Alpha for Modern tile with &quot;MORE&quot; animation"/>
    <s v="S | 00067 - Alpha for Modern tile with &quot;MORE&quot; animation"/>
    <s v="Alpha Test | S | 00067 - Alpha for Modern tile with &quot;MORE&quot; animation"/>
    <n v="362226"/>
    <n v="362228"/>
    <n v="364039"/>
    <s v="Plan"/>
    <x v="17"/>
    <n v="0.41666666666666669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41666666666666669"/>
    <n v="0"/>
    <n v="0.2"/>
    <n v="2.6315789473684209E-2"/>
    <n v="1"/>
    <n v="2.1276595744680851"/>
    <x v="3"/>
    <s v="0.Done"/>
    <x v="2"/>
    <s v="0.Done &gt; Alpha Test | S | 00067 - Alpha for Modern tile with &quot;MORE&quot; animation"/>
    <n v="0"/>
    <n v="0"/>
  </r>
  <r>
    <x v="2"/>
    <s v="Demand"/>
    <s v="Done"/>
    <s v="CEMEXWEB-16"/>
    <s v="Stories"/>
    <x v="15"/>
    <s v="Feature"/>
    <s v="Done"/>
    <s v="CEMEXWEB-63"/>
    <s v="Show full story on Media Center"/>
    <s v="00063 - Show full story on Media Center"/>
    <x v="156"/>
    <x v="3"/>
    <s v="Done"/>
    <s v="CEMEXWEB-64"/>
    <s v="Show full story on media center"/>
    <s v="M | 00064 - Show full story on media center"/>
    <s v="Frontend Development | M | 00064 - Show full story on media center"/>
    <n v="362239"/>
    <n v="363800"/>
    <n v="363802"/>
    <s v="Plan"/>
    <x v="17"/>
    <n v="13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3"/>
    <n v="0"/>
    <n v="0.2"/>
    <n v="1.7543859649122806E-2"/>
    <n v="1"/>
    <n v="5.3191489361702127"/>
    <x v="3"/>
    <s v="0.Done"/>
    <x v="2"/>
    <s v="0.Done &gt; Frontend Development | M | 00064 - Show full story on media center"/>
    <n v="0"/>
    <n v="0"/>
  </r>
  <r>
    <x v="2"/>
    <m/>
    <m/>
    <m/>
    <m/>
    <x v="1"/>
    <s v="Task"/>
    <s v="Cancelled"/>
    <s v="CEMEXWEB-57"/>
    <s v="Management work"/>
    <s v="00057 - Management work"/>
    <x v="85"/>
    <x v="4"/>
    <s v="Done"/>
    <s v="CEMEXWEB-62"/>
    <s v="Deploy changes in QA environment"/>
    <s v="M | 00062 - Deploy changes in QA environment"/>
    <s v="Sub-Task | M | 00062 - Deploy changes in QA environment"/>
    <m/>
    <n v="362994"/>
    <n v="363798"/>
    <s v="Plan"/>
    <x v="7"/>
    <n v="23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23"/>
    <n v="0"/>
    <n v="0.14285714285714285"/>
    <n v="0"/>
    <n v="1"/>
    <n v="8.5106382978723403"/>
    <x v="1"/>
    <s v="0.Cancelled"/>
    <x v="2"/>
    <s v="0.Done &gt; Sub-Task | M | 00062 - Deploy changes in QA environment"/>
    <n v="0"/>
    <n v="0"/>
  </r>
  <r>
    <x v="2"/>
    <m/>
    <m/>
    <m/>
    <m/>
    <x v="1"/>
    <s v="Task"/>
    <s v="Cancelled"/>
    <s v="CEMEXWEB-57"/>
    <s v="Management work"/>
    <s v="00057 - Management work"/>
    <x v="85"/>
    <x v="4"/>
    <s v="Done"/>
    <s v="CEMEXWEB-61"/>
    <s v="Scrum master - January - 2 to 13"/>
    <s v="M | 00061 - Scrum master - January - 2 to 13"/>
    <s v="Sub-Task | M | 00061 - Scrum master - January - 2 to 13"/>
    <m/>
    <n v="362994"/>
    <n v="363287"/>
    <s v="Plan"/>
    <x v="7"/>
    <n v="72.5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72.5"/>
    <n v="0"/>
    <n v="0.14285714285714285"/>
    <n v="0"/>
    <n v="1"/>
    <n v="8.5106382978723403"/>
    <x v="1"/>
    <s v="0.Cancelled"/>
    <x v="2"/>
    <s v="0.Done &gt; Sub-Task | M | 00061 - Scrum master - January - 2 to 13"/>
    <n v="0"/>
    <n v="0"/>
  </r>
  <r>
    <x v="2"/>
    <s v="Demand"/>
    <s v="Done"/>
    <s v="CEMEXWEB-17"/>
    <s v="Investors"/>
    <x v="19"/>
    <s v="Feature"/>
    <s v="Done"/>
    <s v="CEMEXWEB-23"/>
    <s v="Events + Calendar Portlet"/>
    <s v="00023 - Events + Calendar Portlet"/>
    <x v="151"/>
    <x v="0"/>
    <s v="Done"/>
    <s v="CEMEXWEB-60"/>
    <s v="Alpha for Events + Calendar Portlet"/>
    <s v="S | 00060 - Alpha for Events + Calendar Portlet"/>
    <s v="Alpha Test | S | 00060 - Alpha for Events + Calendar Portlet"/>
    <n v="362240"/>
    <n v="362249"/>
    <n v="363096"/>
    <s v="Plan"/>
    <x v="1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3.0303030303030304E-2"/>
    <n v="1"/>
    <n v="2.1276595744680851"/>
    <x v="3"/>
    <s v="0.Done"/>
    <x v="2"/>
    <s v="0.Done &gt; Alpha Test | S | 00060 - Alpha for Events + Calendar Portlet"/>
    <n v="0"/>
    <n v="0"/>
  </r>
  <r>
    <x v="2"/>
    <m/>
    <m/>
    <m/>
    <m/>
    <x v="1"/>
    <s v="Task"/>
    <s v="Cancelled"/>
    <s v="CEMEXWEB-57"/>
    <s v="Management work"/>
    <s v="00057 - Management work"/>
    <x v="85"/>
    <x v="4"/>
    <s v="Done"/>
    <s v="CEMEXWEB-59"/>
    <s v="Scrum master - December 2016"/>
    <s v="M | 00059 - Scrum master - December 2016"/>
    <s v="Sub-Task | M | 00059 - Scrum master - December 2016"/>
    <m/>
    <n v="362994"/>
    <n v="362996"/>
    <s v="Plan"/>
    <x v="7"/>
    <n v="71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71"/>
    <n v="0"/>
    <n v="0.14285714285714285"/>
    <n v="0"/>
    <n v="1"/>
    <n v="8.5106382978723403"/>
    <x v="1"/>
    <s v="0.Cancelled"/>
    <x v="2"/>
    <s v="0.Done &gt; Sub-Task | M | 00059 - Scrum master - December 2016"/>
    <n v="0"/>
    <n v="0"/>
  </r>
  <r>
    <x v="2"/>
    <m/>
    <m/>
    <m/>
    <m/>
    <x v="1"/>
    <s v="Task"/>
    <s v="Cancelled"/>
    <s v="CEMEXWEB-57"/>
    <s v="Management work"/>
    <s v="00057 - Management work"/>
    <x v="85"/>
    <x v="4"/>
    <s v="Done"/>
    <s v="CEMEXWEB-58"/>
    <s v="Meetings with client"/>
    <s v="M | 00058 - Meetings with client"/>
    <s v="Sub-Task | M | 00058 - Meetings with client"/>
    <m/>
    <n v="362994"/>
    <n v="362995"/>
    <s v="Plan"/>
    <x v="7"/>
    <n v="33.25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33.25"/>
    <n v="0"/>
    <n v="0.14285714285714285"/>
    <n v="0"/>
    <n v="1"/>
    <n v="8.5106382978723403"/>
    <x v="1"/>
    <s v="0.Cancelled"/>
    <x v="2"/>
    <s v="0.Done &gt; Sub-Task | M | 00058 - Meetings with client"/>
    <n v="0"/>
    <n v="0"/>
  </r>
  <r>
    <x v="2"/>
    <s v="Demand"/>
    <s v="Done"/>
    <s v="CEMEXWEB-17"/>
    <s v="Investors"/>
    <x v="19"/>
    <s v="Feature"/>
    <s v="Done"/>
    <s v="CEMEXWEB-24"/>
    <s v="Questions Portlet"/>
    <s v="00024 - Questions Portlet"/>
    <x v="150"/>
    <x v="0"/>
    <s v="Done"/>
    <s v="CEMEXWEB-53"/>
    <s v="Alpha for Questions Portlet"/>
    <s v="S | 00053 - Alpha for Questions Portlet"/>
    <s v="Alpha Test | S | 00053 - Alpha for Questions Portlet"/>
    <n v="362240"/>
    <n v="362250"/>
    <n v="362640"/>
    <s v="Plan"/>
    <x v="1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3.0303030303030304E-2"/>
    <n v="1"/>
    <n v="2.1276595744680851"/>
    <x v="3"/>
    <s v="0.Done"/>
    <x v="2"/>
    <s v="0.Done &gt; Alpha Test | S | 00053 - Alpha for Questions Portlet"/>
    <n v="0"/>
    <n v="0"/>
  </r>
  <r>
    <x v="2"/>
    <s v="Demand"/>
    <s v="Done"/>
    <s v="CEMEXWEB-17"/>
    <s v="Investors"/>
    <x v="19"/>
    <s v="Feature"/>
    <s v="Done"/>
    <s v="CEMEXWEB-24"/>
    <s v="Questions Portlet"/>
    <s v="00024 - Questions Portlet"/>
    <x v="150"/>
    <x v="3"/>
    <s v="Done"/>
    <s v="CEMEXWEB-52"/>
    <s v="Questions Portlet"/>
    <s v="S | 00052 - Questions Portlet"/>
    <s v="Frontend Development | S | 00052 - Questions Portlet"/>
    <n v="362240"/>
    <n v="362250"/>
    <n v="362639"/>
    <s v="Plan"/>
    <x v="1"/>
    <n v="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8"/>
    <n v="0"/>
    <n v="0.25"/>
    <n v="3.0303030303030304E-2"/>
    <n v="1"/>
    <n v="4.2553191489361701"/>
    <x v="3"/>
    <s v="0.Done"/>
    <x v="2"/>
    <s v="0.Done &gt; Frontend Development | S | 00052 - Questions Portlet"/>
    <n v="0"/>
    <n v="0"/>
  </r>
  <r>
    <x v="2"/>
    <s v="Demand"/>
    <s v="Done"/>
    <s v="CEMEXWEB-17"/>
    <s v="Investors"/>
    <x v="19"/>
    <s v="Feature"/>
    <s v="Done"/>
    <s v="CEMEXWEB-23"/>
    <s v="Events + Calendar Portlet"/>
    <s v="00023 - Events + Calendar Portlet"/>
    <x v="151"/>
    <x v="3"/>
    <s v="Done"/>
    <s v="CEMEXWEB-51"/>
    <s v="Events + Calendar Portlet"/>
    <s v="S | 00051 - Events + Calendar Portlet"/>
    <s v="Frontend Development | S | 00051 - Events + Calendar Portlet"/>
    <n v="362240"/>
    <n v="362249"/>
    <n v="362637"/>
    <s v="Plan"/>
    <x v="1"/>
    <n v="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8"/>
    <n v="0"/>
    <n v="0.25"/>
    <n v="3.0303030303030304E-2"/>
    <n v="1"/>
    <n v="4.2553191489361701"/>
    <x v="3"/>
    <s v="0.Done"/>
    <x v="2"/>
    <s v="0.Done &gt; Frontend Development | S | 00051 - Events + Calendar Portlet"/>
    <n v="0"/>
    <n v="0"/>
  </r>
  <r>
    <x v="2"/>
    <s v="Demand"/>
    <s v="Done"/>
    <s v="CEMEXWEB-17"/>
    <s v="Investors"/>
    <x v="19"/>
    <s v="Feature"/>
    <s v="Done"/>
    <s v="CEMEXWEB-22"/>
    <s v="Investors - Overview"/>
    <s v="00022 - Investors - Overview"/>
    <x v="152"/>
    <x v="3"/>
    <s v="Done"/>
    <s v="CEMEXWEB-50"/>
    <s v="Webcontent - Investors to Key Statistics"/>
    <s v="S | 00050 - Webcontent - Investors to Key Statistics"/>
    <s v="Frontend Development | S | 00050 - Webcontent - Investors to Key Statistics"/>
    <n v="362240"/>
    <n v="362248"/>
    <n v="362636"/>
    <s v="Plan"/>
    <x v="1"/>
    <n v="1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5"/>
    <n v="0"/>
    <n v="0.2"/>
    <n v="3.0303030303030304E-2"/>
    <n v="1"/>
    <n v="4.2553191489361701"/>
    <x v="3"/>
    <s v="0.Done"/>
    <x v="2"/>
    <s v="0.Done &gt; Frontend Development | S | 00050 - Webcontent - Investors to Key Statistics"/>
    <n v="0"/>
    <n v="0"/>
  </r>
  <r>
    <x v="2"/>
    <s v="Demand"/>
    <s v="Done"/>
    <s v="CEMEXWEB-16"/>
    <s v="Stories"/>
    <x v="15"/>
    <s v="Feature"/>
    <s v="Done"/>
    <s v="CEMEXWEB-21"/>
    <s v="Asset publisher filter"/>
    <s v="00021 - Asset publisher filter"/>
    <x v="145"/>
    <x v="3"/>
    <s v="Done"/>
    <s v="CEMEXWEB-49"/>
    <s v="Set up the filter for the asset publisher"/>
    <s v="M | 00049 - Set up the filter for the asset publisher"/>
    <s v="Frontend Development | M | 00049 - Set up the filter for the asset publisher"/>
    <n v="362239"/>
    <n v="362247"/>
    <n v="362634"/>
    <s v="Plan"/>
    <x v="10"/>
    <n v="9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9"/>
    <n v="0"/>
    <n v="0.25"/>
    <n v="1.7543859649122806E-2"/>
    <n v="1"/>
    <n v="5.3191489361702127"/>
    <x v="3"/>
    <s v="0.Done"/>
    <x v="2"/>
    <s v="0.Done &gt; Frontend Development | M | 00049 - Set up the filter for the asset publisher"/>
    <n v="0"/>
    <n v="0"/>
  </r>
  <r>
    <x v="2"/>
    <s v="Demand"/>
    <s v="Done"/>
    <s v="CEMEXWEB-16"/>
    <s v="Stories"/>
    <x v="15"/>
    <s v="Feature"/>
    <s v="Done"/>
    <s v="CEMEXWEB-20"/>
    <s v="Asset publisher layout"/>
    <s v="00020 - Asset publisher layout"/>
    <x v="157"/>
    <x v="3"/>
    <s v="Done"/>
    <s v="CEMEXWEB-48"/>
    <s v="Configure Layout for the Asset Publisher"/>
    <s v="M | 00048 - Configure Layout for the Asset Publisher"/>
    <s v="Frontend Development | M | 00048 - Configure Layout for the Asset Publisher"/>
    <n v="362239"/>
    <n v="362246"/>
    <n v="362632"/>
    <s v="Plan"/>
    <x v="17"/>
    <n v="3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3"/>
    <n v="0"/>
    <n v="0.25"/>
    <n v="1.7543859649122806E-2"/>
    <n v="1"/>
    <n v="5.3191489361702127"/>
    <x v="3"/>
    <s v="0.Done"/>
    <x v="2"/>
    <s v="0.Done &gt; Frontend Development | M | 00048 - Configure Layout for the Asset Publisher"/>
    <n v="0"/>
    <n v="0"/>
  </r>
  <r>
    <x v="2"/>
    <s v="Demand"/>
    <s v="Done"/>
    <s v="CEMEXWEB-16"/>
    <s v="Stories"/>
    <x v="15"/>
    <s v="Feature"/>
    <s v="Done"/>
    <s v="CEMEXWEB-19"/>
    <s v="Asset publisher - Simple version"/>
    <s v="00019 - Asset publisher - Simple version"/>
    <x v="158"/>
    <x v="3"/>
    <s v="Done"/>
    <s v="CEMEXWEB-47"/>
    <s v="Create Asset Publisher"/>
    <s v="S | 00047 - Create Asset Publisher"/>
    <s v="Frontend Development | S | 00047 - Create Asset Publisher"/>
    <n v="362239"/>
    <n v="362244"/>
    <n v="362631"/>
    <s v="Plan"/>
    <x v="1"/>
    <n v="1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2"/>
    <n v="0"/>
    <n v="0.25"/>
    <n v="1.7543859649122806E-2"/>
    <n v="1"/>
    <n v="4.2553191489361701"/>
    <x v="3"/>
    <s v="0.Done"/>
    <x v="2"/>
    <s v="0.Done &gt; Frontend Development | S | 00047 - Create Asset Publisher"/>
    <n v="0"/>
    <n v="0"/>
  </r>
  <r>
    <x v="2"/>
    <s v="Demand"/>
    <s v="Done"/>
    <s v="CEMEXWEB-16"/>
    <s v="Stories"/>
    <x v="15"/>
    <s v="Feature"/>
    <s v="Done"/>
    <s v="CEMEXWEB-18"/>
    <s v="Concrete Incubator webcontent"/>
    <s v="00018 - Concrete Incubator webcontent"/>
    <x v="155"/>
    <x v="3"/>
    <s v="Done"/>
    <s v="CEMEXWEB-46"/>
    <s v="Concrete Incubator webcontent"/>
    <s v="S | 00046 - Concrete Incubator webcontent"/>
    <s v="Frontend Development | S | 00046 - Concrete Incubator webcontent"/>
    <n v="362239"/>
    <n v="362242"/>
    <n v="362630"/>
    <s v="Plan"/>
    <x v="1"/>
    <n v="4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4"/>
    <n v="0"/>
    <n v="0.25"/>
    <n v="1.7543859649122806E-2"/>
    <n v="1"/>
    <n v="4.2553191489361701"/>
    <x v="3"/>
    <s v="0.Done"/>
    <x v="2"/>
    <s v="0.Done &gt; Frontend Development | S | 00046 - Concrete Incubator webcontent"/>
    <n v="0"/>
    <n v="0"/>
  </r>
  <r>
    <x v="2"/>
    <s v="Demand"/>
    <s v="Done"/>
    <s v="CEMEXWEB-8"/>
    <s v="Homepage"/>
    <x v="20"/>
    <s v="Feature"/>
    <s v="Done"/>
    <s v="CEMEXWEB-15"/>
    <s v="Place remaining Webcontents on Homepage"/>
    <s v="00015 - Place remaining Webcontents on Homepage"/>
    <x v="160"/>
    <x v="3"/>
    <s v="Done"/>
    <s v="CEMEXWEB-45"/>
    <s v="Ajust the layout of contents"/>
    <s v="M | 00045 - Ajust the layout of contents"/>
    <s v="Frontend Development | M | 00045 - Ajust the layout of contents"/>
    <n v="362226"/>
    <n v="362238"/>
    <n v="362629"/>
    <s v="Plan"/>
    <x v="17"/>
    <n v="12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2"/>
    <n v="0"/>
    <n v="0.25"/>
    <n v="2.6315789473684209E-2"/>
    <n v="1"/>
    <n v="5.3191489361702127"/>
    <x v="3"/>
    <s v="0.Done"/>
    <x v="2"/>
    <s v="0.Done &gt; Frontend Development | M | 00045 - Ajust the layout of contents"/>
    <n v="0"/>
    <n v="0"/>
  </r>
  <r>
    <x v="2"/>
    <s v="Demand"/>
    <s v="Done"/>
    <s v="CEMEXWEB-6"/>
    <s v="Theme"/>
    <x v="14"/>
    <s v="Feature"/>
    <s v="Done"/>
    <s v="CEMEXWEB-13"/>
    <s v="Footer"/>
    <s v="00013 - Footer"/>
    <x v="81"/>
    <x v="3"/>
    <s v="Done"/>
    <s v="CEMEXWEB-44"/>
    <s v="Create a configurable footer"/>
    <s v="S | 00044 - Create a configurable footer"/>
    <s v="Frontend Development | S | 00044 - Create a configurable footer"/>
    <n v="362223"/>
    <n v="362234"/>
    <n v="362625"/>
    <s v="Plan"/>
    <x v="6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8.3333333333333332E-3"/>
    <n v="1"/>
    <n v="4.2553191489361701"/>
    <x v="3"/>
    <s v="0.Done"/>
    <x v="2"/>
    <s v="0.Done &gt; Frontend Development | S | 00044 - Create a configurable footer"/>
    <n v="0"/>
    <n v="0"/>
  </r>
  <r>
    <x v="2"/>
    <s v="Demand"/>
    <s v="Done"/>
    <s v="CEMEXWEB-8"/>
    <s v="Homepage"/>
    <x v="20"/>
    <s v="Feature"/>
    <s v="Done"/>
    <s v="CEMEXWEB-12"/>
    <s v="Country Selection content"/>
    <s v="00012 - Country Selection content"/>
    <x v="159"/>
    <x v="3"/>
    <s v="Done"/>
    <s v="CEMEXWEB-43"/>
    <s v="Set up change country component"/>
    <s v="S | 00043 - Set up change country component"/>
    <s v="Frontend Development | S | 00043 - Set up change country component"/>
    <n v="362226"/>
    <n v="362232"/>
    <n v="362624"/>
    <s v="Plan"/>
    <x v="10"/>
    <n v="16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6"/>
    <n v="0"/>
    <n v="0.2"/>
    <n v="2.6315789473684209E-2"/>
    <n v="1"/>
    <n v="4.2553191489361701"/>
    <x v="3"/>
    <s v="0.Done"/>
    <x v="2"/>
    <s v="0.Done &gt; Frontend Development | S | 00043 - Set up change country component"/>
    <n v="0"/>
    <n v="0"/>
  </r>
  <r>
    <x v="2"/>
    <s v="Demand"/>
    <s v="Done"/>
    <s v="CEMEXWEB-8"/>
    <s v="Homepage"/>
    <x v="20"/>
    <s v="Feature"/>
    <s v="Done"/>
    <s v="CEMEXWEB-12"/>
    <s v="Country Selection content"/>
    <s v="00012 - Country Selection content"/>
    <x v="159"/>
    <x v="3"/>
    <s v="Done"/>
    <s v="CEMEXWEB-42"/>
    <s v="Create effect when click on &quot;Change country&quot; link"/>
    <s v="S | 00042 - Create effect when click on &quot;Change country&quot; link"/>
    <s v="Frontend Development | S | 00042 - Create effect when click on &quot;Change country&quot; link"/>
    <n v="362226"/>
    <n v="362232"/>
    <n v="362623"/>
    <s v="Plan"/>
    <x v="10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0.2"/>
    <n v="2.6315789473684209E-2"/>
    <n v="1"/>
    <n v="4.2553191489361701"/>
    <x v="3"/>
    <s v="0.Done"/>
    <x v="2"/>
    <s v="0.Done &gt; Frontend Development | S | 00042 - Create effect when click on &quot;Change country&quot; link"/>
    <n v="0"/>
    <n v="0"/>
  </r>
  <r>
    <x v="2"/>
    <s v="Demand"/>
    <s v="Done"/>
    <s v="CEMEXWEB-8"/>
    <s v="Homepage"/>
    <x v="20"/>
    <s v="Feature"/>
    <s v="Done"/>
    <s v="CEMEXWEB-11"/>
    <s v="Carousel with three images and timer"/>
    <s v="00011 - Carousel with three images and timer"/>
    <x v="161"/>
    <x v="3"/>
    <s v="Done"/>
    <s v="CEMEXWEB-41"/>
    <s v="Carousel with three images and timer"/>
    <s v="M | 00041 - Carousel with three images and timer"/>
    <s v="Frontend Development | M | 00041 - Carousel with three images and timer"/>
    <n v="362226"/>
    <n v="362230"/>
    <n v="362621"/>
    <s v="Plan"/>
    <x v="17"/>
    <n v="8.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8.5"/>
    <n v="0"/>
    <n v="0.25"/>
    <n v="2.6315789473684209E-2"/>
    <n v="1"/>
    <n v="5.3191489361702127"/>
    <x v="3"/>
    <s v="0.Done"/>
    <x v="2"/>
    <s v="0.Done &gt; Frontend Development | M | 00041 - Carousel with three images and timer"/>
    <n v="0"/>
    <n v="0"/>
  </r>
  <r>
    <x v="2"/>
    <s v="Demand"/>
    <s v="Done"/>
    <s v="CEMEXWEB-8"/>
    <s v="Homepage"/>
    <x v="20"/>
    <s v="Feature"/>
    <s v="Done"/>
    <s v="CEMEXWEB-10"/>
    <s v="Modern tile with &quot;MORE&quot; animation"/>
    <s v="00010 - Modern tile with &quot;MORE&quot; animation"/>
    <x v="154"/>
    <x v="3"/>
    <s v="Done"/>
    <s v="CEMEXWEB-40"/>
    <s v="Adjust the layout of webcontent"/>
    <s v="S | 00040 - Adjust the layout of webcontent"/>
    <s v="Frontend Development | S | 00040 - Adjust the layout of webcontent"/>
    <n v="362226"/>
    <n v="362228"/>
    <n v="362620"/>
    <s v="Plan"/>
    <x v="17"/>
    <n v="21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1.5"/>
    <n v="0"/>
    <n v="0.2"/>
    <n v="2.6315789473684209E-2"/>
    <n v="1"/>
    <n v="4.2553191489361701"/>
    <x v="3"/>
    <s v="0.Done"/>
    <x v="2"/>
    <s v="0.Done &gt; Frontend Development | S | 00040 - Adjust the layout of webcontent"/>
    <n v="0"/>
    <n v="0"/>
  </r>
  <r>
    <x v="2"/>
    <s v="Demand"/>
    <s v="Done"/>
    <s v="CEMEXWEB-8"/>
    <s v="Homepage"/>
    <x v="20"/>
    <s v="Feature"/>
    <s v="Done"/>
    <s v="CEMEXWEB-10"/>
    <s v="Modern tile with &quot;MORE&quot; animation"/>
    <s v="00010 - Modern tile with &quot;MORE&quot; animation"/>
    <x v="154"/>
    <x v="3"/>
    <s v="Done"/>
    <s v="CEMEXWEB-39"/>
    <s v="Recreate the more effect"/>
    <s v="S | 00039 - Recreate the more effect"/>
    <s v="Frontend Development | S | 00039 - Recreate the more effect"/>
    <n v="362226"/>
    <n v="362228"/>
    <n v="362619"/>
    <s v="Plan"/>
    <x v="17"/>
    <n v="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8"/>
    <n v="0"/>
    <n v="0.2"/>
    <n v="2.6315789473684209E-2"/>
    <n v="1"/>
    <n v="4.2553191489361701"/>
    <x v="3"/>
    <s v="0.Done"/>
    <x v="2"/>
    <s v="0.Done &gt; Frontend Development | S | 00039 - Recreate the more effect"/>
    <n v="0"/>
    <n v="0"/>
  </r>
  <r>
    <x v="2"/>
    <s v="Demand"/>
    <s v="Done"/>
    <s v="CEMEXWEB-8"/>
    <s v="Homepage"/>
    <x v="20"/>
    <s v="Feature"/>
    <s v="Done"/>
    <s v="CEMEXWEB-9"/>
    <s v="Place webcontent in the grid acording to wireframe"/>
    <s v="00009 - Place webcontent in the grid acording to wireframe"/>
    <x v="162"/>
    <x v="3"/>
    <s v="Done"/>
    <s v="CEMEXWEB-38"/>
    <s v="Create layout on new grid system"/>
    <s v="S | 00038 - Create layout on new grid system"/>
    <s v="Frontend Development | S | 00038 - Create layout on new grid system"/>
    <n v="362226"/>
    <n v="362227"/>
    <n v="362618"/>
    <s v="Plan"/>
    <x v="1"/>
    <n v="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8"/>
    <n v="0"/>
    <n v="0.16666666666666666"/>
    <n v="2.6315789473684209E-2"/>
    <n v="1"/>
    <n v="4.2553191489361701"/>
    <x v="3"/>
    <s v="0.Done"/>
    <x v="2"/>
    <s v="0.Done &gt; Frontend Development | S | 00038 - Create layout on new grid system"/>
    <n v="0"/>
    <n v="0"/>
  </r>
  <r>
    <x v="2"/>
    <s v="Demand"/>
    <s v="Done"/>
    <s v="CEMEXWEB-8"/>
    <s v="Homepage"/>
    <x v="20"/>
    <s v="Feature"/>
    <s v="Done"/>
    <s v="CEMEXWEB-9"/>
    <s v="Place webcontent in the grid acording to wireframe"/>
    <s v="00009 - Place webcontent in the grid acording to wireframe"/>
    <x v="162"/>
    <x v="3"/>
    <s v="Done"/>
    <s v="CEMEXWEB-37"/>
    <s v="Rewrite grid system"/>
    <s v="M | 00037 - Rewrite grid system"/>
    <s v="Frontend Development | M | 00037 - Rewrite grid system"/>
    <n v="362226"/>
    <n v="362227"/>
    <n v="362617"/>
    <s v="Plan"/>
    <x v="1"/>
    <n v="28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8"/>
    <n v="0"/>
    <n v="0.16666666666666666"/>
    <n v="2.6315789473684209E-2"/>
    <n v="1"/>
    <n v="5.3191489361702127"/>
    <x v="3"/>
    <s v="0.Done"/>
    <x v="2"/>
    <s v="0.Done &gt; Frontend Development | M | 00037 - Rewrite grid system"/>
    <n v="0"/>
    <n v="0"/>
  </r>
  <r>
    <x v="2"/>
    <s v="Demand"/>
    <s v="Done"/>
    <s v="CEMEXWEB-8"/>
    <s v="Homepage"/>
    <x v="20"/>
    <s v="Feature"/>
    <s v="Done"/>
    <s v="CEMEXWEB-9"/>
    <s v="Place webcontent in the grid acording to wireframe"/>
    <s v="00009 - Place webcontent in the grid acording to wireframe"/>
    <x v="162"/>
    <x v="7"/>
    <s v="Done"/>
    <s v="CEMEXWEB-36"/>
    <s v="Analysis of viability of wireframe code"/>
    <s v="M | 00036 - Analysis of viability of wireframe code"/>
    <s v="Tech Planning | M | 00036 - Analysis of viability of wireframe code"/>
    <n v="362226"/>
    <n v="362227"/>
    <n v="362616"/>
    <s v="Plan"/>
    <x v="1"/>
    <n v="24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24"/>
    <n v="0"/>
    <n v="0.16666666666666666"/>
    <n v="2.6315789473684209E-2"/>
    <n v="1"/>
    <n v="4.2553191489361701"/>
    <x v="3"/>
    <s v="0.Done"/>
    <x v="2"/>
    <s v="0.Done &gt; Tech Planning | M | 00036 - Analysis of viability of wireframe code"/>
    <n v="0"/>
    <n v="0"/>
  </r>
  <r>
    <x v="2"/>
    <s v="Demand"/>
    <s v="Done"/>
    <s v="CEMEXWEB-8"/>
    <s v="Homepage"/>
    <x v="20"/>
    <s v="Feature"/>
    <s v="Done"/>
    <s v="CEMEXWEB-9"/>
    <s v="Place webcontent in the grid acording to wireframe"/>
    <s v="00009 - Place webcontent in the grid acording to wireframe"/>
    <x v="162"/>
    <x v="0"/>
    <s v="Done"/>
    <s v="CEMEXWEB-35"/>
    <s v="Alpha for Place webcontent in the grid acording to wireframe"/>
    <s v="S | 00035 - Alpha for Place webcontent in the grid acording to wireframe"/>
    <s v="Alpha Test | S | 00035 - Alpha for Place webcontent in the grid acording to wireframe"/>
    <n v="362226"/>
    <n v="362227"/>
    <n v="362615"/>
    <s v="Plan"/>
    <x v="1"/>
    <n v="0.2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25"/>
    <n v="0"/>
    <n v="0.16666666666666666"/>
    <n v="2.6315789473684209E-2"/>
    <n v="1"/>
    <n v="2.1276595744680851"/>
    <x v="3"/>
    <s v="0.Done"/>
    <x v="2"/>
    <s v="0.Done &gt; Alpha Test | S | 00035 - Alpha for Place webcontent in the grid acording to wireframe"/>
    <n v="0"/>
    <n v="0"/>
  </r>
  <r>
    <x v="2"/>
    <s v="Demand"/>
    <s v="Done"/>
    <s v="CEMEXWEB-6"/>
    <s v="Theme"/>
    <x v="14"/>
    <s v="Feature"/>
    <s v="Done"/>
    <s v="CEMEXWEB-7"/>
    <s v="Design menus"/>
    <s v="00007 - Design menus"/>
    <x v="163"/>
    <x v="3"/>
    <s v="Done"/>
    <s v="CEMEXWEB-34"/>
    <s v="Menu design"/>
    <s v="M | 00034 - Menu design"/>
    <s v="Frontend Development | M | 00034 - Menu design"/>
    <n v="362223"/>
    <n v="362225"/>
    <n v="362440"/>
    <s v="Plan"/>
    <x v="1"/>
    <n v="24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4"/>
    <n v="0"/>
    <n v="0.25"/>
    <n v="8.3333333333333332E-3"/>
    <n v="1"/>
    <n v="5.3191489361702127"/>
    <x v="3"/>
    <s v="0.Done"/>
    <x v="2"/>
    <s v="0.Done &gt; Frontend Development | M | 00034 - Menu design"/>
    <n v="0"/>
    <n v="0"/>
  </r>
  <r>
    <x v="2"/>
    <s v="Demand"/>
    <s v="Done"/>
    <s v="CEMEXWEB-17"/>
    <s v="Investors"/>
    <x v="19"/>
    <s v="Feature"/>
    <s v="Done"/>
    <s v="CEMEXWEB-22"/>
    <s v="Investors - Overview"/>
    <s v="00022 - Investors - Overview"/>
    <x v="152"/>
    <x v="0"/>
    <s v="Done"/>
    <s v="CEMEXWEB-28"/>
    <s v="Alpha for Webcontent - Investors to Key Statistics"/>
    <s v="S | 00028 - Alpha for Webcontent - Investors to Key Statistics"/>
    <s v="Alpha Test | S | 00028 - Alpha for Webcontent - Investors to Key Statistics"/>
    <n v="362240"/>
    <n v="362248"/>
    <n v="362334"/>
    <s v="Plan"/>
    <x v="1"/>
    <n v="0.3333333333333333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33333333333333331"/>
    <n v="0"/>
    <n v="0.2"/>
    <n v="3.0303030303030304E-2"/>
    <n v="1"/>
    <n v="2.1276595744680851"/>
    <x v="3"/>
    <s v="0.Done"/>
    <x v="2"/>
    <s v="0.Done &gt; Alpha Test | S | 00028 - Alpha for Webcontent - Investors to Key Statistics"/>
    <n v="0"/>
    <n v="0"/>
  </r>
  <r>
    <x v="2"/>
    <s v="Demand"/>
    <s v="Done"/>
    <s v="CEMEXWEB-16"/>
    <s v="Stories"/>
    <x v="15"/>
    <s v="Feature"/>
    <s v="Done"/>
    <s v="CEMEXWEB-19"/>
    <s v="Asset publisher - Simple version"/>
    <s v="00019 - Asset publisher - Simple version"/>
    <x v="158"/>
    <x v="0"/>
    <s v="Done"/>
    <s v="CEMEXWEB-27"/>
    <s v="Alpha for Asset publisher - Simple version"/>
    <s v="S | 00027 - Alpha for Asset publisher - Simple version"/>
    <s v="Alpha Test | S | 00027 - Alpha for Asset publisher - Simple version"/>
    <n v="362239"/>
    <n v="362244"/>
    <n v="362333"/>
    <s v="Plan"/>
    <x v="1"/>
    <n v="0.58333333333333337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58333333333333337"/>
    <n v="0"/>
    <n v="0.25"/>
    <n v="1.7543859649122806E-2"/>
    <n v="1"/>
    <n v="2.1276595744680851"/>
    <x v="3"/>
    <s v="0.Done"/>
    <x v="2"/>
    <s v="0.Done &gt; Alpha Test | S | 00027 - Alpha for Asset publisher - Simple version"/>
    <n v="0"/>
    <n v="0"/>
  </r>
  <r>
    <x v="2"/>
    <s v="Demand"/>
    <s v="Done"/>
    <s v="CEMEXWEB-16"/>
    <s v="Stories"/>
    <x v="15"/>
    <s v="Feature"/>
    <s v="Done"/>
    <s v="CEMEXWEB-18"/>
    <s v="Concrete Incubator webcontent"/>
    <s v="00018 - Concrete Incubator webcontent"/>
    <x v="155"/>
    <x v="0"/>
    <s v="Done"/>
    <s v="CEMEXWEB-26"/>
    <s v="Alpha for Concrete Incubator webcontent"/>
    <s v="S | 00026 - Alpha for Concrete Incubator webcontent"/>
    <s v="Alpha Test | S | 00026 - Alpha for Concrete Incubator webcontent"/>
    <n v="362239"/>
    <n v="362242"/>
    <n v="362332"/>
    <s v="Plan"/>
    <x v="1"/>
    <n v="0.2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25"/>
    <n v="0"/>
    <n v="0.25"/>
    <n v="1.7543859649122806E-2"/>
    <n v="1"/>
    <n v="2.1276595744680851"/>
    <x v="3"/>
    <s v="0.Done"/>
    <x v="2"/>
    <s v="0.Done &gt; Alpha Test | S | 00026 - Alpha for Concrete Incubator webcontent"/>
    <n v="0"/>
    <n v="0"/>
  </r>
  <r>
    <x v="2"/>
    <s v="Demand"/>
    <s v="Done"/>
    <s v="CEMEXWEB-6"/>
    <s v="Theme"/>
    <x v="14"/>
    <s v="Feature"/>
    <s v="Done"/>
    <s v="CEMEXWEB-7"/>
    <s v="Design menus"/>
    <s v="00007 - Design menus"/>
    <x v="163"/>
    <x v="0"/>
    <s v="Done"/>
    <s v="CEMEXWEB-25"/>
    <s v="Alpha for Design menus"/>
    <s v="S | 00025 - Alpha for Design menus"/>
    <s v="Alpha Test | S | 00025 - Alpha for Design menus"/>
    <n v="362223"/>
    <n v="362225"/>
    <n v="362331"/>
    <s v="Plan"/>
    <x v="1"/>
    <n v="0.16666666666666666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16666666666666666"/>
    <n v="0"/>
    <n v="0.25"/>
    <n v="8.3333333333333332E-3"/>
    <n v="1"/>
    <n v="2.1276595744680851"/>
    <x v="3"/>
    <s v="0.Done"/>
    <x v="2"/>
    <s v="0.Done &gt; Alpha Test | S | 00025 - Alpha for Design menus"/>
    <n v="0"/>
    <n v="0"/>
  </r>
  <r>
    <x v="2"/>
    <m/>
    <m/>
    <m/>
    <m/>
    <x v="1"/>
    <s v="Task"/>
    <s v="Done"/>
    <s v="CEMEXWEB-3"/>
    <s v="Setup LCS activation"/>
    <s v="00003 - Setup LCS activation"/>
    <x v="53"/>
    <x v="4"/>
    <s v="Done"/>
    <s v="CEMEXWEB-5"/>
    <s v="Activate Production"/>
    <s v="XS | 00005 - Activate Production"/>
    <s v="Sub-Task | XS | 00005 - Activate Production"/>
    <m/>
    <n v="361679"/>
    <n v="361681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Sub-Task | XS | 00005 - Activate Production"/>
    <n v="0"/>
    <n v="0"/>
  </r>
  <r>
    <x v="2"/>
    <m/>
    <m/>
    <m/>
    <m/>
    <x v="1"/>
    <s v="Task"/>
    <s v="Done"/>
    <s v="CEMEXWEB-3"/>
    <s v="Setup LCS activation"/>
    <s v="00003 - Setup LCS activation"/>
    <x v="53"/>
    <x v="4"/>
    <s v="Done"/>
    <s v="CEMEXWEB-4"/>
    <s v="Activate QA"/>
    <s v="XS | 00004 - Activate QA"/>
    <s v="Sub-Task | XS | 00004 - Activate QA"/>
    <m/>
    <n v="361679"/>
    <n v="361680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Sub-Task | XS | 00004 - Activate QA"/>
    <n v="0"/>
    <n v="0"/>
  </r>
  <r>
    <x v="3"/>
    <m/>
    <m/>
    <m/>
    <m/>
    <x v="1"/>
    <s v="Task"/>
    <s v="Doing"/>
    <s v="BEMISCP-3233"/>
    <s v="Task without assignee BEMISCP"/>
    <s v="03233 - Task without assignee BEMISCP"/>
    <x v="164"/>
    <x v="4"/>
    <s v="Doing"/>
    <s v="BEMISCP-3235"/>
    <s v="Sub-task of the task without assignee"/>
    <s v="S | 03235 - Sub-task of the task without assignee"/>
    <s v="Sub-Task | S | 03235 - Sub-task of the task without assignee"/>
    <m/>
    <n v="396824"/>
    <n v="396826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1"/>
    <n v="0"/>
    <n v="1"/>
    <n v="0"/>
    <x v="1"/>
    <s v="7.Doing"/>
    <x v="0"/>
    <s v="3.Doing &gt; Sub-Task | S | 03235 - Sub-task of the task without assignee"/>
    <n v="0"/>
    <n v="0"/>
  </r>
  <r>
    <x v="3"/>
    <m/>
    <m/>
    <m/>
    <m/>
    <x v="1"/>
    <s v="Feature"/>
    <s v="Queued for Review"/>
    <s v="BEMISCP-3229"/>
    <s v="Feature without assignee BEMISCP"/>
    <s v="03229 - Feature without assignee BEMISCP"/>
    <x v="165"/>
    <x v="4"/>
    <s v="Queued for Review"/>
    <s v="BEMISCP-3230"/>
    <s v="Sub-task of the feature without assignee"/>
    <s v="S | 03230 - Sub-task of the feature without assignee"/>
    <s v="Sub-Task | S | 03230 - Sub-task of the feature without assignee"/>
    <m/>
    <n v="396813"/>
    <n v="396814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33333333333333331"/>
    <n v="0"/>
    <n v="1"/>
    <n v="0"/>
    <x v="1"/>
    <e v="#N/A"/>
    <x v="1"/>
    <e v="#N/A"/>
    <n v="0"/>
    <n v="0"/>
  </r>
  <r>
    <x v="3"/>
    <m/>
    <m/>
    <m/>
    <m/>
    <x v="1"/>
    <s v="Bug"/>
    <s v="Doing"/>
    <s v="BEMISCP-3209"/>
    <s v="Carrier List not updated in The Hub Production system (BDT 609)"/>
    <s v="03209 - Carrier List not updated in The Hub Production system (BDT 609)"/>
    <x v="166"/>
    <x v="5"/>
    <s v="Doing"/>
    <s v="BEMISCP-3225"/>
    <s v="Update Carrier List"/>
    <s v="S | 03225 - Update Carrier List"/>
    <s v="Backend Development | S | 03225 - Update Carrier List"/>
    <m/>
    <n v="395955"/>
    <n v="396671"/>
    <s v="Plan"/>
    <x v="0"/>
    <n v="0"/>
    <n v="0"/>
    <n v="0"/>
    <n v="0"/>
    <s v="S"/>
    <s v="SUBTASK PLAN"/>
    <n v="8.5106382978723403"/>
    <n v="10.212765957446807"/>
    <n v="8.5106382978723403"/>
    <n v="10.212765957446807"/>
    <n v="0"/>
    <n v="8.5106382978723403"/>
    <n v="0"/>
    <n v="0"/>
    <n v="0"/>
    <n v="0"/>
    <n v="0.25"/>
    <n v="0"/>
    <n v="1"/>
    <n v="0"/>
    <x v="1"/>
    <s v="7.Doing"/>
    <x v="0"/>
    <s v="3.Doing &gt; Backend Development | S | 03225 - Update Carrier List"/>
    <n v="8.5106382978723403"/>
    <n v="0"/>
  </r>
  <r>
    <x v="3"/>
    <m/>
    <m/>
    <m/>
    <m/>
    <x v="1"/>
    <s v="Bug"/>
    <s v="Doing"/>
    <s v="BEMISCP-3170"/>
    <s v="Mars Inventory Total Location Qty UOM Incorrect (BDT 588)"/>
    <s v="03170 - Mars Inventory Total Location Qty UOM Incorrect (BDT 588)"/>
    <x v="167"/>
    <x v="5"/>
    <s v="To Review"/>
    <s v="BEMISCP-3223"/>
    <s v="Regenerate WS artifacts and update UoM field mapping"/>
    <s v="S | 03223 - Regenerate WS artifacts and update UoM field mapping"/>
    <s v="Backend Development | S | 03223 - Regenerate WS artifacts and update UoM field mapping"/>
    <m/>
    <n v="394892"/>
    <n v="396520"/>
    <s v="Plan"/>
    <x v="0"/>
    <n v="0"/>
    <n v="0"/>
    <n v="0"/>
    <n v="0"/>
    <s v="S"/>
    <s v="SUBTASK PLAN"/>
    <n v="8.5106382978723403"/>
    <n v="10.212765957446807"/>
    <n v="8.5106382978723403"/>
    <n v="10.212765957446807"/>
    <n v="0"/>
    <n v="8.5106382978723403"/>
    <n v="0"/>
    <n v="0"/>
    <n v="0"/>
    <n v="0"/>
    <n v="0.25"/>
    <n v="0"/>
    <n v="1"/>
    <n v="0"/>
    <x v="1"/>
    <s v="7.Doing"/>
    <x v="4"/>
    <s v="2.To Review &gt; Backend Development | S | 03223 - Regenerate WS artifacts and update UoM field mapping"/>
    <n v="8.5106382978723403"/>
    <n v="0"/>
  </r>
  <r>
    <x v="3"/>
    <m/>
    <m/>
    <m/>
    <m/>
    <x v="1"/>
    <s v="Bug"/>
    <s v="To Alpha Test"/>
    <s v="BEMISCP-3193"/>
    <s v="BDT 596- Connectivity issues in production "/>
    <s v="03193 - BDT 596- Connectivity issues in production "/>
    <x v="168"/>
    <x v="0"/>
    <s v="Queued for Review"/>
    <s v="BEMISCP-3222"/>
    <s v="Alpha for BDT 596- Connectivity issues in production "/>
    <s v="S | 03222 - Alpha for BDT 596- Connectivity issues in production "/>
    <s v="Alpha Test | S | 03222 - Alpha for BDT 596- Connectivity issues in production "/>
    <m/>
    <n v="395742"/>
    <n v="396518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s v="6.To Alpha Test"/>
    <x v="1"/>
    <e v="#N/A"/>
    <n v="2.1276595744680851"/>
    <n v="0"/>
  </r>
  <r>
    <x v="3"/>
    <m/>
    <m/>
    <m/>
    <m/>
    <x v="1"/>
    <s v="Bug"/>
    <s v="To Alpha Test"/>
    <s v="BEMISCP-3195"/>
    <s v="BDT 601- CSR/Admin View error and inconsistencies displaying customer profile "/>
    <s v="03195 - BDT 601- CSR/Admin View error and inconsistencies displaying customer profile "/>
    <x v="169"/>
    <x v="0"/>
    <s v="Queued for Review"/>
    <s v="BEMISCP-3221"/>
    <s v="Alpha for BDT 601- CSR/Admin View error and inconsistencies displaying customer profile "/>
    <s v="S | 03221 - Alpha for BDT 601- CSR/Admin View error and inconsistencies displaying customer profile "/>
    <s v="Alpha Test | S | 03221 - Alpha for BDT 601- CSR/Admin View error and inconsistencies displaying customer profile "/>
    <m/>
    <n v="395793"/>
    <n v="396493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s v="6.To Alpha Test"/>
    <x v="1"/>
    <e v="#N/A"/>
    <n v="2.1276595744680851"/>
    <n v="0"/>
  </r>
  <r>
    <x v="3"/>
    <m/>
    <m/>
    <m/>
    <m/>
    <x v="1"/>
    <s v="Bug"/>
    <s v="To Alpha Test"/>
    <s v="BEMISCP-3191"/>
    <s v="BDT 597- Production issue- internal user being asked to validate device "/>
    <s v="03191 - BDT 597- Production issue- internal user being asked to validate device "/>
    <x v="170"/>
    <x v="0"/>
    <s v="Queued for Review"/>
    <s v="BEMISCP-3220"/>
    <s v="Alpha for BDT 597- Production issue- internal user being asked to validate device "/>
    <s v="S | 03220 - Alpha for BDT 597- Production issue- internal user being asked to validate device "/>
    <s v="Alpha Test | S | 03220 - Alpha for BDT 597- Production issue- internal user being asked to validate device "/>
    <m/>
    <n v="395739"/>
    <n v="396303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s v="6.To Alpha Test"/>
    <x v="1"/>
    <e v="#N/A"/>
    <n v="2.1276595744680851"/>
    <n v="0"/>
  </r>
  <r>
    <x v="3"/>
    <m/>
    <m/>
    <m/>
    <m/>
    <x v="1"/>
    <s v="Bug"/>
    <s v="To Alpha Test"/>
    <s v="BEMISCP-3193"/>
    <s v="BDT 596- Connectivity issues in production "/>
    <s v="03193 - BDT 596- Connectivity issues in production "/>
    <x v="168"/>
    <x v="5"/>
    <s v="Done"/>
    <s v="BEMISCP-3219"/>
    <s v="Evaluate &amp; fix wrong login redirection issue"/>
    <s v="S | 03219 - Evaluate &amp; fix wrong login redirection issue"/>
    <s v="Backend Development | S | 03219 - Evaluate &amp; fix wrong login redirection issue"/>
    <m/>
    <n v="395742"/>
    <n v="39629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6.To Alpha Test"/>
    <x v="2"/>
    <s v="0.Done &gt; Backend Development | S | 03219 - Evaluate &amp; fix wrong login redirection issue"/>
    <n v="8.5106382978723403"/>
    <n v="0"/>
  </r>
  <r>
    <x v="3"/>
    <m/>
    <m/>
    <m/>
    <m/>
    <x v="1"/>
    <s v="Bug"/>
    <s v="To Alpha Test"/>
    <s v="BEMISCP-3195"/>
    <s v="BDT 601- CSR/Admin View error and inconsistencies displaying customer profile "/>
    <s v="03195 - BDT 601- CSR/Admin View error and inconsistencies displaying customer profile "/>
    <x v="169"/>
    <x v="5"/>
    <s v="Done"/>
    <s v="BEMISCP-3218"/>
    <s v="Update URL for Customer Profiles"/>
    <s v="S | 03218 - Update URL for Customer Profiles"/>
    <s v="Backend Development | S | 03218 - Update URL for Customer Profiles"/>
    <m/>
    <n v="395793"/>
    <n v="39616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6.To Alpha Test"/>
    <x v="2"/>
    <s v="0.Done &gt; Backend Development | S | 03218 - Update URL for Customer Profiles"/>
    <n v="8.5106382978723403"/>
    <n v="0"/>
  </r>
  <r>
    <x v="3"/>
    <m/>
    <m/>
    <m/>
    <m/>
    <x v="1"/>
    <s v="Bug"/>
    <s v="To QA"/>
    <s v="BEMISCP-3192"/>
    <s v="BDt 598- All environments - log in screen"/>
    <s v="03192 - BDt 598- All environments - log in screen"/>
    <x v="171"/>
    <x v="1"/>
    <s v="Queued for Review"/>
    <s v="BEMISCP-3214"/>
    <s v="QA for BDt 598- All environments - log in screen"/>
    <s v="S | 03214 - QA for BDt 598- All environments - log in screen"/>
    <s v="QA | S | 03214 - QA for BDt 598- All environments - log in screen"/>
    <m/>
    <n v="395741"/>
    <n v="395962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s v="2.To QA"/>
    <x v="1"/>
    <e v="#N/A"/>
    <n v="2.1276595744680851"/>
    <n v="0"/>
  </r>
  <r>
    <x v="3"/>
    <m/>
    <m/>
    <m/>
    <m/>
    <x v="1"/>
    <s v="Bug"/>
    <s v="To QA"/>
    <s v="BEMISCP-3192"/>
    <s v="BDt 598- All environments - log in screen"/>
    <s v="03192 - BDt 598- All environments - log in screen"/>
    <x v="171"/>
    <x v="2"/>
    <s v="Done"/>
    <s v="BEMISCP-3213"/>
    <s v="Review of BDt 598- All environments - log in screen"/>
    <s v="S | 03213 - Review of BDt 598- All environments - log in screen"/>
    <s v="Feature Review | S | 03213 - Review of BDt 598- All environments - log in screen"/>
    <m/>
    <n v="395741"/>
    <n v="3959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2.To QA"/>
    <x v="2"/>
    <s v="0.Done &gt; Feature Review | S | 03213 - Review of BDt 598- All environments - log in screen"/>
    <n v="2.1276595744680851"/>
    <n v="0"/>
  </r>
  <r>
    <x v="3"/>
    <m/>
    <m/>
    <m/>
    <m/>
    <x v="1"/>
    <s v="Bug"/>
    <s v="Done"/>
    <s v="BEMISCP-3176"/>
    <s v="Sales Order Schedule Line with ConfirmedQty 0 displayed (BDT 590)"/>
    <s v="03176 - Sales Order Schedule Line with ConfirmedQty 0 displayed (BDT 590)"/>
    <x v="172"/>
    <x v="1"/>
    <s v="Done"/>
    <s v="BEMISCP-3212"/>
    <s v="QA for Sales Order Schedule Line with ConfirmedQty 0 displayed (BDT 590)"/>
    <s v="S | 03212 - QA for Sales Order Schedule Line with ConfirmedQty 0 displayed (BDT 590)"/>
    <s v="QA | S | 03212 - QA for Sales Order Schedule Line with ConfirmedQty 0 displayed (BDT 590)"/>
    <m/>
    <n v="394931"/>
    <n v="3959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3212 - QA for Sales Order Schedule Line with ConfirmedQty 0 displayed (BDT 590)"/>
    <n v="2.1276595744680851"/>
    <n v="0"/>
  </r>
  <r>
    <x v="3"/>
    <m/>
    <m/>
    <m/>
    <m/>
    <x v="1"/>
    <s v="Bug"/>
    <s v="Done"/>
    <s v="BEMISCP-3176"/>
    <s v="Sales Order Schedule Line with ConfirmedQty 0 displayed (BDT 590)"/>
    <s v="03176 - Sales Order Schedule Line with ConfirmedQty 0 displayed (BDT 590)"/>
    <x v="172"/>
    <x v="2"/>
    <s v="Done"/>
    <s v="BEMISCP-3211"/>
    <s v="Review of Sales Order Schedule Line with ConfirmedQty 0 displayed (BDT 590)"/>
    <s v="S | 03211 - Review of Sales Order Schedule Line with ConfirmedQty 0 displayed (BDT 590)"/>
    <s v="Feature Review | S | 03211 - Review of Sales Order Schedule Line with ConfirmedQty 0 displayed (BDT 590)"/>
    <m/>
    <n v="394931"/>
    <n v="3959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3211 - Review of Sales Order Schedule Line with ConfirmedQty 0 displayed (BDT 590)"/>
    <n v="2.1276595744680851"/>
    <n v="0"/>
  </r>
  <r>
    <x v="3"/>
    <m/>
    <m/>
    <m/>
    <m/>
    <x v="1"/>
    <s v="Bug"/>
    <s v="Done"/>
    <s v="BEMISCP-3176"/>
    <s v="Sales Order Schedule Line with ConfirmedQty 0 displayed (BDT 590)"/>
    <s v="03176 - Sales Order Schedule Line with ConfirmedQty 0 displayed (BDT 590)"/>
    <x v="172"/>
    <x v="0"/>
    <s v="Done"/>
    <s v="BEMISCP-3210"/>
    <s v="Alpha for Sales Order Schedule Line with ConfirmedQty 0 displayed (BDT 590)"/>
    <s v="S | 03210 - Alpha for Sales Order Schedule Line with ConfirmedQty 0 displayed (BDT 590)"/>
    <s v="Alpha Test | S | 03210 - Alpha for Sales Order Schedule Line with ConfirmedQty 0 displayed (BDT 590)"/>
    <m/>
    <n v="394931"/>
    <n v="39595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3210 - Alpha for Sales Order Schedule Line with ConfirmedQty 0 displayed (BDT 590)"/>
    <n v="2.1276595744680851"/>
    <n v="0"/>
  </r>
  <r>
    <x v="3"/>
    <m/>
    <m/>
    <m/>
    <m/>
    <x v="1"/>
    <s v="Bug"/>
    <s v="To Feature Review"/>
    <s v="BEMISCP-3187"/>
    <s v="595 BDT - Out of memory error"/>
    <s v="03187 - 595 BDT - Out of memory error"/>
    <x v="173"/>
    <x v="2"/>
    <s v="Queued for Review"/>
    <s v="BEMISCP-3208"/>
    <s v="Review of 595 BDT - Out of memory error"/>
    <s v="S | 03208 - Review of 595 BDT - Out of memory error"/>
    <s v="Feature Review | S | 03208 - Review of 595 BDT - Out of memory error"/>
    <m/>
    <n v="395560"/>
    <n v="395940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33333333333333331"/>
    <n v="0"/>
    <n v="1"/>
    <n v="0"/>
    <x v="1"/>
    <s v="4.To Feature Review"/>
    <x v="1"/>
    <e v="#N/A"/>
    <n v="2.1276595744680851"/>
    <n v="0"/>
  </r>
  <r>
    <x v="3"/>
    <m/>
    <m/>
    <m/>
    <m/>
    <x v="1"/>
    <s v="Bug"/>
    <s v="To Feature Review"/>
    <s v="BEMISCP-3187"/>
    <s v="595 BDT - Out of memory error"/>
    <s v="03187 - 595 BDT - Out of memory error"/>
    <x v="173"/>
    <x v="0"/>
    <s v="Done"/>
    <s v="BEMISCP-3207"/>
    <s v="Alpha for 595 BDT - Out of memory error"/>
    <s v="S | 03207 - Alpha for 595 BDT - Out of memory error"/>
    <s v="Alpha Test | S | 03207 - Alpha for 595 BDT - Out of memory error"/>
    <m/>
    <n v="395560"/>
    <n v="3959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4.To Feature Review"/>
    <x v="2"/>
    <s v="0.Done &gt; Alpha Test | S | 03207 - Alpha for 595 BDT - Out of memory error"/>
    <n v="2.1276595744680851"/>
    <n v="0"/>
  </r>
  <r>
    <x v="3"/>
    <m/>
    <m/>
    <m/>
    <m/>
    <x v="1"/>
    <s v="Bug"/>
    <s v="To Feature Review"/>
    <s v="BEMISCP-3187"/>
    <s v="595 BDT - Out of memory error"/>
    <s v="03187 - 595 BDT - Out of memory error"/>
    <x v="173"/>
    <x v="4"/>
    <s v="Done"/>
    <s v="BEMISCP-3206"/>
    <s v="Updated memory config for production environment"/>
    <s v="S | 03206 - Updated memory config for production environment"/>
    <s v="Sub-Task | S | 03206 - Updated memory config for production environment"/>
    <m/>
    <n v="395560"/>
    <n v="395935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33333333333333331"/>
    <n v="0"/>
    <n v="1"/>
    <n v="4.2553191489361701"/>
    <x v="1"/>
    <s v="4.To Feature Review"/>
    <x v="2"/>
    <s v="0.Done &gt; Sub-Task | S | 03206 - Updated memory config for production environment"/>
    <n v="4.2553191489361701"/>
    <n v="0"/>
  </r>
  <r>
    <x v="3"/>
    <m/>
    <m/>
    <m/>
    <m/>
    <x v="1"/>
    <s v="Feature"/>
    <s v="Done"/>
    <s v="BEMISCP-2998"/>
    <s v="Create Hub Admin documentation"/>
    <s v="02998 - Create Hub Admin documentation"/>
    <x v="174"/>
    <x v="1"/>
    <s v="Done"/>
    <s v="BEMISCP-3205"/>
    <s v="QA for Create Hub Admin documentation"/>
    <s v="S | 03205 - QA for Create Hub Admin documentation"/>
    <s v="QA | S | 03205 - QA for Create Hub Admin documentation"/>
    <m/>
    <n v="388279"/>
    <n v="3959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3205 - QA for Create Hub Admin documentation"/>
    <n v="0"/>
    <n v="0"/>
  </r>
  <r>
    <x v="3"/>
    <m/>
    <m/>
    <m/>
    <m/>
    <x v="1"/>
    <s v="Feature"/>
    <s v="Done"/>
    <s v="BEMISCP-2998"/>
    <s v="Create Hub Admin documentation"/>
    <s v="02998 - Create Hub Admin documentation"/>
    <x v="174"/>
    <x v="2"/>
    <s v="Done"/>
    <s v="BEMISCP-3204"/>
    <s v="Review of Create Hub Admin documentation"/>
    <s v="S | 03204 - Review of Create Hub Admin documentation"/>
    <s v="Feature Review | S | 03204 - Review of Create Hub Admin documentation"/>
    <m/>
    <n v="388279"/>
    <n v="3959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3204 - Review of Create Hub Admin documentation"/>
    <n v="0"/>
    <n v="0"/>
  </r>
  <r>
    <x v="3"/>
    <m/>
    <m/>
    <m/>
    <m/>
    <x v="1"/>
    <s v="Feature"/>
    <s v="Done"/>
    <s v="BEMISCP-2998"/>
    <s v="Create Hub Admin documentation"/>
    <s v="02998 - Create Hub Admin documentation"/>
    <x v="174"/>
    <x v="0"/>
    <s v="Done"/>
    <s v="BEMISCP-3203"/>
    <s v="Alpha for Create Hub Admin documentation"/>
    <s v="S | 03203 - Alpha for Create Hub Admin documentation"/>
    <s v="Alpha Test | S | 03203 - Alpha for Create Hub Admin documentation"/>
    <m/>
    <n v="388279"/>
    <n v="3959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3203 - Alpha for Create Hub Admin documentation"/>
    <n v="0"/>
    <n v="0"/>
  </r>
  <r>
    <x v="3"/>
    <m/>
    <m/>
    <m/>
    <m/>
    <x v="1"/>
    <s v="Bug"/>
    <s v="Done"/>
    <s v="BEMISCP-3179"/>
    <s v="BDT 591- AS CSR or Admin, unable to edit user profile from profile page. "/>
    <s v="03179 - BDT 591- AS CSR or Admin, unable to edit user profile from profile page. "/>
    <x v="175"/>
    <x v="1"/>
    <s v="Done"/>
    <s v="BEMISCP-3202"/>
    <s v="QA for BDT 591- AS CSR or Admin, unable to edit user profile from profile page. "/>
    <s v="S | 03202 - QA for BDT 591- AS CSR or Admin, unable to edit user profile from profile page. "/>
    <s v="QA | S | 03202 - QA for BDT 591- AS CSR or Admin, unable to edit user profile from profile page. "/>
    <m/>
    <n v="395195"/>
    <n v="39592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202 - QA for BDT 591- AS CSR or Admin, unable to edit user profile from profile page. "/>
    <n v="2.1276595744680851"/>
    <n v="0"/>
  </r>
  <r>
    <x v="3"/>
    <m/>
    <m/>
    <m/>
    <m/>
    <x v="1"/>
    <s v="Bug"/>
    <s v="Done"/>
    <s v="BEMISCP-3179"/>
    <s v="BDT 591- AS CSR or Admin, unable to edit user profile from profile page. "/>
    <s v="03179 - BDT 591- AS CSR or Admin, unable to edit user profile from profile page. "/>
    <x v="175"/>
    <x v="2"/>
    <s v="Done"/>
    <s v="BEMISCP-3201"/>
    <s v="Review of BDT 591- AS CSR or Admin, unable to edit user profile from profile page. "/>
    <s v="S | 03201 - Review of BDT 591- AS CSR or Admin, unable to edit user profile from profile page. "/>
    <s v="Feature Review | S | 03201 - Review of BDT 591- AS CSR or Admin, unable to edit user profile from profile page. "/>
    <m/>
    <n v="395195"/>
    <n v="39592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201 - Review of BDT 591- AS CSR or Admin, unable to edit user profile from profile page. "/>
    <n v="2.1276595744680851"/>
    <n v="0"/>
  </r>
  <r>
    <x v="3"/>
    <m/>
    <m/>
    <m/>
    <m/>
    <x v="1"/>
    <s v="Bug"/>
    <s v="Done"/>
    <s v="BEMISCP-3179"/>
    <s v="BDT 591- AS CSR or Admin, unable to edit user profile from profile page. "/>
    <s v="03179 - BDT 591- AS CSR or Admin, unable to edit user profile from profile page. "/>
    <x v="175"/>
    <x v="0"/>
    <s v="Done"/>
    <s v="BEMISCP-3200"/>
    <s v="Alpha for BDT 591- AS CSR or Admin, unable to edit user profile from profile page. "/>
    <s v="S | 03200 - Alpha for BDT 591- AS CSR or Admin, unable to edit user profile from profile page. "/>
    <s v="Alpha Test | S | 03200 - Alpha for BDT 591- AS CSR or Admin, unable to edit user profile from profile page. "/>
    <m/>
    <n v="395195"/>
    <n v="3959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200 - Alpha for BDT 591- AS CSR or Admin, unable to edit user profile from profile page. "/>
    <n v="2.1276595744680851"/>
    <n v="0"/>
  </r>
  <r>
    <x v="3"/>
    <m/>
    <m/>
    <m/>
    <m/>
    <x v="1"/>
    <s v="Bug"/>
    <s v="To Alpha Test"/>
    <s v="BEMISCP-3191"/>
    <s v="BDT 597- Production issue- internal user being asked to validate device "/>
    <s v="03191 - BDT 597- Production issue- internal user being asked to validate device "/>
    <x v="170"/>
    <x v="5"/>
    <s v="Done"/>
    <s v="BEMISCP-3199"/>
    <s v="Skip 2fa for internal users"/>
    <s v="S | 03199 - Skip 2fa for internal users"/>
    <s v="Backend Development | S | 03199 - Skip 2fa for internal users"/>
    <m/>
    <n v="395739"/>
    <n v="39592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6.To Alpha Test"/>
    <x v="2"/>
    <s v="0.Done &gt; Backend Development | S | 03199 - Skip 2fa for internal users"/>
    <n v="8.5106382978723403"/>
    <n v="0"/>
  </r>
  <r>
    <x v="3"/>
    <m/>
    <m/>
    <m/>
    <m/>
    <x v="1"/>
    <s v="Bug"/>
    <s v="To QA"/>
    <s v="BEMISCP-3192"/>
    <s v="BDt 598- All environments - log in screen"/>
    <s v="03192 - BDt 598- All environments - log in screen"/>
    <x v="171"/>
    <x v="0"/>
    <s v="Done"/>
    <s v="BEMISCP-3196"/>
    <s v="Alpha for BDt 598- All environments - log in screen"/>
    <s v="S | 03196 - Alpha for BDt 598- All environments - log in screen"/>
    <s v="Alpha Test | S | 03196 - Alpha for BDt 598- All environments - log in screen"/>
    <m/>
    <n v="395741"/>
    <n v="3958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2.To QA"/>
    <x v="2"/>
    <s v="0.Done &gt; Alpha Test | S | 03196 - Alpha for BDt 598- All environments - log in screen"/>
    <n v="2.1276595744680851"/>
    <n v="0"/>
  </r>
  <r>
    <x v="3"/>
    <m/>
    <m/>
    <m/>
    <m/>
    <x v="1"/>
    <s v="Bug"/>
    <s v="To QA"/>
    <s v="BEMISCP-3192"/>
    <s v="BDt 598- All environments - log in screen"/>
    <s v="03192 - BDt 598- All environments - log in screen"/>
    <x v="171"/>
    <x v="3"/>
    <s v="Done"/>
    <s v="BEMISCP-3194"/>
    <s v="Development for - All environments - log in screen"/>
    <s v="S | 03194 - Development for - All environments - log in screen"/>
    <s v="Frontend Development | S | 03194 - Development for - All environments - log in screen"/>
    <m/>
    <n v="395741"/>
    <n v="395760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2.To QA"/>
    <x v="2"/>
    <s v="0.Done &gt; Frontend Development | S | 03194 - Development for - All environments - log in screen"/>
    <n v="4.2553191489361701"/>
    <n v="0"/>
  </r>
  <r>
    <x v="3"/>
    <m/>
    <m/>
    <m/>
    <m/>
    <x v="1"/>
    <s v="Feature"/>
    <s v="Doing"/>
    <s v="BEMISCP-2996"/>
    <s v="Final Clean QA Deploy"/>
    <s v="02996 - Final Clean QA Deploy"/>
    <x v="176"/>
    <x v="5"/>
    <s v="To Review"/>
    <s v="BEMISCP-3190"/>
    <s v="Remove metaspace maximum jvm arg"/>
    <s v="S | 03190 - Remove metaspace maximum jvm arg"/>
    <s v="Backend Development | S | 03190 - Remove metaspace maximum jvm arg"/>
    <m/>
    <n v="388271"/>
    <n v="395595"/>
    <s v="Plan"/>
    <x v="0"/>
    <n v="0"/>
    <n v="0"/>
    <n v="0"/>
    <n v="0"/>
    <s v="S"/>
    <s v="SUBTASK PLAN"/>
    <n v="8.5106382978723403"/>
    <n v="10.212765957446807"/>
    <n v="8.5106382978723403"/>
    <n v="10.212765957446807"/>
    <n v="0"/>
    <n v="8.5106382978723403"/>
    <n v="0"/>
    <n v="0"/>
    <n v="0"/>
    <n v="0"/>
    <n v="0.14285714285714285"/>
    <n v="0"/>
    <n v="1"/>
    <n v="0"/>
    <x v="1"/>
    <s v="7.Doing"/>
    <x v="4"/>
    <s v="2.To Review &gt; Backend Development | S | 03190 - Remove metaspace maximum jvm arg"/>
    <n v="0"/>
    <n v="0"/>
  </r>
  <r>
    <x v="3"/>
    <m/>
    <m/>
    <m/>
    <m/>
    <x v="1"/>
    <s v="Feature"/>
    <s v="Doing"/>
    <s v="BEMISCP-2996"/>
    <s v="Final Clean QA Deploy"/>
    <s v="02996 - Final Clean QA Deploy"/>
    <x v="176"/>
    <x v="5"/>
    <s v="Done"/>
    <s v="BEMISCP-3189"/>
    <s v="Improve ibb test button logging"/>
    <s v="XS | 03189 - Improve ibb test button logging"/>
    <s v="Backend Development | XS | 03189 - Improve ibb test button logging"/>
    <m/>
    <n v="388271"/>
    <n v="395594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7.Doing"/>
    <x v="2"/>
    <s v="0.Done &gt; Backend Development | XS | 03189 - Improve ibb test button logging"/>
    <n v="0"/>
    <n v="0"/>
  </r>
  <r>
    <x v="3"/>
    <m/>
    <m/>
    <m/>
    <m/>
    <x v="1"/>
    <s v="Bug"/>
    <s v="Done"/>
    <s v="BEMISCP-3180"/>
    <s v="BDT 575 Tablet menu does not automatically collapse"/>
    <s v="03180 - BDT 575 Tablet menu does not automatically collapse"/>
    <x v="177"/>
    <x v="1"/>
    <s v="Done"/>
    <s v="BEMISCP-3188"/>
    <s v="QA for BDT 575 Tablet menu does not automatically collapse"/>
    <s v="S | 03188 - QA for BDT 575 Tablet menu does not automatically collapse"/>
    <s v="QA | S | 03188 - QA for BDT 575 Tablet menu does not automatically collapse"/>
    <m/>
    <n v="395238"/>
    <n v="3955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3188 - QA for BDT 575 Tablet menu does not automatically collapse"/>
    <n v="2.1276595744680851"/>
    <n v="0"/>
  </r>
  <r>
    <x v="3"/>
    <m/>
    <m/>
    <m/>
    <m/>
    <x v="1"/>
    <s v="Bug"/>
    <s v="Done"/>
    <s v="BEMISCP-3180"/>
    <s v="BDT 575 Tablet menu does not automatically collapse"/>
    <s v="03180 - BDT 575 Tablet menu does not automatically collapse"/>
    <x v="177"/>
    <x v="2"/>
    <s v="Done"/>
    <s v="BEMISCP-3186"/>
    <s v="Review of BDT 575 Tablet menu does not automatically collapse"/>
    <s v="S | 03186 - Review of BDT 575 Tablet menu does not automatically collapse"/>
    <s v="Feature Review | S | 03186 - Review of BDT 575 Tablet menu does not automatically collapse"/>
    <m/>
    <n v="395238"/>
    <n v="39555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3186 - Review of BDT 575 Tablet menu does not automatically collapse"/>
    <n v="2.1276595744680851"/>
    <n v="0"/>
  </r>
  <r>
    <x v="3"/>
    <m/>
    <m/>
    <m/>
    <m/>
    <x v="1"/>
    <s v="Bug"/>
    <s v="Done"/>
    <s v="BEMISCP-3180"/>
    <s v="BDT 575 Tablet menu does not automatically collapse"/>
    <s v="03180 - BDT 575 Tablet menu does not automatically collapse"/>
    <x v="177"/>
    <x v="0"/>
    <s v="Done"/>
    <s v="BEMISCP-3185"/>
    <s v="Alpha for BDT 575 Tablet menu does not automatically collapse"/>
    <s v="S | 03185 - Alpha for BDT 575 Tablet menu does not automatically collapse"/>
    <s v="Alpha Test | S | 03185 - Alpha for BDT 575 Tablet menu does not automatically collapse"/>
    <m/>
    <n v="395238"/>
    <n v="3955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3185 - Alpha for BDT 575 Tablet menu does not automatically collapse"/>
    <n v="2.1276595744680851"/>
    <n v="0"/>
  </r>
  <r>
    <x v="3"/>
    <m/>
    <m/>
    <m/>
    <m/>
    <x v="1"/>
    <s v="Bug"/>
    <s v="Done"/>
    <s v="BEMISCP-3176"/>
    <s v="Sales Order Schedule Line with ConfirmedQty 0 displayed (BDT 590)"/>
    <s v="03176 - Sales Order Schedule Line with ConfirmedQty 0 displayed (BDT 590)"/>
    <x v="172"/>
    <x v="5"/>
    <s v="Done"/>
    <s v="BEMISCP-3183"/>
    <s v="Update WS filtering logic and schedule line delete logic"/>
    <s v="S | 03183 - Update WS filtering logic and schedule line delete logic"/>
    <s v="Backend Development | S | 03183 - Update WS filtering logic and schedule line delete logic"/>
    <m/>
    <n v="394931"/>
    <n v="39541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3183 - Update WS filtering logic and schedule line delete logic"/>
    <n v="8.5106382978723403"/>
    <n v="0"/>
  </r>
  <r>
    <x v="3"/>
    <m/>
    <m/>
    <m/>
    <m/>
    <x v="1"/>
    <s v="Bug"/>
    <s v="To QA"/>
    <s v="BEMISCP-3152"/>
    <s v="575 BDT - Tablet- menu icon not in correct place on page"/>
    <s v="03152 - 575 BDT - Tablet- menu icon not in correct place on page"/>
    <x v="178"/>
    <x v="3"/>
    <s v="To Review"/>
    <s v="BEMISCP-3182"/>
    <s v="Development for - Menu open after navigation on Tablet"/>
    <s v="S | 03182 - Development for - Menu open after navigation on Tablet"/>
    <s v="Frontend Development | S | 03182 - Development for - Menu open after navigation on Tablet"/>
    <m/>
    <n v="394098"/>
    <n v="395259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2"/>
    <n v="0"/>
    <n v="1"/>
    <n v="0"/>
    <x v="1"/>
    <s v="2.To QA"/>
    <x v="4"/>
    <s v="2.To Review &gt; Frontend Development | S | 03182 - Development for - Menu open after navigation on Tablet"/>
    <n v="4.2553191489361701"/>
    <n v="0"/>
  </r>
  <r>
    <x v="3"/>
    <m/>
    <m/>
    <m/>
    <m/>
    <x v="1"/>
    <s v="Bug"/>
    <s v="Done"/>
    <s v="BEMISCP-3179"/>
    <s v="BDT 591- AS CSR or Admin, unable to edit user profile from profile page. "/>
    <s v="03179 - BDT 591- AS CSR or Admin, unable to edit user profile from profile page. "/>
    <x v="175"/>
    <x v="3"/>
    <s v="Done"/>
    <s v="BEMISCP-3181"/>
    <s v="Development for - AS CSR or Admin, unable to edit user profile from profile page."/>
    <s v="S | 03181 - Development for - AS CSR or Admin, unable to edit user profile from profile page."/>
    <s v="Frontend Development | S | 03181 - Development for - AS CSR or Admin, unable to edit user profile from profile page."/>
    <m/>
    <n v="395195"/>
    <n v="395246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Frontend Development | S | 03181 - Development for - AS CSR or Admin, unable to edit user profile from profile page."/>
    <n v="4.2553191489361701"/>
    <n v="0"/>
  </r>
  <r>
    <x v="3"/>
    <m/>
    <m/>
    <m/>
    <m/>
    <x v="1"/>
    <s v="Bug"/>
    <s v="Doing"/>
    <s v="BEMISCP-3170"/>
    <s v="Mars Inventory Total Location Qty UOM Incorrect (BDT 588)"/>
    <s v="03170 - Mars Inventory Total Location Qty UOM Incorrect (BDT 588)"/>
    <x v="167"/>
    <x v="4"/>
    <s v="Done"/>
    <s v="BEMISCP-3178"/>
    <s v="Update Documentation for web service fields  "/>
    <s v="S | 03178 - Update Documentation for web service fields  "/>
    <s v="Sub-Task | S | 03178 - Update Documentation for web service fields  "/>
    <m/>
    <n v="394892"/>
    <n v="395031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7.Doing"/>
    <x v="2"/>
    <s v="0.Done &gt; Sub-Task | S | 03178 - Update Documentation for web service fields  "/>
    <n v="4.2553191489361701"/>
    <n v="0"/>
  </r>
  <r>
    <x v="3"/>
    <m/>
    <m/>
    <m/>
    <m/>
    <x v="1"/>
    <s v="Bug"/>
    <s v="Done"/>
    <s v="BEMISCP-3176"/>
    <s v="Sales Order Schedule Line with ConfirmedQty 0 displayed (BDT 590)"/>
    <s v="03176 - Sales Order Schedule Line with ConfirmedQty 0 displayed (BDT 590)"/>
    <x v="172"/>
    <x v="7"/>
    <s v="Done"/>
    <s v="BEMISCP-3177"/>
    <s v="Tech Planning for Sales Order Schedule Line with ConfirmedQty 0 displayed (BDT 590)"/>
    <s v="S | 03177 - Tech Planning for Sales Order Schedule Line with ConfirmedQty 0 displayed (BDT 590)"/>
    <s v="Tech Planning | S | 03177 - Tech Planning for Sales Order Schedule Line with ConfirmedQty 0 displayed (BDT 590)"/>
    <m/>
    <n v="394931"/>
    <n v="3950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Tech Planning | S | 03177 - Tech Planning for Sales Order Schedule Line with ConfirmedQty 0 displayed (BDT 590)"/>
    <n v="2.1276595744680851"/>
    <n v="0"/>
  </r>
  <r>
    <x v="3"/>
    <m/>
    <m/>
    <m/>
    <m/>
    <x v="1"/>
    <s v="Bug"/>
    <s v="Done"/>
    <s v="BEMISCP-3160"/>
    <s v="Inventory Sync Delete happens before data is processed causing 0 inventory to show."/>
    <s v="03160 - Inventory Sync Delete happens before data is processed causing 0 inventory to show."/>
    <x v="179"/>
    <x v="1"/>
    <s v="Done"/>
    <s v="BEMISCP-3175"/>
    <s v="QA for Inventory Sync Delete happens before data is processed causing 0 inventory to show."/>
    <s v="S | 03175 - QA for Inventory Sync Delete happens before data is processed causing 0 inventory to show."/>
    <s v="QA | S | 03175 - QA for Inventory Sync Delete happens before data is processed causing 0 inventory to show."/>
    <m/>
    <n v="394526"/>
    <n v="3949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175 - QA for Inventory Sync Delete happens before data is processed causing 0 inventory to show."/>
    <n v="2.1276595744680851"/>
    <n v="0"/>
  </r>
  <r>
    <x v="3"/>
    <m/>
    <m/>
    <m/>
    <m/>
    <x v="1"/>
    <s v="Bug"/>
    <s v="To QA"/>
    <s v="BEMISCP-3139"/>
    <s v="570 BDT - Reports download view is not automatically refreshing"/>
    <s v="03139 - 570 BDT - Reports download view is not automatically refreshing"/>
    <x v="180"/>
    <x v="1"/>
    <s v="Queued for Review"/>
    <s v="BEMISCP-3174"/>
    <s v="QA for 570 BDT - Reports download view is not automatically refreshing"/>
    <s v="S | 03174 - QA for 570 BDT - Reports download view is not automatically refreshing"/>
    <s v="QA | S | 03174 - QA for 570 BDT - Reports download view is not automatically refreshing"/>
    <m/>
    <n v="393750"/>
    <n v="394920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s v="2.To QA"/>
    <x v="1"/>
    <e v="#N/A"/>
    <n v="2.1276595744680851"/>
    <n v="0"/>
  </r>
  <r>
    <x v="3"/>
    <m/>
    <m/>
    <m/>
    <m/>
    <x v="1"/>
    <s v="Bug"/>
    <s v="To QA"/>
    <s v="BEMISCP-3151"/>
    <s v="576  BDT - Log in page in Chrome blurry"/>
    <s v="03151 - 576  BDT - Log in page in Chrome blurry"/>
    <x v="181"/>
    <x v="1"/>
    <s v="Queued for Review"/>
    <s v="BEMISCP-3173"/>
    <s v="QA for 576  BDT - Log in page in Chrome blurry"/>
    <s v="S | 03173 - QA for 576  BDT - Log in page in Chrome blurry"/>
    <s v="QA | S | 03173 - QA for 576  BDT - Log in page in Chrome blurry"/>
    <m/>
    <n v="394097"/>
    <n v="394919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s v="2.To QA"/>
    <x v="1"/>
    <e v="#N/A"/>
    <n v="2.1276595744680851"/>
    <n v="0"/>
  </r>
  <r>
    <x v="3"/>
    <m/>
    <m/>
    <m/>
    <m/>
    <x v="1"/>
    <s v="Bug"/>
    <s v="To QA"/>
    <s v="BEMISCP-3152"/>
    <s v="575 BDT - Tablet- menu icon not in correct place on page"/>
    <s v="03152 - 575 BDT - Tablet- menu icon not in correct place on page"/>
    <x v="178"/>
    <x v="1"/>
    <s v="Queued for Review"/>
    <s v="BEMISCP-3172"/>
    <s v="QA for 575 BDT - Tablet- menu icon not in correct place on page"/>
    <s v="S | 03172 - QA for 575 BDT - Tablet- menu icon not in correct place on page"/>
    <s v="QA | S | 03172 - QA for 575 BDT - Tablet- menu icon not in correct place on page"/>
    <m/>
    <n v="394098"/>
    <n v="394918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0"/>
    <n v="1"/>
    <n v="0"/>
    <x v="1"/>
    <s v="2.To QA"/>
    <x v="1"/>
    <e v="#N/A"/>
    <n v="2.1276595744680851"/>
    <n v="0"/>
  </r>
  <r>
    <x v="3"/>
    <m/>
    <m/>
    <m/>
    <m/>
    <x v="1"/>
    <s v="Bug"/>
    <s v="Done"/>
    <s v="BEMISCP-3154"/>
    <s v="Customer PO Search Case Sensitive"/>
    <s v="03154 - _x0009_Customer PO Search Case Sensitive"/>
    <x v="182"/>
    <x v="1"/>
    <s v="Done"/>
    <s v="BEMISCP-3171"/>
    <s v="QA for _x0009_Customer PO Search Case Sensitive"/>
    <s v="S | 03171 - QA for _x0009_Customer PO Search Case Sensitive"/>
    <s v="QA | S | 03171 - QA for _x0009_Customer PO Search Case Sensitive"/>
    <m/>
    <n v="394117"/>
    <n v="3949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171 - QA for _x0009_Customer PO Search Case Sensitive"/>
    <n v="2.1276595744680851"/>
    <n v="0"/>
  </r>
  <r>
    <x v="3"/>
    <m/>
    <m/>
    <m/>
    <m/>
    <x v="1"/>
    <s v="Bug"/>
    <s v="Done"/>
    <s v="BEMISCP-3160"/>
    <s v="Inventory Sync Delete happens before data is processed causing 0 inventory to show."/>
    <s v="03160 - Inventory Sync Delete happens before data is processed causing 0 inventory to show."/>
    <x v="179"/>
    <x v="2"/>
    <s v="Done"/>
    <s v="BEMISCP-3169"/>
    <s v="Review of Inventory Sync Delete needs to happen as part of same transaction as add"/>
    <s v="S | 03169 - Review of Inventory Sync Delete needs to happen as part of same transaction as add"/>
    <s v="Feature Review | S | 03169 - Review of Inventory Sync Delete needs to happen as part of same transaction as add"/>
    <m/>
    <n v="394526"/>
    <n v="3948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169 - Review of Inventory Sync Delete needs to happen as part of same transaction as add"/>
    <n v="2.1276595744680851"/>
    <n v="0"/>
  </r>
  <r>
    <x v="3"/>
    <m/>
    <m/>
    <m/>
    <m/>
    <x v="1"/>
    <s v="Bug"/>
    <s v="To QA"/>
    <s v="BEMISCP-3139"/>
    <s v="570 BDT - Reports download view is not automatically refreshing"/>
    <s v="03139 - 570 BDT - Reports download view is not automatically refreshing"/>
    <x v="180"/>
    <x v="2"/>
    <s v="Done"/>
    <s v="BEMISCP-3168"/>
    <s v="Review of 570 BDT - Reports download view is not automatically refreshing"/>
    <s v="S | 03168 - Review of 570 BDT - Reports download view is not automatically refreshing"/>
    <s v="Feature Review | S | 03168 - Review of 570 BDT - Reports download view is not automatically refreshing"/>
    <m/>
    <n v="393750"/>
    <n v="3948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2.To QA"/>
    <x v="2"/>
    <s v="0.Done &gt; Feature Review | S | 03168 - Review of 570 BDT - Reports download view is not automatically refreshing"/>
    <n v="2.1276595744680851"/>
    <n v="0"/>
  </r>
  <r>
    <x v="3"/>
    <m/>
    <m/>
    <m/>
    <m/>
    <x v="1"/>
    <s v="Bug"/>
    <s v="To QA"/>
    <s v="BEMISCP-3152"/>
    <s v="575 BDT - Tablet- menu icon not in correct place on page"/>
    <s v="03152 - 575 BDT - Tablet- menu icon not in correct place on page"/>
    <x v="178"/>
    <x v="2"/>
    <s v="Done"/>
    <s v="BEMISCP-3167"/>
    <s v="Review of 575 BDT - Tablet- menu icon not in correct place on page"/>
    <s v="S | 03167 - Review of 575 BDT - Tablet- menu icon not in correct place on page"/>
    <s v="Feature Review | S | 03167 - Review of 575 BDT - Tablet- menu icon not in correct place on page"/>
    <m/>
    <n v="394098"/>
    <n v="39485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2.To QA"/>
    <x v="2"/>
    <s v="0.Done &gt; Feature Review | S | 03167 - Review of 575 BDT - Tablet- menu icon not in correct place on page"/>
    <n v="2.1276595744680851"/>
    <n v="0"/>
  </r>
  <r>
    <x v="3"/>
    <m/>
    <m/>
    <m/>
    <m/>
    <x v="1"/>
    <s v="Bug"/>
    <s v="To QA"/>
    <s v="BEMISCP-3151"/>
    <s v="576  BDT - Log in page in Chrome blurry"/>
    <s v="03151 - 576  BDT - Log in page in Chrome blurry"/>
    <x v="181"/>
    <x v="2"/>
    <s v="Done"/>
    <s v="BEMISCP-3166"/>
    <s v="Review of 576  BDT - Log in page in Chrome blurry"/>
    <s v="S | 03166 - Review of 576  BDT - Log in page in Chrome blurry"/>
    <s v="Feature Review | S | 03166 - Review of 576  BDT - Log in page in Chrome blurry"/>
    <m/>
    <n v="394097"/>
    <n v="3948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2.To QA"/>
    <x v="2"/>
    <s v="0.Done &gt; Feature Review | S | 03166 - Review of 576  BDT - Log in page in Chrome blurry"/>
    <n v="2.1276595744680851"/>
    <n v="0"/>
  </r>
  <r>
    <x v="3"/>
    <m/>
    <m/>
    <m/>
    <m/>
    <x v="1"/>
    <s v="Bug"/>
    <s v="Done"/>
    <s v="BEMISCP-3154"/>
    <s v="Customer PO Search Case Sensitive"/>
    <s v="03154 - _x0009_Customer PO Search Case Sensitive"/>
    <x v="182"/>
    <x v="2"/>
    <s v="Done"/>
    <s v="BEMISCP-3165"/>
    <s v="Review of _x0009_Customer PO Search Case Sensitive"/>
    <s v="S | 03165 - Review of _x0009_Customer PO Search Case Sensitive"/>
    <s v="Feature Review | S | 03165 - Review of _x0009_Customer PO Search Case Sensitive"/>
    <m/>
    <n v="394117"/>
    <n v="39485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165 - Review of _x0009_Customer PO Search Case Sensitive"/>
    <n v="2.1276595744680851"/>
    <n v="0"/>
  </r>
  <r>
    <x v="3"/>
    <m/>
    <m/>
    <m/>
    <m/>
    <x v="1"/>
    <s v="Bug"/>
    <s v="Done"/>
    <s v="BEMISCP-3154"/>
    <s v="Customer PO Search Case Sensitive"/>
    <s v="03154 - _x0009_Customer PO Search Case Sensitive"/>
    <x v="182"/>
    <x v="0"/>
    <s v="Done"/>
    <s v="BEMISCP-3164"/>
    <s v="Alpha for _x0009_Customer PO Search Case Sensitive"/>
    <s v="S | 03164 - Alpha for _x0009_Customer PO Search Case Sensitive"/>
    <s v="Alpha Test | S | 03164 - Alpha for _x0009_Customer PO Search Case Sensitive"/>
    <m/>
    <n v="394117"/>
    <n v="3948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164 - Alpha for _x0009_Customer PO Search Case Sensitive"/>
    <n v="2.1276595744680851"/>
    <n v="0"/>
  </r>
  <r>
    <x v="3"/>
    <m/>
    <m/>
    <m/>
    <m/>
    <x v="1"/>
    <s v="Bug"/>
    <s v="Done"/>
    <s v="BEMISCP-3160"/>
    <s v="Inventory Sync Delete happens before data is processed causing 0 inventory to show."/>
    <s v="03160 - Inventory Sync Delete happens before data is processed causing 0 inventory to show."/>
    <x v="179"/>
    <x v="0"/>
    <s v="Done"/>
    <s v="BEMISCP-3163"/>
    <s v="Alpha for Inventory Sync Delete needs to happen as part of same transaction as add"/>
    <s v="S | 03163 - Alpha for Inventory Sync Delete needs to happen as part of same transaction as add"/>
    <s v="Alpha Test | S | 03163 - Alpha for Inventory Sync Delete needs to happen as part of same transaction as add"/>
    <m/>
    <n v="394526"/>
    <n v="3947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163 - Alpha for Inventory Sync Delete needs to happen as part of same transaction as add"/>
    <n v="2.1276595744680851"/>
    <n v="0"/>
  </r>
  <r>
    <x v="3"/>
    <m/>
    <m/>
    <m/>
    <m/>
    <x v="1"/>
    <s v="Bug"/>
    <s v="To QA"/>
    <s v="BEMISCP-3139"/>
    <s v="570 BDT - Reports download view is not automatically refreshing"/>
    <s v="03139 - 570 BDT - Reports download view is not automatically refreshing"/>
    <x v="180"/>
    <x v="0"/>
    <s v="Done"/>
    <s v="BEMISCP-3162"/>
    <s v="Alpha for 570 BDT - Reports download view is not automatically refreshing"/>
    <s v="S | 03162 - Alpha for 570 BDT - Reports download view is not automatically refreshing"/>
    <s v="Alpha Test | S | 03162 - Alpha for 570 BDT - Reports download view is not automatically refreshing"/>
    <m/>
    <n v="393750"/>
    <n v="3947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2.To QA"/>
    <x v="2"/>
    <s v="0.Done &gt; Alpha Test | S | 03162 - Alpha for 570 BDT - Reports download view is not automatically refreshing"/>
    <n v="2.1276595744680851"/>
    <n v="0"/>
  </r>
  <r>
    <x v="3"/>
    <m/>
    <m/>
    <m/>
    <m/>
    <x v="1"/>
    <s v="Bug"/>
    <s v="Done"/>
    <s v="BEMISCP-3160"/>
    <s v="Inventory Sync Delete happens before data is processed causing 0 inventory to show."/>
    <s v="03160 - Inventory Sync Delete happens before data is processed causing 0 inventory to show."/>
    <x v="179"/>
    <x v="5"/>
    <s v="Done"/>
    <s v="BEMISCP-3161"/>
    <s v="Drop all stored inventories after new inventory is processed"/>
    <s v="S | 03161 - Drop all stored inventories after new inventory is processed"/>
    <s v="Backend Development | S | 03161 - Drop all stored inventories after new inventory is processed"/>
    <m/>
    <n v="394526"/>
    <n v="39452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3161 - Drop all stored inventories after new inventory is processed"/>
    <n v="8.5106382978723403"/>
    <n v="0"/>
  </r>
  <r>
    <x v="3"/>
    <m/>
    <m/>
    <m/>
    <m/>
    <x v="1"/>
    <s v="Bug"/>
    <s v="To QA"/>
    <s v="BEMISCP-3152"/>
    <s v="575 BDT - Tablet- menu icon not in correct place on page"/>
    <s v="03152 - 575 BDT - Tablet- menu icon not in correct place on page"/>
    <x v="178"/>
    <x v="0"/>
    <s v="Done"/>
    <s v="BEMISCP-3159"/>
    <s v="Alpha for 575 BDT - Tablet- menu icon not in correct place on page"/>
    <s v="S | 03159 - Alpha for 575 BDT - Tablet- menu icon not in correct place on page"/>
    <s v="Alpha Test | S | 03159 - Alpha for 575 BDT - Tablet- menu icon not in correct place on page"/>
    <m/>
    <n v="394098"/>
    <n v="3944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2.To QA"/>
    <x v="2"/>
    <s v="0.Done &gt; Alpha Test | S | 03159 - Alpha for 575 BDT - Tablet- menu icon not in correct place on page"/>
    <n v="2.1276595744680851"/>
    <n v="0"/>
  </r>
  <r>
    <x v="3"/>
    <m/>
    <m/>
    <m/>
    <m/>
    <x v="1"/>
    <s v="Bug"/>
    <s v="To QA"/>
    <s v="BEMISCP-3151"/>
    <s v="576  BDT - Log in page in Chrome blurry"/>
    <s v="03151 - 576  BDT - Log in page in Chrome blurry"/>
    <x v="181"/>
    <x v="0"/>
    <s v="Done"/>
    <s v="BEMISCP-3158"/>
    <s v="Alpha for 576  BDT - Log in page in Chrome blurry"/>
    <s v="S | 03158 - Alpha for 576  BDT - Log in page in Chrome blurry"/>
    <s v="Alpha Test | S | 03158 - Alpha for 576  BDT - Log in page in Chrome blurry"/>
    <m/>
    <n v="394097"/>
    <n v="3944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2.To QA"/>
    <x v="2"/>
    <s v="0.Done &gt; Alpha Test | S | 03158 - Alpha for 576  BDT - Log in page in Chrome blurry"/>
    <n v="2.1276595744680851"/>
    <n v="0"/>
  </r>
  <r>
    <x v="3"/>
    <m/>
    <m/>
    <m/>
    <m/>
    <x v="1"/>
    <s v="Bug"/>
    <s v="To QA"/>
    <s v="BEMISCP-3151"/>
    <s v="576  BDT - Log in page in Chrome blurry"/>
    <s v="03151 - 576  BDT - Log in page in Chrome blurry"/>
    <x v="181"/>
    <x v="3"/>
    <s v="Done"/>
    <s v="BEMISCP-3157"/>
    <s v="Development for - Log in page in Chrome blurry"/>
    <s v="S | 03157 - Development for - Log in page in Chrome blurry"/>
    <s v="Frontend Development | S | 03157 - Development for - Log in page in Chrome blurry"/>
    <m/>
    <n v="394097"/>
    <n v="394237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2.To QA"/>
    <x v="2"/>
    <s v="0.Done &gt; Frontend Development | S | 03157 - Development for - Log in page in Chrome blurry"/>
    <n v="4.2553191489361701"/>
    <n v="0"/>
  </r>
  <r>
    <x v="3"/>
    <m/>
    <m/>
    <m/>
    <m/>
    <x v="1"/>
    <s v="Bug"/>
    <s v="To QA"/>
    <s v="BEMISCP-3152"/>
    <s v="575 BDT - Tablet- menu icon not in correct place on page"/>
    <s v="03152 - 575 BDT - Tablet- menu icon not in correct place on page"/>
    <x v="178"/>
    <x v="3"/>
    <s v="Done"/>
    <s v="BEMISCP-3156"/>
    <s v="Development for - Tablet- menu icon not in correct place on page"/>
    <s v="S | 03156 - Development for - Tablet- menu icon not in correct place on page"/>
    <s v="Frontend Development | S | 03156 - Development for - Tablet- menu icon not in correct place on page"/>
    <m/>
    <n v="394098"/>
    <n v="394193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2.To QA"/>
    <x v="2"/>
    <s v="0.Done &gt; Frontend Development | S | 03156 - Development for - Tablet- menu icon not in correct place on page"/>
    <n v="4.2553191489361701"/>
    <n v="0"/>
  </r>
  <r>
    <x v="3"/>
    <m/>
    <m/>
    <m/>
    <m/>
    <x v="1"/>
    <s v="Bug"/>
    <s v="Done"/>
    <s v="BEMISCP-3154"/>
    <s v="Customer PO Search Case Sensitive"/>
    <s v="03154 - _x0009_Customer PO Search Case Sensitive"/>
    <x v="182"/>
    <x v="5"/>
    <s v="Done"/>
    <s v="BEMISCP-3155"/>
    <s v="Change case sensitivity for Purchase order"/>
    <s v="S | 03155 - Change case sensitivity for Purchase order"/>
    <s v="Backend Development | S | 03155 - Change case sensitivity for Purchase order"/>
    <m/>
    <n v="394117"/>
    <n v="39413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3155 - Change case sensitivity for Purchase order"/>
    <n v="8.5106382978723403"/>
    <n v="0"/>
  </r>
  <r>
    <x v="3"/>
    <m/>
    <m/>
    <m/>
    <m/>
    <x v="1"/>
    <s v="Bug"/>
    <s v="To QA"/>
    <s v="BEMISCP-3139"/>
    <s v="570 BDT - Reports download view is not automatically refreshing"/>
    <s v="03139 - 570 BDT - Reports download view is not automatically refreshing"/>
    <x v="180"/>
    <x v="3"/>
    <s v="Done"/>
    <s v="BEMISCP-3153"/>
    <s v="Development for - Reports download view is not automatically refreshing CSS updates"/>
    <s v="S | 03153 - Development for - Reports download view is not automatically refreshing CSS updates"/>
    <s v="Frontend Development | S | 03153 - Development for - Reports download view is not automatically refreshing CSS updates"/>
    <m/>
    <n v="393750"/>
    <n v="394103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2.To QA"/>
    <x v="2"/>
    <s v="0.Done &gt; Frontend Development | S | 03153 - Development for - Reports download view is not automatically refreshing CSS updates"/>
    <n v="4.2553191489361701"/>
    <n v="0"/>
  </r>
  <r>
    <x v="3"/>
    <m/>
    <m/>
    <m/>
    <m/>
    <x v="1"/>
    <s v="Bug"/>
    <s v="Done"/>
    <s v="BEMISCP-3131"/>
    <s v="Inventory Sync Timestamp issue"/>
    <s v="03131 - Inventory Sync Timestamp issue"/>
    <x v="183"/>
    <x v="1"/>
    <s v="Done"/>
    <s v="BEMISCP-3150"/>
    <s v="QA for Inventory Sync Timestamp issue"/>
    <s v="S | 03150 - QA for Inventory Sync Timestamp issue"/>
    <s v="QA | S | 03150 - QA for Inventory Sync Timestamp issue"/>
    <m/>
    <n v="393070"/>
    <n v="3939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150 - QA for Inventory Sync Timestamp issue"/>
    <n v="2.1276595744680851"/>
    <n v="0"/>
  </r>
  <r>
    <x v="3"/>
    <m/>
    <m/>
    <m/>
    <m/>
    <x v="1"/>
    <s v="Bug"/>
    <s v="Done"/>
    <s v="BEMISCP-3131"/>
    <s v="Inventory Sync Timestamp issue"/>
    <s v="03131 - Inventory Sync Timestamp issue"/>
    <x v="183"/>
    <x v="2"/>
    <s v="Done"/>
    <s v="BEMISCP-3149"/>
    <s v="Review of Inventory Sync Timestamp issue"/>
    <s v="S | 03149 - Review of Inventory Sync Timestamp issue"/>
    <s v="Feature Review | S | 03149 - Review of Inventory Sync Timestamp issue"/>
    <m/>
    <n v="393070"/>
    <n v="3939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149 - Review of Inventory Sync Timestamp issue"/>
    <n v="2.1276595744680851"/>
    <n v="0"/>
  </r>
  <r>
    <x v="3"/>
    <m/>
    <m/>
    <m/>
    <m/>
    <x v="1"/>
    <s v="Feature"/>
    <s v="Done"/>
    <s v="BEMISCP-3134"/>
    <s v="ShipTo Filter - Change default behavior and help text"/>
    <s v="03134 - ShipTo Filter - Change default behavior and help text"/>
    <x v="184"/>
    <x v="1"/>
    <s v="Done"/>
    <s v="BEMISCP-3148"/>
    <s v="QA for ShipTo Filter - Change default behavior and help text"/>
    <s v="S | 03148 - QA for ShipTo Filter - Change default behavior and help text"/>
    <s v="QA | S | 03148 - QA for ShipTo Filter - Change default behavior and help text"/>
    <m/>
    <n v="393491"/>
    <n v="3939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148 - QA for ShipTo Filter - Change default behavior and help text"/>
    <n v="0"/>
    <n v="0"/>
  </r>
  <r>
    <x v="3"/>
    <m/>
    <m/>
    <m/>
    <m/>
    <x v="1"/>
    <s v="Feature"/>
    <s v="Done"/>
    <s v="BEMISCP-3134"/>
    <s v="ShipTo Filter - Change default behavior and help text"/>
    <s v="03134 - ShipTo Filter - Change default behavior and help text"/>
    <x v="184"/>
    <x v="2"/>
    <s v="Done"/>
    <s v="BEMISCP-3147"/>
    <s v="Review of ShipTo Filter - Change default behavior and help text"/>
    <s v="S | 03147 - Review of ShipTo Filter - Change default behavior and help text"/>
    <s v="Feature Review | S | 03147 - Review of ShipTo Filter - Change default behavior and help text"/>
    <m/>
    <n v="393491"/>
    <n v="3939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147 - Review of ShipTo Filter - Change default behavior and help text"/>
    <n v="0"/>
    <n v="0"/>
  </r>
  <r>
    <x v="3"/>
    <m/>
    <m/>
    <m/>
    <m/>
    <x v="1"/>
    <s v="Bug"/>
    <s v="Done"/>
    <s v="BEMISCP-3136"/>
    <s v="Portal display of On Hand inventory quantity is incorrect  "/>
    <s v="03136 - Portal display of On Hand inventory quantity is incorrect  "/>
    <x v="185"/>
    <x v="1"/>
    <s v="Done"/>
    <s v="BEMISCP-3146"/>
    <s v="QA for Portal display of On Hand inventory quantity is incorrect  "/>
    <s v="S | 03146 - QA for Portal display of On Hand inventory quantity is incorrect  "/>
    <s v="QA | S | 03146 - QA for Portal display of On Hand inventory quantity is incorrect  "/>
    <m/>
    <n v="393656"/>
    <n v="3939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3146 - QA for Portal display of On Hand inventory quantity is incorrect  "/>
    <n v="2.1276595744680851"/>
    <n v="0"/>
  </r>
  <r>
    <x v="3"/>
    <m/>
    <m/>
    <m/>
    <m/>
    <x v="1"/>
    <s v="Bug"/>
    <s v="Done"/>
    <s v="BEMISCP-3136"/>
    <s v="Portal display of On Hand inventory quantity is incorrect  "/>
    <s v="03136 - Portal display of On Hand inventory quantity is incorrect  "/>
    <x v="185"/>
    <x v="2"/>
    <s v="Done"/>
    <s v="BEMISCP-3145"/>
    <s v="Review of Portal display of On Hand inventory quantity is incorrect  "/>
    <s v="S | 03145 - Review of Portal display of On Hand inventory quantity is incorrect  "/>
    <s v="Feature Review | S | 03145 - Review of Portal display of On Hand inventory quantity is incorrect  "/>
    <m/>
    <n v="393656"/>
    <n v="3939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3145 - Review of Portal display of On Hand inventory quantity is incorrect  "/>
    <n v="2.1276595744680851"/>
    <n v="0"/>
  </r>
  <r>
    <x v="3"/>
    <m/>
    <m/>
    <m/>
    <m/>
    <x v="1"/>
    <s v="Bug"/>
    <s v="Done"/>
    <s v="BEMISCP-3136"/>
    <s v="Portal display of On Hand inventory quantity is incorrect  "/>
    <s v="03136 - Portal display of On Hand inventory quantity is incorrect  "/>
    <x v="185"/>
    <x v="0"/>
    <s v="Done"/>
    <s v="BEMISCP-3144"/>
    <s v="Alpha for Portal display of On Hand inventory quantity is incorrect  "/>
    <s v="S | 03144 - Alpha for Portal display of On Hand inventory quantity is incorrect  "/>
    <s v="Alpha Test | S | 03144 - Alpha for Portal display of On Hand inventory quantity is incorrect  "/>
    <m/>
    <n v="393656"/>
    <n v="3939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3144 - Alpha for Portal display of On Hand inventory quantity is incorrect  "/>
    <n v="2.1276595744680851"/>
    <n v="0"/>
  </r>
  <r>
    <x v="3"/>
    <m/>
    <m/>
    <m/>
    <m/>
    <x v="1"/>
    <s v="Feature"/>
    <s v="Done"/>
    <s v="BEMISCP-3134"/>
    <s v="ShipTo Filter - Change default behavior and help text"/>
    <s v="03134 - ShipTo Filter - Change default behavior and help text"/>
    <x v="184"/>
    <x v="0"/>
    <s v="Done"/>
    <s v="BEMISCP-3143"/>
    <s v="Alpha for ShipTo Filter - Change default behavior and help text"/>
    <s v="S | 03143 - Alpha for ShipTo Filter - Change default behavior and help text"/>
    <s v="Alpha Test | S | 03143 - Alpha for ShipTo Filter - Change default behavior and help text"/>
    <m/>
    <n v="393491"/>
    <n v="3939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143 - Alpha for ShipTo Filter - Change default behavior and help text"/>
    <n v="0"/>
    <n v="0"/>
  </r>
  <r>
    <x v="3"/>
    <m/>
    <m/>
    <m/>
    <m/>
    <x v="1"/>
    <s v="Bug"/>
    <s v="Done"/>
    <s v="BEMISCP-3136"/>
    <s v="Portal display of On Hand inventory quantity is incorrect  "/>
    <s v="03136 - Portal display of On Hand inventory quantity is incorrect  "/>
    <x v="185"/>
    <x v="5"/>
    <s v="Done"/>
    <s v="BEMISCP-3141"/>
    <s v="Add a check for order, after it is fetched from the Sales order web service"/>
    <s v="S | 03141 - Add a check for order, after it is fetched from the Sales order web service"/>
    <s v="Backend Development | S | 03141 - Add a check for order, after it is fetched from the Sales order web service"/>
    <m/>
    <n v="393656"/>
    <n v="393789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3141 - Add a check for order, after it is fetched from the Sales order web service"/>
    <n v="8.5106382978723403"/>
    <n v="0"/>
  </r>
  <r>
    <x v="3"/>
    <m/>
    <m/>
    <m/>
    <m/>
    <x v="1"/>
    <s v="Bug"/>
    <s v="Cancelled"/>
    <s v="BEMISCP-3138"/>
    <s v="Quantities display difference between parent and child buyer views"/>
    <s v="03138 - Quantities display difference between parent and child buyer views"/>
    <x v="186"/>
    <x v="5"/>
    <s v="Cancelled"/>
    <s v="BEMISCP-3140"/>
    <s v="Quantities display difference between parent and child buyer views"/>
    <s v="S | 03140 - Quantities display difference between parent and child buyer views"/>
    <s v="Backend Development | S | 03140 - Quantities display difference between parent and child buyer views"/>
    <m/>
    <n v="393729"/>
    <n v="39375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1"/>
    <n v="0"/>
    <n v="1"/>
    <n v="0"/>
    <x v="1"/>
    <s v="0.Cancelled"/>
    <x v="3"/>
    <s v="0.Cancelled &gt; Backend Development | S | 03140 - Quantities display difference between parent and child buyer views"/>
    <n v="8.5106382978723403"/>
    <n v="0"/>
  </r>
  <r>
    <x v="3"/>
    <m/>
    <m/>
    <m/>
    <m/>
    <x v="1"/>
    <s v="Bug"/>
    <s v="Done"/>
    <s v="BEMISCP-3136"/>
    <s v="Portal display of On Hand inventory quantity is incorrect  "/>
    <s v="03136 - Portal display of On Hand inventory quantity is incorrect  "/>
    <x v="185"/>
    <x v="7"/>
    <s v="Done"/>
    <s v="BEMISCP-3137"/>
    <s v="Tech Planning for Portal inventory quantity"/>
    <s v="S | 03137 - Tech Planning for Portal inventory quantity"/>
    <s v="Tech Planning | S | 03137 - Tech Planning for Portal inventory quantity"/>
    <m/>
    <n v="393656"/>
    <n v="3937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Tech Planning | S | 03137 - Tech Planning for Portal inventory quantity"/>
    <n v="2.1276595744680851"/>
    <n v="0"/>
  </r>
  <r>
    <x v="3"/>
    <m/>
    <m/>
    <m/>
    <m/>
    <x v="1"/>
    <s v="Feature"/>
    <s v="Done"/>
    <s v="BEMISCP-3134"/>
    <s v="ShipTo Filter - Change default behavior and help text"/>
    <s v="03134 - ShipTo Filter - Change default behavior and help text"/>
    <x v="184"/>
    <x v="5"/>
    <s v="Done"/>
    <s v="BEMISCP-3135"/>
    <s v="Update ShipTo Filter"/>
    <s v="S | 03135 - Update ShipTo Filter"/>
    <s v="Backend Development | S | 03135 - Update ShipTo Filter"/>
    <m/>
    <n v="393491"/>
    <n v="39349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3135 - Update ShipTo Filter"/>
    <n v="0"/>
    <n v="0"/>
  </r>
  <r>
    <x v="3"/>
    <m/>
    <m/>
    <m/>
    <m/>
    <x v="1"/>
    <s v="Bug"/>
    <s v="Done"/>
    <s v="BEMISCP-3131"/>
    <s v="Inventory Sync Timestamp issue"/>
    <s v="03131 - Inventory Sync Timestamp issue"/>
    <x v="183"/>
    <x v="0"/>
    <s v="Done"/>
    <s v="BEMISCP-3133"/>
    <s v="Alpha for Inventory Sync Timestamp issue"/>
    <s v="S | 03133 - Alpha for Inventory Sync Timestamp issue"/>
    <s v="Alpha Test | S | 03133 - Alpha for Inventory Sync Timestamp issue"/>
    <m/>
    <n v="393070"/>
    <n v="3931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133 - Alpha for Inventory Sync Timestamp issue"/>
    <n v="2.1276595744680851"/>
    <n v="0"/>
  </r>
  <r>
    <x v="3"/>
    <m/>
    <m/>
    <m/>
    <m/>
    <x v="1"/>
    <s v="Bug"/>
    <s v="Done"/>
    <s v="BEMISCP-3131"/>
    <s v="Inventory Sync Timestamp issue"/>
    <s v="03131 - Inventory Sync Timestamp issue"/>
    <x v="183"/>
    <x v="5"/>
    <s v="Done"/>
    <s v="BEMISCP-3132"/>
    <s v="Update TimeStamp for inventory data sync report"/>
    <s v="XS | 03132 - Update TimeStamp for inventory data sync report"/>
    <s v="Backend Development | XS | 03132 - Update TimeStamp for inventory data sync report"/>
    <m/>
    <n v="393070"/>
    <n v="393076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Backend Development | XS | 03132 - Update TimeStamp for inventory data sync report"/>
    <n v="2.1276595744680851"/>
    <n v="0"/>
  </r>
  <r>
    <x v="3"/>
    <m/>
    <m/>
    <m/>
    <m/>
    <x v="1"/>
    <s v="Feature"/>
    <s v="Doing"/>
    <s v="BEMISCP-2996"/>
    <s v="Final Clean QA Deploy"/>
    <s v="02996 - Final Clean QA Deploy"/>
    <x v="176"/>
    <x v="4"/>
    <s v="To Review"/>
    <s v="BEMISCP-3130"/>
    <s v="Set time-out for data sync table locks"/>
    <s v="M | 03130 - Set time-out for data sync table locks"/>
    <s v="Sub-Task | M | 03130 - Set time-out for data sync table locks"/>
    <m/>
    <n v="388271"/>
    <n v="393017"/>
    <s v="Plan"/>
    <x v="0"/>
    <n v="0"/>
    <n v="0"/>
    <n v="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0"/>
    <n v="0.14285714285714285"/>
    <n v="0"/>
    <n v="1"/>
    <n v="0"/>
    <x v="1"/>
    <s v="7.Doing"/>
    <x v="4"/>
    <s v="2.To Review &gt; Sub-Task | M | 03130 - Set time-out for data sync table locks"/>
    <n v="0"/>
    <n v="0"/>
  </r>
  <r>
    <x v="3"/>
    <m/>
    <m/>
    <m/>
    <m/>
    <x v="1"/>
    <s v="Feature"/>
    <s v="Done"/>
    <s v="BEMISCP-3036"/>
    <s v="On Hand Qty displayed for Doned shipment (BDT 518) CR53"/>
    <s v="03036 - On Hand Qty displayed for Doned shipment (BDT 518) CR53"/>
    <x v="187"/>
    <x v="1"/>
    <s v="Done"/>
    <s v="BEMISCP-3128"/>
    <s v="QA for On Hand Qty displayed for Doned shipment (BDT 518) CR53"/>
    <s v="S | 03128 - QA for On Hand Qty displayed for Doned shipment (BDT 518) CR53"/>
    <s v="QA | S | 03128 - QA for On Hand Qty displayed for Doned shipment (BDT 518) CR53"/>
    <m/>
    <n v="389741"/>
    <n v="39298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3128 - QA for On Hand Qty displayed for Doned shipment (BDT 518) CR53"/>
    <n v="0"/>
    <n v="0"/>
  </r>
  <r>
    <x v="3"/>
    <m/>
    <m/>
    <m/>
    <m/>
    <x v="1"/>
    <s v="Feature"/>
    <s v="Done"/>
    <s v="BEMISCP-3036"/>
    <s v="On Hand Qty displayed for Doned shipment (BDT 518) CR53"/>
    <s v="03036 - On Hand Qty displayed for Doned shipment (BDT 518) CR53"/>
    <x v="187"/>
    <x v="2"/>
    <s v="Done"/>
    <s v="BEMISCP-3127"/>
    <s v="Review of On Hand Qty displayed for Doned shipment (BDT 518) CR53"/>
    <s v="S | 03127 - Review of On Hand Qty displayed for Doned shipment (BDT 518) CR53"/>
    <s v="Feature Review | S | 03127 - Review of On Hand Qty displayed for Doned shipment (BDT 518) CR53"/>
    <m/>
    <n v="389741"/>
    <n v="39298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3127 - Review of On Hand Qty displayed for Doned shipment (BDT 518) CR53"/>
    <n v="0"/>
    <n v="0"/>
  </r>
  <r>
    <x v="3"/>
    <m/>
    <m/>
    <m/>
    <m/>
    <x v="1"/>
    <s v="Bug"/>
    <s v="Done"/>
    <s v="BEMISCP-3083"/>
    <s v="ORM exceptions for salesOrder data sync "/>
    <s v="03083 - ORM exceptions for salesOrder data sync "/>
    <x v="188"/>
    <x v="1"/>
    <s v="Done"/>
    <s v="BEMISCP-3126"/>
    <s v="QA for ORM exceptions for salesOrder data sync "/>
    <s v="S | 03126 - QA for ORM exceptions for salesOrder data sync "/>
    <s v="QA | S | 03126 - QA for ORM exceptions for salesOrder data sync "/>
    <m/>
    <n v="391944"/>
    <n v="3929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126 - QA for ORM exceptions for salesOrder data sync "/>
    <n v="2.1276595744680851"/>
    <n v="0"/>
  </r>
  <r>
    <x v="3"/>
    <m/>
    <m/>
    <m/>
    <m/>
    <x v="1"/>
    <s v="Bug"/>
    <s v="Done"/>
    <s v="BEMISCP-3083"/>
    <s v="ORM exceptions for salesOrder data sync "/>
    <s v="03083 - ORM exceptions for salesOrder data sync "/>
    <x v="188"/>
    <x v="2"/>
    <s v="Done"/>
    <s v="BEMISCP-3125"/>
    <s v="Review of ORM exceptions for salesOrder data sync "/>
    <s v="S | 03125 - Review of ORM exceptions for salesOrder data sync "/>
    <s v="Feature Review | S | 03125 - Review of ORM exceptions for salesOrder data sync "/>
    <m/>
    <n v="391944"/>
    <n v="3929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125 - Review of ORM exceptions for salesOrder data sync "/>
    <n v="2.1276595744680851"/>
    <n v="0"/>
  </r>
  <r>
    <x v="3"/>
    <m/>
    <m/>
    <m/>
    <m/>
    <x v="1"/>
    <s v="Bug"/>
    <s v="Doing"/>
    <s v="BEMISCP-3087"/>
    <s v="549 BDT - Connectivity Issues"/>
    <s v="03087 - 549 BDT - Connectivity Issues"/>
    <x v="189"/>
    <x v="7"/>
    <s v="Done"/>
    <s v="BEMISCP-3124"/>
    <s v="Tech Planning for Connectivity Issues"/>
    <s v="S | 03124 - Tech Planning for Connectivity Issues"/>
    <s v="Tech Planning | S | 03124 - Tech Planning for Connectivity Issues"/>
    <m/>
    <n v="392266"/>
    <n v="3929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7.Doing"/>
    <x v="2"/>
    <s v="0.Done &gt; Tech Planning | S | 03124 - Tech Planning for Connectivity Issues"/>
    <n v="2.1276595744680851"/>
    <n v="0"/>
  </r>
  <r>
    <x v="3"/>
    <m/>
    <m/>
    <m/>
    <m/>
    <x v="1"/>
    <s v="Feature"/>
    <s v="Done"/>
    <s v="BEMISCP-3036"/>
    <s v="On Hand Qty displayed for Doned shipment (BDT 518) CR53"/>
    <s v="03036 - On Hand Qty displayed for Doned shipment (BDT 518) CR53"/>
    <x v="187"/>
    <x v="0"/>
    <s v="Done"/>
    <s v="BEMISCP-3123"/>
    <s v="Alpha for On Hand Qty displayed for Doned shipment (BDT 518) CR53"/>
    <s v="S | 03123 - Alpha for On Hand Qty displayed for Doned shipment (BDT 518) CR53"/>
    <s v="Alpha Test | S | 03123 - Alpha for On Hand Qty displayed for Doned shipment (BDT 518) CR53"/>
    <m/>
    <n v="389741"/>
    <n v="3929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3123 - Alpha for On Hand Qty displayed for Doned shipment (BDT 518) CR53"/>
    <n v="0"/>
    <n v="0"/>
  </r>
  <r>
    <x v="3"/>
    <m/>
    <m/>
    <m/>
    <m/>
    <x v="1"/>
    <s v="Bug"/>
    <s v="Done"/>
    <s v="BEMISCP-3094"/>
    <s v="Ghost entries seen after order, release, shipment deletes"/>
    <s v="03094 - Ghost entries seen after order, release, shipment deletes"/>
    <x v="190"/>
    <x v="1"/>
    <s v="Done"/>
    <s v="BEMISCP-3122"/>
    <s v="QA for Ghost entries seen after order, release, shipment deletes"/>
    <s v="S | 03122 - QA for Ghost entries seen after order, release, shipment deletes"/>
    <s v="QA | S | 03122 - QA for Ghost entries seen after order, release, shipment deletes"/>
    <m/>
    <n v="392363"/>
    <n v="3928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122 - QA for Ghost entries seen after order, release, shipment deletes"/>
    <n v="2.1276595744680851"/>
    <n v="0"/>
  </r>
  <r>
    <x v="3"/>
    <m/>
    <m/>
    <m/>
    <m/>
    <x v="1"/>
    <s v="Bug"/>
    <s v="Done"/>
    <s v="BEMISCP-3094"/>
    <s v="Ghost entries seen after order, release, shipment deletes"/>
    <s v="03094 - Ghost entries seen after order, release, shipment deletes"/>
    <x v="190"/>
    <x v="2"/>
    <s v="Done"/>
    <s v="BEMISCP-3121"/>
    <s v="Review of Ghost entries seen after order, release, shipment deletes"/>
    <s v="S | 03121 - Review of Ghost entries seen after order, release, shipment deletes"/>
    <s v="Feature Review | S | 03121 - Review of Ghost entries seen after order, release, shipment deletes"/>
    <m/>
    <n v="392363"/>
    <n v="3928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121 - Review of Ghost entries seen after order, release, shipment deletes"/>
    <n v="2.1276595744680851"/>
    <n v="0"/>
  </r>
  <r>
    <x v="3"/>
    <m/>
    <m/>
    <m/>
    <m/>
    <x v="1"/>
    <s v="Bug"/>
    <s v="Done"/>
    <s v="BEMISCP-3094"/>
    <s v="Ghost entries seen after order, release, shipment deletes"/>
    <s v="03094 - Ghost entries seen after order, release, shipment deletes"/>
    <x v="190"/>
    <x v="0"/>
    <s v="Done"/>
    <s v="BEMISCP-3120"/>
    <s v="Alpha for Ghost entries seen after order, release, shipment deletes"/>
    <s v="S | 03120 - Alpha for Ghost entries seen after order, release, shipment deletes"/>
    <s v="Alpha Test | S | 03120 - Alpha for Ghost entries seen after order, release, shipment deletes"/>
    <m/>
    <n v="392363"/>
    <n v="3928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120 - Alpha for Ghost entries seen after order, release, shipment deletes"/>
    <n v="2.1276595744680851"/>
    <n v="0"/>
  </r>
  <r>
    <x v="3"/>
    <m/>
    <m/>
    <m/>
    <m/>
    <x v="1"/>
    <s v="Feature"/>
    <s v="Done"/>
    <s v="BEMISCP-3088"/>
    <s v="Apply Database configuration changes to improve resiliency"/>
    <s v="03088 - Apply Database configuration changes to improve resiliency"/>
    <x v="191"/>
    <x v="1"/>
    <s v="Done"/>
    <s v="BEMISCP-3119"/>
    <s v="QA for Apply Database configuration changes to improve resiliency"/>
    <s v="S | 03119 - QA for Apply Database configuration changes to improve resiliency"/>
    <s v="QA | S | 03119 - QA for Apply Database configuration changes to improve resiliency"/>
    <m/>
    <n v="392312"/>
    <n v="3928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119 - QA for Apply Database configuration changes to improve resiliency"/>
    <n v="0"/>
    <n v="0"/>
  </r>
  <r>
    <x v="3"/>
    <m/>
    <m/>
    <m/>
    <m/>
    <x v="1"/>
    <s v="Feature"/>
    <s v="Done"/>
    <s v="BEMISCP-3088"/>
    <s v="Apply Database configuration changes to improve resiliency"/>
    <s v="03088 - Apply Database configuration changes to improve resiliency"/>
    <x v="191"/>
    <x v="2"/>
    <s v="Done"/>
    <s v="BEMISCP-3118"/>
    <s v="Review of Apply Database configuration changes to improve resiliency"/>
    <s v="S | 03118 - Review of Apply Database configuration changes to improve resiliency"/>
    <s v="Feature Review | S | 03118 - Review of Apply Database configuration changes to improve resiliency"/>
    <m/>
    <n v="392312"/>
    <n v="39284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118 - Review of Apply Database configuration changes to improve resiliency"/>
    <n v="0"/>
    <n v="0"/>
  </r>
  <r>
    <x v="3"/>
    <m/>
    <m/>
    <m/>
    <m/>
    <x v="1"/>
    <s v="Bug"/>
    <s v="Done"/>
    <s v="BEMISCP-3081"/>
    <s v="542 (BDT) - The page was not displayed because the Request URI is too long."/>
    <s v="03081 - 542 (BDT) - The page was not displayed because the Request URI is too long."/>
    <x v="192"/>
    <x v="1"/>
    <s v="Done"/>
    <s v="BEMISCP-3117"/>
    <s v="QA for 542 (BDT) - The page was not displayed because the Request URI is too long."/>
    <s v="S | 03117 - QA for 542 (BDT) - The page was not displayed because the Request URI is too long."/>
    <s v="QA | S | 03117 - QA for 542 (BDT) - The page was not displayed because the Request URI is too long."/>
    <m/>
    <n v="391711"/>
    <n v="3928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117 - QA for 542 (BDT) - The page was not displayed because the Request URI is too long."/>
    <n v="2.1276595744680851"/>
    <n v="0"/>
  </r>
  <r>
    <x v="3"/>
    <m/>
    <m/>
    <m/>
    <m/>
    <x v="1"/>
    <s v="Bug"/>
    <s v="Done"/>
    <s v="BEMISCP-3081"/>
    <s v="542 (BDT) - The page was not displayed because the Request URI is too long."/>
    <s v="03081 - 542 (BDT) - The page was not displayed because the Request URI is too long."/>
    <x v="192"/>
    <x v="2"/>
    <s v="Done"/>
    <s v="BEMISCP-3116"/>
    <s v="Review of 542 (BDT) - The page was not displayed because the Request URI is too long."/>
    <s v="S | 03116 - Review of 542 (BDT) - The page was not displayed because the Request URI is too long."/>
    <s v="Feature Review | S | 03116 - Review of 542 (BDT) - The page was not displayed because the Request URI is too long."/>
    <m/>
    <n v="391711"/>
    <n v="3928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116 - Review of 542 (BDT) - The page was not displayed because the Request URI is too long."/>
    <n v="2.1276595744680851"/>
    <n v="0"/>
  </r>
  <r>
    <x v="3"/>
    <m/>
    <m/>
    <m/>
    <m/>
    <x v="1"/>
    <s v="Feature"/>
    <s v="Done"/>
    <s v="BEMISCP-3029"/>
    <s v="BDT 507 - C&amp;S Closed Orders showing inventory displayed in portal "/>
    <s v="03029 - BDT 507 - C&amp;S Closed Orders showing inventory displayed in portal "/>
    <x v="193"/>
    <x v="1"/>
    <s v="Done"/>
    <s v="BEMISCP-3115"/>
    <s v="QA for BDT 507 - C&amp;S Closed Orders showing inventory displayed in portal "/>
    <s v="S | 03115 - QA for BDT 507 - C&amp;S Closed Orders showing inventory displayed in portal "/>
    <s v="QA | S | 03115 - QA for BDT 507 - C&amp;S Closed Orders showing inventory displayed in portal "/>
    <m/>
    <n v="389039"/>
    <n v="3928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115 - QA for BDT 507 - C&amp;S Closed Orders showing inventory displayed in portal "/>
    <n v="0"/>
    <n v="0"/>
  </r>
  <r>
    <x v="3"/>
    <m/>
    <m/>
    <m/>
    <m/>
    <x v="1"/>
    <s v="Feature"/>
    <s v="Done"/>
    <s v="BEMISCP-3029"/>
    <s v="BDT 507 - C&amp;S Closed Orders showing inventory displayed in portal "/>
    <s v="03029 - BDT 507 - C&amp;S Closed Orders showing inventory displayed in portal "/>
    <x v="193"/>
    <x v="2"/>
    <s v="Done"/>
    <s v="BEMISCP-3114"/>
    <s v="Review of BDT 507 - C&amp;S Closed Orders showing inventory displayed in portal "/>
    <s v="S | 03114 - Review of BDT 507 - C&amp;S Closed Orders showing inventory displayed in portal "/>
    <s v="Feature Review | S | 03114 - Review of BDT 507 - C&amp;S Closed Orders showing inventory displayed in portal "/>
    <m/>
    <n v="389039"/>
    <n v="3928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114 - Review of BDT 507 - C&amp;S Closed Orders showing inventory displayed in portal "/>
    <n v="0"/>
    <n v="0"/>
  </r>
  <r>
    <x v="3"/>
    <m/>
    <m/>
    <m/>
    <m/>
    <x v="1"/>
    <s v="Bug"/>
    <s v="To QA"/>
    <s v="BEMISCP-3097"/>
    <s v="CR56 - Change display of Release and Shipment Reports in the Portal  Inbox "/>
    <s v="03097 - CR56 - Change display of Release and Shipment Reports in the Portal  Inbox "/>
    <x v="194"/>
    <x v="1"/>
    <s v="Queued for Review"/>
    <s v="BEMISCP-3113"/>
    <s v="QA for CR56 - Change display of Release and Shipment Reports in the Portal  Inbox "/>
    <s v="S | 03113 - QA for CR56 - Change display of Release and Shipment Reports in the Portal  Inbox "/>
    <s v="QA | S | 03113 - QA for CR56 - Change display of Release and Shipment Reports in the Portal  Inbox "/>
    <m/>
    <n v="392405"/>
    <n v="392743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s v="2.To QA"/>
    <x v="1"/>
    <e v="#N/A"/>
    <n v="2.1276595744680851"/>
    <n v="0"/>
  </r>
  <r>
    <x v="3"/>
    <m/>
    <m/>
    <m/>
    <m/>
    <x v="1"/>
    <s v="Bug"/>
    <s v="Done"/>
    <s v="BEMISCP-3079"/>
    <s v="Ship to filter Cancel and Search Box not working as designed (BDT 539)"/>
    <s v="03079 - Ship to filter Cancel and Search Box not working as designed (BDT 539)"/>
    <x v="195"/>
    <x v="1"/>
    <s v="Done"/>
    <s v="BEMISCP-3112"/>
    <s v="QA for Ship to filter Cancel and Search Box not working as designed (BDT 539)"/>
    <s v="S | 03112 - QA for Ship to filter Cancel and Search Box not working as designed (BDT 539)"/>
    <s v="QA | S | 03112 - QA for Ship to filter Cancel and Search Box not working as designed (BDT 539)"/>
    <m/>
    <n v="391612"/>
    <n v="3927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112 - QA for Ship to filter Cancel and Search Box not working as designed (BDT 539)"/>
    <n v="2.1276595744680851"/>
    <n v="0"/>
  </r>
  <r>
    <x v="3"/>
    <m/>
    <m/>
    <m/>
    <m/>
    <x v="1"/>
    <s v="Bug"/>
    <s v="To QA"/>
    <s v="BEMISCP-3097"/>
    <s v="CR56 - Change display of Release and Shipment Reports in the Portal  Inbox "/>
    <s v="03097 - CR56 - Change display of Release and Shipment Reports in the Portal  Inbox "/>
    <x v="194"/>
    <x v="2"/>
    <s v="Done"/>
    <s v="BEMISCP-3111"/>
    <s v="Review of CR56 - Change display of Release and Shipment Reports in the Portal  Inbox "/>
    <s v="S | 03111 - Review of CR56 - Change display of Release and Shipment Reports in the Portal  Inbox "/>
    <s v="Feature Review | S | 03111 - Review of CR56 - Change display of Release and Shipment Reports in the Portal  Inbox "/>
    <m/>
    <n v="392405"/>
    <n v="3927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2.To QA"/>
    <x v="2"/>
    <s v="0.Done &gt; Feature Review | S | 03111 - Review of CR56 - Change display of Release and Shipment Reports in the Portal  Inbox "/>
    <n v="2.1276595744680851"/>
    <n v="0"/>
  </r>
  <r>
    <x v="3"/>
    <m/>
    <m/>
    <m/>
    <m/>
    <x v="1"/>
    <s v="Feature"/>
    <s v="Doing"/>
    <s v="BEMISCP-2996"/>
    <s v="Final Clean QA Deploy"/>
    <s v="02996 - Final Clean QA Deploy"/>
    <x v="176"/>
    <x v="5"/>
    <s v="Done"/>
    <s v="BEMISCP-3110"/>
    <s v="Improve error logging for report generation"/>
    <s v="XS | 03110 - Improve error logging for report generation"/>
    <s v="Backend Development | XS | 03110 - Improve error logging for report generation"/>
    <m/>
    <n v="388271"/>
    <n v="392734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7.Doing"/>
    <x v="2"/>
    <s v="0.Done &gt; Backend Development | XS | 03110 - Improve error logging for report generation"/>
    <n v="0"/>
    <n v="0"/>
  </r>
  <r>
    <x v="3"/>
    <m/>
    <m/>
    <m/>
    <m/>
    <x v="1"/>
    <s v="Feature"/>
    <s v="To QA"/>
    <s v="BEMISCP-3090"/>
    <s v="Add node visibility property for all environments"/>
    <s v="03090 - Add node visibility property for all environments"/>
    <x v="196"/>
    <x v="1"/>
    <s v="Done"/>
    <s v="BEMISCP-3109"/>
    <s v="QA for Add node visibility property for all environments"/>
    <s v="S | 03109 - QA for Add node visibility property for all environments"/>
    <s v="QA | S | 03109 - QA for Add node visibility property for all environments"/>
    <m/>
    <n v="392338"/>
    <n v="3927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2.To QA"/>
    <x v="2"/>
    <s v="0.Done &gt; QA | S | 03109 - QA for Add node visibility property for all environments"/>
    <n v="0"/>
    <n v="0"/>
  </r>
  <r>
    <x v="3"/>
    <m/>
    <m/>
    <m/>
    <m/>
    <x v="1"/>
    <s v="Feature"/>
    <s v="To QA"/>
    <s v="BEMISCP-3090"/>
    <s v="Add node visibility property for all environments"/>
    <s v="03090 - Add node visibility property for all environments"/>
    <x v="196"/>
    <x v="2"/>
    <s v="Done"/>
    <s v="BEMISCP-3108"/>
    <s v="Review of Add node visibility property for all environments"/>
    <s v="S | 03108 - Review of Add node visibility property for all environments"/>
    <s v="Feature Review | S | 03108 - Review of Add node visibility property for all environments"/>
    <m/>
    <n v="392338"/>
    <n v="3927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2.To QA"/>
    <x v="2"/>
    <s v="0.Done &gt; Feature Review | S | 03108 - Review of Add node visibility property for all environments"/>
    <n v="0"/>
    <n v="0"/>
  </r>
  <r>
    <x v="3"/>
    <m/>
    <m/>
    <m/>
    <m/>
    <x v="1"/>
    <s v="Bug"/>
    <s v="Done"/>
    <s v="BEMISCP-3079"/>
    <s v="Ship to filter Cancel and Search Box not working as designed (BDT 539)"/>
    <s v="03079 - Ship to filter Cancel and Search Box not working as designed (BDT 539)"/>
    <x v="195"/>
    <x v="2"/>
    <s v="Done"/>
    <s v="BEMISCP-3107"/>
    <s v="Review of Ship to filter Cancel and Search Box not working as designed (BDT 539)"/>
    <s v="S | 03107 - Review of Ship to filter Cancel and Search Box not working as designed (BDT 539)"/>
    <s v="Feature Review | S | 03107 - Review of Ship to filter Cancel and Search Box not working as designed (BDT 539)"/>
    <m/>
    <n v="391612"/>
    <n v="3927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107 - Review of Ship to filter Cancel and Search Box not working as designed (BDT 539)"/>
    <n v="2.1276595744680851"/>
    <n v="0"/>
  </r>
  <r>
    <x v="3"/>
    <m/>
    <m/>
    <m/>
    <m/>
    <x v="1"/>
    <s v="Feature"/>
    <s v="Doing"/>
    <s v="BEMISCP-2996"/>
    <s v="Final Clean QA Deploy"/>
    <s v="02996 - Final Clean QA Deploy"/>
    <x v="176"/>
    <x v="4"/>
    <s v="Done"/>
    <s v="BEMISCP-3105"/>
    <s v="Change portal properties to point to Prod url"/>
    <s v="S | 03105 - Change portal properties to point to Prod url"/>
    <s v="Sub-Task | S | 03105 - Change portal properties to point to Prod url"/>
    <m/>
    <n v="388271"/>
    <n v="392644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0"/>
    <n v="1"/>
    <n v="4.2553191489361701"/>
    <x v="1"/>
    <s v="7.Doing"/>
    <x v="2"/>
    <s v="0.Done &gt; Sub-Task | S | 03105 - Change portal properties to point to Prod url"/>
    <n v="0"/>
    <n v="0"/>
  </r>
  <r>
    <x v="3"/>
    <m/>
    <m/>
    <m/>
    <m/>
    <x v="1"/>
    <s v="Bug"/>
    <s v="Done"/>
    <s v="BEMISCP-3083"/>
    <s v="ORM exceptions for salesOrder data sync "/>
    <s v="03083 - ORM exceptions for salesOrder data sync "/>
    <x v="188"/>
    <x v="0"/>
    <s v="Done"/>
    <s v="BEMISCP-3104"/>
    <s v="Alpha for ORM exceptions for salesOrder data sync "/>
    <s v="S | 03104 - Alpha for ORM exceptions for salesOrder data sync "/>
    <s v="Alpha Test | S | 03104 - Alpha for ORM exceptions for salesOrder data sync "/>
    <m/>
    <n v="391944"/>
    <n v="3926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104 - Alpha for ORM exceptions for salesOrder data sync "/>
    <n v="2.1276595744680851"/>
    <n v="0"/>
  </r>
  <r>
    <x v="3"/>
    <m/>
    <m/>
    <m/>
    <m/>
    <x v="1"/>
    <s v="Feature"/>
    <s v="Done"/>
    <s v="BEMISCP-3029"/>
    <s v="BDT 507 - C&amp;S Closed Orders showing inventory displayed in portal "/>
    <s v="03029 - BDT 507 - C&amp;S Closed Orders showing inventory displayed in portal "/>
    <x v="193"/>
    <x v="0"/>
    <s v="Done"/>
    <s v="BEMISCP-3103"/>
    <s v="Alpha for BDT 507 - C&amp;S Closed Orders showing inventory displayed in portal "/>
    <s v="S | 03103 - Alpha for BDT 507 - C&amp;S Closed Orders showing inventory displayed in portal "/>
    <s v="Alpha Test | S | 03103 - Alpha for BDT 507 - C&amp;S Closed Orders showing inventory displayed in portal "/>
    <m/>
    <n v="389039"/>
    <n v="3926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103 - Alpha for BDT 507 - C&amp;S Closed Orders showing inventory displayed in portal "/>
    <n v="0"/>
    <n v="0"/>
  </r>
  <r>
    <x v="3"/>
    <m/>
    <m/>
    <m/>
    <m/>
    <x v="1"/>
    <s v="Bug"/>
    <s v="To QA"/>
    <s v="BEMISCP-3097"/>
    <s v="CR56 - Change display of Release and Shipment Reports in the Portal  Inbox "/>
    <s v="03097 - CR56 - Change display of Release and Shipment Reports in the Portal  Inbox "/>
    <x v="194"/>
    <x v="0"/>
    <s v="Done"/>
    <s v="BEMISCP-3101"/>
    <s v="Alpha for CR56 - Change display of Release and Shipment Reports in the Portal  Inbox "/>
    <s v="S | 03101 - Alpha for CR56 - Change display of Release and Shipment Reports in the Portal  Inbox "/>
    <s v="Alpha Test | S | 03101 - Alpha for CR56 - Change display of Release and Shipment Reports in the Portal  Inbox "/>
    <m/>
    <n v="392405"/>
    <n v="3924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2.To QA"/>
    <x v="2"/>
    <s v="0.Done &gt; Alpha Test | S | 03101 - Alpha for CR56 - Change display of Release and Shipment Reports in the Portal  Inbox "/>
    <n v="2.1276595744680851"/>
    <n v="0"/>
  </r>
  <r>
    <x v="3"/>
    <m/>
    <m/>
    <m/>
    <m/>
    <x v="1"/>
    <s v="Feature"/>
    <s v="To QA"/>
    <s v="BEMISCP-3090"/>
    <s v="Add node visibility property for all environments"/>
    <s v="03090 - Add node visibility property for all environments"/>
    <x v="196"/>
    <x v="0"/>
    <s v="Done"/>
    <s v="BEMISCP-3099"/>
    <s v="Alpha for Add node visibility property for all environments"/>
    <s v="S | 03099 - Alpha for Add node visibility property for all environments"/>
    <s v="Alpha Test | S | 03099 - Alpha for Add node visibility property for all environments"/>
    <m/>
    <n v="392338"/>
    <n v="3924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2.To QA"/>
    <x v="2"/>
    <s v="0.Done &gt; Alpha Test | S | 03099 - Alpha for Add node visibility property for all environments"/>
    <n v="0"/>
    <n v="0"/>
  </r>
  <r>
    <x v="3"/>
    <m/>
    <m/>
    <m/>
    <m/>
    <x v="1"/>
    <s v="Bug"/>
    <s v="To QA"/>
    <s v="BEMISCP-3097"/>
    <s v="CR56 - Change display of Release and Shipment Reports in the Portal  Inbox "/>
    <s v="03097 - CR56 - Change display of Release and Shipment Reports in the Portal  Inbox "/>
    <x v="194"/>
    <x v="5"/>
    <s v="Done"/>
    <s v="BEMISCP-3098"/>
    <s v="Hide Report Buttons and Remove status filter for Releases and Shipments"/>
    <s v="S | 03098 - Hide Report Buttons and Remove status filter for Releases and Shipments"/>
    <s v="Backend Development | S | 03098 - Hide Report Buttons and Remove status filter for Releases and Shipments"/>
    <m/>
    <n v="392405"/>
    <n v="39240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2.To QA"/>
    <x v="2"/>
    <s v="0.Done &gt; Backend Development | S | 03098 - Hide Report Buttons and Remove status filter for Releases and Shipments"/>
    <n v="8.5106382978723403"/>
    <n v="0"/>
  </r>
  <r>
    <x v="3"/>
    <m/>
    <m/>
    <m/>
    <m/>
    <x v="1"/>
    <s v="Bug"/>
    <s v="Done"/>
    <s v="BEMISCP-3094"/>
    <s v="Ghost entries seen after order, release, shipment deletes"/>
    <s v="03094 - Ghost entries seen after order, release, shipment deletes"/>
    <x v="190"/>
    <x v="5"/>
    <s v="Done"/>
    <s v="BEMISCP-3095"/>
    <s v="Fix Indexing to remove ghosts"/>
    <s v="S | 03095 - Fix Indexing to remove ghosts"/>
    <s v="Backend Development | S | 03095 - Fix Indexing to remove ghosts"/>
    <m/>
    <n v="392363"/>
    <n v="39236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3095 - Fix Indexing to remove ghosts"/>
    <n v="8.5106382978723403"/>
    <n v="0"/>
  </r>
  <r>
    <x v="3"/>
    <m/>
    <m/>
    <m/>
    <m/>
    <x v="1"/>
    <s v="Feature"/>
    <s v="Done"/>
    <s v="BEMISCP-3088"/>
    <s v="Apply Database configuration changes to improve resiliency"/>
    <s v="03088 - Apply Database configuration changes to improve resiliency"/>
    <x v="191"/>
    <x v="0"/>
    <s v="Done"/>
    <s v="BEMISCP-3093"/>
    <s v="Alpha for Apply Database configuration changes to improve resiliency"/>
    <s v="S | 03093 - Alpha for Apply Database configuration changes to improve resiliency"/>
    <s v="Alpha Test | S | 03093 - Alpha for Apply Database configuration changes to improve resiliency"/>
    <m/>
    <n v="392312"/>
    <n v="3923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093 - Alpha for Apply Database configuration changes to improve resiliency"/>
    <n v="0"/>
    <n v="0"/>
  </r>
  <r>
    <x v="3"/>
    <m/>
    <m/>
    <m/>
    <m/>
    <x v="1"/>
    <s v="Bug"/>
    <s v="Done"/>
    <s v="BEMISCP-3081"/>
    <s v="542 (BDT) - The page was not displayed because the Request URI is too long."/>
    <s v="03081 - 542 (BDT) - The page was not displayed because the Request URI is too long."/>
    <x v="192"/>
    <x v="0"/>
    <s v="Done"/>
    <s v="BEMISCP-3092"/>
    <s v="Alpha for 542 (BDT) - The page was not displayed because the Request URI is too long."/>
    <s v="S | 03092 - Alpha for 542 (BDT) - The page was not displayed because the Request URI is too long."/>
    <s v="Alpha Test | S | 03092 - Alpha for 542 (BDT) - The page was not displayed because the Request URI is too long."/>
    <m/>
    <n v="391711"/>
    <n v="3923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092 - Alpha for 542 (BDT) - The page was not displayed because the Request URI is too long."/>
    <n v="2.1276595744680851"/>
    <n v="0"/>
  </r>
  <r>
    <x v="3"/>
    <m/>
    <m/>
    <m/>
    <m/>
    <x v="1"/>
    <s v="Feature"/>
    <s v="To QA"/>
    <s v="BEMISCP-3090"/>
    <s v="Add node visibility property for all environments"/>
    <s v="03090 - Add node visibility property for all environments"/>
    <x v="196"/>
    <x v="5"/>
    <s v="Done"/>
    <s v="BEMISCP-3091"/>
    <s v="Add web.server.display.node portal.property to QA and Prod"/>
    <s v="S | 03091 - Add web.server.display.node portal.property to QA and Prod"/>
    <s v="Backend Development | S | 03091 - Add web.server.display.node portal.property to QA and Prod"/>
    <m/>
    <n v="392338"/>
    <n v="392341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2.To QA"/>
    <x v="2"/>
    <s v="0.Done &gt; Backend Development | S | 03091 - Add web.server.display.node portal.property to QA and Prod"/>
    <n v="0"/>
    <n v="0"/>
  </r>
  <r>
    <x v="3"/>
    <m/>
    <m/>
    <m/>
    <m/>
    <x v="1"/>
    <s v="Feature"/>
    <s v="Done"/>
    <s v="BEMISCP-3088"/>
    <s v="Apply Database configuration changes to improve resiliency"/>
    <s v="03088 - Apply Database configuration changes to improve resiliency"/>
    <x v="191"/>
    <x v="5"/>
    <s v="Done"/>
    <s v="BEMISCP-3089"/>
    <s v="Add parameter to each server's Root.xml"/>
    <s v="S | 03089 - Add parameter to each server's Root.xml"/>
    <s v="Backend Development | S | 03089 - Add parameter to each server's Root.xml"/>
    <m/>
    <n v="392312"/>
    <n v="39231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3089 - Add parameter to each server's Root.xml"/>
    <n v="0"/>
    <n v="0"/>
  </r>
  <r>
    <x v="3"/>
    <m/>
    <m/>
    <m/>
    <m/>
    <x v="1"/>
    <s v="Bug"/>
    <s v="Done"/>
    <s v="BEMISCP-3079"/>
    <s v="Ship to filter Cancel and Search Box not working as designed (BDT 539)"/>
    <s v="03079 - Ship to filter Cancel and Search Box not working as designed (BDT 539)"/>
    <x v="195"/>
    <x v="0"/>
    <s v="Done"/>
    <s v="BEMISCP-3085"/>
    <s v="Alpha for Ship to filter Cancel and Search Box not working as designed (BDT 539)"/>
    <s v="S | 03085 - Alpha for Ship to filter Cancel and Search Box not working as designed (BDT 539)"/>
    <s v="Alpha Test | S | 03085 - Alpha for Ship to filter Cancel and Search Box not working as designed (BDT 539)"/>
    <m/>
    <n v="391612"/>
    <n v="3921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085 - Alpha for Ship to filter Cancel and Search Box not working as designed (BDT 539)"/>
    <n v="2.1276595744680851"/>
    <n v="0"/>
  </r>
  <r>
    <x v="3"/>
    <m/>
    <m/>
    <m/>
    <m/>
    <x v="1"/>
    <s v="Bug"/>
    <s v="Done"/>
    <s v="BEMISCP-3083"/>
    <s v="ORM exceptions for salesOrder data sync "/>
    <s v="03083 - ORM exceptions for salesOrder data sync "/>
    <x v="188"/>
    <x v="5"/>
    <s v="Done"/>
    <s v="BEMISCP-3084"/>
    <s v="Evaluate and fix ORM Exceptions for orders"/>
    <s v="S | 03084 - Evaluate and fix ORM Exceptions for orders"/>
    <s v="Backend Development | S | 03084 - Evaluate and fix ORM Exceptions for orders"/>
    <m/>
    <n v="391944"/>
    <n v="39194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3084 - Evaluate and fix ORM Exceptions for orders"/>
    <n v="8.5106382978723403"/>
    <n v="0"/>
  </r>
  <r>
    <x v="3"/>
    <m/>
    <m/>
    <m/>
    <m/>
    <x v="1"/>
    <s v="Bug"/>
    <s v="Done"/>
    <s v="BEMISCP-3081"/>
    <s v="542 (BDT) - The page was not displayed because the Request URI is too long."/>
    <s v="03081 - 542 (BDT) - The page was not displayed because the Request URI is too long."/>
    <x v="192"/>
    <x v="3"/>
    <s v="Done"/>
    <s v="BEMISCP-3082"/>
    <s v="Development for - The page was not displayed because the Request URI is too long"/>
    <s v="S | 03082 - Development for - The page was not displayed because the Request URI is too long"/>
    <s v="Frontend Development | S | 03082 - Development for - The page was not displayed because the Request URI is too long"/>
    <m/>
    <n v="391711"/>
    <n v="391735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Frontend Development | S | 03082 - Development for - The page was not displayed because the Request URI is too long"/>
    <n v="4.2553191489361701"/>
    <n v="0"/>
  </r>
  <r>
    <x v="3"/>
    <m/>
    <m/>
    <m/>
    <m/>
    <x v="1"/>
    <s v="Bug"/>
    <s v="Done"/>
    <s v="BEMISCP-3079"/>
    <s v="Ship to filter Cancel and Search Box not working as designed (BDT 539)"/>
    <s v="03079 - Ship to filter Cancel and Search Box not working as designed (BDT 539)"/>
    <x v="195"/>
    <x v="3"/>
    <s v="Done"/>
    <s v="BEMISCP-3080"/>
    <s v="Development for - Ship to filter Cancel and Search Box not working as designed"/>
    <s v="S | 03080 - Development for - Ship to filter Cancel and Search Box not working as designed"/>
    <s v="Frontend Development | S | 03080 - Development for - Ship to filter Cancel and Search Box not working as designed"/>
    <m/>
    <n v="391612"/>
    <n v="391635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Frontend Development | S | 03080 - Development for - Ship to filter Cancel and Search Box not working as designed"/>
    <n v="4.2553191489361701"/>
    <n v="0"/>
  </r>
  <r>
    <x v="3"/>
    <m/>
    <m/>
    <m/>
    <m/>
    <x v="1"/>
    <s v="Feature"/>
    <s v="Done"/>
    <s v="BEMISCP-2976"/>
    <s v="Source System Deletes - CR50 and CR51"/>
    <s v="02976 - Source System Deletes - CR50 and CR51"/>
    <x v="197"/>
    <x v="1"/>
    <s v="Done"/>
    <s v="BEMISCP-3078"/>
    <s v="QA for Source System Deletes - CR50 and CR51"/>
    <s v="M | 03078 - QA for Source System Deletes - CR50 and CR51"/>
    <s v="QA | M | 03078 - QA for Source System Deletes - CR50 and CR51"/>
    <m/>
    <n v="388019"/>
    <n v="391551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QA | M | 03078 - QA for Source System Deletes - CR50 and CR51"/>
    <n v="0"/>
    <n v="0"/>
  </r>
  <r>
    <x v="3"/>
    <m/>
    <m/>
    <m/>
    <m/>
    <x v="1"/>
    <s v="Feature"/>
    <s v="Done"/>
    <s v="BEMISCP-2976"/>
    <s v="Source System Deletes - CR50 and CR51"/>
    <s v="02976 - Source System Deletes - CR50 and CR51"/>
    <x v="197"/>
    <x v="2"/>
    <s v="Done"/>
    <s v="BEMISCP-3077"/>
    <s v="Review of Source System Deletes - CR50 and CR51"/>
    <s v="S | 03077 - Review of Source System Deletes - CR50 and CR51"/>
    <s v="Feature Review | S | 03077 - Review of Source System Deletes - CR50 and CR51"/>
    <m/>
    <n v="388019"/>
    <n v="3915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3077 - Review of Source System Deletes - CR50 and CR51"/>
    <n v="0"/>
    <n v="0"/>
  </r>
  <r>
    <x v="3"/>
    <m/>
    <m/>
    <m/>
    <m/>
    <x v="1"/>
    <s v="Feature"/>
    <s v="Done"/>
    <s v="BEMISCP-3010"/>
    <s v="494 BDT - Handle IBB NULL responses in initial data sync"/>
    <s v="03010 - 494 BDT - Handle IBB NULL responses in initial data sync"/>
    <x v="198"/>
    <x v="1"/>
    <s v="Done"/>
    <s v="BEMISCP-3076"/>
    <s v="QA for 494 BDT - Handle IBB NULL responses in initial data sync"/>
    <s v="S | 03076 - QA for 494 BDT - Handle IBB NULL responses in initial data sync"/>
    <s v="QA | S | 03076 - QA for 494 BDT - Handle IBB NULL responses in initial data sync"/>
    <m/>
    <n v="388708"/>
    <n v="3914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3076 - QA for 494 BDT - Handle IBB NULL responses in initial data sync"/>
    <n v="0"/>
    <n v="0"/>
  </r>
  <r>
    <x v="3"/>
    <m/>
    <m/>
    <m/>
    <m/>
    <x v="1"/>
    <s v="Feature"/>
    <s v="Done"/>
    <s v="BEMISCP-3010"/>
    <s v="494 BDT - Handle IBB NULL responses in initial data sync"/>
    <s v="03010 - 494 BDT - Handle IBB NULL responses in initial data sync"/>
    <x v="198"/>
    <x v="2"/>
    <s v="Done"/>
    <s v="BEMISCP-3075"/>
    <s v="Review of 494 BDT - Handle IBB NULL responses in initial data sync"/>
    <s v="S | 03075 - Review of 494 BDT - Handle IBB NULL responses in initial data sync"/>
    <s v="Feature Review | S | 03075 - Review of 494 BDT - Handle IBB NULL responses in initial data sync"/>
    <m/>
    <n v="388708"/>
    <n v="39139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Feature Review | S | 03075 - Review of 494 BDT - Handle IBB NULL responses in initial data sync"/>
    <n v="0"/>
    <n v="0"/>
  </r>
  <r>
    <x v="3"/>
    <m/>
    <m/>
    <m/>
    <m/>
    <x v="1"/>
    <s v="Feature"/>
    <s v="Done"/>
    <s v="BEMISCP-3029"/>
    <s v="BDT 507 - C&amp;S Closed Orders showing inventory displayed in portal "/>
    <s v="03029 - BDT 507 - C&amp;S Closed Orders showing inventory displayed in portal "/>
    <x v="193"/>
    <x v="5"/>
    <s v="Done"/>
    <s v="BEMISCP-3074"/>
    <s v="Update Inventory Data Sync"/>
    <s v="M | 03074 - Update Inventory Data Sync"/>
    <s v="Backend Development | M | 03074 - Update Inventory Data Sync"/>
    <m/>
    <n v="389039"/>
    <n v="39138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3074 - Update Inventory Data Sync"/>
    <n v="0"/>
    <n v="0"/>
  </r>
  <r>
    <x v="3"/>
    <m/>
    <m/>
    <m/>
    <m/>
    <x v="1"/>
    <s v="Feature"/>
    <s v="To QA"/>
    <s v="BEMISCP-3020"/>
    <s v="Shipments - handle BAG UoM values"/>
    <s v="03020 - Shipments - handle BAG UoM values"/>
    <x v="199"/>
    <x v="1"/>
    <s v="Queued for Review"/>
    <s v="BEMISCP-3073"/>
    <s v="QA for Shipments - handle BAG UoM values"/>
    <s v="S | 03073 - QA for Shipments - handle BAG UoM values"/>
    <s v="QA | S | 03073 - QA for Shipments - handle BAG UoM values"/>
    <m/>
    <n v="388908"/>
    <n v="391101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s v="2.To QA"/>
    <x v="1"/>
    <e v="#N/A"/>
    <n v="0"/>
    <n v="0"/>
  </r>
  <r>
    <x v="3"/>
    <m/>
    <m/>
    <m/>
    <m/>
    <x v="1"/>
    <s v="Feature"/>
    <s v="To QA"/>
    <s v="BEMISCP-3020"/>
    <s v="Shipments - handle BAG UoM values"/>
    <s v="03020 - Shipments - handle BAG UoM values"/>
    <x v="199"/>
    <x v="2"/>
    <s v="Done"/>
    <s v="BEMISCP-3072"/>
    <s v="Review of Shipments - handle BAG UoM values"/>
    <s v="S | 03072 - Review of Shipments - handle BAG UoM values"/>
    <s v="Feature Review | S | 03072 - Review of Shipments - handle BAG UoM values"/>
    <m/>
    <n v="388908"/>
    <n v="39109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2.To QA"/>
    <x v="2"/>
    <s v="0.Done &gt; Feature Review | S | 03072 - Review of Shipments - handle BAG UoM values"/>
    <n v="0"/>
    <n v="0"/>
  </r>
  <r>
    <x v="3"/>
    <m/>
    <m/>
    <m/>
    <m/>
    <x v="1"/>
    <s v="Feature"/>
    <s v="To QA"/>
    <s v="BEMISCP-3020"/>
    <s v="Shipments - handle BAG UoM values"/>
    <s v="03020 - Shipments - handle BAG UoM values"/>
    <x v="199"/>
    <x v="0"/>
    <s v="Done"/>
    <s v="BEMISCP-3071"/>
    <s v="Alpha for Shipments - handle BAG UoM values"/>
    <s v="S | 03071 - Alpha for Shipments - handle BAG UoM values"/>
    <s v="Alpha Test | S | 03071 - Alpha for Shipments - handle BAG UoM values"/>
    <m/>
    <n v="388908"/>
    <n v="39109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2.To QA"/>
    <x v="2"/>
    <s v="0.Done &gt; Alpha Test | S | 03071 - Alpha for Shipments - handle BAG UoM values"/>
    <n v="0"/>
    <n v="0"/>
  </r>
  <r>
    <x v="3"/>
    <m/>
    <m/>
    <m/>
    <m/>
    <x v="1"/>
    <s v="Feature"/>
    <s v="Done"/>
    <s v="BEMISCP-3045"/>
    <s v="BDT 489 - Portal LDAP configuration change"/>
    <s v="03045 -  BDT 489 - Portal LDAP configuration change"/>
    <x v="200"/>
    <x v="1"/>
    <s v="Done"/>
    <s v="BEMISCP-3070"/>
    <s v="QA for  BDT 489 - Portal LDAP configuration change"/>
    <s v="S | 03070 - QA for  BDT 489 - Portal LDAP configuration change"/>
    <s v="QA | S | 03070 - QA for  BDT 489 - Portal LDAP configuration change"/>
    <m/>
    <n v="390014"/>
    <n v="3910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070 - QA for  BDT 489 - Portal LDAP configuration change"/>
    <n v="0"/>
    <n v="0"/>
  </r>
  <r>
    <x v="3"/>
    <m/>
    <m/>
    <m/>
    <m/>
    <x v="1"/>
    <s v="Feature"/>
    <s v="Done"/>
    <s v="BEMISCP-2976"/>
    <s v="Source System Deletes - CR50 and CR51"/>
    <s v="02976 - Source System Deletes - CR50 and CR51"/>
    <x v="197"/>
    <x v="0"/>
    <s v="Done"/>
    <s v="BEMISCP-3069"/>
    <s v="Alpha for Source System Deletes - CR50 and CR51"/>
    <s v="S | 03069 - Alpha for Source System Deletes - CR50 and CR51"/>
    <s v="Alpha Test | S | 03069 - Alpha for Source System Deletes - CR50 and CR51"/>
    <m/>
    <n v="388019"/>
    <n v="3910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3069 - Alpha for Source System Deletes - CR50 and CR51"/>
    <n v="0"/>
    <n v="0"/>
  </r>
  <r>
    <x v="3"/>
    <m/>
    <m/>
    <m/>
    <m/>
    <x v="1"/>
    <s v="Feature"/>
    <s v="Done"/>
    <s v="BEMISCP-3045"/>
    <s v="BDT 489 - Portal LDAP configuration change"/>
    <s v="03045 -  BDT 489 - Portal LDAP configuration change"/>
    <x v="200"/>
    <x v="2"/>
    <s v="Done"/>
    <s v="BEMISCP-3068"/>
    <s v="Review of  BDT 489 - Portal LDAP configuration change"/>
    <s v="S | 03068 - Review of  BDT 489 - Portal LDAP configuration change"/>
    <s v="Feature Review | S | 03068 - Review of  BDT 489 - Portal LDAP configuration change"/>
    <m/>
    <n v="390014"/>
    <n v="3910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068 - Review of  BDT 489 - Portal LDAP configuration change"/>
    <n v="0"/>
    <n v="0"/>
  </r>
  <r>
    <x v="3"/>
    <m/>
    <m/>
    <m/>
    <m/>
    <x v="1"/>
    <s v="Bug"/>
    <s v="Done"/>
    <s v="BEMISCP-3021"/>
    <s v="Date Range on Release and Shipment History Report - all systems"/>
    <s v="03021 - Date Range on Release and Shipment History Report - all systems"/>
    <x v="201"/>
    <x v="1"/>
    <s v="Done"/>
    <s v="BEMISCP-3067"/>
    <s v="QA for Date Range on Release and Shipment History Report - all systems"/>
    <s v="S | 03067 - QA for Date Range on Release and Shipment History Report - all systems"/>
    <s v="QA | S | 03067 - QA for Date Range on Release and Shipment History Report - all systems"/>
    <m/>
    <n v="388933"/>
    <n v="39101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067 - QA for Date Range on Release and Shipment History Report - all systems"/>
    <n v="2.1276595744680851"/>
    <n v="0"/>
  </r>
  <r>
    <x v="3"/>
    <m/>
    <m/>
    <m/>
    <m/>
    <x v="1"/>
    <s v="Bug"/>
    <s v="Done"/>
    <s v="BEMISCP-1729"/>
    <s v="Error on Report Definition Control Panel when editing "/>
    <s v="01729 - Error on Report Definition Control Panel when editing "/>
    <x v="202"/>
    <x v="1"/>
    <s v="Done"/>
    <s v="BEMISCP-3066"/>
    <s v="QA for Error on Report Definition Control Panel when editing "/>
    <s v="03066 - QA for Error on Report Definition Control Panel when editing "/>
    <s v="QA | 03066 - QA for Error on Report Definition Control Panel when editing "/>
    <m/>
    <n v="371470"/>
    <n v="39093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3066 - QA for Error on Report Definition Control Panel when editing "/>
    <n v="0"/>
    <n v="0"/>
  </r>
  <r>
    <x v="3"/>
    <m/>
    <m/>
    <m/>
    <m/>
    <x v="1"/>
    <s v="Feature"/>
    <s v="Done"/>
    <s v="BEMISCP-3037"/>
    <s v="517 BDT - Ship To filters should be checked"/>
    <s v="03037 - 517 BDT - Ship To filters should be checked"/>
    <x v="203"/>
    <x v="1"/>
    <s v="Done"/>
    <s v="BEMISCP-3065"/>
    <s v="QA for 517 BDT - Ship To filters should be checked"/>
    <s v="S | 03065 - QA for 517 BDT - Ship To filters should be checked"/>
    <s v="QA | S | 03065 - QA for 517 BDT - Ship To filters should be checked"/>
    <m/>
    <n v="389744"/>
    <n v="3909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065 - QA for 517 BDT - Ship To filters should be checked"/>
    <n v="0"/>
    <n v="0"/>
  </r>
  <r>
    <x v="3"/>
    <m/>
    <m/>
    <m/>
    <m/>
    <x v="1"/>
    <s v="Feature"/>
    <s v="Done"/>
    <s v="BEMISCP-3037"/>
    <s v="517 BDT - Ship To filters should be checked"/>
    <s v="03037 - 517 BDT - Ship To filters should be checked"/>
    <x v="203"/>
    <x v="2"/>
    <s v="Done"/>
    <s v="BEMISCP-3064"/>
    <s v="Review of 517 BDT - Ship To filters should be checked"/>
    <s v="S | 03064 - Review of 517 BDT - Ship To filters should be checked"/>
    <s v="Feature Review | S | 03064 - Review of 517 BDT - Ship To filters should be checked"/>
    <m/>
    <n v="389744"/>
    <n v="39070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064 - Review of 517 BDT - Ship To filters should be checked"/>
    <n v="0"/>
    <n v="0"/>
  </r>
  <r>
    <x v="3"/>
    <m/>
    <m/>
    <m/>
    <m/>
    <x v="1"/>
    <s v="Bug"/>
    <s v="Done"/>
    <s v="BEMISCP-1729"/>
    <s v="Error on Report Definition Control Panel when editing "/>
    <s v="01729 - Error on Report Definition Control Panel when editing "/>
    <x v="202"/>
    <x v="2"/>
    <s v="Done"/>
    <s v="BEMISCP-3063"/>
    <s v="Review of Error on Report Definition Control Panel when editing "/>
    <s v="03063 - Review of Error on Report Definition Control Panel when editing "/>
    <s v="Feature Review | 03063 - Review of Error on Report Definition Control Panel when editing "/>
    <m/>
    <n v="371470"/>
    <n v="39070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3063 - Review of Error on Report Definition Control Panel when editing "/>
    <n v="0"/>
    <n v="0"/>
  </r>
  <r>
    <x v="3"/>
    <m/>
    <m/>
    <m/>
    <m/>
    <x v="1"/>
    <s v="Bug"/>
    <s v="Done"/>
    <s v="BEMISCP-3021"/>
    <s v="Date Range on Release and Shipment History Report - all systems"/>
    <s v="03021 - Date Range on Release and Shipment History Report - all systems"/>
    <x v="201"/>
    <x v="2"/>
    <s v="Done"/>
    <s v="BEMISCP-3062"/>
    <s v="Review of Date Range on Release and Shipment History Report - all systems"/>
    <s v="S | 03062 - Review of Date Range on Release and Shipment History Report - all systems"/>
    <s v="Feature Review | S | 03062 - Review of Date Range on Release and Shipment History Report - all systems"/>
    <m/>
    <n v="388933"/>
    <n v="39069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062 - Review of Date Range on Release and Shipment History Report - all systems"/>
    <n v="2.1276595744680851"/>
    <n v="0"/>
  </r>
  <r>
    <x v="3"/>
    <m/>
    <m/>
    <m/>
    <m/>
    <x v="1"/>
    <s v="Feature"/>
    <s v="To QA"/>
    <s v="BEMISCP-1891"/>
    <s v="Add Google Analytics to the Customer Portal Sites"/>
    <s v="01891 - Add Google Analytics to the Customer Portal Sites"/>
    <x v="204"/>
    <x v="3"/>
    <s v="Done"/>
    <s v="BEMISCP-3061"/>
    <s v="Development for - Add Google Analytics to the Customer Portal Sites"/>
    <s v="S | 03061 - Development for - Add Google Analytics to the Customer Portal Sites"/>
    <s v="Frontend Development | S | 03061 - Development for - Add Google Analytics to the Customer Portal Sites"/>
    <m/>
    <n v="374810"/>
    <n v="390687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2.To QA"/>
    <x v="2"/>
    <s v="0.Done &gt; Frontend Development | S | 03061 - Development for - Add Google Analytics to the Customer Portal Sites"/>
    <n v="0"/>
    <n v="0"/>
  </r>
  <r>
    <x v="3"/>
    <m/>
    <m/>
    <m/>
    <m/>
    <x v="1"/>
    <s v="Feature"/>
    <s v="Done"/>
    <s v="BEMISCP-3010"/>
    <s v="494 BDT - Handle IBB NULL responses in initial data sync"/>
    <s v="03010 - 494 BDT - Handle IBB NULL responses in initial data sync"/>
    <x v="198"/>
    <x v="0"/>
    <s v="Done"/>
    <s v="BEMISCP-3060"/>
    <s v="Alpha for 494 BDT - Handle IBB NULL responses in initial data sync"/>
    <s v="S | 03060 - Alpha for 494 BDT - Handle IBB NULL responses in initial data sync"/>
    <s v="Alpha Test | S | 03060 - Alpha for 494 BDT - Handle IBB NULL responses in initial data sync"/>
    <m/>
    <n v="388708"/>
    <n v="3906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Test | S | 03060 - Alpha for 494 BDT - Handle IBB NULL responses in initial data sync"/>
    <n v="0"/>
    <n v="0"/>
  </r>
  <r>
    <x v="3"/>
    <m/>
    <m/>
    <m/>
    <m/>
    <x v="1"/>
    <s v="Feature"/>
    <s v="To QA"/>
    <s v="BEMISCP-3020"/>
    <s v="Shipments - handle BAG UoM values"/>
    <s v="03020 - Shipments - handle BAG UoM values"/>
    <x v="199"/>
    <x v="5"/>
    <s v="Done"/>
    <s v="BEMISCP-3058"/>
    <s v="BDev - Shipments - handle BAG UoM values"/>
    <s v="S | 03058 - BDev - Shipments - handle BAG UoM values"/>
    <s v="Backend Development | S | 03058 - BDev - Shipments - handle BAG UoM values"/>
    <m/>
    <n v="388908"/>
    <n v="39056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2.To QA"/>
    <x v="2"/>
    <s v="0.Done &gt; Backend Development | S | 03058 - BDev - Shipments - handle BAG UoM values"/>
    <n v="0"/>
    <n v="0"/>
  </r>
  <r>
    <x v="3"/>
    <m/>
    <m/>
    <m/>
    <m/>
    <x v="1"/>
    <s v="Feature"/>
    <s v="Done"/>
    <s v="BEMISCP-3045"/>
    <s v="BDT 489 - Portal LDAP configuration change"/>
    <s v="03045 -  BDT 489 - Portal LDAP configuration change"/>
    <x v="200"/>
    <x v="0"/>
    <s v="Done"/>
    <s v="BEMISCP-3057"/>
    <s v="Alpha for  BDT 489 - Portal LDAP configuration change"/>
    <s v="S | 03057 - Alpha for  BDT 489 - Portal LDAP configuration change"/>
    <s v="Alpha Test | S | 03057 - Alpha for  BDT 489 - Portal LDAP configuration change"/>
    <m/>
    <n v="390014"/>
    <n v="3905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057 - Alpha for  BDT 489 - Portal LDAP configuration change"/>
    <n v="0"/>
    <n v="0"/>
  </r>
  <r>
    <x v="3"/>
    <m/>
    <m/>
    <m/>
    <m/>
    <x v="1"/>
    <s v="Feature"/>
    <s v="Done"/>
    <s v="BEMISCP-3037"/>
    <s v="517 BDT - Ship To filters should be checked"/>
    <s v="03037 - 517 BDT - Ship To filters should be checked"/>
    <x v="203"/>
    <x v="0"/>
    <s v="Done"/>
    <s v="BEMISCP-3056"/>
    <s v="Alpha for 517 BDT - Ship To filters should be checked"/>
    <s v="S | 03056 - Alpha for 517 BDT - Ship To filters should be checked"/>
    <s v="Alpha Test | S | 03056 - Alpha for 517 BDT - Ship To filters should be checked"/>
    <m/>
    <n v="389744"/>
    <n v="3903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056 - Alpha for 517 BDT - Ship To filters should be checked"/>
    <n v="0"/>
    <n v="0"/>
  </r>
  <r>
    <x v="3"/>
    <m/>
    <m/>
    <m/>
    <m/>
    <x v="1"/>
    <s v="Bug"/>
    <s v="Done"/>
    <s v="BEMISCP-1729"/>
    <s v="Error on Report Definition Control Panel when editing "/>
    <s v="01729 - Error on Report Definition Control Panel when editing "/>
    <x v="202"/>
    <x v="0"/>
    <s v="Done"/>
    <s v="BEMISCP-3055"/>
    <s v="Alpha for Error on Report Definition Control Panel when editing "/>
    <s v="03055 - Alpha for Error on Report Definition Control Panel when editing "/>
    <s v="Alpha Test | 03055 - Alpha for Error on Report Definition Control Panel when editing "/>
    <m/>
    <n v="371470"/>
    <n v="3903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3055 - Alpha for Error on Report Definition Control Panel when editing "/>
    <n v="0"/>
    <n v="0"/>
  </r>
  <r>
    <x v="3"/>
    <m/>
    <m/>
    <m/>
    <m/>
    <x v="1"/>
    <s v="Bug"/>
    <s v="Done"/>
    <s v="BEMISCP-3021"/>
    <s v="Date Range on Release and Shipment History Report - all systems"/>
    <s v="03021 - Date Range on Release and Shipment History Report - all systems"/>
    <x v="201"/>
    <x v="0"/>
    <s v="Done"/>
    <s v="BEMISCP-3054"/>
    <s v="Alpha for Date Range on Release and Shipment History Report - all systems"/>
    <s v="S | 03054 - Alpha for Date Range on Release and Shipment History Report - all systems"/>
    <s v="Alpha Test | S | 03054 - Alpha for Date Range on Release and Shipment History Report - all systems"/>
    <m/>
    <n v="388933"/>
    <n v="3903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054 - Alpha for Date Range on Release and Shipment History Report - all systems"/>
    <n v="2.1276595744680851"/>
    <n v="0"/>
  </r>
  <r>
    <x v="3"/>
    <m/>
    <m/>
    <m/>
    <m/>
    <x v="1"/>
    <s v="Bug"/>
    <s v="Cancelled"/>
    <s v="BEMISCP-3032"/>
    <s v="510 BDT - Shipments landing page not showing recent shipments"/>
    <s v="03032 - 510 BDT - Shipments landing page not showing recent shipments"/>
    <x v="205"/>
    <x v="7"/>
    <s v="Done"/>
    <s v="BEMISCP-3052"/>
    <s v="Evaluate 510 BDT - Shipments landing page not showing recent shipments"/>
    <s v="S | 03052 - Evaluate 510 BDT - Shipments landing page not showing recent shipments"/>
    <s v="Tech Planning | S | 03052 - Evaluate 510 BDT - Shipments landing page not showing recent shipments"/>
    <m/>
    <n v="389541"/>
    <n v="3903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s v="0.Cancelled"/>
    <x v="2"/>
    <s v="0.Done &gt; Tech Planning | S | 03052 - Evaluate 510 BDT - Shipments landing page not showing recent shipments"/>
    <n v="2.1276595744680851"/>
    <n v="0"/>
  </r>
  <r>
    <x v="3"/>
    <m/>
    <m/>
    <m/>
    <m/>
    <x v="1"/>
    <s v="Bug"/>
    <s v="Cancelled"/>
    <s v="BEMISCP-3048"/>
    <s v="526 BDT - Sales order line not displaying on Orders page depending on who is logged on to the account"/>
    <s v="03048 - 526 BDT - Sales order line not displaying on Orders page depending on who is logged on to the account"/>
    <x v="206"/>
    <x v="4"/>
    <s v="Cancelled"/>
    <s v="BEMISCP-3051"/>
    <s v="Tech Planning for 526 BDT - Sales order line not displaying on Orders page depending on who is logged on to the account"/>
    <s v="S | 03051 - Tech Planning for 526 BDT - Sales order line not displaying on Orders page depending on who is logged on to the account"/>
    <s v="Sub-Task | S | 03051 - Tech Planning for 526 BDT - Sales order line not displaying on Orders page depending on who is logged on to the account"/>
    <m/>
    <n v="390197"/>
    <n v="390293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1"/>
    <n v="0"/>
    <n v="1"/>
    <n v="0"/>
    <x v="1"/>
    <s v="0.Cancelled"/>
    <x v="3"/>
    <s v="0.Cancelled &gt; Sub-Task | S | 03051 - Tech Planning for 526 BDT - Sales order line not displaying on Orders page depending on who is logged on to the account"/>
    <n v="4.2553191489361701"/>
    <n v="0"/>
  </r>
  <r>
    <x v="3"/>
    <m/>
    <m/>
    <m/>
    <m/>
    <x v="1"/>
    <s v="Feature"/>
    <s v="Done"/>
    <s v="BEMISCP-3037"/>
    <s v="517 BDT - Ship To filters should be checked"/>
    <s v="03037 - 517 BDT - Ship To filters should be checked"/>
    <x v="203"/>
    <x v="3"/>
    <s v="Done"/>
    <s v="BEMISCP-3050"/>
    <s v="Development for - Ship To filters should be checked"/>
    <s v="S | 03050 - Development for - Ship To filters should be checked"/>
    <s v="Frontend Development | S | 03050 - Development for - Ship To filters should be checked"/>
    <m/>
    <n v="389744"/>
    <n v="390250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Frontend Development | S | 03050 - Development for - Ship To filters should be checked"/>
    <n v="0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4"/>
    <s v="Done"/>
    <s v="BEMISCP-3049"/>
    <s v="Final Load Test post fix pack up-grade"/>
    <s v="S | 03049 - Final Load Test post fix pack up-grade"/>
    <s v="Sub-Task | S | 03049 - Final Load Test post fix pack up-grade"/>
    <n v="351453"/>
    <n v="367474"/>
    <n v="390230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s v="0.Done"/>
    <x v="2"/>
    <s v="0.Done &gt; Sub-Task | S | 03049 - Final Load Test post fix pack up-grade"/>
    <n v="0"/>
    <n v="0"/>
  </r>
  <r>
    <x v="3"/>
    <m/>
    <m/>
    <m/>
    <m/>
    <x v="1"/>
    <s v="Feature"/>
    <s v="Done"/>
    <s v="BEMISCP-3045"/>
    <s v="BDT 489 - Portal LDAP configuration change"/>
    <s v="03045 -  BDT 489 - Portal LDAP configuration change"/>
    <x v="200"/>
    <x v="5"/>
    <s v="Done"/>
    <s v="BEMISCP-3047"/>
    <s v="Create System Setting Configuration to simplify AD Group name changes"/>
    <s v="S | 03047 - Create System Setting Configuration to simplify AD Group name changes"/>
    <s v="Backend Development | S | 03047 - Create System Setting Configuration to simplify AD Group name changes"/>
    <m/>
    <n v="390014"/>
    <n v="39001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3047 - Create System Setting Configuration to simplify AD Group name changes"/>
    <n v="0"/>
    <n v="0"/>
  </r>
  <r>
    <x v="3"/>
    <m/>
    <m/>
    <m/>
    <m/>
    <x v="1"/>
    <s v="Feature"/>
    <s v="Done"/>
    <s v="BEMISCP-3010"/>
    <s v="494 BDT - Handle IBB NULL responses in initial data sync"/>
    <s v="03010 - 494 BDT - Handle IBB NULL responses in initial data sync"/>
    <x v="198"/>
    <x v="5"/>
    <s v="Done"/>
    <s v="BEMISCP-3046"/>
    <s v="Fix caching of orders"/>
    <s v="S | 03046 - Fix caching of orders"/>
    <s v="Backend Development | S | 03046 - Fix caching of orders"/>
    <m/>
    <n v="388708"/>
    <n v="39001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3046 - Fix caching of orders"/>
    <n v="0"/>
    <n v="0"/>
  </r>
  <r>
    <x v="3"/>
    <m/>
    <m/>
    <m/>
    <m/>
    <x v="1"/>
    <s v="Feature"/>
    <s v="Done"/>
    <s v="BEMISCP-2875"/>
    <s v="Deployment Documentation "/>
    <s v="02875 - Deployment Documentation "/>
    <x v="208"/>
    <x v="1"/>
    <s v="Done"/>
    <s v="BEMISCP-3044"/>
    <s v="QA for Deployment Documentation "/>
    <s v="S | 03044 - QA for Deployment Documentation "/>
    <s v="QA | S | 03044 - QA for Deployment Documentation "/>
    <m/>
    <n v="384856"/>
    <n v="3899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3044 - QA for Deployment Documentation "/>
    <n v="0"/>
    <n v="0"/>
  </r>
  <r>
    <x v="3"/>
    <m/>
    <m/>
    <m/>
    <m/>
    <x v="1"/>
    <s v="Feature"/>
    <s v="Done"/>
    <s v="BEMISCP-2875"/>
    <s v="Deployment Documentation "/>
    <s v="02875 - Deployment Documentation "/>
    <x v="208"/>
    <x v="2"/>
    <s v="Done"/>
    <s v="BEMISCP-3043"/>
    <s v="Review of Deployment Documentation "/>
    <s v="S | 03043 - Review of Deployment Documentation "/>
    <s v="Feature Review | S | 03043 - Review of Deployment Documentation "/>
    <m/>
    <n v="384856"/>
    <n v="38998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3043 - Review of Deployment Documentation "/>
    <n v="0"/>
    <n v="0"/>
  </r>
  <r>
    <x v="3"/>
    <m/>
    <m/>
    <m/>
    <m/>
    <x v="1"/>
    <s v="Feature"/>
    <s v="Done"/>
    <s v="BEMISCP-2875"/>
    <s v="Deployment Documentation "/>
    <s v="02875 - Deployment Documentation "/>
    <x v="208"/>
    <x v="0"/>
    <s v="Done"/>
    <s v="BEMISCP-3042"/>
    <s v="Alpha for Deployment Documentation "/>
    <s v="S | 03042 - Alpha for Deployment Documentation "/>
    <s v="Alpha Test | S | 03042 - Alpha for Deployment Documentation "/>
    <m/>
    <n v="384856"/>
    <n v="3899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3042 - Alpha for Deployment Documentation "/>
    <n v="0"/>
    <n v="0"/>
  </r>
  <r>
    <x v="3"/>
    <m/>
    <m/>
    <m/>
    <m/>
    <x v="1"/>
    <s v="Bug"/>
    <s v="Done"/>
    <s v="BEMISCP-3034"/>
    <s v="Failover Testing: 500 - Internal Server Error"/>
    <s v="03034 - Failover Testing: 500 - Internal Server Error"/>
    <x v="209"/>
    <x v="1"/>
    <s v="Done"/>
    <s v="BEMISCP-3041"/>
    <s v="QA for Failover Testing: 500 - Internal Server Error"/>
    <s v="S | 03041 - QA for Failover Testing: 500 - Internal Server Error"/>
    <s v="QA | S | 03041 - QA for Failover Testing: 500 - Internal Server Error"/>
    <m/>
    <n v="389665"/>
    <n v="3899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041 - QA for Failover Testing: 500 - Internal Server Error"/>
    <n v="2.1276595744680851"/>
    <n v="0"/>
  </r>
  <r>
    <x v="3"/>
    <m/>
    <m/>
    <m/>
    <m/>
    <x v="1"/>
    <s v="Bug"/>
    <s v="Done"/>
    <s v="BEMISCP-3034"/>
    <s v="Failover Testing: 500 - Internal Server Error"/>
    <s v="03034 - Failover Testing: 500 - Internal Server Error"/>
    <x v="209"/>
    <x v="2"/>
    <s v="Done"/>
    <s v="BEMISCP-3040"/>
    <s v="Review of Failover Testing: 500 - Internal Server Error"/>
    <s v="S | 03040 - Review of Failover Testing: 500 - Internal Server Error"/>
    <s v="Feature Review | S | 03040 - Review of Failover Testing: 500 - Internal Server Error"/>
    <m/>
    <n v="389665"/>
    <n v="3899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040 - Review of Failover Testing: 500 - Internal Server Error"/>
    <n v="2.1276595744680851"/>
    <n v="0"/>
  </r>
  <r>
    <x v="3"/>
    <m/>
    <m/>
    <m/>
    <m/>
    <x v="1"/>
    <s v="Bug"/>
    <s v="Done"/>
    <s v="BEMISCP-3034"/>
    <s v="Failover Testing: 500 - Internal Server Error"/>
    <s v="03034 - Failover Testing: 500 - Internal Server Error"/>
    <x v="209"/>
    <x v="0"/>
    <s v="Done"/>
    <s v="BEMISCP-3039"/>
    <s v="Alpha for Failover Testing: 500 - Internal Server Error"/>
    <s v="S | 03039 - Alpha for Failover Testing: 500 - Internal Server Error"/>
    <s v="Alpha Test | S | 03039 - Alpha for Failover Testing: 500 - Internal Server Error"/>
    <m/>
    <n v="389665"/>
    <n v="3899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039 - Alpha for Failover Testing: 500 - Internal Server Error"/>
    <n v="2.1276595744680851"/>
    <n v="0"/>
  </r>
  <r>
    <x v="3"/>
    <m/>
    <m/>
    <m/>
    <m/>
    <x v="1"/>
    <s v="Bug"/>
    <s v="Done"/>
    <s v="BEMISCP-3034"/>
    <s v="Failover Testing: 500 - Internal Server Error"/>
    <s v="03034 - Failover Testing: 500 - Internal Server Error"/>
    <x v="209"/>
    <x v="7"/>
    <s v="Done"/>
    <s v="BEMISCP-3038"/>
    <s v="Investigate cause of issue"/>
    <s v="S | 03038 - Investigate cause of issue"/>
    <s v="Tech Planning | S | 03038 - Investigate cause of issue"/>
    <m/>
    <n v="389665"/>
    <n v="3897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Tech Planning | S | 03038 - Investigate cause of issue"/>
    <n v="2.1276595744680851"/>
    <n v="0"/>
  </r>
  <r>
    <x v="3"/>
    <m/>
    <m/>
    <m/>
    <m/>
    <x v="1"/>
    <s v="Bug"/>
    <s v="Done"/>
    <s v="BEMISCP-1729"/>
    <s v="Error on Report Definition Control Panel when editing "/>
    <s v="01729 - Error on Report Definition Control Panel when editing "/>
    <x v="202"/>
    <x v="5"/>
    <s v="Done"/>
    <s v="BEMISCP-3035"/>
    <s v="Fix required and maxlength flags when editing report definitions"/>
    <s v="S | 03035 - Fix required and maxlength flags when editing report definitions"/>
    <s v="Backend Development | S | 03035 - Fix required and maxlength flags when editing report definitions"/>
    <m/>
    <n v="371470"/>
    <n v="38971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3035 - Fix required and maxlength flags when editing report definitions"/>
    <n v="8.5106382978723403"/>
    <n v="0"/>
  </r>
  <r>
    <x v="3"/>
    <m/>
    <m/>
    <m/>
    <m/>
    <x v="1"/>
    <s v="Feature"/>
    <s v="Cancelled"/>
    <s v="BEMISCP-3031"/>
    <s v="Data3 Invoice# Incorrect for a Cust Item "/>
    <s v="03031 - Data3 Invoice# Incorrect for a Cust Item "/>
    <x v="210"/>
    <x v="7"/>
    <s v="Done"/>
    <s v="BEMISCP-3033"/>
    <s v="Tech Planning for Data3 Shipments Bemis Order and Invoice Numbers are Incorrect for Customer Item"/>
    <s v="S | 03033 - Tech Planning for Data3 Shipments Bemis Order and Invoice Numbers are Incorrect for Customer Item"/>
    <s v="Tech Planning | S | 03033 - Tech Planning for Data3 Shipments Bemis Order and Invoice Numbers are Incorrect for Customer Item"/>
    <m/>
    <n v="389538"/>
    <n v="3896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s v="0.Cancelled"/>
    <x v="2"/>
    <s v="0.Done &gt; Tech Planning | S | 03033 - Tech Planning for Data3 Shipments Bemis Order and Invoice Numbers are Incorrect for Customer Item"/>
    <n v="0"/>
    <n v="0"/>
  </r>
  <r>
    <x v="3"/>
    <m/>
    <m/>
    <m/>
    <m/>
    <x v="1"/>
    <s v="Bug"/>
    <s v="Done"/>
    <s v="BEMISCP-3021"/>
    <s v="Date Range on Release and Shipment History Report - all systems"/>
    <s v="03021 - Date Range on Release and Shipment History Report - all systems"/>
    <x v="201"/>
    <x v="3"/>
    <s v="Done"/>
    <s v="BEMISCP-3030"/>
    <s v="Development for - Date Range on Release and Shipment History Report - all systems"/>
    <s v="S | 03030 - Development for - Date Range on Release and Shipment History Report - all systems"/>
    <s v="Frontend Development | S | 03030 - Development for - Date Range on Release and Shipment History Report - all systems"/>
    <m/>
    <n v="388933"/>
    <n v="389277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Frontend Development | S | 03030 - Development for - Date Range on Release and Shipment History Report - all systems"/>
    <n v="4.2553191489361701"/>
    <n v="0"/>
  </r>
  <r>
    <x v="3"/>
    <m/>
    <m/>
    <m/>
    <m/>
    <x v="1"/>
    <s v="Feature"/>
    <s v="Done"/>
    <s v="BEMISCP-2977"/>
    <s v="Set search highlighting property to false"/>
    <s v="02977 - Set search highlighting property to false"/>
    <x v="211"/>
    <x v="1"/>
    <s v="Done"/>
    <s v="BEMISCP-3028"/>
    <s v="QA for Set search highlighting property to false"/>
    <s v="S | 03028 - QA for Set search highlighting property to false"/>
    <s v="QA | S | 03028 - QA for Set search highlighting property to false"/>
    <m/>
    <n v="388025"/>
    <n v="3889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028 - QA for Set search highlighting property to false"/>
    <n v="0"/>
    <n v="0"/>
  </r>
  <r>
    <x v="3"/>
    <m/>
    <m/>
    <m/>
    <m/>
    <x v="1"/>
    <s v="Feature"/>
    <s v="Done"/>
    <s v="BEMISCP-2977"/>
    <s v="Set search highlighting property to false"/>
    <s v="02977 - Set search highlighting property to false"/>
    <x v="211"/>
    <x v="2"/>
    <s v="Done"/>
    <s v="BEMISCP-3027"/>
    <s v="Review of Set search highlighting property to false"/>
    <s v="S | 03027 - Review of Set search highlighting property to false"/>
    <s v="Feature Review | S | 03027 - Review of Set search highlighting property to false"/>
    <m/>
    <n v="388025"/>
    <n v="38894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027 - Review of Set search highlighting property to false"/>
    <n v="0"/>
    <n v="0"/>
  </r>
  <r>
    <x v="3"/>
    <m/>
    <m/>
    <m/>
    <m/>
    <x v="1"/>
    <s v="Feature"/>
    <s v="Done"/>
    <s v="BEMISCP-2997"/>
    <s v="Check latest versions of image magick and ghost script are in the repository"/>
    <s v="02997 - Check latest versions of image magick and ghost script are in the repository"/>
    <x v="212"/>
    <x v="1"/>
    <s v="Cancelled"/>
    <s v="BEMISCP-3026"/>
    <s v="QA for Check latest versions of image magick and ghost script are in the repository"/>
    <s v="S | 03026 - QA for Check latest versions of image magick and ghost script are in the repository"/>
    <s v="QA | S | 03026 - QA for Check latest versions of image magick and ghost script are in the repository"/>
    <m/>
    <n v="388273"/>
    <n v="3889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s v="0.Done"/>
    <x v="3"/>
    <s v="0.Cancelled &gt; QA | S | 03026 - QA for Check latest versions of image magick and ghost script are in the repository"/>
    <n v="0"/>
    <n v="0"/>
  </r>
  <r>
    <x v="3"/>
    <m/>
    <m/>
    <m/>
    <m/>
    <x v="1"/>
    <s v="Feature"/>
    <s v="Done"/>
    <s v="BEMISCP-2997"/>
    <s v="Check latest versions of image magick and ghost script are in the repository"/>
    <s v="02997 - Check latest versions of image magick and ghost script are in the repository"/>
    <x v="212"/>
    <x v="2"/>
    <s v="Done"/>
    <s v="BEMISCP-3025"/>
    <s v="Review of Check latest versions of image magick and ghost script are in the repository"/>
    <s v="S | 03025 - Review of Check latest versions of image magick and ghost script are in the repository"/>
    <s v="Feature Review | S | 03025 - Review of Check latest versions of image magick and ghost script are in the repository"/>
    <m/>
    <n v="388273"/>
    <n v="3889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025 - Review of Check latest versions of image magick and ghost script are in the repository"/>
    <n v="0"/>
    <n v="0"/>
  </r>
  <r>
    <x v="3"/>
    <m/>
    <m/>
    <m/>
    <m/>
    <x v="1"/>
    <s v="Feature"/>
    <s v="Done"/>
    <s v="BEMISCP-2990"/>
    <s v="Update deployment scripts to preserve old releases"/>
    <s v="02990 - Update deployment scripts to preserve old releases"/>
    <x v="213"/>
    <x v="1"/>
    <s v="Done"/>
    <s v="BEMISCP-3024"/>
    <s v="QA for Update deployment scripts to preserve old releases"/>
    <s v="S | 03024 - QA for Update deployment scripts to preserve old releases"/>
    <s v="QA | S | 03024 - QA for Update deployment scripts to preserve old releases"/>
    <m/>
    <n v="388212"/>
    <n v="3889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024 - QA for Update deployment scripts to preserve old releases"/>
    <n v="0"/>
    <n v="0"/>
  </r>
  <r>
    <x v="3"/>
    <m/>
    <m/>
    <m/>
    <m/>
    <x v="1"/>
    <s v="Feature"/>
    <s v="Done"/>
    <s v="BEMISCP-2990"/>
    <s v="Update deployment scripts to preserve old releases"/>
    <s v="02990 - Update deployment scripts to preserve old releases"/>
    <x v="213"/>
    <x v="2"/>
    <s v="Cancelled"/>
    <s v="BEMISCP-3023"/>
    <s v="Review of Update deployment scripts to preserve old releases"/>
    <s v="S | 03023 - Review of Update deployment scripts to preserve old releases"/>
    <s v="Feature Review | S | 03023 - Review of Update deployment scripts to preserve old releases"/>
    <m/>
    <n v="388212"/>
    <n v="3889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s v="0.Done"/>
    <x v="3"/>
    <s v="0.Cancelled &gt; Feature Review | S | 03023 - Review of Update deployment scripts to preserve old releases"/>
    <n v="0"/>
    <n v="0"/>
  </r>
  <r>
    <x v="3"/>
    <m/>
    <m/>
    <m/>
    <m/>
    <x v="1"/>
    <s v="Feature"/>
    <s v="Done"/>
    <s v="BEMISCP-3010"/>
    <s v="494 BDT - Handle IBB NULL responses in initial data sync"/>
    <s v="03010 - 494 BDT - Handle IBB NULL responses in initial data sync"/>
    <x v="198"/>
    <x v="5"/>
    <s v="Done"/>
    <s v="BEMISCP-3022"/>
    <s v="Handle IBB Null Responses"/>
    <s v="S | 03022 - Handle IBB Null Responses"/>
    <s v="Backend Development | S | 03022 - Handle IBB Null Responses"/>
    <m/>
    <n v="388708"/>
    <n v="38893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3022 - Handle IBB Null Responses"/>
    <n v="0"/>
    <n v="0"/>
  </r>
  <r>
    <x v="3"/>
    <m/>
    <m/>
    <m/>
    <m/>
    <x v="1"/>
    <s v="Bug"/>
    <s v="Done"/>
    <s v="BEMISCP-2964"/>
    <s v="487 (BDT) - Issues with ship to filter"/>
    <s v="02964 - 487 (BDT) - Issues with ship to filter"/>
    <x v="214"/>
    <x v="1"/>
    <s v="Done"/>
    <s v="BEMISCP-3019"/>
    <s v="QA for 487 (BDT) - Issues with ship to filter"/>
    <s v="S | 03019 - QA for 487 (BDT) - Issues with ship to filter"/>
    <s v="QA | S | 03019 - QA for 487 (BDT) - Issues with ship to filter"/>
    <m/>
    <n v="387646"/>
    <n v="3887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019 - QA for 487 (BDT) - Issues with ship to filter"/>
    <n v="2.1276595744680851"/>
    <n v="0"/>
  </r>
  <r>
    <x v="3"/>
    <m/>
    <m/>
    <m/>
    <m/>
    <x v="1"/>
    <s v="Bug"/>
    <s v="Done"/>
    <s v="BEMISCP-2962"/>
    <s v="Pinnacle Foods Bemis Order# 40009316 Shipment Missing (BDT 486)"/>
    <s v="02962 - Pinnacle Foods Bemis Order# 40009316 Shipment Missing (BDT 486)"/>
    <x v="215"/>
    <x v="1"/>
    <s v="Done"/>
    <s v="BEMISCP-3018"/>
    <s v="QA for Pinnacle Foods Bemis Order# 40009316 Shipment Missing (BDT 486)"/>
    <s v="S | 03018 - QA for Pinnacle Foods Bemis Order# 40009316 Shipment Missing (BDT 486)"/>
    <s v="QA | S | 03018 - QA for Pinnacle Foods Bemis Order# 40009316 Shipment Missing (BDT 486)"/>
    <m/>
    <n v="387528"/>
    <n v="3887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018 - QA for Pinnacle Foods Bemis Order# 40009316 Shipment Missing (BDT 486)"/>
    <n v="2.1276595744680851"/>
    <n v="0"/>
  </r>
  <r>
    <x v="3"/>
    <m/>
    <m/>
    <m/>
    <m/>
    <x v="1"/>
    <s v="Bug"/>
    <s v="Done"/>
    <s v="BEMISCP-2962"/>
    <s v="Pinnacle Foods Bemis Order# 40009316 Shipment Missing (BDT 486)"/>
    <s v="02962 - Pinnacle Foods Bemis Order# 40009316 Shipment Missing (BDT 486)"/>
    <x v="215"/>
    <x v="2"/>
    <s v="Done"/>
    <s v="BEMISCP-3017"/>
    <s v="Review of Pinnacle Foods Bemis Order# 40009316 Shipment Missing (BDT 486)"/>
    <s v="S | 03017 - Review of Pinnacle Foods Bemis Order# 40009316 Shipment Missing (BDT 486)"/>
    <s v="Feature Review | S | 03017 - Review of Pinnacle Foods Bemis Order# 40009316 Shipment Missing (BDT 486)"/>
    <m/>
    <n v="387528"/>
    <n v="3887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017 - Review of Pinnacle Foods Bemis Order# 40009316 Shipment Missing (BDT 486)"/>
    <n v="2.1276595744680851"/>
    <n v="0"/>
  </r>
  <r>
    <x v="3"/>
    <m/>
    <m/>
    <m/>
    <m/>
    <x v="1"/>
    <s v="Bug"/>
    <s v="Done"/>
    <s v="BEMISCP-2995"/>
    <s v="490 BDT - Invoice or BOL link on Doned shipments subpage does not work"/>
    <s v="02995 - 490 BDT - Invoice or BOL link on Doned shipments subpage does not work"/>
    <x v="216"/>
    <x v="1"/>
    <s v="Done"/>
    <s v="BEMISCP-3016"/>
    <s v="QA for 490 BDT - Invoice or BOL link on Doned shipments subpage does not work"/>
    <s v="S | 03016 - QA for 490 BDT - Invoice or BOL link on Doned shipments subpage does not work"/>
    <s v="QA | S | 03016 - QA for 490 BDT - Invoice or BOL link on Doned shipments subpage does not work"/>
    <m/>
    <n v="388269"/>
    <n v="38877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016 - QA for 490 BDT - Invoice or BOL link on Doned shipments subpage does not work"/>
    <n v="2.1276595744680851"/>
    <n v="0"/>
  </r>
  <r>
    <x v="3"/>
    <m/>
    <m/>
    <m/>
    <m/>
    <x v="1"/>
    <s v="Bug"/>
    <s v="Done"/>
    <s v="BEMISCP-2995"/>
    <s v="490 BDT - Invoice or BOL link on Doned shipments subpage does not work"/>
    <s v="02995 - 490 BDT - Invoice or BOL link on Doned shipments subpage does not work"/>
    <x v="216"/>
    <x v="2"/>
    <s v="Done"/>
    <s v="BEMISCP-3015"/>
    <s v="Review of 490 BDT - Invoice or BOL link on Doned shipments subpage does not work"/>
    <s v="S | 03015 - Review of 490 BDT - Invoice or BOL link on Doned shipments subpage does not work"/>
    <s v="Feature Review | S | 03015 - Review of 490 BDT - Invoice or BOL link on Doned shipments subpage does not work"/>
    <m/>
    <n v="388269"/>
    <n v="3887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015 - Review of 490 BDT - Invoice or BOL link on Doned shipments subpage does not work"/>
    <n v="2.1276595744680851"/>
    <n v="0"/>
  </r>
  <r>
    <x v="3"/>
    <m/>
    <m/>
    <m/>
    <m/>
    <x v="1"/>
    <s v="Bug"/>
    <s v="Cancelled"/>
    <s v="BEMISCP-3003"/>
    <s v="BDT 493 - Consignment Delivery Invoice Missing "/>
    <s v="03003 - BDT 493 - Consignment Delivery Invoice Missing "/>
    <x v="217"/>
    <x v="7"/>
    <s v="Cancelled"/>
    <s v="BEMISCP-3014"/>
    <s v="RCA for missing invoice"/>
    <s v="S | 03014 - RCA for missing invoice"/>
    <s v="Tech Planning | S | 03014 - RCA for missing invoice"/>
    <m/>
    <n v="388474"/>
    <n v="3887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0"/>
    <x v="1"/>
    <s v="0.Cancelled"/>
    <x v="3"/>
    <s v="0.Cancelled &gt; Tech Planning | S | 03014 - RCA for missing invoice"/>
    <n v="2.1276595744680851"/>
    <n v="0"/>
  </r>
  <r>
    <x v="3"/>
    <m/>
    <m/>
    <m/>
    <m/>
    <x v="1"/>
    <s v="Bug"/>
    <s v="Done"/>
    <s v="BEMISCP-2964"/>
    <s v="487 (BDT) - Issues with ship to filter"/>
    <s v="02964 - 487 (BDT) - Issues with ship to filter"/>
    <x v="214"/>
    <x v="2"/>
    <s v="Done"/>
    <s v="BEMISCP-3013"/>
    <s v="Review of 487 (BDT) - Issues with ship to filter"/>
    <s v="S | 03013 - Review of 487 (BDT) - Issues with ship to filter"/>
    <s v="Feature Review | S | 03013 - Review of 487 (BDT) - Issues with ship to filter"/>
    <m/>
    <n v="387646"/>
    <n v="3887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013 - Review of 487 (BDT) - Issues with ship to filter"/>
    <n v="2.1276595744680851"/>
    <n v="0"/>
  </r>
  <r>
    <x v="3"/>
    <m/>
    <m/>
    <m/>
    <m/>
    <x v="1"/>
    <s v="Bug"/>
    <s v="Done"/>
    <s v="BEMISCP-2962"/>
    <s v="Pinnacle Foods Bemis Order# 40009316 Shipment Missing (BDT 486)"/>
    <s v="02962 - Pinnacle Foods Bemis Order# 40009316 Shipment Missing (BDT 486)"/>
    <x v="215"/>
    <x v="0"/>
    <s v="Done"/>
    <s v="BEMISCP-3012"/>
    <s v="Alpha for Pinnacle Foods Bemis Order# 40009316 Shipment Missing (BDT 486)"/>
    <s v="S | 03012 - Alpha for Pinnacle Foods Bemis Order# 40009316 Shipment Missing (BDT 486)"/>
    <s v="Alpha Test | S | 03012 - Alpha for Pinnacle Foods Bemis Order# 40009316 Shipment Missing (BDT 486)"/>
    <m/>
    <n v="387528"/>
    <n v="3887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012 - Alpha for Pinnacle Foods Bemis Order# 40009316 Shipment Missing (BDT 486)"/>
    <n v="2.1276595744680851"/>
    <n v="0"/>
  </r>
  <r>
    <x v="3"/>
    <m/>
    <m/>
    <m/>
    <m/>
    <x v="1"/>
    <s v="Feature"/>
    <s v="Done"/>
    <s v="BEMISCP-3010"/>
    <s v="494 BDT - Handle IBB NULL responses in initial data sync"/>
    <s v="03010 - 494 BDT - Handle IBB NULL responses in initial data sync"/>
    <x v="198"/>
    <x v="7"/>
    <s v="Done"/>
    <s v="BEMISCP-3011"/>
    <s v="Tech Planning for IBB NULL responses"/>
    <s v="S | 03011 - Tech Planning for IBB NULL responses"/>
    <s v="Tech Planning | S | 03011 - Tech Planning for IBB NULL responses"/>
    <m/>
    <n v="388708"/>
    <n v="3887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Tech Planning | S | 03011 - Tech Planning for IBB NULL responses"/>
    <n v="0"/>
    <n v="0"/>
  </r>
  <r>
    <x v="3"/>
    <m/>
    <m/>
    <m/>
    <m/>
    <x v="1"/>
    <s v="Bug"/>
    <s v="Done"/>
    <s v="BEMISCP-2995"/>
    <s v="490 BDT - Invoice or BOL link on Doned shipments subpage does not work"/>
    <s v="02995 - 490 BDT - Invoice or BOL link on Doned shipments subpage does not work"/>
    <x v="216"/>
    <x v="0"/>
    <s v="Done"/>
    <s v="BEMISCP-3009"/>
    <s v="Alpha for 490 BDT - Invoice or BOL link on Doned shipments subpage does not work"/>
    <s v="S | 03009 - Alpha for 490 BDT - Invoice or BOL link on Doned shipments subpage does not work"/>
    <s v="Alpha Test | S | 03009 - Alpha for 490 BDT - Invoice or BOL link on Doned shipments subpage does not work"/>
    <m/>
    <n v="388269"/>
    <n v="3886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009 - Alpha for 490 BDT - Invoice or BOL link on Doned shipments subpage does not work"/>
    <n v="2.1276595744680851"/>
    <n v="0"/>
  </r>
  <r>
    <x v="3"/>
    <m/>
    <m/>
    <m/>
    <m/>
    <x v="1"/>
    <s v="Feature"/>
    <s v="Done"/>
    <s v="BEMISCP-2997"/>
    <s v="Check latest versions of image magick and ghost script are in the repository"/>
    <s v="02997 - Check latest versions of image magick and ghost script are in the repository"/>
    <x v="212"/>
    <x v="0"/>
    <s v="Done"/>
    <s v="BEMISCP-3008"/>
    <s v="Alpha for Check latest versions of image magick and ghost script are in the repository"/>
    <s v="S | 03008 - Alpha for Check latest versions of image magick and ghost script are in the repository"/>
    <s v="Alpha Test | S | 03008 - Alpha for Check latest versions of image magick and ghost script are in the repository"/>
    <m/>
    <n v="388273"/>
    <n v="38866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008 - Alpha for Check latest versions of image magick and ghost script are in the repository"/>
    <n v="0"/>
    <n v="0"/>
  </r>
  <r>
    <x v="3"/>
    <m/>
    <m/>
    <m/>
    <m/>
    <x v="1"/>
    <s v="Feature"/>
    <s v="Done"/>
    <s v="BEMISCP-2997"/>
    <s v="Check latest versions of image magick and ghost script are in the repository"/>
    <s v="02997 - Check latest versions of image magick and ghost script are in the repository"/>
    <x v="212"/>
    <x v="5"/>
    <s v="Done"/>
    <s v="BEMISCP-3007"/>
    <s v="Update IM and GS paths in properties"/>
    <s v="S | 03007 - Update IM and GS paths in properties"/>
    <s v="Backend Development | S | 03007 - Update IM and GS paths in properties"/>
    <m/>
    <n v="388273"/>
    <n v="38858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3007 - Update IM and GS paths in properties"/>
    <n v="0"/>
    <n v="0"/>
  </r>
  <r>
    <x v="3"/>
    <m/>
    <m/>
    <m/>
    <m/>
    <x v="1"/>
    <s v="Bug"/>
    <s v="Done"/>
    <s v="BEMISCP-2995"/>
    <s v="490 BDT - Invoice or BOL link on Doned shipments subpage does not work"/>
    <s v="02995 - 490 BDT - Invoice or BOL link on Doned shipments subpage does not work"/>
    <x v="216"/>
    <x v="5"/>
    <s v="Done"/>
    <s v="BEMISCP-3006"/>
    <s v="Fix Download Request "/>
    <s v="S | 03006 - Fix Download Request "/>
    <s v="Backend Development | S | 03006 - Fix Download Request "/>
    <m/>
    <n v="388269"/>
    <n v="38858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3006 - Fix Download Request "/>
    <n v="8.5106382978723403"/>
    <n v="0"/>
  </r>
  <r>
    <x v="3"/>
    <m/>
    <m/>
    <m/>
    <m/>
    <x v="1"/>
    <s v="Task"/>
    <s v="To Feature Review"/>
    <s v="BEMISCP-2993"/>
    <s v="Enable log4j debug on Bemis Dev"/>
    <s v="02993 - Enable log4j debug on Bemis Dev"/>
    <x v="218"/>
    <x v="2"/>
    <s v="Queued for Review"/>
    <s v="BEMISCP-3005"/>
    <s v="Review of Enable log4j debug on Bemis Dev"/>
    <s v="03005 - Review of Enable log4j debug on Bemis Dev"/>
    <s v="Feature Review | 03005 - Review of Enable log4j debug on Bemis Dev"/>
    <m/>
    <n v="388238"/>
    <n v="3885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0"/>
    <n v="1"/>
    <n v="0"/>
    <x v="1"/>
    <s v="4.To Feature Review"/>
    <x v="1"/>
    <e v="#N/A"/>
    <n v="0"/>
    <n v="0"/>
  </r>
  <r>
    <x v="3"/>
    <m/>
    <m/>
    <m/>
    <m/>
    <x v="1"/>
    <s v="Feature"/>
    <s v="Done"/>
    <s v="BEMISCP-2990"/>
    <s v="Update deployment scripts to preserve old releases"/>
    <s v="02990 - Update deployment scripts to preserve old releases"/>
    <x v="213"/>
    <x v="0"/>
    <s v="Done"/>
    <s v="BEMISCP-3004"/>
    <s v="Alpha for Finalize deployment scripts"/>
    <s v="S | 03004 - Alpha for Finalize deployment scripts"/>
    <s v="Alpha Test | S | 03004 - Alpha for Finalize deployment scripts"/>
    <m/>
    <n v="388212"/>
    <n v="3885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004 - Alpha for Finalize deployment scripts"/>
    <n v="0"/>
    <n v="0"/>
  </r>
  <r>
    <x v="3"/>
    <m/>
    <m/>
    <m/>
    <m/>
    <x v="1"/>
    <s v="Bug"/>
    <s v="Done"/>
    <s v="BEMISCP-2964"/>
    <s v="487 (BDT) - Issues with ship to filter"/>
    <s v="02964 - 487 (BDT) - Issues with ship to filter"/>
    <x v="214"/>
    <x v="0"/>
    <s v="Done"/>
    <s v="BEMISCP-3002"/>
    <s v="Alpha for 487 (BDT) - Issues with ship to filter"/>
    <s v="S | 03002 - Alpha for 487 (BDT) - Issues with ship to filter"/>
    <s v="Alpha Test | S | 03002 - Alpha for 487 (BDT) - Issues with ship to filter"/>
    <m/>
    <n v="387646"/>
    <n v="38836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002 - Alpha for 487 (BDT) - Issues with ship to filter"/>
    <n v="2.1276595744680851"/>
    <n v="0"/>
  </r>
  <r>
    <x v="3"/>
    <m/>
    <m/>
    <m/>
    <m/>
    <x v="1"/>
    <s v="Feature"/>
    <s v="Done"/>
    <s v="BEMISCP-2957"/>
    <s v="482 BDT - Optimizing report performance to 4 sec"/>
    <s v="02957 - 482 BDT - Optimizing report performance to 4 sec"/>
    <x v="219"/>
    <x v="1"/>
    <s v="Done"/>
    <s v="BEMISCP-3001"/>
    <s v="QA for 482 BDT - Optimizing report performance to 4 sec"/>
    <s v="S | 03001 - QA for 482 BDT - Optimizing report performance to 4 sec"/>
    <s v="QA | S | 03001 - QA for 482 BDT - Optimizing report performance to 4 sec"/>
    <m/>
    <n v="387315"/>
    <n v="3883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001 - QA for 482 BDT - Optimizing report performance to 4 sec"/>
    <n v="0"/>
    <n v="0"/>
  </r>
  <r>
    <x v="3"/>
    <m/>
    <m/>
    <m/>
    <m/>
    <x v="1"/>
    <s v="Feature"/>
    <s v="Done"/>
    <s v="BEMISCP-2864"/>
    <s v="CR45 - Shipment Deletes"/>
    <s v="02864 - CR45 - Shipment Deletes"/>
    <x v="220"/>
    <x v="1"/>
    <s v="Done"/>
    <s v="BEMISCP-2999"/>
    <s v="QA for CR45 - Shipment Deletes"/>
    <s v="S | 02999 - QA for CR45 - Shipment Deletes"/>
    <s v="QA | S | 02999 - QA for CR45 - Shipment Deletes"/>
    <m/>
    <n v="384598"/>
    <n v="3883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999 - QA for CR45 - Shipment Deletes"/>
    <n v="0"/>
    <n v="0"/>
  </r>
  <r>
    <x v="3"/>
    <m/>
    <m/>
    <m/>
    <m/>
    <x v="1"/>
    <s v="Task"/>
    <s v="To Feature Review"/>
    <s v="BEMISCP-2993"/>
    <s v="Enable log4j debug on Bemis Dev"/>
    <s v="02993 - Enable log4j debug on Bemis Dev"/>
    <x v="218"/>
    <x v="5"/>
    <s v="Done"/>
    <s v="BEMISCP-2994"/>
    <s v="Add jvm argument to enable log4j debug"/>
    <s v="XS | 02994 - Add jvm argument to enable log4j debug"/>
    <s v="Backend Development | XS | 02994 - Add jvm argument to enable log4j debug"/>
    <m/>
    <n v="388238"/>
    <n v="388239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5"/>
    <n v="0"/>
    <n v="1"/>
    <n v="2.1276595744680851"/>
    <x v="1"/>
    <s v="4.To Feature Review"/>
    <x v="2"/>
    <s v="0.Done &gt; Backend Development | XS | 02994 - Add jvm argument to enable log4j debug"/>
    <n v="0"/>
    <n v="0"/>
  </r>
  <r>
    <x v="3"/>
    <m/>
    <m/>
    <m/>
    <m/>
    <x v="1"/>
    <s v="Feature"/>
    <s v="Done"/>
    <s v="BEMISCP-2990"/>
    <s v="Update deployment scripts to preserve old releases"/>
    <s v="02990 - Update deployment scripts to preserve old releases"/>
    <x v="213"/>
    <x v="5"/>
    <s v="Done"/>
    <s v="BEMISCP-2991"/>
    <s v="Update deployment scripts to retain all old releases and general cleanup"/>
    <s v="S | 02991 - Update deployment scripts to retain all old releases and general cleanup"/>
    <s v="Backend Development | S | 02991 - Update deployment scripts to retain all old releases and general cleanup"/>
    <m/>
    <n v="388212"/>
    <n v="388220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2991 - Update deployment scripts to retain all old releases and general cleanup"/>
    <n v="0"/>
    <n v="0"/>
  </r>
  <r>
    <x v="3"/>
    <m/>
    <m/>
    <m/>
    <m/>
    <x v="1"/>
    <s v="Feature"/>
    <s v="Done"/>
    <s v="BEMISCP-2977"/>
    <s v="Set search highlighting property to false"/>
    <s v="02977 - Set search highlighting property to false"/>
    <x v="211"/>
    <x v="0"/>
    <s v="Done"/>
    <s v="BEMISCP-2989"/>
    <s v="Alpha for Set search highlighting property to false"/>
    <s v="S | 02989 - Alpha for Set search highlighting property to false"/>
    <s v="Alpha Test | S | 02989 - Alpha for Set search highlighting property to false"/>
    <m/>
    <n v="388025"/>
    <n v="3882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989 - Alpha for Set search highlighting property to false"/>
    <n v="0"/>
    <n v="0"/>
  </r>
  <r>
    <x v="3"/>
    <m/>
    <m/>
    <m/>
    <m/>
    <x v="1"/>
    <s v="Feature"/>
    <s v="Done"/>
    <s v="BEMISCP-2977"/>
    <s v="Set search highlighting property to false"/>
    <s v="02977 - Set search highlighting property to false"/>
    <x v="211"/>
    <x v="5"/>
    <s v="Done"/>
    <s v="BEMISCP-2988"/>
    <s v="Add highlighting property to common portal-general.properties"/>
    <s v="XS | 02988 - Add highlighting property to common portal-general.properties"/>
    <s v="Backend Development | XS | 02988 - Add highlighting property to common portal-general.properties"/>
    <m/>
    <n v="388025"/>
    <n v="388202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Backend Development | XS | 02988 - Add highlighting property to common portal-general.properties"/>
    <n v="0"/>
    <n v="0"/>
  </r>
  <r>
    <x v="3"/>
    <m/>
    <m/>
    <m/>
    <m/>
    <x v="1"/>
    <s v="Feature"/>
    <s v="Done"/>
    <s v="BEMISCP-2864"/>
    <s v="CR45 - Shipment Deletes"/>
    <s v="02864 - CR45 - Shipment Deletes"/>
    <x v="220"/>
    <x v="2"/>
    <s v="Done"/>
    <s v="BEMISCP-2986"/>
    <s v="Review of CR45 - Shipment Deletes"/>
    <s v="S | 02986 - Review of CR45 - Shipment Deletes"/>
    <s v="Feature Review | S | 02986 - Review of CR45 - Shipment Deletes"/>
    <m/>
    <n v="384598"/>
    <n v="38809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986 - Review of CR45 - Shipment Deletes"/>
    <n v="0"/>
    <n v="0"/>
  </r>
  <r>
    <x v="3"/>
    <m/>
    <m/>
    <m/>
    <m/>
    <x v="1"/>
    <s v="Bug"/>
    <s v="Done"/>
    <s v="BEMISCP-2934"/>
    <s v="BIN Doc Service Test Invoice URL Parameters"/>
    <s v="02934 - BIN Doc Service Test Invoice URL Parameters"/>
    <x v="221"/>
    <x v="1"/>
    <s v="Done"/>
    <s v="BEMISCP-2985"/>
    <s v="QA for BIN Doc Service Test Invoice URL Parameters"/>
    <s v="S | 02985 - QA for BIN Doc Service Test Invoice URL Parameters"/>
    <s v="QA | S | 02985 - QA for BIN Doc Service Test Invoice URL Parameters"/>
    <m/>
    <n v="387020"/>
    <n v="38809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985 - QA for BIN Doc Service Test Invoice URL Parameters"/>
    <n v="2.1276595744680851"/>
    <n v="0"/>
  </r>
  <r>
    <x v="3"/>
    <m/>
    <m/>
    <m/>
    <m/>
    <x v="1"/>
    <s v="Feature"/>
    <s v="Done"/>
    <s v="BEMISCP-2976"/>
    <s v="Source System Deletes - CR50 and CR51"/>
    <s v="02976 - Source System Deletes - CR50 and CR51"/>
    <x v="197"/>
    <x v="5"/>
    <s v="Done"/>
    <s v="BEMISCP-2984"/>
    <s v="Source System Deletes/Add entries based on IBB ActiveCode"/>
    <s v="M | 02984 - Source System Deletes/Add entries based on IBB ActiveCode"/>
    <s v="Backend Development | M | 02984 - Source System Deletes/Add entries based on IBB ActiveCode"/>
    <m/>
    <n v="388019"/>
    <n v="38805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2984 - Source System Deletes/Add entries based on IBB ActiveCode"/>
    <n v="0"/>
    <n v="0"/>
  </r>
  <r>
    <x v="3"/>
    <s v="Demand"/>
    <s v="Doing"/>
    <s v="BEMISCP-519"/>
    <s v="Buyer - Portal Foundations"/>
    <x v="23"/>
    <s v="Feature"/>
    <s v="Done"/>
    <s v="BEMISCP-2862"/>
    <s v="Customize Email Templates for users "/>
    <s v="02862 - Customize Email Templates for users "/>
    <x v="222"/>
    <x v="1"/>
    <s v="Done"/>
    <s v="BEMISCP-2983"/>
    <s v="QA for Customize Email Templates for users "/>
    <s v="S | 02983 - QA for Customize Email Templates for users "/>
    <s v="QA | S | 02983 - QA for Customize Email Templates for users "/>
    <n v="350832"/>
    <n v="384555"/>
    <n v="3880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8.2644628099173556E-3"/>
    <n v="1"/>
    <n v="2.1276595744680851"/>
    <x v="0"/>
    <s v="0.Done"/>
    <x v="2"/>
    <s v="0.Done &gt; QA | S | 02983 - QA for Customize Email Templates for users "/>
    <n v="0"/>
    <n v="0"/>
  </r>
  <r>
    <x v="3"/>
    <s v="Demand"/>
    <s v="Doing"/>
    <s v="BEMISCP-519"/>
    <s v="Buyer - Portal Foundations"/>
    <x v="23"/>
    <s v="Feature"/>
    <s v="Done"/>
    <s v="BEMISCP-2862"/>
    <s v="Customize Email Templates for users "/>
    <s v="02862 - Customize Email Templates for users "/>
    <x v="222"/>
    <x v="2"/>
    <s v="Done"/>
    <s v="BEMISCP-2982"/>
    <s v="Review of Customize Email Templates for users "/>
    <s v="S | 02982 - Review of Customize Email Templates for users "/>
    <s v="Feature Review | S | 02982 - Review of Customize Email Templates for users "/>
    <n v="350832"/>
    <n v="384555"/>
    <n v="3880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8.2644628099173556E-3"/>
    <n v="1"/>
    <n v="2.1276595744680851"/>
    <x v="0"/>
    <s v="0.Done"/>
    <x v="2"/>
    <s v="0.Done &gt; Feature Review | S | 02982 - Review of Customize Email Templates for users "/>
    <n v="0"/>
    <n v="0"/>
  </r>
  <r>
    <x v="3"/>
    <m/>
    <m/>
    <m/>
    <m/>
    <x v="1"/>
    <s v="Feature"/>
    <s v="Done"/>
    <s v="BEMISCP-2976"/>
    <s v="Source System Deletes - CR50 and CR51"/>
    <s v="02976 - Source System Deletes - CR50 and CR51"/>
    <x v="197"/>
    <x v="7"/>
    <s v="Done"/>
    <s v="BEMISCP-2981"/>
    <s v="Tech Planning for Schedule Line Deletes"/>
    <s v="S | 02981 - Tech Planning for Schedule Line Deletes"/>
    <s v="Tech Planning | S | 02981 - Tech Planning for Schedule Line Deletes"/>
    <m/>
    <n v="388019"/>
    <n v="3880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Tech Planning | S | 02981 - Tech Planning for Schedule Line Deletes"/>
    <n v="0"/>
    <n v="0"/>
  </r>
  <r>
    <x v="3"/>
    <m/>
    <m/>
    <m/>
    <m/>
    <x v="1"/>
    <s v="Bug"/>
    <s v="Done"/>
    <s v="BEMISCP-2934"/>
    <s v="BIN Doc Service Test Invoice URL Parameters"/>
    <s v="02934 - BIN Doc Service Test Invoice URL Parameters"/>
    <x v="221"/>
    <x v="2"/>
    <s v="Done"/>
    <s v="BEMISCP-2980"/>
    <s v="Review of BIN Doc Service Test Invoice URL Parameters"/>
    <s v="S | 02980 - Review of BIN Doc Service Test Invoice URL Parameters"/>
    <s v="Feature Review | S | 02980 - Review of BIN Doc Service Test Invoice URL Parameters"/>
    <m/>
    <n v="387020"/>
    <n v="3880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980 - Review of BIN Doc Service Test Invoice URL Parameters"/>
    <n v="2.1276595744680851"/>
    <n v="0"/>
  </r>
  <r>
    <x v="3"/>
    <m/>
    <m/>
    <m/>
    <m/>
    <x v="1"/>
    <s v="Bug"/>
    <s v="Done"/>
    <s v="BEMISCP-2959"/>
    <s v="BDT 483- Forgot Password error message"/>
    <s v="02959 - BDT 483- Forgot Password error message"/>
    <x v="223"/>
    <x v="1"/>
    <s v="Done"/>
    <s v="BEMISCP-2979"/>
    <s v="QA for BDT 483- Forgot Password error message"/>
    <s v="S | 02979 - QA for BDT 483- Forgot Password error message"/>
    <s v="QA | S | 02979 - QA for BDT 483- Forgot Password error message"/>
    <m/>
    <n v="387464"/>
    <n v="3880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979 - QA for BDT 483- Forgot Password error message"/>
    <n v="2.1276595744680851"/>
    <n v="0"/>
  </r>
  <r>
    <x v="3"/>
    <m/>
    <m/>
    <m/>
    <m/>
    <x v="1"/>
    <s v="Bug"/>
    <s v="Done"/>
    <s v="BEMISCP-2935"/>
    <s v="Documents page- title running off of screen box"/>
    <s v="02935 - Documents page- title running off of screen box"/>
    <x v="224"/>
    <x v="1"/>
    <s v="Done"/>
    <s v="BEMISCP-2978"/>
    <s v="QA for Documents page- title running off of screen box"/>
    <s v="S | 02978 - QA for Documents page- title running off of screen box"/>
    <s v="QA | S | 02978 - QA for Documents page- title running off of screen box"/>
    <m/>
    <n v="387024"/>
    <n v="3880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978 - QA for Documents page- title running off of screen box"/>
    <n v="2.1276595744680851"/>
    <n v="0"/>
  </r>
  <r>
    <x v="3"/>
    <m/>
    <m/>
    <m/>
    <m/>
    <x v="1"/>
    <s v="Feature"/>
    <s v="Done"/>
    <s v="BEMISCP-2842"/>
    <s v="Remove test users from deployment scripts"/>
    <s v="02842 - Remove test users from deployment scripts"/>
    <x v="225"/>
    <x v="1"/>
    <s v="Done"/>
    <s v="BEMISCP-2975"/>
    <s v="QA for Remove test users from deployment scripts"/>
    <s v="S | 02975 - QA for Remove test users from deployment scripts"/>
    <s v="QA | S | 02975 - QA for Remove test users from deployment scripts"/>
    <m/>
    <n v="384104"/>
    <n v="3880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975 - QA for Remove test users from deployment scripts"/>
    <n v="0"/>
    <n v="0"/>
  </r>
  <r>
    <x v="3"/>
    <m/>
    <m/>
    <m/>
    <m/>
    <x v="1"/>
    <s v="Feature"/>
    <s v="Done"/>
    <s v="BEMISCP-2842"/>
    <s v="Remove test users from deployment scripts"/>
    <s v="02842 - Remove test users from deployment scripts"/>
    <x v="225"/>
    <x v="2"/>
    <s v="Done"/>
    <s v="BEMISCP-2974"/>
    <s v="Review of Remove test users from deployment scripts"/>
    <s v="S | 02974 - Review of Remove test users from deployment scripts"/>
    <s v="Feature Review | S | 02974 - Review of Remove test users from deployment scripts"/>
    <m/>
    <n v="384104"/>
    <n v="3880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974 - Review of Remove test users from deployment scripts"/>
    <n v="0"/>
    <n v="0"/>
  </r>
  <r>
    <x v="3"/>
    <m/>
    <m/>
    <m/>
    <m/>
    <x v="1"/>
    <s v="Bug"/>
    <s v="Done"/>
    <s v="BEMISCP-2959"/>
    <s v="BDT 483- Forgot Password error message"/>
    <s v="02959 - BDT 483- Forgot Password error message"/>
    <x v="223"/>
    <x v="2"/>
    <s v="Done"/>
    <s v="BEMISCP-2973"/>
    <s v="Review of BDT 483- Forgot Password error message"/>
    <s v="S | 02973 - Review of BDT 483- Forgot Password error message"/>
    <s v="Feature Review | S | 02973 - Review of BDT 483- Forgot Password error message"/>
    <m/>
    <n v="387464"/>
    <n v="3879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973 - Review of BDT 483- Forgot Password error message"/>
    <n v="2.1276595744680851"/>
    <n v="0"/>
  </r>
  <r>
    <x v="3"/>
    <m/>
    <m/>
    <m/>
    <m/>
    <x v="1"/>
    <s v="Bug"/>
    <s v="Done"/>
    <s v="BEMISCP-2935"/>
    <s v="Documents page- title running off of screen box"/>
    <s v="02935 - Documents page- title running off of screen box"/>
    <x v="224"/>
    <x v="2"/>
    <s v="Done"/>
    <s v="BEMISCP-2972"/>
    <s v="Review of Documents page- title running off of screen box"/>
    <s v="S | 02972 - Review of Documents page- title running off of screen box"/>
    <s v="Feature Review | S | 02972 - Review of Documents page- title running off of screen box"/>
    <m/>
    <n v="387024"/>
    <n v="3879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972 - Review of Documents page- title running off of screen box"/>
    <n v="2.1276595744680851"/>
    <n v="0"/>
  </r>
  <r>
    <x v="3"/>
    <m/>
    <m/>
    <m/>
    <m/>
    <x v="1"/>
    <s v="Feature"/>
    <s v="Done"/>
    <s v="BEMISCP-2957"/>
    <s v="482 BDT - Optimizing report performance to 4 sec"/>
    <s v="02957 - 482 BDT - Optimizing report performance to 4 sec"/>
    <x v="219"/>
    <x v="2"/>
    <s v="Done"/>
    <s v="BEMISCP-2971"/>
    <s v="Review of 482 BDT - Optimizing report performance to 4 sec"/>
    <s v="S | 02971 - Review of 482 BDT - Optimizing report performance to 4 sec"/>
    <s v="Feature Review | S | 02971 - Review of 482 BDT - Optimizing report performance to 4 sec"/>
    <m/>
    <n v="387315"/>
    <n v="3879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971 - Review of 482 BDT - Optimizing report performance to 4 sec"/>
    <n v="0"/>
    <n v="0"/>
  </r>
  <r>
    <x v="3"/>
    <m/>
    <m/>
    <m/>
    <m/>
    <x v="1"/>
    <s v="Bug"/>
    <s v="Done"/>
    <s v="BEMISCP-2964"/>
    <s v="487 (BDT) - Issues with ship to filter"/>
    <s v="02964 - 487 (BDT) - Issues with ship to filter"/>
    <x v="214"/>
    <x v="3"/>
    <s v="Done"/>
    <s v="BEMISCP-2970"/>
    <s v="Development for - Issues with ship to filter"/>
    <s v="S | 02970 - Development for - Issues with ship to filter"/>
    <s v="Frontend Development | S | 02970 - Development for - Issues with ship to filter"/>
    <m/>
    <n v="387646"/>
    <n v="387764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Frontend Development | S | 02970 - Development for - Issues with ship to filter"/>
    <n v="4.2553191489361701"/>
    <n v="0"/>
  </r>
  <r>
    <x v="3"/>
    <m/>
    <m/>
    <m/>
    <m/>
    <x v="1"/>
    <s v="Feature"/>
    <s v="Done"/>
    <s v="BEMISCP-2957"/>
    <s v="482 BDT - Optimizing report performance to 4 sec"/>
    <s v="02957 - 482 BDT - Optimizing report performance to 4 sec"/>
    <x v="219"/>
    <x v="0"/>
    <s v="Done"/>
    <s v="BEMISCP-2969"/>
    <s v="Alpha for 482 BDT - Optimizing report performance to 4 sec"/>
    <s v="S | 02969 - Alpha for 482 BDT - Optimizing report performance to 4 sec"/>
    <s v="Alpha Test | S | 02969 - Alpha for 482 BDT - Optimizing report performance to 4 sec"/>
    <m/>
    <n v="387315"/>
    <n v="3877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969 - Alpha for 482 BDT - Optimizing report performance to 4 sec"/>
    <n v="0"/>
    <n v="0"/>
  </r>
  <r>
    <x v="3"/>
    <m/>
    <m/>
    <m/>
    <m/>
    <x v="1"/>
    <s v="Bug"/>
    <s v="Done"/>
    <s v="BEMISCP-2934"/>
    <s v="BIN Doc Service Test Invoice URL Parameters"/>
    <s v="02934 - BIN Doc Service Test Invoice URL Parameters"/>
    <x v="221"/>
    <x v="0"/>
    <s v="Done"/>
    <s v="BEMISCP-2968"/>
    <s v="Alpha for BIN Doc Service Test Invoice URL Parameters"/>
    <s v="S | 02968 - Alpha for BIN Doc Service Test Invoice URL Parameters"/>
    <s v="Alpha Test | S | 02968 - Alpha for BIN Doc Service Test Invoice URL Parameters"/>
    <m/>
    <n v="387020"/>
    <n v="3877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968 - Alpha for BIN Doc Service Test Invoice URL Parameters"/>
    <n v="2.1276595744680851"/>
    <n v="0"/>
  </r>
  <r>
    <x v="3"/>
    <m/>
    <m/>
    <m/>
    <m/>
    <x v="1"/>
    <s v="Feature"/>
    <s v="Done"/>
    <s v="BEMISCP-2957"/>
    <s v="482 BDT - Optimizing report performance to 4 sec"/>
    <s v="02957 - 482 BDT - Optimizing report performance to 4 sec"/>
    <x v="219"/>
    <x v="5"/>
    <s v="Done"/>
    <s v="BEMISCP-2967"/>
    <s v="Add debug logging to capture SSRS response time"/>
    <s v="XS | 02967 - Add debug logging to capture SSRS response time"/>
    <s v="Backend Development | XS | 02967 - Add debug logging to capture SSRS response time"/>
    <m/>
    <n v="387315"/>
    <n v="387744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Backend Development | XS | 02967 - Add debug logging to capture SSRS response time"/>
    <n v="0"/>
    <n v="0"/>
  </r>
  <r>
    <x v="3"/>
    <m/>
    <m/>
    <m/>
    <m/>
    <x v="1"/>
    <s v="Bug"/>
    <s v="Done"/>
    <s v="BEMISCP-2959"/>
    <s v="BDT 483- Forgot Password error message"/>
    <s v="02959 - BDT 483- Forgot Password error message"/>
    <x v="223"/>
    <x v="0"/>
    <s v="Done"/>
    <s v="BEMISCP-2966"/>
    <s v="Alpha for BDT 483- Forgot Password error message"/>
    <s v="S | 02966 - Alpha for BDT 483- Forgot Password error message"/>
    <s v="Alpha Test | S | 02966 - Alpha for BDT 483- Forgot Password error message"/>
    <m/>
    <n v="387464"/>
    <n v="3876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966 - Alpha for BDT 483- Forgot Password error message"/>
    <n v="2.1276595744680851"/>
    <n v="0"/>
  </r>
  <r>
    <x v="3"/>
    <m/>
    <m/>
    <m/>
    <m/>
    <x v="1"/>
    <s v="Bug"/>
    <s v="Done"/>
    <s v="BEMISCP-2962"/>
    <s v="Pinnacle Foods Bemis Order# 40009316 Shipment Missing (BDT 486)"/>
    <s v="02962 - Pinnacle Foods Bemis Order# 40009316 Shipment Missing (BDT 486)"/>
    <x v="215"/>
    <x v="7"/>
    <s v="Done"/>
    <s v="BEMISCP-2965"/>
    <s v="Tech Planning for Pinnacle Food Bemis Order"/>
    <s v="S | 02965 - Tech Planning for Pinnacle Food Bemis Order"/>
    <s v="Tech Planning | S | 02965 - Tech Planning for Pinnacle Food Bemis Order"/>
    <m/>
    <n v="387528"/>
    <n v="3876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Tech Planning | S | 02965 - Tech Planning for Pinnacle Food Bemis Order"/>
    <n v="2.1276595744680851"/>
    <n v="0"/>
  </r>
  <r>
    <x v="3"/>
    <m/>
    <m/>
    <m/>
    <m/>
    <x v="1"/>
    <s v="Bug"/>
    <s v="Done"/>
    <s v="BEMISCP-2959"/>
    <s v="BDT 483- Forgot Password error message"/>
    <s v="02959 - BDT 483- Forgot Password error message"/>
    <x v="223"/>
    <x v="3"/>
    <s v="Done"/>
    <s v="BEMISCP-2963"/>
    <s v="Development for - Forgot Password error message"/>
    <s v="S | 02963 - Development for - Forgot Password error message"/>
    <s v="Frontend Development | S | 02963 - Development for - Forgot Password error message"/>
    <m/>
    <n v="387464"/>
    <n v="387557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Frontend Development | S | 02963 - Development for - Forgot Password error message"/>
    <n v="4.2553191489361701"/>
    <n v="0"/>
  </r>
  <r>
    <x v="3"/>
    <m/>
    <m/>
    <m/>
    <m/>
    <x v="1"/>
    <s v="Feature"/>
    <s v="Done"/>
    <s v="BEMISCP-2864"/>
    <s v="CR45 - Shipment Deletes"/>
    <s v="02864 - CR45 - Shipment Deletes"/>
    <x v="220"/>
    <x v="0"/>
    <s v="Done"/>
    <s v="BEMISCP-2960"/>
    <s v="Alpha for CR45 - Shipment Deletes"/>
    <s v="M | 02960 - Alpha for CR45 - Shipment Deletes"/>
    <s v="Alpha Test | M | 02960 - Alpha for CR45 - Shipment Deletes"/>
    <m/>
    <n v="384598"/>
    <n v="38750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Alpha Test | M | 02960 - Alpha for CR45 - Shipment Deletes"/>
    <n v="0"/>
    <n v="0"/>
  </r>
  <r>
    <x v="3"/>
    <m/>
    <m/>
    <m/>
    <m/>
    <x v="1"/>
    <s v="Bug"/>
    <s v="Done"/>
    <s v="BEMISCP-2934"/>
    <s v="BIN Doc Service Test Invoice URL Parameters"/>
    <s v="02934 - BIN Doc Service Test Invoice URL Parameters"/>
    <x v="221"/>
    <x v="5"/>
    <s v="Done"/>
    <s v="BEMISCP-2958"/>
    <s v="Backend changes for BIN Doc Service Invoice URL Parameters"/>
    <s v="S | 02958 - Backend changes for BIN Doc Service Invoice URL Parameters"/>
    <s v="Backend Development | S | 02958 - Backend changes for BIN Doc Service Invoice URL Parameters"/>
    <m/>
    <n v="387020"/>
    <n v="38736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2958 - Backend changes for BIN Doc Service Invoice URL Parameters"/>
    <n v="8.5106382978723403"/>
    <n v="0"/>
  </r>
  <r>
    <x v="3"/>
    <m/>
    <m/>
    <m/>
    <m/>
    <x v="1"/>
    <s v="Bug"/>
    <s v="Done"/>
    <s v="BEMISCP-2935"/>
    <s v="Documents page- title running off of screen box"/>
    <s v="02935 - Documents page- title running off of screen box"/>
    <x v="224"/>
    <x v="0"/>
    <s v="Done"/>
    <s v="BEMISCP-2956"/>
    <s v="Alpha for Documents page- title running off of screen box"/>
    <s v="S | 02956 - Alpha for Documents page- title running off of screen box"/>
    <s v="Alpha Test | S | 02956 - Alpha for Documents page- title running off of screen box"/>
    <m/>
    <n v="387024"/>
    <n v="38730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956 - Alpha for Documents page- title running off of screen box"/>
    <n v="2.1276595744680851"/>
    <n v="0"/>
  </r>
  <r>
    <x v="3"/>
    <m/>
    <m/>
    <m/>
    <m/>
    <x v="1"/>
    <s v="Task"/>
    <s v="Done"/>
    <s v="BEMISCP-2830"/>
    <s v="IBB configs need to be updated to use a different service account on QA"/>
    <s v="02830 - IBB configs need to be updated to use a different service account on QA"/>
    <x v="226"/>
    <x v="2"/>
    <s v="Done"/>
    <s v="BEMISCP-2955"/>
    <s v="Review of IBB configs need to be updated to use a different service account on QA"/>
    <s v="02955 - Review of IBB configs need to be updated to use a different service account on QA"/>
    <s v="Feature Review | 02955 - Review of IBB configs need to be updated to use a different service account on QA"/>
    <m/>
    <n v="383808"/>
    <n v="38730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0"/>
    <n v="1"/>
    <n v="0"/>
    <x v="1"/>
    <s v="0.Done"/>
    <x v="2"/>
    <s v="0.Done &gt; Feature Review | 02955 - Review of IBB configs need to be updated to use a different service account on QA"/>
    <n v="0"/>
    <n v="0"/>
  </r>
  <r>
    <x v="3"/>
    <m/>
    <m/>
    <m/>
    <m/>
    <x v="1"/>
    <s v="Task"/>
    <s v="To Feature Review"/>
    <s v="BEMISCP-2939"/>
    <s v="Update LDAP configs now that FP 13 has fixed automatic loading of configs"/>
    <s v="02939 - Update LDAP configs now that FP 13 has fixed automatic loading of configs"/>
    <x v="227"/>
    <x v="2"/>
    <s v="Queued for Review"/>
    <s v="BEMISCP-2954"/>
    <s v="Review of Update LDAP configs now that FP 13 has fixed automatic loading of configs"/>
    <s v="02954 - Review of Update LDAP configs now that FP 13 has fixed automatic loading of configs"/>
    <s v="Feature Review | 02954 - Review of Update LDAP configs now that FP 13 has fixed automatic loading of configs"/>
    <m/>
    <n v="387074"/>
    <n v="3872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0"/>
    <n v="1"/>
    <n v="0"/>
    <x v="1"/>
    <s v="4.To Feature Review"/>
    <x v="1"/>
    <e v="#N/A"/>
    <n v="0"/>
    <n v="0"/>
  </r>
  <r>
    <x v="3"/>
    <m/>
    <m/>
    <m/>
    <m/>
    <x v="1"/>
    <s v="Feature"/>
    <s v="Done"/>
    <s v="BEMISCP-2905"/>
    <s v="470 (BDT) Updates to Consignment logic - Doned Shipments Sub-page shipped qty mismatched"/>
    <s v="02905 - 470 (BDT) Updates to Consignment logic - Doned Shipments Sub-page shipped qty mismatched"/>
    <x v="228"/>
    <x v="1"/>
    <s v="Done"/>
    <s v="BEMISCP-2953"/>
    <s v="QA for 470 (BDT) Updates to Consignment logic - Doned Shipments Sub-page shipped qty mismatched"/>
    <s v="S | 02953 - QA for 470 (BDT) Updates to Consignment logic - Doned Shipments Sub-page shipped qty mismatched"/>
    <s v="QA | S | 02953 - QA for 470 (BDT) Updates to Consignment logic - Doned Shipments Sub-page shipped qty mismatched"/>
    <m/>
    <n v="386196"/>
    <n v="3872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953 - QA for 470 (BDT) Updates to Consignment logic - Doned Shipments Sub-page shipped qty mismatched"/>
    <n v="0"/>
    <n v="0"/>
  </r>
  <r>
    <x v="3"/>
    <m/>
    <m/>
    <m/>
    <m/>
    <x v="1"/>
    <s v="Feature"/>
    <s v="Done"/>
    <s v="BEMISCP-2905"/>
    <s v="470 (BDT) Updates to Consignment logic - Doned Shipments Sub-page shipped qty mismatched"/>
    <s v="02905 - 470 (BDT) Updates to Consignment logic - Doned Shipments Sub-page shipped qty mismatched"/>
    <x v="228"/>
    <x v="2"/>
    <s v="Done"/>
    <s v="BEMISCP-2952"/>
    <s v="Review of 470 (BDT) Updates to Consignment logic - Doned Shipments Sub-page shipped qty mismatched"/>
    <s v="S | 02952 - Review of 470 (BDT) Updates to Consignment logic - Doned Shipments Sub-page shipped qty mismatched"/>
    <s v="Feature Review | S | 02952 - Review of 470 (BDT) Updates to Consignment logic - Doned Shipments Sub-page shipped qty mismatched"/>
    <m/>
    <n v="386196"/>
    <n v="3872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952 - Review of 470 (BDT) Updates to Consignment logic - Doned Shipments Sub-page shipped qty mismatched"/>
    <n v="0"/>
    <n v="0"/>
  </r>
  <r>
    <x v="3"/>
    <m/>
    <m/>
    <m/>
    <m/>
    <x v="1"/>
    <s v="Bug"/>
    <s v="Done"/>
    <s v="BEMISCP-2883"/>
    <s v="Consignment Inventory Whse Location/No Incorrect"/>
    <s v="02883 - Consignment Inventory Whse Location/No Incorrect"/>
    <x v="229"/>
    <x v="1"/>
    <s v="Done"/>
    <s v="BEMISCP-2951"/>
    <s v="QA for Consignment Inventory Whse Location/No Incorrect"/>
    <s v="S | 02951 - QA for Consignment Inventory Whse Location/No Incorrect"/>
    <s v="QA | S | 02951 - QA for Consignment Inventory Whse Location/No Incorrect"/>
    <m/>
    <n v="385037"/>
    <n v="3872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951 - QA for Consignment Inventory Whse Location/No Incorrect"/>
    <n v="2.1276595744680851"/>
    <n v="0"/>
  </r>
  <r>
    <x v="3"/>
    <m/>
    <m/>
    <m/>
    <m/>
    <x v="1"/>
    <s v="Feature"/>
    <s v="Done"/>
    <s v="BEMISCP-2878"/>
    <s v="Update Carrier list for portal "/>
    <s v="02878 - Update Carrier list for portal "/>
    <x v="230"/>
    <x v="1"/>
    <s v="Done"/>
    <s v="BEMISCP-2950"/>
    <s v="QA for Update Carrier list for portal "/>
    <s v="S | 02950 - QA for Update Carrier list for portal "/>
    <s v="QA | S | 02950 - QA for Update Carrier list for portal "/>
    <m/>
    <n v="384863"/>
    <n v="3872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950 - QA for Update Carrier list for portal "/>
    <n v="0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1"/>
    <s v="Done"/>
    <s v="BEMISCP-2949"/>
    <s v="QA for Performance Testing and Tunning"/>
    <s v="S | 02949 - QA for Performance Testing and Tunning"/>
    <s v="QA | S | 02949 - QA for Performance Testing and Tunning"/>
    <n v="351453"/>
    <n v="367474"/>
    <n v="387212"/>
    <s v="Plan"/>
    <x v="0"/>
    <n v="0"/>
    <n v="0"/>
    <n v="20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1.8518518518518517E-2"/>
    <n v="1"/>
    <n v="2.1276595744680851"/>
    <x v="0"/>
    <s v="0.Done"/>
    <x v="2"/>
    <s v="0.Done &gt; QA | S | 02949 - QA for Performance Testing and Tunning"/>
    <n v="0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2"/>
    <s v="Done"/>
    <s v="BEMISCP-2948"/>
    <s v="Review of Performance Testing and Tunning"/>
    <s v="S | 02948 - Review of Performance Testing and Tunning"/>
    <s v="Feature Review | S | 02948 - Review of Performance Testing and Tunning"/>
    <n v="351453"/>
    <n v="367474"/>
    <n v="387211"/>
    <s v="Plan"/>
    <x v="0"/>
    <n v="0"/>
    <n v="0"/>
    <n v="20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1.8518518518518517E-2"/>
    <n v="1"/>
    <n v="2.1276595744680851"/>
    <x v="0"/>
    <s v="0.Done"/>
    <x v="2"/>
    <s v="0.Done &gt; Feature Review | S | 02948 - Review of Performance Testing and Tunning"/>
    <n v="0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0"/>
    <s v="Done"/>
    <s v="BEMISCP-2947"/>
    <s v="Alpha for Performance Testing and Tunning"/>
    <s v="M | 02947 - Alpha for Performance Testing and Tunning"/>
    <s v="Alpha Test | M | 02947 - Alpha for Performance Testing and Tunning"/>
    <n v="351453"/>
    <n v="367474"/>
    <n v="387210"/>
    <s v="Plan"/>
    <x v="0"/>
    <n v="0"/>
    <n v="0"/>
    <n v="20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s v="0.Done"/>
    <x v="2"/>
    <s v="0.Done &gt; Alpha Test | M | 02947 - Alpha for Performance Testing and Tunning"/>
    <n v="0"/>
    <n v="0"/>
  </r>
  <r>
    <x v="3"/>
    <m/>
    <m/>
    <m/>
    <m/>
    <x v="1"/>
    <s v="Bug"/>
    <s v="Done"/>
    <s v="BEMISCP-2883"/>
    <s v="Consignment Inventory Whse Location/No Incorrect"/>
    <s v="02883 - Consignment Inventory Whse Location/No Incorrect"/>
    <x v="229"/>
    <x v="2"/>
    <s v="Done"/>
    <s v="BEMISCP-2946"/>
    <s v="Review of Consignment Inventory Whse Location/No Incorrect"/>
    <s v="S | 02946 - Review of Consignment Inventory Whse Location/No Incorrect"/>
    <s v="Feature Review | S | 02946 - Review of Consignment Inventory Whse Location/No Incorrect"/>
    <m/>
    <n v="385037"/>
    <n v="3871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946 - Review of Consignment Inventory Whse Location/No Incorrect"/>
    <n v="2.1276595744680851"/>
    <n v="0"/>
  </r>
  <r>
    <x v="3"/>
    <m/>
    <m/>
    <m/>
    <m/>
    <x v="1"/>
    <s v="Bug"/>
    <s v="Done"/>
    <s v="BEMISCP-2883"/>
    <s v="Consignment Inventory Whse Location/No Incorrect"/>
    <s v="02883 - Consignment Inventory Whse Location/No Incorrect"/>
    <x v="229"/>
    <x v="0"/>
    <s v="Done"/>
    <s v="BEMISCP-2945"/>
    <s v="Alpha for Consignment Inventory Whse Location/No Incorrect"/>
    <s v="S | 02945 - Alpha for Consignment Inventory Whse Location/No Incorrect"/>
    <s v="Alpha Test | S | 02945 - Alpha for Consignment Inventory Whse Location/No Incorrect"/>
    <m/>
    <n v="385037"/>
    <n v="3871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945 - Alpha for Consignment Inventory Whse Location/No Incorrect"/>
    <n v="2.1276595744680851"/>
    <n v="0"/>
  </r>
  <r>
    <x v="3"/>
    <m/>
    <m/>
    <m/>
    <m/>
    <x v="1"/>
    <s v="Feature"/>
    <s v="Done"/>
    <s v="BEMISCP-2823"/>
    <s v="Reverse PGI'd Shipment displayed in Portal (BDT 454)"/>
    <s v="02823 - Reverse PGI'd Shipment displayed in Portal (BDT 454)"/>
    <x v="231"/>
    <x v="1"/>
    <s v="Done"/>
    <s v="BEMISCP-2944"/>
    <s v="QA for Reverse PGI'd Shipment displayed in Portal (BDT 454)"/>
    <s v="S | 02944 - QA for Reverse PGI'd Shipment displayed in Portal (BDT 454)"/>
    <s v="QA | S | 02944 - QA for Reverse PGI'd Shipment displayed in Portal (BDT 454)"/>
    <m/>
    <n v="383622"/>
    <n v="38710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944 - QA for Reverse PGI'd Shipment displayed in Portal (BDT 454)"/>
    <n v="0"/>
    <n v="0"/>
  </r>
  <r>
    <x v="3"/>
    <m/>
    <m/>
    <m/>
    <m/>
    <x v="1"/>
    <s v="Feature"/>
    <s v="Done"/>
    <s v="BEMISCP-2823"/>
    <s v="Reverse PGI'd Shipment displayed in Portal (BDT 454)"/>
    <s v="02823 - Reverse PGI'd Shipment displayed in Portal (BDT 454)"/>
    <x v="231"/>
    <x v="2"/>
    <s v="Done"/>
    <s v="BEMISCP-2943"/>
    <s v="Review of Reverse PGI'd Shipment displayed in Portal (BDT 454)"/>
    <s v="S | 02943 - Review of Reverse PGI'd Shipment displayed in Portal (BDT 454)"/>
    <s v="Feature Review | S | 02943 - Review of Reverse PGI'd Shipment displayed in Portal (BDT 454)"/>
    <m/>
    <n v="383622"/>
    <n v="3871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943 - Review of Reverse PGI'd Shipment displayed in Portal (BDT 454)"/>
    <n v="0"/>
    <n v="0"/>
  </r>
  <r>
    <x v="3"/>
    <m/>
    <m/>
    <m/>
    <m/>
    <x v="1"/>
    <s v="Feature"/>
    <s v="Done"/>
    <s v="BEMISCP-2864"/>
    <s v="CR45 - Shipment Deletes"/>
    <s v="02864 - CR45 - Shipment Deletes"/>
    <x v="220"/>
    <x v="5"/>
    <s v="Done"/>
    <s v="BEMISCP-2942"/>
    <s v="Delete Shipments based on IBBActiveCode flag"/>
    <s v="S | 02942 - Delete Shipments based on IBBActiveCode flag"/>
    <s v="Backend Development | S | 02942 - Delete Shipments based on IBBActiveCode flag"/>
    <m/>
    <n v="384598"/>
    <n v="38709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2942 - Delete Shipments based on IBBActiveCode flag"/>
    <n v="0"/>
    <n v="0"/>
  </r>
  <r>
    <x v="3"/>
    <m/>
    <m/>
    <m/>
    <m/>
    <x v="1"/>
    <s v="Bug"/>
    <s v="Done"/>
    <s v="BEMISCP-2935"/>
    <s v="Documents page- title running off of screen box"/>
    <s v="02935 - Documents page- title running off of screen box"/>
    <x v="224"/>
    <x v="3"/>
    <s v="Done"/>
    <s v="BEMISCP-2941"/>
    <s v="Development for - Documents page- title running off of screen box"/>
    <s v="S | 02941 - Development for - Documents page- title running off of screen box"/>
    <s v="Frontend Development | S | 02941 - Development for - Documents page- title running off of screen box"/>
    <m/>
    <n v="387024"/>
    <n v="387079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Frontend Development | S | 02941 - Development for - Documents page- title running off of screen box"/>
    <n v="4.2553191489361701"/>
    <n v="0"/>
  </r>
  <r>
    <x v="3"/>
    <m/>
    <m/>
    <m/>
    <m/>
    <x v="1"/>
    <s v="Task"/>
    <s v="To Feature Review"/>
    <s v="BEMISCP-2939"/>
    <s v="Update LDAP configs now that FP 13 has fixed automatic loading of configs"/>
    <s v="02939 - Update LDAP configs now that FP 13 has fixed automatic loading of configs"/>
    <x v="227"/>
    <x v="4"/>
    <s v="Done"/>
    <s v="BEMISCP-2940"/>
    <s v="Update Auth and Import configs"/>
    <s v="XS | 02940 - Update Auth and Import configs"/>
    <s v="Sub-Task | XS | 02940 - Update Auth and Import configs"/>
    <m/>
    <n v="387074"/>
    <n v="387075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5"/>
    <n v="0"/>
    <n v="1"/>
    <n v="2.1276595744680851"/>
    <x v="1"/>
    <s v="4.To Feature Review"/>
    <x v="2"/>
    <s v="0.Done &gt; Sub-Task | XS | 02940 - Update Auth and Import configs"/>
    <n v="0"/>
    <n v="0"/>
  </r>
  <r>
    <x v="3"/>
    <m/>
    <m/>
    <m/>
    <m/>
    <x v="1"/>
    <s v="Feature"/>
    <s v="Done"/>
    <s v="BEMISCP-2878"/>
    <s v="Update Carrier list for portal "/>
    <s v="02878 - Update Carrier list for portal "/>
    <x v="230"/>
    <x v="2"/>
    <s v="Done"/>
    <s v="BEMISCP-2938"/>
    <s v="Review of Update Carrier list for portal "/>
    <s v="S | 02938 - Review of Update Carrier list for portal "/>
    <s v="Feature Review | S | 02938 - Review of Update Carrier list for portal "/>
    <m/>
    <n v="384863"/>
    <n v="3870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938 - Review of Update Carrier list for portal "/>
    <n v="0"/>
    <n v="0"/>
  </r>
  <r>
    <x v="3"/>
    <m/>
    <m/>
    <m/>
    <m/>
    <x v="1"/>
    <s v="Bug"/>
    <s v="Done"/>
    <s v="BEMISCP-2918"/>
    <s v="BDT 474 Reporting errors for Customer id 0138680"/>
    <s v="02918 - BDT 474 Reporting errors for Customer id 0138680"/>
    <x v="232"/>
    <x v="1"/>
    <s v="Done"/>
    <s v="BEMISCP-2937"/>
    <s v="QA for BDT 474 Reporting errors for Customer id 0138680"/>
    <s v="S | 02937 - QA for BDT 474 Reporting errors for Customer id 0138680"/>
    <s v="QA | S | 02937 - QA for BDT 474 Reporting errors for Customer id 0138680"/>
    <m/>
    <n v="386770"/>
    <n v="3870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937 - QA for BDT 474 Reporting errors for Customer id 0138680"/>
    <n v="2.1276595744680851"/>
    <n v="0"/>
  </r>
  <r>
    <x v="3"/>
    <m/>
    <m/>
    <m/>
    <m/>
    <x v="1"/>
    <s v="Bug"/>
    <s v="Done"/>
    <s v="BEMISCP-2918"/>
    <s v="BDT 474 Reporting errors for Customer id 0138680"/>
    <s v="02918 - BDT 474 Reporting errors for Customer id 0138680"/>
    <x v="232"/>
    <x v="2"/>
    <s v="Done"/>
    <s v="BEMISCP-2936"/>
    <s v="Review of BDT 474 Reporting errors for Customer id 0138680"/>
    <s v="S | 02936 - Review of BDT 474 Reporting errors for Customer id 0138680"/>
    <s v="Feature Review | S | 02936 - Review of BDT 474 Reporting errors for Customer id 0138680"/>
    <m/>
    <n v="386770"/>
    <n v="3870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936 - Review of BDT 474 Reporting errors for Customer id 0138680"/>
    <n v="2.1276595744680851"/>
    <n v="0"/>
  </r>
  <r>
    <x v="3"/>
    <m/>
    <m/>
    <m/>
    <m/>
    <x v="1"/>
    <s v="Feature"/>
    <s v="Done"/>
    <s v="BEMISCP-2886"/>
    <s v="Always display BOL and Invoice links"/>
    <s v="02886 - Always display BOL and Invoice links"/>
    <x v="233"/>
    <x v="1"/>
    <s v="Done"/>
    <s v="BEMISCP-2933"/>
    <s v="QA for Always display BOL and Invoice links"/>
    <s v="S | 02933 - QA for Always display BOL and Invoice links"/>
    <s v="QA | S | 02933 - QA for Always display BOL and Invoice links"/>
    <m/>
    <n v="385199"/>
    <n v="3870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933 - QA for Always display BOL and Invoice links"/>
    <n v="0"/>
    <n v="0"/>
  </r>
  <r>
    <x v="3"/>
    <m/>
    <m/>
    <m/>
    <m/>
    <x v="1"/>
    <s v="Bug"/>
    <s v="Done"/>
    <s v="BEMISCP-2918"/>
    <s v="BDT 474 Reporting errors for Customer id 0138680"/>
    <s v="02918 - BDT 474 Reporting errors for Customer id 0138680"/>
    <x v="232"/>
    <x v="0"/>
    <s v="Done"/>
    <s v="BEMISCP-2932"/>
    <s v="Alpha for BDT 474 Reporting errors for Customer id 0138680"/>
    <s v="S | 02932 - Alpha for BDT 474 Reporting errors for Customer id 0138680"/>
    <s v="Alpha Test | S | 02932 - Alpha for BDT 474 Reporting errors for Customer id 0138680"/>
    <m/>
    <n v="386770"/>
    <n v="3869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932 - Alpha for BDT 474 Reporting errors for Customer id 0138680"/>
    <n v="2.1276595744680851"/>
    <n v="0"/>
  </r>
  <r>
    <x v="3"/>
    <m/>
    <m/>
    <m/>
    <m/>
    <x v="1"/>
    <s v="Feature"/>
    <s v="Done"/>
    <s v="BEMISCP-2823"/>
    <s v="Reverse PGI'd Shipment displayed in Portal (BDT 454)"/>
    <s v="02823 - Reverse PGI'd Shipment displayed in Portal (BDT 454)"/>
    <x v="231"/>
    <x v="0"/>
    <s v="Done"/>
    <s v="BEMISCP-2931"/>
    <s v="Alpha for Reverse PGI'd Shipment displayed in Portal (BDT 454)"/>
    <s v="S | 02931 - Alpha for Reverse PGI'd Shipment displayed in Portal (BDT 454)"/>
    <s v="Alpha Test | S | 02931 - Alpha for Reverse PGI'd Shipment displayed in Portal (BDT 454)"/>
    <m/>
    <n v="383622"/>
    <n v="3869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931 - Alpha for Reverse PGI'd Shipment displayed in Portal (BDT 454)"/>
    <n v="0"/>
    <n v="0"/>
  </r>
  <r>
    <x v="3"/>
    <m/>
    <m/>
    <m/>
    <m/>
    <x v="1"/>
    <s v="Feature"/>
    <s v="Done"/>
    <s v="BEMISCP-2842"/>
    <s v="Remove test users from deployment scripts"/>
    <s v="02842 - Remove test users from deployment scripts"/>
    <x v="225"/>
    <x v="0"/>
    <s v="Done"/>
    <s v="BEMISCP-2930"/>
    <s v="Alpha for Remove test users from deployment scripts"/>
    <s v="S | 02930 - Alpha for Remove test users from deployment scripts"/>
    <s v="Alpha Test | S | 02930 - Alpha for Remove test users from deployment scripts"/>
    <m/>
    <n v="384104"/>
    <n v="38690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930 - Alpha for Remove test users from deployment scripts"/>
    <n v="0"/>
    <n v="0"/>
  </r>
  <r>
    <x v="3"/>
    <m/>
    <m/>
    <m/>
    <m/>
    <x v="1"/>
    <s v="Feature"/>
    <s v="Done"/>
    <s v="BEMISCP-2905"/>
    <s v="470 (BDT) Updates to Consignment logic - Doned Shipments Sub-page shipped qty mismatched"/>
    <s v="02905 - 470 (BDT) Updates to Consignment logic - Doned Shipments Sub-page shipped qty mismatched"/>
    <x v="228"/>
    <x v="0"/>
    <s v="Done"/>
    <s v="BEMISCP-2929"/>
    <s v="Alpha for 470 (BDT) Updates to Consignment logic - Doned Shipments Sub-page shipped qty mismatched"/>
    <s v="S | 02929 - Alpha for 470 (BDT) Updates to Consignment logic - Doned Shipments Sub-page shipped qty mismatched"/>
    <s v="Alpha Test | S | 02929 - Alpha for 470 (BDT) Updates to Consignment logic - Doned Shipments Sub-page shipped qty mismatched"/>
    <m/>
    <n v="386196"/>
    <n v="38690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929 - Alpha for 470 (BDT) Updates to Consignment logic - Doned Shipments Sub-page shipped qty mismatched"/>
    <n v="0"/>
    <n v="0"/>
  </r>
  <r>
    <x v="3"/>
    <m/>
    <m/>
    <m/>
    <m/>
    <x v="1"/>
    <s v="Bug"/>
    <s v="Done"/>
    <s v="BEMISCP-2918"/>
    <s v="BDT 474 Reporting errors for Customer id 0138680"/>
    <s v="02918 - BDT 474 Reporting errors for Customer id 0138680"/>
    <x v="232"/>
    <x v="5"/>
    <s v="Done"/>
    <s v="BEMISCP-2928"/>
    <s v="Adjust logic to not depend on parent orgs having IDs set"/>
    <s v="XS | 02928 - Adjust logic to not depend on parent orgs having IDs set"/>
    <s v="Backend Development | XS | 02928 - Adjust logic to not depend on parent orgs having IDs set"/>
    <m/>
    <n v="386770"/>
    <n v="386832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Backend Development | XS | 02928 - Adjust logic to not depend on parent orgs having IDs set"/>
    <n v="2.1276595744680851"/>
    <n v="0"/>
  </r>
  <r>
    <x v="3"/>
    <m/>
    <m/>
    <m/>
    <m/>
    <x v="1"/>
    <s v="Feature"/>
    <s v="Done"/>
    <s v="BEMISCP-2878"/>
    <s v="Update Carrier list for portal "/>
    <s v="02878 - Update Carrier list for portal "/>
    <x v="230"/>
    <x v="0"/>
    <s v="Done"/>
    <s v="BEMISCP-2927"/>
    <s v="Alpha for Update Carrier list for portal "/>
    <s v="S | 02927 - Alpha for Update Carrier list for portal "/>
    <s v="Alpha Test | S | 02927 - Alpha for Update Carrier list for portal "/>
    <m/>
    <n v="384863"/>
    <n v="3868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927 - Alpha for Update Carrier list for portal "/>
    <n v="0"/>
    <n v="0"/>
  </r>
  <r>
    <x v="3"/>
    <s v="Demand"/>
    <s v="Doing"/>
    <s v="BEMISCP-519"/>
    <s v="Buyer - Portal Foundations"/>
    <x v="23"/>
    <s v="Feature"/>
    <s v="Done"/>
    <s v="BEMISCP-2862"/>
    <s v="Customize Email Templates for users "/>
    <s v="02862 - Customize Email Templates for users "/>
    <x v="222"/>
    <x v="0"/>
    <s v="Done"/>
    <s v="BEMISCP-2926"/>
    <s v="Alpha for Customize Email Templates for users "/>
    <s v="S | 02926 - Alpha for Customize Email Templates for users "/>
    <s v="Alpha Test | S | 02926 - Alpha for Customize Email Templates for users "/>
    <n v="350832"/>
    <n v="384555"/>
    <n v="3868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8.2644628099173556E-3"/>
    <n v="1"/>
    <n v="2.1276595744680851"/>
    <x v="0"/>
    <s v="0.Done"/>
    <x v="2"/>
    <s v="0.Done &gt; Alpha Test | S | 02926 - Alpha for Customize Email Templates for users "/>
    <n v="0"/>
    <n v="0"/>
  </r>
  <r>
    <x v="3"/>
    <m/>
    <m/>
    <m/>
    <m/>
    <x v="1"/>
    <s v="Bug"/>
    <s v="Done"/>
    <s v="BEMISCP-2899"/>
    <s v="469 BDT - Logos on IE are blurry"/>
    <s v="02899 - 469 BDT - Logos on IE are blurry"/>
    <x v="234"/>
    <x v="1"/>
    <s v="Done"/>
    <s v="BEMISCP-2925"/>
    <s v="QA for 469 BDT - Logos on IE are blurry"/>
    <s v="S | 02925 - QA for 469 BDT - Logos on IE are blurry"/>
    <s v="QA | S | 02925 - QA for 469 BDT - Logos on IE are blurry"/>
    <m/>
    <n v="385611"/>
    <n v="3868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925 - QA for 469 BDT - Logos on IE are blurry"/>
    <n v="2.1276595744680851"/>
    <n v="0"/>
  </r>
  <r>
    <x v="3"/>
    <m/>
    <m/>
    <m/>
    <m/>
    <x v="1"/>
    <s v="Bug"/>
    <s v="Done"/>
    <s v="BEMISCP-2885"/>
    <s v="(BDT 467) - Releases and Shipments do not display for new customer setup "/>
    <s v="02885 - (BDT 467) - Releases and Shipments do not display for new customer setup "/>
    <x v="235"/>
    <x v="1"/>
    <s v="Done"/>
    <s v="BEMISCP-2924"/>
    <s v="QA for (BDT 467) - Releases and Shipments do not display for new customer setup "/>
    <s v="S | 02924 - QA for (BDT 467) - Releases and Shipments do not display for new customer setup "/>
    <s v="QA | S | 02924 - QA for (BDT 467) - Releases and Shipments do not display for new customer setup "/>
    <m/>
    <n v="385193"/>
    <n v="38681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2924 - QA for (BDT 467) - Releases and Shipments do not display for new customer setup "/>
    <n v="2.1276595744680851"/>
    <n v="0"/>
  </r>
  <r>
    <x v="3"/>
    <m/>
    <m/>
    <m/>
    <m/>
    <x v="1"/>
    <s v="Bug"/>
    <s v="Done"/>
    <s v="BEMISCP-2899"/>
    <s v="469 BDT - Logos on IE are blurry"/>
    <s v="02899 - 469 BDT - Logos on IE are blurry"/>
    <x v="234"/>
    <x v="2"/>
    <s v="Done"/>
    <s v="BEMISCP-2923"/>
    <s v="Review of 469 BDT - Logos on IE are blurry"/>
    <s v="S | 02923 - Review of 469 BDT - Logos on IE are blurry"/>
    <s v="Feature Review | S | 02923 - Review of 469 BDT - Logos on IE are blurry"/>
    <m/>
    <n v="385611"/>
    <n v="3868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923 - Review of 469 BDT - Logos on IE are blurry"/>
    <n v="2.1276595744680851"/>
    <n v="0"/>
  </r>
  <r>
    <x v="3"/>
    <m/>
    <m/>
    <m/>
    <m/>
    <x v="1"/>
    <s v="Bug"/>
    <s v="Done"/>
    <s v="BEMISCP-2885"/>
    <s v="(BDT 467) - Releases and Shipments do not display for new customer setup "/>
    <s v="02885 - (BDT 467) - Releases and Shipments do not display for new customer setup "/>
    <x v="235"/>
    <x v="2"/>
    <s v="Done"/>
    <s v="BEMISCP-2922"/>
    <s v="Review of (BDT 467) - Releases and Shipments do not display for new customer setup "/>
    <s v="S | 02922 - Review of (BDT 467) - Releases and Shipments do not display for new customer setup "/>
    <s v="Feature Review | S | 02922 - Review of (BDT 467) - Releases and Shipments do not display for new customer setup "/>
    <m/>
    <n v="385193"/>
    <n v="38680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Feature Review | S | 02922 - Review of (BDT 467) - Releases and Shipments do not display for new customer setup "/>
    <n v="2.1276595744680851"/>
    <n v="0"/>
  </r>
  <r>
    <x v="3"/>
    <m/>
    <m/>
    <m/>
    <m/>
    <x v="1"/>
    <s v="Bug"/>
    <s v="Done"/>
    <s v="BEMISCP-2904"/>
    <s v="Premium Waters Index Issue"/>
    <s v="02904 - Premium Waters Index Issue"/>
    <x v="236"/>
    <x v="1"/>
    <s v="Done"/>
    <s v="BEMISCP-2921"/>
    <s v="QA for Premium Waters Index Issue"/>
    <s v="S | 02921 - QA for Premium Waters Index Issue"/>
    <s v="QA | S | 02921 - QA for Premium Waters Index Issue"/>
    <m/>
    <n v="386079"/>
    <n v="3867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921 - QA for Premium Waters Index Issue"/>
    <n v="2.1276595744680851"/>
    <n v="0"/>
  </r>
  <r>
    <x v="3"/>
    <m/>
    <m/>
    <m/>
    <m/>
    <x v="1"/>
    <s v="Bug"/>
    <s v="Done"/>
    <s v="BEMISCP-2904"/>
    <s v="Premium Waters Index Issue"/>
    <s v="02904 - Premium Waters Index Issue"/>
    <x v="236"/>
    <x v="2"/>
    <s v="Done"/>
    <s v="BEMISCP-2920"/>
    <s v="Review of Premium Waters Index Issue"/>
    <s v="S | 02920 - Review of Premium Waters Index Issue"/>
    <s v="Feature Review | S | 02920 - Review of Premium Waters Index Issue"/>
    <m/>
    <n v="386079"/>
    <n v="3867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920 - Review of Premium Waters Index Issue"/>
    <n v="2.1276595744680851"/>
    <n v="0"/>
  </r>
  <r>
    <x v="3"/>
    <m/>
    <m/>
    <m/>
    <m/>
    <x v="1"/>
    <s v="Bug"/>
    <s v="Done"/>
    <s v="BEMISCP-2904"/>
    <s v="Premium Waters Index Issue"/>
    <s v="02904 - Premium Waters Index Issue"/>
    <x v="236"/>
    <x v="0"/>
    <s v="Done"/>
    <s v="BEMISCP-2919"/>
    <s v="Alpha for Premium Waters Index Issue"/>
    <s v="S | 02919 - Alpha for Premium Waters Index Issue"/>
    <s v="Alpha Test | S | 02919 - Alpha for Premium Waters Index Issue"/>
    <m/>
    <n v="386079"/>
    <n v="3867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919 - Alpha for Premium Waters Index Issue"/>
    <n v="2.1276595744680851"/>
    <n v="0"/>
  </r>
  <r>
    <x v="3"/>
    <m/>
    <m/>
    <m/>
    <m/>
    <x v="1"/>
    <s v="Bug"/>
    <s v="Done"/>
    <s v="BEMISCP-2885"/>
    <s v="(BDT 467) - Releases and Shipments do not display for new customer setup "/>
    <s v="02885 - (BDT 467) - Releases and Shipments do not display for new customer setup "/>
    <x v="235"/>
    <x v="6"/>
    <s v="Cancelled"/>
    <s v="BEMISCP-2917"/>
    <s v="Closed Order with Inventory is not displayed in the portal "/>
    <s v="S | 02917 - Closed Order with Inventory is not displayed in the portal "/>
    <s v="Alpha Bug | S | 02917 - Closed Order with Inventory is not displayed in the portal "/>
    <m/>
    <n v="385193"/>
    <n v="3866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0"/>
    <x v="1"/>
    <s v="0.Done"/>
    <x v="3"/>
    <s v="0.Cancelled &gt; Alpha Bug | S | 02917 - Closed Order with Inventory is not displayed in the portal "/>
    <n v="2.1276595744680851"/>
    <n v="0"/>
  </r>
  <r>
    <x v="3"/>
    <m/>
    <m/>
    <m/>
    <m/>
    <x v="1"/>
    <s v="Feature"/>
    <s v="Done"/>
    <s v="BEMISCP-2886"/>
    <s v="Always display BOL and Invoice links"/>
    <s v="02886 - Always display BOL and Invoice links"/>
    <x v="233"/>
    <x v="2"/>
    <s v="Done"/>
    <s v="BEMISCP-2916"/>
    <s v="Review of Always display BOL and Invoice links"/>
    <s v="S | 02916 - Review of Always display BOL and Invoice links"/>
    <s v="Feature Review | S | 02916 - Review of Always display BOL and Invoice links"/>
    <m/>
    <n v="385199"/>
    <n v="3865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916 - Review of Always display BOL and Invoice links"/>
    <n v="0"/>
    <n v="0"/>
  </r>
  <r>
    <x v="3"/>
    <m/>
    <m/>
    <m/>
    <m/>
    <x v="1"/>
    <s v="Feature"/>
    <s v="Done"/>
    <s v="BEMISCP-2853"/>
    <s v="Upgrade liferay bundle to DE fix-pack 13"/>
    <s v="02853 - Upgrade liferay bundle to DE fix-pack 13"/>
    <x v="237"/>
    <x v="1"/>
    <s v="Done"/>
    <s v="BEMISCP-2915"/>
    <s v="QA for Upgrade liferay bundle to DE fix-pack 13"/>
    <s v="S | 02915 - QA for Upgrade liferay bundle to DE fix-pack 13"/>
    <s v="QA | S | 02915 - QA for Upgrade liferay bundle to DE fix-pack 13"/>
    <m/>
    <n v="384340"/>
    <n v="3865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s v="0.Done"/>
    <x v="2"/>
    <s v="0.Done &gt; QA | S | 02915 - QA for Upgrade liferay bundle to DE fix-pack 13"/>
    <n v="0"/>
    <n v="0"/>
  </r>
  <r>
    <x v="3"/>
    <m/>
    <m/>
    <m/>
    <m/>
    <x v="1"/>
    <s v="Feature"/>
    <s v="Done"/>
    <s v="BEMISCP-2823"/>
    <s v="Reverse PGI'd Shipment displayed in Portal (BDT 454)"/>
    <s v="02823 - Reverse PGI'd Shipment displayed in Portal (BDT 454)"/>
    <x v="231"/>
    <x v="5"/>
    <s v="Done"/>
    <s v="BEMISCP-2914"/>
    <s v="Reverse PGI'd Shipments should not exist in the portal"/>
    <s v="S | 02914 - Reverse PGI'd Shipments should not exist in the portal"/>
    <s v="Backend Development | S | 02914 - Reverse PGI'd Shipments should not exist in the portal"/>
    <m/>
    <n v="383622"/>
    <n v="386531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2914 - Reverse PGI'd Shipments should not exist in the portal"/>
    <n v="0"/>
    <n v="0"/>
  </r>
  <r>
    <x v="3"/>
    <s v="Demand"/>
    <s v="Doing"/>
    <s v="BEMISCP-519"/>
    <s v="Buyer - Portal Foundations"/>
    <x v="23"/>
    <s v="Feature"/>
    <s v="Done"/>
    <s v="BEMISCP-2862"/>
    <s v="Customize Email Templates for users "/>
    <s v="02862 - Customize Email Templates for users "/>
    <x v="222"/>
    <x v="5"/>
    <s v="Cancelled"/>
    <s v="BEMISCP-2913"/>
    <s v="Update sender name in verification email xml"/>
    <s v="S | 02913 - Update sender name in verification email xml"/>
    <s v="Backend Development | S | 02913 - Update sender name in verification email xml"/>
    <n v="350832"/>
    <n v="384555"/>
    <n v="386443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8.2644628099173556E-3"/>
    <n v="1"/>
    <n v="0"/>
    <x v="0"/>
    <s v="0.Done"/>
    <x v="3"/>
    <s v="0.Cancelled &gt; Backend Development | S | 02913 - Update sender name in verification email xml"/>
    <n v="0"/>
    <n v="0"/>
  </r>
  <r>
    <x v="3"/>
    <m/>
    <m/>
    <m/>
    <m/>
    <x v="1"/>
    <s v="Bug"/>
    <s v="Done"/>
    <s v="BEMISCP-2885"/>
    <s v="(BDT 467) - Releases and Shipments do not display for new customer setup "/>
    <s v="02885 - (BDT 467) - Releases and Shipments do not display for new customer setup "/>
    <x v="235"/>
    <x v="0"/>
    <s v="Done"/>
    <s v="BEMISCP-2912"/>
    <s v="Alpha for (BDT 467) - Releases and Shipments do not display for new customer setup "/>
    <s v="S | 02912 - Alpha for (BDT 467) - Releases and Shipments do not display for new customer setup "/>
    <s v="Alpha Test | S | 02912 - Alpha for (BDT 467) - Releases and Shipments do not display for new customer setup "/>
    <m/>
    <n v="385193"/>
    <n v="38644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Test | S | 02912 - Alpha for (BDT 467) - Releases and Shipments do not display for new customer setup "/>
    <n v="2.1276595744680851"/>
    <n v="0"/>
  </r>
  <r>
    <x v="3"/>
    <m/>
    <m/>
    <m/>
    <m/>
    <x v="1"/>
    <s v="Feature"/>
    <s v="Done"/>
    <s v="BEMISCP-2886"/>
    <s v="Always display BOL and Invoice links"/>
    <s v="02886 - Always display BOL and Invoice links"/>
    <x v="233"/>
    <x v="0"/>
    <s v="Done"/>
    <s v="BEMISCP-2911"/>
    <s v="Alpha for Always display BOL and Invoice links"/>
    <s v="S | 02911 - Alpha for Always display BOL and Invoice links"/>
    <s v="Alpha Test | S | 02911 - Alpha for Always display BOL and Invoice links"/>
    <m/>
    <n v="385199"/>
    <n v="3864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911 - Alpha for Always display BOL and Invoice links"/>
    <n v="0"/>
    <n v="0"/>
  </r>
  <r>
    <x v="3"/>
    <m/>
    <m/>
    <m/>
    <m/>
    <x v="1"/>
    <s v="Bug"/>
    <s v="Done"/>
    <s v="BEMISCP-2899"/>
    <s v="469 BDT - Logos on IE are blurry"/>
    <s v="02899 - 469 BDT - Logos on IE are blurry"/>
    <x v="234"/>
    <x v="0"/>
    <s v="Done"/>
    <s v="BEMISCP-2910"/>
    <s v="Alpha for 469 BDT - Logos on IE are blurry"/>
    <s v="S | 02910 - Alpha for 469 BDT - Logos on IE are blurry"/>
    <s v="Alpha Test | S | 02910 - Alpha for 469 BDT - Logos on IE are blurry"/>
    <m/>
    <n v="385611"/>
    <n v="3864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910 - Alpha for 469 BDT - Logos on IE are blurry"/>
    <n v="2.1276595744680851"/>
    <n v="0"/>
  </r>
  <r>
    <x v="3"/>
    <m/>
    <m/>
    <m/>
    <m/>
    <x v="1"/>
    <s v="Bug"/>
    <s v="Done"/>
    <s v="BEMISCP-2880"/>
    <s v="User navigates to blank portal page  "/>
    <s v="02880 - User navigates to blank portal page  "/>
    <x v="238"/>
    <x v="1"/>
    <s v="Done"/>
    <s v="BEMISCP-2909"/>
    <s v="QA for User navigates to blank portal page  "/>
    <s v="S | 02909 - QA for User navigates to blank portal page  "/>
    <s v="QA | S | 02909 - QA for User navigates to blank portal page  "/>
    <m/>
    <n v="384934"/>
    <n v="3863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909 - QA for User navigates to blank portal page  "/>
    <n v="2.1276595744680851"/>
    <n v="0"/>
  </r>
  <r>
    <x v="3"/>
    <m/>
    <m/>
    <m/>
    <m/>
    <x v="1"/>
    <s v="Bug"/>
    <s v="Done"/>
    <s v="BEMISCP-2880"/>
    <s v="User navigates to blank portal page  "/>
    <s v="02880 - User navigates to blank portal page  "/>
    <x v="238"/>
    <x v="2"/>
    <s v="Done"/>
    <s v="BEMISCP-2908"/>
    <s v="Review of User navigates to blank portal page  "/>
    <s v="S | 02908 - Review of User navigates to blank portal page  "/>
    <s v="Feature Review | S | 02908 - Review of User navigates to blank portal page  "/>
    <m/>
    <n v="384934"/>
    <n v="3863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908 - Review of User navigates to blank portal page  "/>
    <n v="2.1276595744680851"/>
    <n v="0"/>
  </r>
  <r>
    <x v="3"/>
    <s v="Demand"/>
    <s v="Doing"/>
    <s v="BEMISCP-519"/>
    <s v="Buyer - Portal Foundations"/>
    <x v="23"/>
    <s v="Feature"/>
    <s v="Done"/>
    <s v="BEMISCP-2862"/>
    <s v="Customize Email Templates for users "/>
    <s v="02862 - Customize Email Templates for users "/>
    <x v="222"/>
    <x v="3"/>
    <s v="Done"/>
    <s v="BEMISCP-2907"/>
    <s v="Development - Customize Email Templates for users"/>
    <s v="S | 02907 - Development - Customize Email Templates for users"/>
    <s v="Frontend Development | S | 02907 - Development - Customize Email Templates for users"/>
    <n v="350832"/>
    <n v="384555"/>
    <n v="386242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8.2644628099173556E-3"/>
    <n v="1"/>
    <n v="4.2553191489361701"/>
    <x v="0"/>
    <s v="0.Done"/>
    <x v="2"/>
    <s v="0.Done &gt; Frontend Development | S | 02907 - Development - Customize Email Templates for users"/>
    <n v="0"/>
    <n v="0"/>
  </r>
  <r>
    <x v="3"/>
    <m/>
    <m/>
    <m/>
    <m/>
    <x v="1"/>
    <s v="Feature"/>
    <s v="Done"/>
    <s v="BEMISCP-2905"/>
    <s v="470 (BDT) Updates to Consignment logic - Doned Shipments Sub-page shipped qty mismatched"/>
    <s v="02905 - 470 (BDT) Updates to Consignment logic - Doned Shipments Sub-page shipped qty mismatched"/>
    <x v="228"/>
    <x v="5"/>
    <s v="Done"/>
    <s v="BEMISCP-2906"/>
    <s v="Update Inventory to reflect consignments"/>
    <s v="S | 02906 - Update Inventory to reflect consignments"/>
    <s v="Backend Development | S | 02906 - Update Inventory to reflect consignments"/>
    <m/>
    <n v="386196"/>
    <n v="38619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2906 - Update Inventory to reflect consignments"/>
    <n v="0"/>
    <n v="0"/>
  </r>
  <r>
    <x v="3"/>
    <m/>
    <m/>
    <m/>
    <m/>
    <x v="1"/>
    <s v="Bug"/>
    <s v="Done"/>
    <s v="BEMISCP-2885"/>
    <s v="(BDT 467) - Releases and Shipments do not display for new customer setup "/>
    <s v="02885 - (BDT 467) - Releases and Shipments do not display for new customer setup "/>
    <x v="235"/>
    <x v="5"/>
    <s v="Done"/>
    <s v="BEMISCP-2903"/>
    <s v="Fix Releases/Shipments not being displayed for Kroger"/>
    <s v="S | 02903 - Fix Releases/Shipments not being displayed for Kroger"/>
    <s v="Backend Development | S | 02903 - Fix Releases/Shipments not being displayed for Kroger"/>
    <m/>
    <n v="385193"/>
    <n v="386073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2903 - Fix Releases/Shipments not being displayed for Kroger"/>
    <n v="8.5106382978723403"/>
    <n v="0"/>
  </r>
  <r>
    <x v="3"/>
    <m/>
    <m/>
    <m/>
    <m/>
    <x v="1"/>
    <s v="Bug"/>
    <s v="Done"/>
    <s v="BEMISCP-2899"/>
    <s v="469 BDT - Logos on IE are blurry"/>
    <s v="02899 - 469 BDT - Logos on IE are blurry"/>
    <x v="234"/>
    <x v="3"/>
    <s v="Done"/>
    <s v="BEMISCP-2902"/>
    <s v="Development for - Logos on IE are blurry"/>
    <s v="S | 02902 - Development for - Logos on IE are blurry"/>
    <s v="Frontend Development | S | 02902 - Development for - Logos on IE are blurry"/>
    <m/>
    <n v="385611"/>
    <n v="385710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Frontend Development | S | 02902 - Development for - Logos on IE are blurry"/>
    <n v="4.2553191489361701"/>
    <n v="0"/>
  </r>
  <r>
    <x v="3"/>
    <m/>
    <m/>
    <m/>
    <m/>
    <x v="1"/>
    <s v="Bug"/>
    <s v="Done"/>
    <s v="BEMISCP-2880"/>
    <s v="User navigates to blank portal page  "/>
    <s v="02880 - User navigates to blank portal page  "/>
    <x v="238"/>
    <x v="0"/>
    <s v="Done"/>
    <s v="BEMISCP-2901"/>
    <s v="Alpha for User navigates to blank portal page  "/>
    <s v="S | 02901 - Alpha for User navigates to blank portal page  "/>
    <s v="Alpha Test | S | 02901 - Alpha for User navigates to blank portal page  "/>
    <m/>
    <n v="384934"/>
    <n v="3856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901 - Alpha for User navigates to blank portal page  "/>
    <n v="2.1276595744680851"/>
    <n v="0"/>
  </r>
  <r>
    <x v="3"/>
    <m/>
    <m/>
    <m/>
    <m/>
    <x v="1"/>
    <s v="Bug"/>
    <s v="Done"/>
    <s v="BEMISCP-2885"/>
    <s v="(BDT 467) - Releases and Shipments do not display for new customer setup "/>
    <s v="02885 - (BDT 467) - Releases and Shipments do not display for new customer setup "/>
    <x v="235"/>
    <x v="7"/>
    <s v="Done"/>
    <s v="BEMISCP-2900"/>
    <s v="Evaluate Releases and shipments not being displayed for Kroger"/>
    <s v="S | 02900 - Evaluate Releases and shipments not being displayed for Kroger"/>
    <s v="Tech Planning | S | 02900 - Evaluate Releases and shipments not being displayed for Kroger"/>
    <m/>
    <n v="385193"/>
    <n v="3856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Tech Planning | S | 02900 - Evaluate Releases and shipments not being displayed for Kroger"/>
    <n v="2.1276595744680851"/>
    <n v="0"/>
  </r>
  <r>
    <x v="3"/>
    <m/>
    <m/>
    <m/>
    <m/>
    <x v="1"/>
    <s v="Feature"/>
    <s v="Done"/>
    <s v="BEMISCP-2878"/>
    <s v="Update Carrier list for portal "/>
    <s v="02878 - Update Carrier list for portal "/>
    <x v="230"/>
    <x v="5"/>
    <s v="Done"/>
    <s v="BEMISCP-2898"/>
    <s v="Development to Update Carrier List   "/>
    <s v="S | 02898 - Development to Update Carrier List   "/>
    <s v="Backend Development | S | 02898 - Development to Update Carrier List   "/>
    <m/>
    <n v="384863"/>
    <n v="38555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2898 - Development to Update Carrier List   "/>
    <n v="0"/>
    <n v="0"/>
  </r>
  <r>
    <x v="3"/>
    <m/>
    <m/>
    <m/>
    <m/>
    <x v="1"/>
    <s v="Feature"/>
    <s v="Done"/>
    <s v="BEMISCP-2886"/>
    <s v="Always display BOL and Invoice links"/>
    <s v="02886 - Always display BOL and Invoice links"/>
    <x v="233"/>
    <x v="5"/>
    <s v="Done"/>
    <s v="BEMISCP-2897"/>
    <s v="Always display BOL and Invoice links"/>
    <s v="S | 02897 - Always display BOL and Invoice links"/>
    <s v="Backend Development | S | 02897 - Always display BOL and Invoice links"/>
    <m/>
    <n v="385199"/>
    <n v="385551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2897 - Always display BOL and Invoice links"/>
    <n v="0"/>
    <n v="0"/>
  </r>
  <r>
    <x v="3"/>
    <m/>
    <m/>
    <m/>
    <m/>
    <x v="1"/>
    <s v="Bug"/>
    <s v="Done"/>
    <s v="BEMISCP-2883"/>
    <s v="Consignment Inventory Whse Location/No Incorrect"/>
    <s v="02883 - Consignment Inventory Whse Location/No Incorrect"/>
    <x v="229"/>
    <x v="7"/>
    <s v="Done"/>
    <s v="BEMISCP-2896"/>
    <s v="Tech Planning for Consignment Inventory Whse Location/No Incorrect"/>
    <s v="S | 02896 - Tech Planning for Consignment Inventory Whse Location/No Incorrect"/>
    <s v="Tech Planning | S | 02896 - Tech Planning for Consignment Inventory Whse Location/No Incorrect"/>
    <m/>
    <n v="385037"/>
    <n v="3855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Tech Planning | S | 02896 - Tech Planning for Consignment Inventory Whse Location/No Incorrect"/>
    <n v="2.1276595744680851"/>
    <n v="0"/>
  </r>
  <r>
    <x v="3"/>
    <m/>
    <m/>
    <m/>
    <m/>
    <x v="1"/>
    <s v="Bug"/>
    <s v="Done"/>
    <s v="BEMISCP-2860"/>
    <s v="User Profile dropdown is wrapping "/>
    <s v="02860 - User Profile dropdown is wrapping "/>
    <x v="239"/>
    <x v="1"/>
    <s v="Done"/>
    <s v="BEMISCP-2895"/>
    <s v="QA for User Profile dropdown is wrapping "/>
    <s v="S | 02895 - QA for User Profile dropdown is wrapping "/>
    <s v="QA | S | 02895 - QA for User Profile dropdown is wrapping "/>
    <m/>
    <n v="384538"/>
    <n v="3854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895 - QA for User Profile dropdown is wrapping "/>
    <n v="2.1276595744680851"/>
    <n v="0"/>
  </r>
  <r>
    <x v="3"/>
    <m/>
    <m/>
    <m/>
    <m/>
    <x v="1"/>
    <s v="Bug"/>
    <s v="Done"/>
    <s v="BEMISCP-2860"/>
    <s v="User Profile dropdown is wrapping "/>
    <s v="02860 - User Profile dropdown is wrapping "/>
    <x v="239"/>
    <x v="2"/>
    <s v="Done"/>
    <s v="BEMISCP-2894"/>
    <s v="Review of User Profile dropdown is wrapping "/>
    <s v="S | 02894 - Review of User Profile dropdown is wrapping "/>
    <s v="Feature Review | S | 02894 - Review of User Profile dropdown is wrapping "/>
    <m/>
    <n v="384538"/>
    <n v="3854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894 - Review of User Profile dropdown is wrapping "/>
    <n v="2.1276595744680851"/>
    <n v="0"/>
  </r>
  <r>
    <x v="3"/>
    <m/>
    <m/>
    <m/>
    <m/>
    <x v="1"/>
    <s v="Feature"/>
    <s v="Done"/>
    <s v="BEMISCP-2702"/>
    <s v="417 (BDT) - Consignment Overstated Shipped Qty on Orders Pg"/>
    <s v="02702 - 417 (BDT) - Consignment Overstated Shipped Qty on Orders Pg"/>
    <x v="240"/>
    <x v="1"/>
    <s v="Done"/>
    <s v="BEMISCP-2893"/>
    <s v="QA for 417 (BDT) - Consignment Overstated Shipped Qty on Orders Pg"/>
    <s v="S | 02893 - QA for 417 (BDT) - Consignment Overstated Shipped Qty on Orders Pg"/>
    <s v="QA | S | 02893 - QA for 417 (BDT) - Consignment Overstated Shipped Qty on Orders Pg"/>
    <m/>
    <n v="381577"/>
    <n v="3854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893 - QA for 417 (BDT) - Consignment Overstated Shipped Qty on Orders Pg"/>
    <n v="0"/>
    <n v="0"/>
  </r>
  <r>
    <x v="3"/>
    <m/>
    <m/>
    <m/>
    <m/>
    <x v="1"/>
    <s v="Feature"/>
    <s v="Done"/>
    <s v="BEMISCP-2702"/>
    <s v="417 (BDT) - Consignment Overstated Shipped Qty on Orders Pg"/>
    <s v="02702 - 417 (BDT) - Consignment Overstated Shipped Qty on Orders Pg"/>
    <x v="240"/>
    <x v="2"/>
    <s v="Done"/>
    <s v="BEMISCP-2892"/>
    <s v="Review of 417 (BDT) - Consignment Overstated Shipped Qty on Orders Pg"/>
    <s v="S | 02892 - Review of 417 (BDT) - Consignment Overstated Shipped Qty on Orders Pg"/>
    <s v="Feature Review | S | 02892 - Review of 417 (BDT) - Consignment Overstated Shipped Qty on Orders Pg"/>
    <m/>
    <n v="381577"/>
    <n v="38543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892 - Review of 417 (BDT) - Consignment Overstated Shipped Qty on Orders Pg"/>
    <n v="0"/>
    <n v="0"/>
  </r>
  <r>
    <x v="3"/>
    <m/>
    <m/>
    <m/>
    <m/>
    <x v="1"/>
    <s v="Feature"/>
    <s v="Done"/>
    <s v="BEMISCP-2702"/>
    <s v="417 (BDT) - Consignment Overstated Shipped Qty on Orders Pg"/>
    <s v="02702 - 417 (BDT) - Consignment Overstated Shipped Qty on Orders Pg"/>
    <x v="240"/>
    <x v="0"/>
    <s v="Done"/>
    <s v="BEMISCP-2891"/>
    <s v="Alpha for 417 (BDT) - Consignment Overstated Shipped Qty on Orders Pg"/>
    <s v="S | 02891 - Alpha for 417 (BDT) - Consignment Overstated Shipped Qty on Orders Pg"/>
    <s v="Alpha Test | S | 02891 - Alpha for 417 (BDT) - Consignment Overstated Shipped Qty on Orders Pg"/>
    <m/>
    <n v="381577"/>
    <n v="3854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891 - Alpha for 417 (BDT) - Consignment Overstated Shipped Qty on Orders Pg"/>
    <n v="0"/>
    <n v="0"/>
  </r>
  <r>
    <x v="3"/>
    <m/>
    <m/>
    <m/>
    <m/>
    <x v="1"/>
    <s v="Bug"/>
    <s v="Done"/>
    <s v="BEMISCP-2860"/>
    <s v="User Profile dropdown is wrapping "/>
    <s v="02860 - User Profile dropdown is wrapping "/>
    <x v="239"/>
    <x v="0"/>
    <s v="Done"/>
    <s v="BEMISCP-2889"/>
    <s v="Alpha for User Profile dropdown is wrapping "/>
    <s v="S | 02889 - Alpha for User Profile dropdown is wrapping "/>
    <s v="Alpha Test | S | 02889 - Alpha for User Profile dropdown is wrapping "/>
    <m/>
    <n v="384538"/>
    <n v="3852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889 - Alpha for User Profile dropdown is wrapping "/>
    <n v="2.1276595744680851"/>
    <n v="0"/>
  </r>
  <r>
    <x v="3"/>
    <m/>
    <m/>
    <m/>
    <m/>
    <x v="1"/>
    <s v="Bug"/>
    <s v="Done"/>
    <s v="BEMISCP-2880"/>
    <s v="User navigates to blank portal page  "/>
    <s v="02880 - User navigates to blank portal page  "/>
    <x v="238"/>
    <x v="5"/>
    <s v="Done"/>
    <s v="BEMISCP-2888"/>
    <s v="Fix User navigation "/>
    <s v="S | 02888 - Fix User navigation "/>
    <s v="Backend Development | S | 02888 - Fix User navigation "/>
    <m/>
    <n v="384934"/>
    <n v="38521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2888 - Fix User navigation "/>
    <n v="8.5106382978723403"/>
    <n v="0"/>
  </r>
  <r>
    <x v="3"/>
    <m/>
    <m/>
    <m/>
    <m/>
    <x v="1"/>
    <s v="Bug"/>
    <s v="Done"/>
    <s v="BEMISCP-2880"/>
    <s v="User navigates to blank portal page  "/>
    <s v="02880 - User navigates to blank portal page  "/>
    <x v="238"/>
    <x v="7"/>
    <s v="Done"/>
    <s v="BEMISCP-2887"/>
    <s v="Evaluate User navigation to blank home page"/>
    <s v="S | 02887 - Evaluate User navigation to blank home page"/>
    <s v="Tech Planning | S | 02887 - Evaluate User navigation to blank home page"/>
    <m/>
    <n v="384934"/>
    <n v="3852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Tech Planning | S | 02887 - Evaluate User navigation to blank home page"/>
    <n v="2.1276595744680851"/>
    <n v="0"/>
  </r>
  <r>
    <x v="3"/>
    <m/>
    <m/>
    <m/>
    <m/>
    <x v="1"/>
    <s v="Feature"/>
    <s v="Done"/>
    <s v="BEMISCP-2846"/>
    <s v="Add a test user to the deployment scripts"/>
    <s v="02846 - Add a test user to the deployment scripts"/>
    <x v="241"/>
    <x v="1"/>
    <s v="Done"/>
    <s v="BEMISCP-2884"/>
    <s v="QA for Add a test user to the deployment scripts"/>
    <s v="S | 02884 - QA for Add a test user to the deployment scripts"/>
    <s v="QA | S | 02884 - QA for Add a test user to the deployment scripts"/>
    <m/>
    <n v="384253"/>
    <n v="3851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884 - QA for Add a test user to the deployment scripts"/>
    <n v="0"/>
    <n v="0"/>
  </r>
  <r>
    <x v="3"/>
    <s v="Demand"/>
    <s v="Doing"/>
    <s v="BEMISCP-501"/>
    <s v="IBB Integration"/>
    <x v="24"/>
    <s v="Task"/>
    <s v="Done"/>
    <s v="BEMISCP-503"/>
    <s v="WS Commons"/>
    <s v="00503 - WS Commons"/>
    <x v="242"/>
    <x v="2"/>
    <s v="Done"/>
    <s v="BEMISCP-2882"/>
    <s v="Review of WS Commons"/>
    <s v="02882 - Review of WS Commons"/>
    <s v="Feature Review | 02882 - Review of WS Commons"/>
    <n v="350255"/>
    <n v="350258"/>
    <n v="384966"/>
    <s v="Plan"/>
    <x v="0"/>
    <n v="0"/>
    <n v="0"/>
    <n v="0"/>
    <n v="16"/>
    <m/>
    <s v="SUBTASK PLAN"/>
    <n v="0"/>
    <n v="0"/>
    <n v="0"/>
    <n v="0"/>
    <n v="0"/>
    <n v="0"/>
    <n v="0"/>
    <n v="0"/>
    <n v="0"/>
    <n v="0"/>
    <n v="0.1111111111111111"/>
    <n v="3.3333333333333333E-2"/>
    <n v="1"/>
    <n v="0"/>
    <x v="0"/>
    <s v="0.Done"/>
    <x v="2"/>
    <s v="0.Done &gt; Feature Review | 02882 - Review of WS Commons"/>
    <n v="0"/>
    <n v="0"/>
  </r>
  <r>
    <x v="3"/>
    <m/>
    <m/>
    <m/>
    <m/>
    <x v="1"/>
    <s v="Feature"/>
    <s v="Done"/>
    <s v="BEMISCP-2842"/>
    <s v="Remove test users from deployment scripts"/>
    <s v="02842 - Remove test users from deployment scripts"/>
    <x v="225"/>
    <x v="5"/>
    <s v="Done"/>
    <s v="BEMISCP-2879"/>
    <s v="Update test scripts to remove test user creation"/>
    <s v="S | 02879 - Update test scripts to remove test user creation"/>
    <s v="Backend Development | S | 02879 - Update test scripts to remove test user creation"/>
    <m/>
    <n v="384104"/>
    <n v="38491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2879 - Update test scripts to remove test user creation"/>
    <n v="0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4"/>
    <s v="Done"/>
    <s v="BEMISCP-2877"/>
    <s v="Performance enhancements in QA"/>
    <s v="S | 02877 - Performance enhancements in QA"/>
    <s v="Sub-Task | S | 02877 - Performance enhancements in QA"/>
    <n v="351453"/>
    <n v="367474"/>
    <n v="384861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s v="0.Done"/>
    <x v="2"/>
    <s v="0.Done &gt; Sub-Task | S | 02877 - Performance enhancements in QA"/>
    <n v="0"/>
    <n v="0"/>
  </r>
  <r>
    <x v="3"/>
    <s v="Demand"/>
    <s v="Doing"/>
    <s v="BEMISCP-444"/>
    <s v="CSR - Customer and User Profile"/>
    <x v="25"/>
    <s v="Feature"/>
    <s v="Done"/>
    <s v="BEMISCP-1127"/>
    <s v="Create Page for CSRs to View Customer Locations "/>
    <s v="01127 - Create Page for CSRs to View Customer Locations "/>
    <x v="243"/>
    <x v="1"/>
    <s v="Done"/>
    <s v="BEMISCP-2874"/>
    <s v="QA for Create Page for CSRs to View Customer Locations "/>
    <s v="S | 02874 - QA for Create Page for CSRs to View Customer Locations "/>
    <s v="QA | S | 02874 - QA for Create Page for CSRs to View Customer Locations "/>
    <n v="348696"/>
    <n v="362834"/>
    <n v="3848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8.3333333333333329E-2"/>
    <n v="2.9411764705882353E-2"/>
    <n v="1"/>
    <n v="2.1276595744680851"/>
    <x v="0"/>
    <s v="0.Done"/>
    <x v="2"/>
    <s v="0.Done &gt; QA | S | 02874 - QA for Create Page for CSRs to View Customer Locations "/>
    <n v="0"/>
    <n v="0"/>
  </r>
  <r>
    <x v="3"/>
    <m/>
    <m/>
    <m/>
    <m/>
    <x v="1"/>
    <s v="Feature"/>
    <s v="Done"/>
    <s v="BEMISCP-2783"/>
    <s v="441(BDT) - Data Sync Module Execution "/>
    <s v="02783 - 441(BDT) - Data Sync Module Execution "/>
    <x v="244"/>
    <x v="1"/>
    <s v="Done"/>
    <s v="BEMISCP-2873"/>
    <s v="QA for 441(BDT) - Data Sync Module Execution "/>
    <s v="S | 02873 - QA for 441(BDT) - Data Sync Module Execution "/>
    <s v="QA | S | 02873 - QA for 441(BDT) - Data Sync Module Execution "/>
    <m/>
    <n v="382992"/>
    <n v="38469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873 - QA for 441(BDT) - Data Sync Module Execution "/>
    <n v="0"/>
    <n v="0"/>
  </r>
  <r>
    <x v="3"/>
    <m/>
    <m/>
    <m/>
    <m/>
    <x v="1"/>
    <s v="Bug"/>
    <s v="Done"/>
    <s v="BEMISCP-2679"/>
    <s v="410 (BDT) - Change the Discovery settings in elasticsearch.yml file to use host names"/>
    <s v="02679 - 410 (BDT) - Change the Discovery settings in elasticsearch.yml file to use host names"/>
    <x v="245"/>
    <x v="1"/>
    <s v="Done"/>
    <s v="BEMISCP-2872"/>
    <s v="QA for 410 (BDT) - Change the Discovery settings in elasticsearch.yml file to use host names"/>
    <s v="S | 02872 - QA for 410 (BDT) - Change the Discovery settings in elasticsearch.yml file to use host names"/>
    <s v="QA | S | 02872 - QA for 410 (BDT) - Change the Discovery settings in elasticsearch.yml file to use host names"/>
    <m/>
    <n v="381451"/>
    <n v="38469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872 - QA for 410 (BDT) - Change the Discovery settings in elasticsearch.yml file to use host names"/>
    <n v="2.1276595744680851"/>
    <n v="0"/>
  </r>
  <r>
    <x v="3"/>
    <m/>
    <m/>
    <m/>
    <m/>
    <x v="1"/>
    <s v="Bug"/>
    <s v="Done"/>
    <s v="BEMISCP-2570"/>
    <s v="Bemis User Agreement is not displaying on first time log in  "/>
    <s v="02570 - Bemis User Agreement is not displaying on first time log in  "/>
    <x v="246"/>
    <x v="1"/>
    <s v="Done"/>
    <s v="BEMISCP-2869"/>
    <s v="QA for Bemis User Agreement is not displaying on first time log in  "/>
    <s v="S | 02869 - QA for Bemis User Agreement is not displaying on first time log in  "/>
    <s v="QA | S | 02869 - QA for Bemis User Agreement is not displaying on first time log in  "/>
    <m/>
    <n v="380573"/>
    <n v="3846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869 - QA for Bemis User Agreement is not displaying on first time log in  "/>
    <n v="2.1276595744680851"/>
    <n v="0"/>
  </r>
  <r>
    <x v="3"/>
    <m/>
    <m/>
    <m/>
    <m/>
    <x v="1"/>
    <s v="Feature"/>
    <s v="Done"/>
    <s v="BEMISCP-2716"/>
    <s v="423 (BDT) - Have LDAP and portal Password policy both enabled "/>
    <s v="02716 - 423 (BDT) - Have LDAP and portal Password policy both enabled "/>
    <x v="247"/>
    <x v="1"/>
    <s v="Done"/>
    <s v="BEMISCP-2868"/>
    <s v="QA for 423 (BDT) - Have LDAP and portal Password policy both enabled "/>
    <s v="S | 02868 - QA for 423 (BDT) - Have LDAP and portal Password policy both enabled "/>
    <s v="QA | S | 02868 - QA for 423 (BDT) - Have LDAP and portal Password policy both enabled "/>
    <m/>
    <n v="381870"/>
    <n v="3846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868 - QA for 423 (BDT) - Have LDAP and portal Password policy both enabled "/>
    <n v="0"/>
    <n v="0"/>
  </r>
  <r>
    <x v="3"/>
    <m/>
    <m/>
    <m/>
    <m/>
    <x v="1"/>
    <s v="Bug"/>
    <s v="Done"/>
    <s v="BEMISCP-2827"/>
    <s v="Typo in reset password page"/>
    <s v="02827 - Typo in reset password page"/>
    <x v="248"/>
    <x v="1"/>
    <s v="Done"/>
    <s v="BEMISCP-2867"/>
    <s v="QA for Typo in reset password page"/>
    <s v="S | 02867 - QA for Typo in reset password page"/>
    <s v="QA | S | 02867 - QA for Typo in reset password page"/>
    <m/>
    <n v="383790"/>
    <n v="38461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867 - QA for Typo in reset password page"/>
    <n v="2.1276595744680851"/>
    <n v="0"/>
  </r>
  <r>
    <x v="3"/>
    <m/>
    <m/>
    <m/>
    <m/>
    <x v="1"/>
    <s v="Feature"/>
    <s v="Done"/>
    <s v="BEMISCP-2692"/>
    <s v="ID 4191/4190 Update the CSR permissions to be organization based"/>
    <s v="02692 - ID 4191/4190 Update the CSR permissions to be organization based"/>
    <x v="249"/>
    <x v="1"/>
    <s v="Done"/>
    <s v="BEMISCP-2866"/>
    <s v="QA for ID 4191/4190 Update the CSR permissions to be organization based"/>
    <s v="S | 02866 - QA for ID 4191/4190 Update the CSR permissions to be organization based"/>
    <s v="QA | S | 02866 - QA for ID 4191/4190 Update the CSR permissions to be organization based"/>
    <m/>
    <n v="381491"/>
    <n v="38460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866 - QA for ID 4191/4190 Update the CSR permissions to be organization based"/>
    <n v="0"/>
    <n v="0"/>
  </r>
  <r>
    <x v="3"/>
    <m/>
    <m/>
    <m/>
    <m/>
    <x v="1"/>
    <s v="Feature"/>
    <s v="Done"/>
    <s v="BEMISCP-2864"/>
    <s v="CR45 - Shipment Deletes"/>
    <s v="02864 - CR45 - Shipment Deletes"/>
    <x v="220"/>
    <x v="8"/>
    <s v="Done"/>
    <s v="BEMISCP-2865"/>
    <s v="Feature Planning"/>
    <s v="S | 02865 - Feature Planning"/>
    <s v="Feature Planning | S | 02865 - Feature Planning"/>
    <m/>
    <n v="384598"/>
    <n v="3846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Planning | S | 02865 - Feature Planning"/>
    <n v="0"/>
    <n v="0"/>
  </r>
  <r>
    <x v="3"/>
    <m/>
    <m/>
    <m/>
    <m/>
    <x v="1"/>
    <s v="Bug"/>
    <s v="Done"/>
    <s v="BEMISCP-2860"/>
    <s v="User Profile dropdown is wrapping "/>
    <s v="02860 - User Profile dropdown is wrapping "/>
    <x v="239"/>
    <x v="3"/>
    <s v="Cancelled"/>
    <s v="BEMISCP-2863"/>
    <s v="Development for - User Profile dropdown is wrapping "/>
    <s v="S | 02863 - Development for - User Profile dropdown is wrapping "/>
    <s v="Frontend Development | S | 02863 - Development for - User Profile dropdown is wrapping "/>
    <m/>
    <n v="384538"/>
    <n v="384565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0"/>
    <x v="1"/>
    <s v="0.Done"/>
    <x v="3"/>
    <s v="0.Cancelled &gt; Frontend Development | S | 02863 - Development for - User Profile dropdown is wrapping "/>
    <n v="4.2553191489361701"/>
    <n v="0"/>
  </r>
  <r>
    <x v="3"/>
    <m/>
    <m/>
    <m/>
    <m/>
    <x v="1"/>
    <s v="Bug"/>
    <s v="Done"/>
    <s v="BEMISCP-2860"/>
    <s v="User Profile dropdown is wrapping "/>
    <s v="02860 - User Profile dropdown is wrapping "/>
    <x v="239"/>
    <x v="7"/>
    <s v="Done"/>
    <s v="BEMISCP-2861"/>
    <s v="Tech Planning for User Profile dropdown"/>
    <s v="S | 02861 - Tech Planning for User Profile dropdown"/>
    <s v="Tech Planning | S | 02861 - Tech Planning for User Profile dropdown"/>
    <m/>
    <n v="384538"/>
    <n v="3845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Tech Planning | S | 02861 - Tech Planning for User Profile dropdown"/>
    <n v="2.1276595744680851"/>
    <n v="0"/>
  </r>
  <r>
    <x v="3"/>
    <m/>
    <m/>
    <m/>
    <m/>
    <x v="1"/>
    <s v="Bug"/>
    <s v="Done"/>
    <s v="BEMISCP-2679"/>
    <s v="410 (BDT) - Change the Discovery settings in elasticsearch.yml file to use host names"/>
    <s v="02679 - 410 (BDT) - Change the Discovery settings in elasticsearch.yml file to use host names"/>
    <x v="245"/>
    <x v="2"/>
    <s v="Done"/>
    <s v="BEMISCP-2858"/>
    <s v="Review of 410 (BDT) - Change the Discovery settings in elasticsearch.yml file to use host names"/>
    <s v="S | 02858 - Review of 410 (BDT) - Change the Discovery settings in elasticsearch.yml file to use host names"/>
    <s v="Feature Review | S | 02858 - Review of 410 (BDT) - Change the Discovery settings in elasticsearch.yml file to use host names"/>
    <m/>
    <n v="381451"/>
    <n v="3845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858 - Review of 410 (BDT) - Change the Discovery settings in elasticsearch.yml file to use host names"/>
    <n v="2.1276595744680851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4"/>
    <s v="Done"/>
    <s v="BEMISCP-2857"/>
    <s v="Disable auto-index creation "/>
    <s v="S | 02857 - Disable auto-index creation "/>
    <s v="Sub-Task | S | 02857 - Disable auto-index creation "/>
    <n v="351453"/>
    <n v="367474"/>
    <n v="384518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s v="0.Done"/>
    <x v="2"/>
    <s v="0.Done &gt; Sub-Task | S | 02857 - Disable auto-index creation "/>
    <n v="0"/>
    <n v="0"/>
  </r>
  <r>
    <x v="3"/>
    <m/>
    <m/>
    <m/>
    <m/>
    <x v="1"/>
    <s v="Feature"/>
    <s v="Done"/>
    <s v="BEMISCP-2702"/>
    <s v="417 (BDT) - Consignment Overstated Shipped Qty on Orders Pg"/>
    <s v="02702 - 417 (BDT) - Consignment Overstated Shipped Qty on Orders Pg"/>
    <x v="240"/>
    <x v="5"/>
    <s v="Done"/>
    <s v="BEMISCP-2856"/>
    <s v="Backend changes to support consignment calcs"/>
    <s v="S | 02856 - Backend changes to support consignment calcs"/>
    <s v="Backend Development | S | 02856 - Backend changes to support consignment calcs"/>
    <m/>
    <n v="381577"/>
    <n v="38449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2856 - Backend changes to support consignment calcs"/>
    <n v="0"/>
    <n v="0"/>
  </r>
  <r>
    <x v="3"/>
    <m/>
    <m/>
    <m/>
    <m/>
    <x v="1"/>
    <s v="Feature"/>
    <s v="Done"/>
    <s v="BEMISCP-2716"/>
    <s v="423 (BDT) - Have LDAP and portal Password policy both enabled "/>
    <s v="02716 - 423 (BDT) - Have LDAP and portal Password policy both enabled "/>
    <x v="247"/>
    <x v="2"/>
    <s v="Done"/>
    <s v="BEMISCP-2855"/>
    <s v="Review of Have LDAP and portal Password policy both enabled "/>
    <s v="S | 02855 - Review of Have LDAP and portal Password policy both enabled "/>
    <s v="Feature Review | S | 02855 - Review of Have LDAP and portal Password policy both enabled "/>
    <m/>
    <n v="381870"/>
    <n v="3844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855 - Review of Have LDAP and portal Password policy both enabled "/>
    <n v="0"/>
    <n v="0"/>
  </r>
  <r>
    <x v="3"/>
    <m/>
    <m/>
    <m/>
    <m/>
    <x v="1"/>
    <s v="Feature"/>
    <s v="Done"/>
    <s v="BEMISCP-2692"/>
    <s v="ID 4191/4190 Update the CSR permissions to be organization based"/>
    <s v="02692 - ID 4191/4190 Update the CSR permissions to be organization based"/>
    <x v="249"/>
    <x v="2"/>
    <s v="Done"/>
    <s v="BEMISCP-2854"/>
    <s v="Review of ID 4191/4190 Update the CSR permissions to be organization based"/>
    <s v="S | 02854 - Review of ID 4191/4190 Update the CSR permissions to be organization based"/>
    <s v="Feature Review | S | 02854 - Review of ID 4191/4190 Update the CSR permissions to be organization based"/>
    <m/>
    <n v="381491"/>
    <n v="3844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854 - Review of ID 4191/4190 Update the CSR permissions to be organization based"/>
    <n v="0"/>
    <n v="0"/>
  </r>
  <r>
    <x v="3"/>
    <m/>
    <m/>
    <m/>
    <m/>
    <x v="1"/>
    <s v="Feature"/>
    <s v="Done"/>
    <s v="BEMISCP-2846"/>
    <s v="Add a test user to the deployment scripts"/>
    <s v="02846 - Add a test user to the deployment scripts"/>
    <x v="241"/>
    <x v="2"/>
    <s v="Done"/>
    <s v="BEMISCP-2852"/>
    <s v="Review of Add a test user to the deployment scripts"/>
    <s v="S | 02852 - Review of Add a test user to the deployment scripts"/>
    <s v="Feature Review | S | 02852 - Review of Add a test user to the deployment scripts"/>
    <m/>
    <n v="384253"/>
    <n v="3843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852 - Review of Add a test user to the deployment scripts"/>
    <n v="0"/>
    <n v="0"/>
  </r>
  <r>
    <x v="3"/>
    <m/>
    <m/>
    <m/>
    <m/>
    <x v="1"/>
    <s v="Feature"/>
    <s v="Cancelled"/>
    <s v="BEMISCP-1857"/>
    <s v="199 (BDT)Report Parameter - Date range can have a null value"/>
    <s v="01857 - 199 (BDT)Report Parameter - Date range can have a null value"/>
    <x v="250"/>
    <x v="5"/>
    <s v="Cancelled"/>
    <s v="BEMISCP-2851"/>
    <s v="Update SSRS request to allow null for the 'To' date on the Open Closed Order Status "/>
    <s v="S | 02851 - Update SSRS request to allow null for the 'To' date on the Open Closed Order Status "/>
    <s v="Backend Development | S | 02851 - Update SSRS request to allow null for the 'To' date on the Open Closed Order Status "/>
    <m/>
    <n v="373954"/>
    <n v="384299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33333333333333331"/>
    <n v="0"/>
    <n v="1"/>
    <n v="0"/>
    <x v="1"/>
    <s v="0.Cancelled"/>
    <x v="3"/>
    <s v="0.Cancelled &gt; Backend Development | S | 02851 - Update SSRS request to allow null for the 'To' date on the Open Closed Order Status "/>
    <n v="0"/>
    <n v="0"/>
  </r>
  <r>
    <x v="3"/>
    <m/>
    <m/>
    <m/>
    <m/>
    <x v="1"/>
    <s v="Feature"/>
    <s v="Cancelled"/>
    <s v="BEMISCP-1857"/>
    <s v="199 (BDT)Report Parameter - Date range can have a null value"/>
    <s v="01857 - 199 (BDT)Report Parameter - Date range can have a null value"/>
    <x v="250"/>
    <x v="3"/>
    <s v="Cancelled"/>
    <s v="BEMISCP-2850"/>
    <s v="Add nullable option to the To Date on the Open and Closed Order Status Report "/>
    <s v="S | 02850 - Add nullable option to the To Date on the Open and Closed Order Status Report "/>
    <s v="Frontend Development | S | 02850 - Add nullable option to the To Date on the Open and Closed Order Status Report "/>
    <m/>
    <n v="373954"/>
    <n v="384296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33333333333333331"/>
    <n v="0"/>
    <n v="1"/>
    <n v="0"/>
    <x v="1"/>
    <s v="0.Cancelled"/>
    <x v="3"/>
    <s v="0.Cancelled &gt; Frontend Development | S | 02850 - Add nullable option to the To Date on the Open and Closed Order Status Report "/>
    <n v="0"/>
    <n v="0"/>
  </r>
  <r>
    <x v="3"/>
    <m/>
    <m/>
    <m/>
    <m/>
    <x v="1"/>
    <s v="Feature"/>
    <s v="Done"/>
    <s v="BEMISCP-2846"/>
    <s v="Add a test user to the deployment scripts"/>
    <s v="02846 - Add a test user to the deployment scripts"/>
    <x v="241"/>
    <x v="0"/>
    <s v="Done"/>
    <s v="BEMISCP-2849"/>
    <s v="Alpha for Add a test user to the deployment scripts"/>
    <s v="S | 02849 - Alpha for Add a test user to the deployment scripts"/>
    <s v="Alpha Test | S | 02849 - Alpha for Add a test user to the deployment scripts"/>
    <m/>
    <n v="384253"/>
    <n v="38429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849 - Alpha for Add a test user to the deployment scripts"/>
    <n v="0"/>
    <n v="0"/>
  </r>
  <r>
    <x v="3"/>
    <m/>
    <m/>
    <m/>
    <m/>
    <x v="1"/>
    <s v="Feature"/>
    <s v="Done"/>
    <s v="BEMISCP-2783"/>
    <s v="441(BDT) - Data Sync Module Execution "/>
    <s v="02783 - 441(BDT) - Data Sync Module Execution "/>
    <x v="244"/>
    <x v="2"/>
    <s v="Done"/>
    <s v="BEMISCP-2848"/>
    <s v="Review of Data Sync Module Execution (BDT 441)"/>
    <s v="S | 02848 - Review of Data Sync Module Execution (BDT 441)"/>
    <s v="Feature Review | S | 02848 - Review of Data Sync Module Execution (BDT 441)"/>
    <m/>
    <n v="382992"/>
    <n v="3842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848 - Review of Data Sync Module Execution (BDT 441)"/>
    <n v="0"/>
    <n v="0"/>
  </r>
  <r>
    <x v="3"/>
    <m/>
    <m/>
    <m/>
    <m/>
    <x v="1"/>
    <s v="Feature"/>
    <s v="Done"/>
    <s v="BEMISCP-2846"/>
    <s v="Add a test user to the deployment scripts"/>
    <s v="02846 - Add a test user to the deployment scripts"/>
    <x v="241"/>
    <x v="5"/>
    <s v="Done"/>
    <s v="BEMISCP-2847"/>
    <s v="Add new user."/>
    <s v="S | 02847 - Add new user."/>
    <s v="Backend Development | S | 02847 - Add new user."/>
    <m/>
    <n v="384253"/>
    <n v="38425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2847 - Add new user."/>
    <n v="0"/>
    <n v="0"/>
  </r>
  <r>
    <x v="3"/>
    <m/>
    <m/>
    <m/>
    <m/>
    <x v="1"/>
    <s v="Bug"/>
    <s v="Done"/>
    <s v="BEMISCP-2827"/>
    <s v="Typo in reset password page"/>
    <s v="02827 - Typo in reset password page"/>
    <x v="248"/>
    <x v="2"/>
    <s v="Done"/>
    <s v="BEMISCP-2844"/>
    <s v="Review of Typo in reset password page"/>
    <s v="S | 02844 - Review of Typo in reset password page"/>
    <s v="Feature Review | S | 02844 - Review of Typo in reset password page"/>
    <m/>
    <n v="383790"/>
    <n v="3842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844 - Review of Typo in reset password page"/>
    <n v="2.1276595744680851"/>
    <n v="0"/>
  </r>
  <r>
    <x v="3"/>
    <m/>
    <m/>
    <m/>
    <m/>
    <x v="1"/>
    <s v="Bug"/>
    <s v="Done"/>
    <s v="BEMISCP-2570"/>
    <s v="Bemis User Agreement is not displaying on first time log in  "/>
    <s v="02570 - Bemis User Agreement is not displaying on first time log in  "/>
    <x v="246"/>
    <x v="2"/>
    <s v="Done"/>
    <s v="BEMISCP-2843"/>
    <s v="Review of Bemis User Agreement is not displaying on first time log in  "/>
    <s v="S | 02843 - Review of Bemis User Agreement is not displaying on first time log in  "/>
    <s v="Feature Review | S | 02843 - Review of Bemis User Agreement is not displaying on first time log in  "/>
    <m/>
    <n v="380573"/>
    <n v="3842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843 - Review of Bemis User Agreement is not displaying on first time log in  "/>
    <n v="2.1276595744680851"/>
    <n v="0"/>
  </r>
  <r>
    <x v="3"/>
    <m/>
    <m/>
    <m/>
    <m/>
    <x v="1"/>
    <s v="Feature"/>
    <s v="Done"/>
    <s v="BEMISCP-2692"/>
    <s v="ID 4191/4190 Update the CSR permissions to be organization based"/>
    <s v="02692 - ID 4191/4190 Update the CSR permissions to be organization based"/>
    <x v="249"/>
    <x v="0"/>
    <s v="Done"/>
    <s v="BEMISCP-2841"/>
    <s v="Alpha for ID 4191/4190 Update the CSR permissions to be organization based"/>
    <s v="S | 02841 - Alpha for ID 4191/4190 Update the CSR permissions to be organization based"/>
    <s v="Alpha Test | S | 02841 - Alpha for ID 4191/4190 Update the CSR permissions to be organization based"/>
    <m/>
    <n v="381491"/>
    <n v="38408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841 - Alpha for ID 4191/4190 Update the CSR permissions to be organization based"/>
    <n v="0"/>
    <n v="0"/>
  </r>
  <r>
    <x v="3"/>
    <m/>
    <m/>
    <m/>
    <m/>
    <x v="1"/>
    <s v="Feature"/>
    <s v="Done"/>
    <s v="BEMISCP-2716"/>
    <s v="423 (BDT) - Have LDAP and portal Password policy both enabled "/>
    <s v="02716 - 423 (BDT) - Have LDAP and portal Password policy both enabled "/>
    <x v="247"/>
    <x v="0"/>
    <s v="Done"/>
    <s v="BEMISCP-2840"/>
    <s v="Alpha for Have LDAP and portal Password policy both enabled "/>
    <s v="S | 02840 - Alpha for Have LDAP and portal Password policy both enabled "/>
    <s v="Alpha Test | S | 02840 - Alpha for Have LDAP and portal Password policy both enabled "/>
    <m/>
    <n v="381870"/>
    <n v="3839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840 - Alpha for Have LDAP and portal Password policy both enabled "/>
    <n v="0"/>
    <n v="0"/>
  </r>
  <r>
    <x v="3"/>
    <m/>
    <m/>
    <m/>
    <m/>
    <x v="1"/>
    <s v="Bug"/>
    <s v="Done"/>
    <s v="BEMISCP-2679"/>
    <s v="410 (BDT) - Change the Discovery settings in elasticsearch.yml file to use host names"/>
    <s v="02679 - 410 (BDT) - Change the Discovery settings in elasticsearch.yml file to use host names"/>
    <x v="245"/>
    <x v="0"/>
    <s v="Done"/>
    <s v="BEMISCP-2839"/>
    <s v="Alpha for 410 (BDT) - Change the Discovery settings in elasticsearch.yml file to use host names"/>
    <s v="S | 02839 - Alpha for 410 (BDT) - Change the Discovery settings in elasticsearch.yml file to use host names"/>
    <s v="Alpha Test | S | 02839 - Alpha for 410 (BDT) - Change the Discovery settings in elasticsearch.yml file to use host names"/>
    <m/>
    <n v="381451"/>
    <n v="3839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839 - Alpha for 410 (BDT) - Change the Discovery settings in elasticsearch.yml file to use host names"/>
    <n v="2.1276595744680851"/>
    <n v="0"/>
  </r>
  <r>
    <x v="3"/>
    <m/>
    <m/>
    <m/>
    <m/>
    <x v="1"/>
    <s v="Bug"/>
    <s v="Done"/>
    <s v="BEMISCP-2827"/>
    <s v="Typo in reset password page"/>
    <s v="02827 - Typo in reset password page"/>
    <x v="248"/>
    <x v="0"/>
    <s v="Done"/>
    <s v="BEMISCP-2838"/>
    <s v="Alpha for Typo in reset password page"/>
    <s v="S | 02838 - Alpha for Typo in reset password page"/>
    <s v="Alpha Test | S | 02838 - Alpha for Typo in reset password page"/>
    <m/>
    <n v="383790"/>
    <n v="3839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838 - Alpha for Typo in reset password page"/>
    <n v="2.1276595744680851"/>
    <n v="0"/>
  </r>
  <r>
    <x v="3"/>
    <m/>
    <m/>
    <m/>
    <m/>
    <x v="1"/>
    <s v="Feature"/>
    <s v="Done"/>
    <s v="BEMISCP-2783"/>
    <s v="441(BDT) - Data Sync Module Execution "/>
    <s v="02783 - 441(BDT) - Data Sync Module Execution "/>
    <x v="244"/>
    <x v="0"/>
    <s v="Done"/>
    <s v="BEMISCP-2837"/>
    <s v="Alpha for Data Sync Module Execution (BDT 441)"/>
    <s v="S | 02837 - Alpha for Data Sync Module Execution (BDT 441)"/>
    <s v="Alpha Test | S | 02837 - Alpha for Data Sync Module Execution (BDT 441)"/>
    <m/>
    <n v="382992"/>
    <n v="38390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837 - Alpha for Data Sync Module Execution (BDT 441)"/>
    <n v="0"/>
    <n v="0"/>
  </r>
  <r>
    <x v="3"/>
    <m/>
    <m/>
    <m/>
    <m/>
    <x v="1"/>
    <s v="Bug"/>
    <s v="Done"/>
    <s v="BEMISCP-2827"/>
    <s v="Typo in reset password page"/>
    <s v="02827 - Typo in reset password page"/>
    <x v="248"/>
    <x v="3"/>
    <s v="Done"/>
    <s v="BEMISCP-2835"/>
    <s v="Development for - Typo in reset password page"/>
    <s v="S | 02835 - Development for - Typo in reset password page"/>
    <s v="Frontend Development | S | 02835 - Development for - Typo in reset password page"/>
    <m/>
    <n v="383790"/>
    <n v="383874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Frontend Development | S | 02835 - Development for - Typo in reset password page"/>
    <n v="4.2553191489361701"/>
    <n v="0"/>
  </r>
  <r>
    <x v="3"/>
    <m/>
    <m/>
    <m/>
    <m/>
    <x v="1"/>
    <s v="Feature"/>
    <s v="Done"/>
    <s v="BEMISCP-2823"/>
    <s v="Reverse PGI'd Shipment displayed in Portal (BDT 454)"/>
    <s v="02823 - Reverse PGI'd Shipment displayed in Portal (BDT 454)"/>
    <x v="231"/>
    <x v="7"/>
    <s v="Done"/>
    <s v="BEMISCP-2834"/>
    <s v="Tech planning - PGI'ed Shipments"/>
    <s v="S | 02834 - Tech planning - PGI'ed Shipments"/>
    <s v="Tech Planning | S | 02834 - Tech planning - PGI'ed Shipments"/>
    <m/>
    <n v="383622"/>
    <n v="38383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Tech Planning | S | 02834 - Tech planning - PGI'ed Shipments"/>
    <n v="0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3"/>
    <s v="Done"/>
    <s v="BEMISCP-2833"/>
    <s v="Remove user personal portlet from theme"/>
    <s v="S | 02833 - Remove user personal portlet from theme"/>
    <s v="Frontend Development | S | 02833 - Remove user personal portlet from theme"/>
    <n v="351453"/>
    <n v="367474"/>
    <n v="383830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s v="0.Done"/>
    <x v="2"/>
    <s v="0.Done &gt; Frontend Development | S | 02833 - Remove user personal portlet from theme"/>
    <n v="0"/>
    <n v="0"/>
  </r>
  <r>
    <x v="3"/>
    <m/>
    <m/>
    <m/>
    <m/>
    <x v="1"/>
    <s v="Bug"/>
    <s v="Done"/>
    <s v="BEMISCP-1256"/>
    <s v="BOL and INVOICE Hyperlink fails to load PDF"/>
    <s v="01256 - BOL and INVOICE Hyperlink fails to load PDF"/>
    <x v="251"/>
    <x v="6"/>
    <s v="Done"/>
    <s v="BEMISCP-2832"/>
    <s v="BOL links do not work in Bemis environment but work outside."/>
    <s v="S | 02832 - BOL links do not work in Bemis environment but work outside."/>
    <s v="Alpha Bug | S | 02832 - BOL links do not work in Bemis environment but work outside."/>
    <m/>
    <n v="364220"/>
    <n v="3838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Bug | S | 02832 - BOL links do not work in Bemis environment but work outside."/>
    <n v="2.1276595744680851"/>
    <n v="0"/>
  </r>
  <r>
    <x v="3"/>
    <m/>
    <m/>
    <m/>
    <m/>
    <x v="1"/>
    <s v="Task"/>
    <s v="Done"/>
    <s v="BEMISCP-2830"/>
    <s v="IBB configs need to be updated to use a different service account on QA"/>
    <s v="02830 - IBB configs need to be updated to use a different service account on QA"/>
    <x v="226"/>
    <x v="5"/>
    <s v="Done"/>
    <s v="BEMISCP-2831"/>
    <s v="Update IBB configs to use different service account"/>
    <s v="XS | 02831 - Update IBB configs to use different service account"/>
    <s v="Backend Development | XS | 02831 - Update IBB configs to use different service account"/>
    <m/>
    <n v="383808"/>
    <n v="383809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5"/>
    <n v="0"/>
    <n v="1"/>
    <n v="2.1276595744680851"/>
    <x v="1"/>
    <s v="0.Done"/>
    <x v="2"/>
    <s v="0.Done &gt; Backend Development | XS | 02831 - Update IBB configs to use different service account"/>
    <n v="0"/>
    <n v="0"/>
  </r>
  <r>
    <x v="3"/>
    <s v="Demand"/>
    <s v="Doing"/>
    <s v="BEMISCP-444"/>
    <s v="CSR - Customer and User Profile"/>
    <x v="25"/>
    <s v="Feature"/>
    <s v="Done"/>
    <s v="BEMISCP-1127"/>
    <s v="Create Page for CSRs to View Customer Locations "/>
    <s v="01127 - Create Page for CSRs to View Customer Locations "/>
    <x v="243"/>
    <x v="3"/>
    <s v="Done"/>
    <s v="BEMISCP-2829"/>
    <s v="Update Customer List content to use new sorted parent list"/>
    <s v="S | 02829 - Update Customer List content to use new sorted parent list"/>
    <s v="Frontend Development | S | 02829 - Update Customer List content to use new sorted parent list"/>
    <n v="348696"/>
    <n v="362834"/>
    <n v="383807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8.3333333333333329E-2"/>
    <n v="2.9411764705882353E-2"/>
    <n v="1"/>
    <n v="4.2553191489361701"/>
    <x v="0"/>
    <s v="0.Done"/>
    <x v="2"/>
    <s v="0.Done &gt; Frontend Development | S | 02829 - Update Customer List content to use new sorted parent list"/>
    <n v="0"/>
    <n v="0"/>
  </r>
  <r>
    <x v="3"/>
    <m/>
    <m/>
    <m/>
    <m/>
    <x v="1"/>
    <s v="Feature"/>
    <s v="Done"/>
    <s v="BEMISCP-2702"/>
    <s v="417 (BDT) - Consignment Overstated Shipped Qty on Orders Pg"/>
    <s v="02702 - 417 (BDT) - Consignment Overstated Shipped Qty on Orders Pg"/>
    <x v="240"/>
    <x v="7"/>
    <s v="Done"/>
    <s v="BEMISCP-2826"/>
    <s v="Tech planning - Consignment calculations"/>
    <s v="S | 02826 - Tech planning - Consignment calculations"/>
    <s v="Tech Planning | S | 02826 - Tech planning - Consignment calculations"/>
    <m/>
    <n v="381577"/>
    <n v="3837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Tech Planning | S | 02826 - Tech planning - Consignment calculations"/>
    <n v="0"/>
    <n v="0"/>
  </r>
  <r>
    <x v="3"/>
    <m/>
    <m/>
    <m/>
    <m/>
    <x v="1"/>
    <s v="Bug"/>
    <s v="Done"/>
    <s v="BEMISCP-2697"/>
    <s v="Duplicate key row in object 'dbo.Bemis_Order'"/>
    <s v="02697 - Duplicate key row in object 'dbo.Bemis_Order'"/>
    <x v="252"/>
    <x v="1"/>
    <s v="Done"/>
    <s v="BEMISCP-2825"/>
    <s v="QA for Duplicate key row in object 'dbo.Bemis_Order'"/>
    <s v="S | 02825 - QA for Duplicate key row in object 'dbo.Bemis_Order'"/>
    <s v="QA | S | 02825 - QA for Duplicate key row in object 'dbo.Bemis_Order'"/>
    <m/>
    <n v="381546"/>
    <n v="3837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825 - QA for Duplicate key row in object 'dbo.Bemis_Order'"/>
    <n v="2.1276595744680851"/>
    <n v="0"/>
  </r>
  <r>
    <x v="3"/>
    <m/>
    <m/>
    <m/>
    <m/>
    <x v="1"/>
    <s v="Feature"/>
    <s v="Done"/>
    <s v="BEMISCP-2680"/>
    <s v="409 (BDT) - Inventory Batch with Multiple Mfg Dates"/>
    <s v="02680 - 409 (BDT) - Inventory Batch with Multiple Mfg Dates"/>
    <x v="253"/>
    <x v="1"/>
    <s v="Done"/>
    <s v="BEMISCP-2824"/>
    <s v="QA for 409 (BDT) - Inventory Batch with Multiple Mfg Dates"/>
    <s v="S | 02824 - QA for 409 (BDT) - Inventory Batch with Multiple Mfg Dates"/>
    <s v="QA | S | 02824 - QA for 409 (BDT) - Inventory Batch with Multiple Mfg Dates"/>
    <m/>
    <n v="381452"/>
    <n v="38369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2824 - QA for 409 (BDT) - Inventory Batch with Multiple Mfg Dates"/>
    <n v="0"/>
    <n v="0"/>
  </r>
  <r>
    <x v="3"/>
    <m/>
    <m/>
    <m/>
    <m/>
    <x v="1"/>
    <s v="Feature"/>
    <s v="Done"/>
    <s v="BEMISCP-2716"/>
    <s v="423 (BDT) - Have LDAP and portal Password policy both enabled "/>
    <s v="02716 - 423 (BDT) - Have LDAP and portal Password policy both enabled "/>
    <x v="247"/>
    <x v="5"/>
    <s v="Done"/>
    <s v="BEMISCP-2822"/>
    <s v="Create separate policy for internal users"/>
    <s v="S | 02822 - Create separate policy for internal users"/>
    <s v="Backend Development | S | 02822 - Create separate policy for internal users"/>
    <m/>
    <n v="381870"/>
    <n v="38361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2822 - Create separate policy for internal users"/>
    <n v="0"/>
    <n v="0"/>
  </r>
  <r>
    <x v="3"/>
    <m/>
    <m/>
    <m/>
    <m/>
    <x v="1"/>
    <s v="Bug"/>
    <s v="Done"/>
    <s v="BEMISCP-2453"/>
    <s v="375 (BDT) - Inventory Report - URL too long error "/>
    <s v="02453 - 375 (BDT) - Inventory Report - URL too long error "/>
    <x v="254"/>
    <x v="5"/>
    <s v="Done"/>
    <s v="BEMISCP-2821"/>
    <s v="Shorten portlet Id of Bemis Portlets"/>
    <s v="S | 02821 - Shorten portlet Id of Bemis Portlets"/>
    <s v="Backend Development | S | 02821 - Shorten portlet Id of Bemis Portlets"/>
    <m/>
    <n v="379614"/>
    <n v="38361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2821 - Shorten portlet Id of Bemis Portlets"/>
    <n v="8.5106382978723403"/>
    <n v="0"/>
  </r>
  <r>
    <x v="3"/>
    <m/>
    <m/>
    <m/>
    <m/>
    <x v="1"/>
    <s v="Bug"/>
    <s v="Done"/>
    <s v="BEMISCP-1256"/>
    <s v="BOL and INVOICE Hyperlink fails to load PDF"/>
    <s v="01256 - BOL and INVOICE Hyperlink fails to load PDF"/>
    <x v="251"/>
    <x v="1"/>
    <s v="Done"/>
    <s v="BEMISCP-2820"/>
    <s v="QA for BOL and INVOICE Hyperlink fails to load PDF"/>
    <s v="S | 02820 - QA for BOL and INVOICE Hyperlink fails to load PDF"/>
    <s v="QA | S | 02820 - QA for BOL and INVOICE Hyperlink fails to load PDF"/>
    <m/>
    <n v="364220"/>
    <n v="3836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2820 - QA for BOL and INVOICE Hyperlink fails to load PDF"/>
    <n v="2.1276595744680851"/>
    <n v="0"/>
  </r>
  <r>
    <x v="3"/>
    <m/>
    <m/>
    <m/>
    <m/>
    <x v="1"/>
    <s v="Bug"/>
    <s v="Done"/>
    <s v="BEMISCP-1256"/>
    <s v="BOL and INVOICE Hyperlink fails to load PDF"/>
    <s v="01256 - BOL and INVOICE Hyperlink fails to load PDF"/>
    <x v="251"/>
    <x v="2"/>
    <s v="Done"/>
    <s v="BEMISCP-2819"/>
    <s v="Review of BOL and INVOICE Hyperlink fails to load PDF"/>
    <s v="S | 02819 - Review of BOL and INVOICE Hyperlink fails to load PDF"/>
    <s v="Feature Review | S | 02819 - Review of BOL and INVOICE Hyperlink fails to load PDF"/>
    <m/>
    <n v="364220"/>
    <n v="38360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Feature Review | S | 02819 - Review of BOL and INVOICE Hyperlink fails to load PDF"/>
    <n v="2.1276595744680851"/>
    <n v="0"/>
  </r>
  <r>
    <x v="3"/>
    <s v="Demand"/>
    <s v="Doing"/>
    <s v="BEMISCP-420"/>
    <s v="Buyer - Shipment Management"/>
    <x v="26"/>
    <s v="Feature"/>
    <s v="Done"/>
    <s v="BEMISCP-509"/>
    <s v="View and Download Invoice and BoL "/>
    <s v="00509 - View and Download Invoice and BoL "/>
    <x v="255"/>
    <x v="2"/>
    <s v="Done"/>
    <s v="BEMISCP-2818"/>
    <s v="Review of View and Download Invoice and BoL "/>
    <s v="S | 02818 - Review of View and Download Invoice and BoL "/>
    <s v="Feature Review | S | 02818 - Review of View and Download Invoice and BoL "/>
    <n v="347928"/>
    <n v="350405"/>
    <n v="3835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5873015873015872E-2"/>
    <n v="1"/>
    <n v="2.1276595744680851"/>
    <x v="0"/>
    <s v="0.Done"/>
    <x v="2"/>
    <s v="0.Done &gt; Feature Review | S | 02818 - Review of View and Download Invoice and BoL "/>
    <n v="0"/>
    <n v="0"/>
  </r>
  <r>
    <x v="3"/>
    <m/>
    <m/>
    <m/>
    <m/>
    <x v="1"/>
    <s v="Bug"/>
    <s v="Done"/>
    <s v="BEMISCP-2453"/>
    <s v="375 (BDT) - Inventory Report - URL too long error "/>
    <s v="02453 - 375 (BDT) - Inventory Report - URL too long error "/>
    <x v="254"/>
    <x v="7"/>
    <s v="Done"/>
    <s v="BEMISCP-2817"/>
    <s v="Investigate Report URL too long "/>
    <s v="S | 02817 - Investigate Report URL too long "/>
    <s v="Tech Planning | S | 02817 - Investigate Report URL too long "/>
    <m/>
    <n v="379614"/>
    <n v="3835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Tech Planning | S | 02817 - Investigate Report URL too long "/>
    <n v="2.1276595744680851"/>
    <n v="0"/>
  </r>
  <r>
    <x v="3"/>
    <m/>
    <m/>
    <m/>
    <m/>
    <x v="1"/>
    <s v="Feature"/>
    <s v="Cancelled"/>
    <s v="BEMISCP-1857"/>
    <s v="199 (BDT)Report Parameter - Date range can have a null value"/>
    <s v="01857 - 199 (BDT)Report Parameter - Date range can have a null value"/>
    <x v="250"/>
    <x v="5"/>
    <s v="Cancelled"/>
    <s v="BEMISCP-2816"/>
    <s v="Make Report date fields nullable"/>
    <s v="S | 02816 - Make Report date fields nullable"/>
    <s v="Backend Development | S | 02816 - Make Report date fields nullable"/>
    <m/>
    <n v="373954"/>
    <n v="383559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33333333333333331"/>
    <n v="0"/>
    <n v="1"/>
    <n v="0"/>
    <x v="1"/>
    <s v="0.Cancelled"/>
    <x v="3"/>
    <s v="0.Cancelled &gt; Backend Development | S | 02816 - Make Report date fields nullable"/>
    <n v="0"/>
    <n v="0"/>
  </r>
  <r>
    <x v="3"/>
    <m/>
    <m/>
    <m/>
    <m/>
    <x v="1"/>
    <s v="Bug"/>
    <s v="Done"/>
    <s v="BEMISCP-2711"/>
    <s v="416 (BDT) - Order Pg Shipment Qty Missing"/>
    <s v="02711 - 416 (BDT) - Order Pg Shipment Qty Missing"/>
    <x v="256"/>
    <x v="1"/>
    <s v="Done"/>
    <s v="BEMISCP-2815"/>
    <s v="QA for 416 (BDT) - Order Pg Shipment Qty Missing"/>
    <s v="S | 02815 - QA for 416 (BDT) - Order Pg Shipment Qty Missing"/>
    <s v="QA | S | 02815 - QA for 416 (BDT) - Order Pg Shipment Qty Missing"/>
    <m/>
    <n v="381788"/>
    <n v="38355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815 - QA for 416 (BDT) - Order Pg Shipment Qty Missing"/>
    <n v="2.1276595744680851"/>
    <n v="0"/>
  </r>
  <r>
    <x v="3"/>
    <m/>
    <m/>
    <m/>
    <m/>
    <x v="1"/>
    <s v="Bug"/>
    <s v="Done"/>
    <s v="BEMISCP-2563"/>
    <s v="392 (BDT) - Inventory Pg Standard Pallet Qty and UoM missing"/>
    <s v="02563 - 392 (BDT) - Inventory Pg Standard Pallet Qty and UoM missing"/>
    <x v="257"/>
    <x v="1"/>
    <s v="Done"/>
    <s v="BEMISCP-2814"/>
    <s v="QA for 392 (BDT) - Inventory Pg Standard Pallet Qty and UoM missing"/>
    <s v="S | 02814 - QA for 392 (BDT) - Inventory Pg Standard Pallet Qty and UoM missing"/>
    <s v="QA | S | 02814 - QA for 392 (BDT) - Inventory Pg Standard Pallet Qty and UoM missing"/>
    <m/>
    <n v="380541"/>
    <n v="3835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814 - QA for 392 (BDT) - Inventory Pg Standard Pallet Qty and UoM missing"/>
    <n v="2.1276595744680851"/>
    <n v="0"/>
  </r>
  <r>
    <x v="3"/>
    <m/>
    <m/>
    <m/>
    <m/>
    <x v="1"/>
    <s v="Bug"/>
    <s v="Done"/>
    <s v="BEMISCP-2563"/>
    <s v="392 (BDT) - Inventory Pg Standard Pallet Qty and UoM missing"/>
    <s v="02563 - 392 (BDT) - Inventory Pg Standard Pallet Qty and UoM missing"/>
    <x v="257"/>
    <x v="2"/>
    <s v="Done"/>
    <s v="BEMISCP-2813"/>
    <s v="Review of 392 (BDT) - Inventory Pg Standard Pallet Qty and UoM missing"/>
    <s v="S | 02813 - Review of 392 (BDT) - Inventory Pg Standard Pallet Qty and UoM missing"/>
    <s v="Feature Review | S | 02813 - Review of 392 (BDT) - Inventory Pg Standard Pallet Qty and UoM missing"/>
    <m/>
    <n v="380541"/>
    <n v="3835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813 - Review of 392 (BDT) - Inventory Pg Standard Pallet Qty and UoM missing"/>
    <n v="2.1276595744680851"/>
    <n v="0"/>
  </r>
  <r>
    <x v="3"/>
    <m/>
    <m/>
    <m/>
    <m/>
    <x v="1"/>
    <s v="Feature"/>
    <s v="Done"/>
    <s v="BEMISCP-2560"/>
    <s v="424 (BDT) - Change password policy verbiage for external users"/>
    <s v="02560 - 424 (BDT) - Change password policy verbiage for external users"/>
    <x v="258"/>
    <x v="1"/>
    <s v="Done"/>
    <s v="BEMISCP-2812"/>
    <s v="QA for 424 (BDT) - Change password policy verbiage for external users"/>
    <s v="S | 02812 - QA for 424 (BDT) - Change password policy verbiage for external users"/>
    <s v="QA | S | 02812 - QA for 424 (BDT) - Change password policy verbiage for external users"/>
    <m/>
    <n v="380536"/>
    <n v="3835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2812 - QA for 424 (BDT) - Change password policy verbiage for external users"/>
    <n v="0"/>
    <n v="0"/>
  </r>
  <r>
    <x v="3"/>
    <m/>
    <m/>
    <m/>
    <m/>
    <x v="1"/>
    <s v="Feature"/>
    <s v="Done"/>
    <s v="BEMISCP-2680"/>
    <s v="409 (BDT) - Inventory Batch with Multiple Mfg Dates"/>
    <s v="02680 - 409 (BDT) - Inventory Batch with Multiple Mfg Dates"/>
    <x v="253"/>
    <x v="5"/>
    <s v="Done"/>
    <s v="BEMISCP-2811"/>
    <s v="Update logic to avoid NPE"/>
    <s v="S | 02811 - Update logic to avoid NPE"/>
    <s v="Backend Development | S | 02811 - Update logic to avoid NPE"/>
    <m/>
    <n v="381452"/>
    <n v="38353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2811 - Update logic to avoid NPE"/>
    <n v="0"/>
    <n v="0"/>
  </r>
  <r>
    <x v="3"/>
    <m/>
    <m/>
    <m/>
    <m/>
    <x v="1"/>
    <s v="Feature"/>
    <s v="Done"/>
    <s v="BEMISCP-2560"/>
    <s v="424 (BDT) - Change password policy verbiage for external users"/>
    <s v="02560 - 424 (BDT) - Change password policy verbiage for external users"/>
    <x v="258"/>
    <x v="2"/>
    <s v="Done"/>
    <s v="BEMISCP-2810"/>
    <s v="Review of Change password policy for external users"/>
    <s v="S | 02810 - Review of Change password policy for external users"/>
    <s v="Feature Review | S | 02810 - Review of Change password policy for external users"/>
    <m/>
    <n v="380536"/>
    <n v="38343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Feature Review | S | 02810 - Review of Change password policy for external users"/>
    <n v="0"/>
    <n v="0"/>
  </r>
  <r>
    <x v="3"/>
    <m/>
    <m/>
    <m/>
    <m/>
    <x v="1"/>
    <s v="Feature"/>
    <s v="Done"/>
    <s v="BEMISCP-2560"/>
    <s v="424 (BDT) - Change password policy verbiage for external users"/>
    <s v="02560 - 424 (BDT) - Change password policy verbiage for external users"/>
    <x v="258"/>
    <x v="0"/>
    <s v="Done"/>
    <s v="BEMISCP-2809"/>
    <s v="Alpha for Change password policy for external users"/>
    <s v="S | 02809 - Alpha for Change password policy for external users"/>
    <s v="Alpha Test | S | 02809 - Alpha for Change password policy for external users"/>
    <m/>
    <n v="380536"/>
    <n v="3833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Test | S | 02809 - Alpha for Change password policy for external users"/>
    <n v="0"/>
    <n v="0"/>
  </r>
  <r>
    <x v="3"/>
    <m/>
    <m/>
    <m/>
    <m/>
    <x v="1"/>
    <s v="Bug"/>
    <s v="Done"/>
    <s v="BEMISCP-2711"/>
    <s v="416 (BDT) - Order Pg Shipment Qty Missing"/>
    <s v="02711 - 416 (BDT) - Order Pg Shipment Qty Missing"/>
    <x v="256"/>
    <x v="5"/>
    <s v="Done"/>
    <s v="BEMISCP-2808"/>
    <s v="Update scales for UOM Mapping "/>
    <s v="S | 02808 - Update scales for UOM Mapping "/>
    <s v="Backend Development | S | 02808 - Update scales for UOM Mapping "/>
    <m/>
    <n v="381788"/>
    <n v="383353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2808 - Update scales for UOM Mapping "/>
    <n v="8.5106382978723403"/>
    <n v="0"/>
  </r>
  <r>
    <x v="3"/>
    <m/>
    <m/>
    <m/>
    <m/>
    <x v="1"/>
    <s v="Feature"/>
    <s v="Done"/>
    <s v="BEMISCP-2560"/>
    <s v="424 (BDT) - Change password policy verbiage for external users"/>
    <s v="02560 - 424 (BDT) - Change password policy verbiage for external users"/>
    <x v="258"/>
    <x v="3"/>
    <s v="Done"/>
    <s v="BEMISCP-2807"/>
    <s v="Update Password Policy wording "/>
    <s v="S | 02807 - Update Password Policy wording "/>
    <s v="Frontend Development | S | 02807 - Update Password Policy wording "/>
    <m/>
    <n v="380536"/>
    <n v="383346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Frontend Development | S | 02807 - Update Password Policy wording "/>
    <n v="0"/>
    <n v="0"/>
  </r>
  <r>
    <x v="3"/>
    <m/>
    <m/>
    <m/>
    <m/>
    <x v="1"/>
    <s v="Bug"/>
    <s v="Done"/>
    <s v="BEMISCP-2563"/>
    <s v="392 (BDT) - Inventory Pg Standard Pallet Qty and UoM missing"/>
    <s v="02563 - 392 (BDT) - Inventory Pg Standard Pallet Qty and UoM missing"/>
    <x v="257"/>
    <x v="0"/>
    <s v="Done"/>
    <s v="BEMISCP-2806"/>
    <s v="Alpha for 392 (BDT) - Inventory Pg Standard Pallet Qty and UoM missing"/>
    <s v="S | 02806 - Alpha for 392 (BDT) - Inventory Pg Standard Pallet Qty and UoM missing"/>
    <s v="Alpha Test | S | 02806 - Alpha for 392 (BDT) - Inventory Pg Standard Pallet Qty and UoM missing"/>
    <m/>
    <n v="380541"/>
    <n v="3833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806 - Alpha for 392 (BDT) - Inventory Pg Standard Pallet Qty and UoM missing"/>
    <n v="2.1276595744680851"/>
    <n v="0"/>
  </r>
  <r>
    <x v="3"/>
    <m/>
    <m/>
    <m/>
    <m/>
    <x v="1"/>
    <s v="Feature"/>
    <s v="Done"/>
    <s v="BEMISCP-2783"/>
    <s v="441(BDT) - Data Sync Module Execution "/>
    <s v="02783 - 441(BDT) - Data Sync Module Execution "/>
    <x v="244"/>
    <x v="5"/>
    <s v="Done"/>
    <s v="BEMISCP-2805"/>
    <s v="Update DataSync priorities values"/>
    <s v="S | 02805 - Update DataSync priorities values"/>
    <s v="Backend Development | S | 02805 - Update DataSync priorities values"/>
    <m/>
    <n v="382992"/>
    <n v="38333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2805 - Update DataSync priorities values"/>
    <n v="0"/>
    <n v="0"/>
  </r>
  <r>
    <x v="3"/>
    <m/>
    <m/>
    <m/>
    <m/>
    <x v="1"/>
    <s v="Feature"/>
    <s v="Done"/>
    <s v="BEMISCP-1718"/>
    <s v="BIT 176 -  BOL# Incorrect for SAP Shipment"/>
    <s v="01718 - BIT 176 -  BOL# Incorrect for SAP Shipment"/>
    <x v="259"/>
    <x v="1"/>
    <s v="Done"/>
    <s v="BEMISCP-2804"/>
    <s v="QA for BIT 176 -  BOL# Incorrect for SAP Shipment"/>
    <s v="S | 02804 - QA for BIT 176 -  BOL# Incorrect for SAP Shipment"/>
    <s v="QA | S | 02804 - QA for BIT 176 -  BOL# Incorrect for SAP Shipment"/>
    <m/>
    <n v="371152"/>
    <n v="3833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804 - QA for BIT 176 -  BOL# Incorrect for SAP Shipment"/>
    <n v="0"/>
    <n v="0"/>
  </r>
  <r>
    <x v="3"/>
    <m/>
    <m/>
    <m/>
    <m/>
    <x v="1"/>
    <s v="Feature"/>
    <s v="Done"/>
    <s v="BEMISCP-1718"/>
    <s v="BIT 176 -  BOL# Incorrect for SAP Shipment"/>
    <s v="01718 - BIT 176 -  BOL# Incorrect for SAP Shipment"/>
    <x v="259"/>
    <x v="2"/>
    <s v="Done"/>
    <s v="BEMISCP-2803"/>
    <s v="Review of BIT 176 -  BOL# Incorrect for SAP Shipment"/>
    <s v="S | 02803 - Review of BIT 176 -  BOL# Incorrect for SAP Shipment"/>
    <s v="Feature Review | S | 02803 - Review of BIT 176 -  BOL# Incorrect for SAP Shipment"/>
    <m/>
    <n v="371152"/>
    <n v="3833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803 - Review of BIT 176 -  BOL# Incorrect for SAP Shipment"/>
    <n v="0"/>
    <n v="0"/>
  </r>
  <r>
    <x v="3"/>
    <m/>
    <m/>
    <m/>
    <m/>
    <x v="1"/>
    <s v="Feature"/>
    <s v="Done"/>
    <s v="BEMISCP-2783"/>
    <s v="441(BDT) - Data Sync Module Execution "/>
    <s v="02783 - 441(BDT) - Data Sync Module Execution "/>
    <x v="244"/>
    <x v="7"/>
    <s v="Done"/>
    <s v="BEMISCP-2802"/>
    <s v="Tech planning - DS Module Order Execution"/>
    <s v="S | 02802 - Tech planning - DS Module Order Execution"/>
    <s v="Tech Planning | S | 02802 - Tech planning - DS Module Order Execution"/>
    <m/>
    <n v="382992"/>
    <n v="3832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Tech Planning | S | 02802 - Tech planning - DS Module Order Execution"/>
    <n v="0"/>
    <n v="0"/>
  </r>
  <r>
    <x v="3"/>
    <m/>
    <m/>
    <m/>
    <m/>
    <x v="1"/>
    <s v="Feature"/>
    <s v="Done"/>
    <s v="BEMISCP-2692"/>
    <s v="ID 4191/4190 Update the CSR permissions to be organization based"/>
    <s v="02692 - ID 4191/4190 Update the CSR permissions to be organization based"/>
    <x v="249"/>
    <x v="5"/>
    <s v="Done"/>
    <s v="BEMISCP-2801"/>
    <s v="Automatically assign CSRs to Org Admin role for each Parent Location"/>
    <s v="S | 02801 - Automatically assign CSRs to Org Admin role for each Parent Location"/>
    <s v="Backend Development | S | 02801 - Automatically assign CSRs to Org Admin role for each Parent Location"/>
    <m/>
    <n v="381491"/>
    <n v="38327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2801 - Automatically assign CSRs to Org Admin role for each Parent Location"/>
    <n v="0"/>
    <n v="0"/>
  </r>
  <r>
    <x v="3"/>
    <m/>
    <m/>
    <m/>
    <m/>
    <x v="1"/>
    <s v="Bug"/>
    <s v="Done"/>
    <s v="BEMISCP-2563"/>
    <s v="392 (BDT) - Inventory Pg Standard Pallet Qty and UoM missing"/>
    <s v="02563 - 392 (BDT) - Inventory Pg Standard Pallet Qty and UoM missing"/>
    <x v="257"/>
    <x v="7"/>
    <s v="Done"/>
    <s v="BEMISCP-2800"/>
    <s v="Investigate Inventory Qty UOM missing"/>
    <s v="S | 02800 - Investigate Inventory Qty UOM missing"/>
    <s v="Tech Planning | S | 02800 - Investigate Inventory Qty UOM missing"/>
    <m/>
    <n v="380541"/>
    <n v="3832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Tech Planning | S | 02800 - Investigate Inventory Qty UOM missing"/>
    <n v="2.1276595744680851"/>
    <n v="0"/>
  </r>
  <r>
    <x v="3"/>
    <m/>
    <m/>
    <m/>
    <m/>
    <x v="1"/>
    <s v="Feature"/>
    <s v="Done"/>
    <s v="BEMISCP-2680"/>
    <s v="409 (BDT) - Inventory Batch with Multiple Mfg Dates"/>
    <s v="02680 - 409 (BDT) - Inventory Batch with Multiple Mfg Dates"/>
    <x v="253"/>
    <x v="2"/>
    <s v="Done"/>
    <s v="BEMISCP-2799"/>
    <s v="Review of 409 (BDT) - Inventory Batch with Multiple Mfg Dates"/>
    <s v="S | 02799 - Review of 409 (BDT) - Inventory Batch with Multiple Mfg Dates"/>
    <s v="Feature Review | S | 02799 - Review of 409 (BDT) - Inventory Batch with Multiple Mfg Dates"/>
    <m/>
    <n v="381452"/>
    <n v="3832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Feature Review | S | 02799 - Review of 409 (BDT) - Inventory Batch with Multiple Mfg Dates"/>
    <n v="0"/>
    <n v="0"/>
  </r>
  <r>
    <x v="3"/>
    <m/>
    <m/>
    <m/>
    <m/>
    <x v="1"/>
    <s v="Bug"/>
    <s v="Done"/>
    <s v="BEMISCP-2570"/>
    <s v="Bemis User Agreement is not displaying on first time log in  "/>
    <s v="02570 - Bemis User Agreement is not displaying on first time log in  "/>
    <x v="246"/>
    <x v="5"/>
    <s v="Done"/>
    <s v="BEMISCP-2798"/>
    <s v="Tech planning - Bemis TOS not showing up for new users"/>
    <s v="S | 02798 - Tech planning - Bemis TOS not showing up for new users"/>
    <s v="Backend Development | S | 02798 - Tech planning - Bemis TOS not showing up for new users"/>
    <m/>
    <n v="380573"/>
    <n v="383231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2798 - Tech planning - Bemis TOS not showing up for new users"/>
    <n v="8.5106382978723403"/>
    <n v="0"/>
  </r>
  <r>
    <x v="3"/>
    <m/>
    <m/>
    <m/>
    <m/>
    <x v="1"/>
    <s v="Bug"/>
    <s v="Done"/>
    <s v="BEMISCP-2694"/>
    <s v="ORM exceptions for Inventory data sync "/>
    <s v="02694 - ORM exceptions for Inventory data sync "/>
    <x v="260"/>
    <x v="1"/>
    <s v="Done"/>
    <s v="BEMISCP-2797"/>
    <s v="QA for ORM exceptions for Inventory data sync "/>
    <s v="S | 02797 - QA for ORM exceptions for Inventory data sync "/>
    <s v="QA | S | 02797 - QA for ORM exceptions for Inventory data sync "/>
    <m/>
    <n v="381517"/>
    <n v="3831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797 - QA for ORM exceptions for Inventory data sync "/>
    <n v="2.1276595744680851"/>
    <n v="0"/>
  </r>
  <r>
    <x v="3"/>
    <m/>
    <m/>
    <m/>
    <m/>
    <x v="1"/>
    <s v="Bug"/>
    <s v="Done"/>
    <s v="BEMISCP-2682"/>
    <s v="405 (BDT) - Inventory Update Issues"/>
    <s v="02682 - 405 (BDT) - Inventory Update Issues"/>
    <x v="261"/>
    <x v="1"/>
    <s v="Done"/>
    <s v="BEMISCP-2796"/>
    <s v="QA for 405 (BDT) - Inventory Update Issues"/>
    <s v="S | 02796 - QA for 405 (BDT) - Inventory Update Issues"/>
    <s v="QA | S | 02796 - QA for 405 (BDT) - Inventory Update Issues"/>
    <m/>
    <n v="381455"/>
    <n v="3831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796 - QA for 405 (BDT) - Inventory Update Issues"/>
    <n v="2.1276595744680851"/>
    <n v="0"/>
  </r>
  <r>
    <x v="3"/>
    <m/>
    <m/>
    <m/>
    <m/>
    <x v="1"/>
    <s v="Bug"/>
    <s v="Done"/>
    <s v="BEMISCP-2734"/>
    <s v="BDT 430 Reports are not downloading and refreshing automatically"/>
    <s v="02734 - BDT 430 Reports are not downloading and refreshing automatically"/>
    <x v="262"/>
    <x v="1"/>
    <s v="Done"/>
    <s v="BEMISCP-2795"/>
    <s v="QA for BDT 430 Reports are not downloading and refreshing automatically"/>
    <s v="S | 02795 - QA for BDT 430 Reports are not downloading and refreshing automatically"/>
    <s v="QA | S | 02795 - QA for BDT 430 Reports are not downloading and refreshing automatically"/>
    <m/>
    <n v="382263"/>
    <n v="38314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795 - QA for BDT 430 Reports are not downloading and refreshing automatically"/>
    <n v="2.1276595744680851"/>
    <n v="0"/>
  </r>
  <r>
    <x v="3"/>
    <m/>
    <m/>
    <m/>
    <m/>
    <x v="1"/>
    <s v="Bug"/>
    <s v="Done"/>
    <s v="BEMISCP-2635"/>
    <s v="402 (BDT) - Data Sync process does not clear the &quot;lastErrorMessage&quot; col. when sync is successful"/>
    <s v="02635 - 402 (BDT) - Data Sync process does not clear the &quot;lastErrorMessage&quot; col. when sync is successful"/>
    <x v="263"/>
    <x v="1"/>
    <s v="Done"/>
    <s v="BEMISCP-2794"/>
    <s v="QA for 402 (BDT) - Data Sync process does not clear the &quot;lastErrorMessage&quot; col. when sync is successful"/>
    <s v="S | 02794 - QA for 402 (BDT) - Data Sync process does not clear the &quot;lastErrorMessage&quot; col. when sync is successful"/>
    <s v="QA | S | 02794 - QA for 402 (BDT) - Data Sync process does not clear the &quot;lastErrorMessage&quot; col. when sync is successful"/>
    <m/>
    <n v="380980"/>
    <n v="38314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794 - QA for 402 (BDT) - Data Sync process does not clear the &quot;lastErrorMessage&quot; col. when sync is successful"/>
    <n v="2.1276595744680851"/>
    <n v="0"/>
  </r>
  <r>
    <x v="3"/>
    <m/>
    <m/>
    <m/>
    <m/>
    <x v="1"/>
    <s v="Feature"/>
    <s v="Done"/>
    <s v="BEMISCP-2680"/>
    <s v="409 (BDT) - Inventory Batch with Multiple Mfg Dates"/>
    <s v="02680 - 409 (BDT) - Inventory Batch with Multiple Mfg Dates"/>
    <x v="253"/>
    <x v="0"/>
    <s v="Done"/>
    <s v="BEMISCP-2793"/>
    <s v="Alpha for 409 (BDT) - Inventory Batch with Multiple Mfg Dates"/>
    <s v="S | 02793 - Alpha for 409 (BDT) - Inventory Batch with Multiple Mfg Dates"/>
    <s v="Alpha Test | S | 02793 - Alpha for 409 (BDT) - Inventory Batch with Multiple Mfg Dates"/>
    <m/>
    <n v="381452"/>
    <n v="38314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Test | S | 02793 - Alpha for 409 (BDT) - Inventory Batch with Multiple Mfg Dates"/>
    <n v="0"/>
    <n v="0"/>
  </r>
  <r>
    <x v="3"/>
    <m/>
    <m/>
    <m/>
    <m/>
    <x v="1"/>
    <s v="Bug"/>
    <s v="Done"/>
    <s v="BEMISCP-2734"/>
    <s v="BDT 430 Reports are not downloading and refreshing automatically"/>
    <s v="02734 - BDT 430 Reports are not downloading and refreshing automatically"/>
    <x v="262"/>
    <x v="2"/>
    <s v="Done"/>
    <s v="BEMISCP-2792"/>
    <s v="Review of BDT 430 Reports are not downloading and refreshing automatically"/>
    <s v="S | 02792 - Review of BDT 430 Reports are not downloading and refreshing automatically"/>
    <s v="Feature Review | S | 02792 - Review of BDT 430 Reports are not downloading and refreshing automatically"/>
    <m/>
    <n v="382263"/>
    <n v="3830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792 - Review of BDT 430 Reports are not downloading and refreshing automatically"/>
    <n v="2.1276595744680851"/>
    <n v="0"/>
  </r>
  <r>
    <x v="3"/>
    <m/>
    <m/>
    <m/>
    <m/>
    <x v="1"/>
    <s v="Bug"/>
    <s v="Done"/>
    <s v="BEMISCP-2682"/>
    <s v="405 (BDT) - Inventory Update Issues"/>
    <s v="02682 - 405 (BDT) - Inventory Update Issues"/>
    <x v="261"/>
    <x v="2"/>
    <s v="Done"/>
    <s v="BEMISCP-2791"/>
    <s v="Review of 405 (BDT) - Inventory Update Issues"/>
    <s v="S | 02791 - Review of 405 (BDT) - Inventory Update Issues"/>
    <s v="Feature Review | S | 02791 - Review of 405 (BDT) - Inventory Update Issues"/>
    <m/>
    <n v="381455"/>
    <n v="3830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791 - Review of 405 (BDT) - Inventory Update Issues"/>
    <n v="2.1276595744680851"/>
    <n v="0"/>
  </r>
  <r>
    <x v="3"/>
    <m/>
    <m/>
    <m/>
    <m/>
    <x v="1"/>
    <s v="Bug"/>
    <s v="Done"/>
    <s v="BEMISCP-2635"/>
    <s v="402 (BDT) - Data Sync process does not clear the &quot;lastErrorMessage&quot; col. when sync is successful"/>
    <s v="02635 - 402 (BDT) - Data Sync process does not clear the &quot;lastErrorMessage&quot; col. when sync is successful"/>
    <x v="263"/>
    <x v="2"/>
    <s v="Done"/>
    <s v="BEMISCP-2790"/>
    <s v="Review of 402 (BDT) - Data Sync process does not clear the &quot;lastErrorMessage&quot; col. when sync is successful"/>
    <s v="S | 02790 - Review of 402 (BDT) - Data Sync process does not clear the &quot;lastErrorMessage&quot; col. when sync is successful"/>
    <s v="Feature Review | S | 02790 - Review of 402 (BDT) - Data Sync process does not clear the &quot;lastErrorMessage&quot; col. when sync is successful"/>
    <m/>
    <n v="380980"/>
    <n v="38307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790 - Review of 402 (BDT) - Data Sync process does not clear the &quot;lastErrorMessage&quot; col. when sync is successful"/>
    <n v="2.1276595744680851"/>
    <n v="0"/>
  </r>
  <r>
    <x v="3"/>
    <m/>
    <m/>
    <m/>
    <m/>
    <x v="1"/>
    <s v="Bug"/>
    <s v="Done"/>
    <s v="BEMISCP-2697"/>
    <s v="Duplicate key row in object 'dbo.Bemis_Order'"/>
    <s v="02697 - Duplicate key row in object 'dbo.Bemis_Order'"/>
    <x v="252"/>
    <x v="2"/>
    <s v="Done"/>
    <s v="BEMISCP-2789"/>
    <s v="Review of Duplicate key row in object 'dbo.Bemis_Order'"/>
    <s v="S | 02789 - Review of Duplicate key row in object 'dbo.Bemis_Order'"/>
    <s v="Feature Review | S | 02789 - Review of Duplicate key row in object 'dbo.Bemis_Order'"/>
    <m/>
    <n v="381546"/>
    <n v="3830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789 - Review of Duplicate key row in object 'dbo.Bemis_Order'"/>
    <n v="2.1276595744680851"/>
    <n v="0"/>
  </r>
  <r>
    <x v="3"/>
    <m/>
    <m/>
    <m/>
    <m/>
    <x v="1"/>
    <s v="Bug"/>
    <s v="Done"/>
    <s v="BEMISCP-2694"/>
    <s v="ORM exceptions for Inventory data sync "/>
    <s v="02694 - ORM exceptions for Inventory data sync "/>
    <x v="260"/>
    <x v="2"/>
    <s v="Done"/>
    <s v="BEMISCP-2788"/>
    <s v="Review of ORM exceptions for Inventory data sync "/>
    <s v="S | 02788 - Review of ORM exceptions for Inventory data sync "/>
    <s v="Feature Review | S | 02788 - Review of ORM exceptions for Inventory data sync "/>
    <m/>
    <n v="381517"/>
    <n v="38305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788 - Review of ORM exceptions for Inventory data sync "/>
    <n v="2.1276595744680851"/>
    <n v="0"/>
  </r>
  <r>
    <x v="3"/>
    <m/>
    <m/>
    <m/>
    <m/>
    <x v="1"/>
    <s v="Bug"/>
    <s v="Done"/>
    <s v="BEMISCP-2733"/>
    <s v="425 (BDT) - Documents- buyer not able to delete a document"/>
    <s v="02733 - 425 (BDT) - Documents- buyer not able to delete a document"/>
    <x v="264"/>
    <x v="1"/>
    <s v="Done"/>
    <s v="BEMISCP-2787"/>
    <s v="QA for 425 (BDT) - Documents- buyer not able to delete a document"/>
    <s v="S | 02787 - QA for 425 (BDT) - Documents- buyer not able to delete a document"/>
    <s v="QA | S | 02787 - QA for 425 (BDT) - Documents- buyer not able to delete a document"/>
    <m/>
    <n v="382102"/>
    <n v="3830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787 - QA for 425 (BDT) - Documents- buyer not able to delete a document"/>
    <n v="2.1276595744680851"/>
    <n v="0"/>
  </r>
  <r>
    <x v="3"/>
    <m/>
    <m/>
    <m/>
    <m/>
    <x v="1"/>
    <s v="Bug"/>
    <s v="Done"/>
    <s v="BEMISCP-2733"/>
    <s v="425 (BDT) - Documents- buyer not able to delete a document"/>
    <s v="02733 - 425 (BDT) - Documents- buyer not able to delete a document"/>
    <x v="264"/>
    <x v="2"/>
    <s v="Done"/>
    <s v="BEMISCP-2786"/>
    <s v="Review of 425 (BDT) - Documents- buyer not able to delete a document"/>
    <s v="S | 02786 - Review of 425 (BDT) - Documents- buyer not able to delete a document"/>
    <s v="Feature Review | S | 02786 - Review of 425 (BDT) - Documents- buyer not able to delete a document"/>
    <m/>
    <n v="382102"/>
    <n v="38301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786 - Review of 425 (BDT) - Documents- buyer not able to delete a document"/>
    <n v="2.1276595744680851"/>
    <n v="0"/>
  </r>
  <r>
    <x v="3"/>
    <m/>
    <m/>
    <m/>
    <m/>
    <x v="1"/>
    <s v="Bug"/>
    <s v="Done"/>
    <s v="BEMISCP-2711"/>
    <s v="416 (BDT) - Order Pg Shipment Qty Missing"/>
    <s v="02711 - 416 (BDT) - Order Pg Shipment Qty Missing"/>
    <x v="256"/>
    <x v="7"/>
    <s v="Done"/>
    <s v="BEMISCP-2785"/>
    <s v="416 (BDT) - Evaluate Order Pg Shipment Qty Missing"/>
    <s v="S | 02785 - 416 (BDT) - Evaluate Order Pg Shipment Qty Missing"/>
    <s v="Tech Planning | S | 02785 - 416 (BDT) - Evaluate Order Pg Shipment Qty Missing"/>
    <m/>
    <n v="381788"/>
    <n v="3830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Tech Planning | S | 02785 - 416 (BDT) - Evaluate Order Pg Shipment Qty Missing"/>
    <n v="2.1276595744680851"/>
    <n v="0"/>
  </r>
  <r>
    <x v="3"/>
    <m/>
    <m/>
    <m/>
    <m/>
    <x v="1"/>
    <s v="Bug"/>
    <s v="Done"/>
    <s v="BEMISCP-2453"/>
    <s v="375 (BDT) - Inventory Report - URL too long error "/>
    <s v="02453 - 375 (BDT) - Inventory Report - URL too long error "/>
    <x v="254"/>
    <x v="1"/>
    <s v="Done"/>
    <s v="BEMISCP-2782"/>
    <s v="QA for 375 (BDT) - Inventory Report - URL too long error "/>
    <s v="S | 02782 - QA for 375 (BDT) - Inventory Report - URL too long error "/>
    <s v="QA | S | 02782 - QA for 375 (BDT) - Inventory Report - URL too long error "/>
    <m/>
    <n v="379614"/>
    <n v="3829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2782 - QA for 375 (BDT) - Inventory Report - URL too long error "/>
    <n v="2.1276595744680851"/>
    <n v="0"/>
  </r>
  <r>
    <x v="3"/>
    <m/>
    <m/>
    <m/>
    <m/>
    <x v="1"/>
    <s v="Bug"/>
    <s v="Done"/>
    <s v="BEMISCP-2453"/>
    <s v="375 (BDT) - Inventory Report - URL too long error "/>
    <s v="02453 - 375 (BDT) - Inventory Report - URL too long error "/>
    <x v="254"/>
    <x v="2"/>
    <s v="Done"/>
    <s v="BEMISCP-2781"/>
    <s v="Review of 375 (BDT) - Inventory Report - URL too long error "/>
    <s v="S | 02781 - Review of 375 (BDT) - Inventory Report - URL too long error "/>
    <s v="Feature Review | S | 02781 - Review of 375 (BDT) - Inventory Report - URL too long error "/>
    <m/>
    <n v="379614"/>
    <n v="3829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Feature Review | S | 02781 - Review of 375 (BDT) - Inventory Report - URL too long error "/>
    <n v="2.1276595744680851"/>
    <n v="0"/>
  </r>
  <r>
    <x v="3"/>
    <m/>
    <m/>
    <m/>
    <m/>
    <x v="1"/>
    <s v="Bug"/>
    <s v="Done"/>
    <s v="BEMISCP-2700"/>
    <s v="Buyers need to have ability to delete for specific folders "/>
    <s v="02700 - Buyers need to have ability to delete for specific folders "/>
    <x v="265"/>
    <x v="1"/>
    <s v="Done"/>
    <s v="BEMISCP-2780"/>
    <s v="QA for Buyers need to have ability to delete for specific folders "/>
    <s v="S | 02780 - QA for Buyers need to have ability to delete for specific folders "/>
    <s v="QA | S | 02780 - QA for Buyers need to have ability to delete for specific folders "/>
    <m/>
    <n v="381561"/>
    <n v="3829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0.Done"/>
    <x v="2"/>
    <s v="0.Done &gt; QA | S | 02780 - QA for Buyers need to have ability to delete for specific folders "/>
    <n v="2.1276595744680851"/>
    <n v="0"/>
  </r>
  <r>
    <x v="3"/>
    <m/>
    <m/>
    <m/>
    <m/>
    <x v="1"/>
    <s v="Bug"/>
    <s v="Done"/>
    <s v="BEMISCP-2700"/>
    <s v="Buyers need to have ability to delete for specific folders "/>
    <s v="02700 - Buyers need to have ability to delete for specific folders "/>
    <x v="265"/>
    <x v="2"/>
    <s v="Done"/>
    <s v="BEMISCP-2779"/>
    <s v="Review of Buyers need to have ability to delete for specific folders "/>
    <s v="S | 02779 - Review of Buyers need to have ability to delete for specific folders "/>
    <s v="Feature Review | S | 02779 - Review of Buyers need to have ability to delete for specific folders "/>
    <m/>
    <n v="381561"/>
    <n v="3829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0.Done"/>
    <x v="2"/>
    <s v="0.Done &gt; Feature Review | S | 02779 - Review of Buyers need to have ability to delete for specific folders "/>
    <n v="2.1276595744680851"/>
    <n v="0"/>
  </r>
  <r>
    <x v="3"/>
    <m/>
    <m/>
    <m/>
    <m/>
    <x v="1"/>
    <s v="Bug"/>
    <s v="Done"/>
    <s v="BEMISCP-2570"/>
    <s v="Bemis User Agreement is not displaying on first time log in  "/>
    <s v="02570 - Bemis User Agreement is not displaying on first time log in  "/>
    <x v="246"/>
    <x v="0"/>
    <s v="Done"/>
    <s v="BEMISCP-2778"/>
    <s v="Alpha for Bemis User Agreement is not displaying on first time log in  "/>
    <s v="S | 02778 - Alpha for Bemis User Agreement is not displaying on first time log in  "/>
    <s v="Alpha Test | S | 02778 - Alpha for Bemis User Agreement is not displaying on first time log in  "/>
    <m/>
    <n v="380573"/>
    <n v="3829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778 - Alpha for Bemis User Agreement is not displaying on first time log in  "/>
    <n v="2.1276595744680851"/>
    <n v="0"/>
  </r>
  <r>
    <x v="3"/>
    <m/>
    <m/>
    <m/>
    <m/>
    <x v="1"/>
    <s v="Feature"/>
    <s v="Done"/>
    <s v="BEMISCP-2692"/>
    <s v="ID 4191/4190 Update the CSR permissions to be organization based"/>
    <s v="02692 - ID 4191/4190 Update the CSR permissions to be organization based"/>
    <x v="249"/>
    <x v="7"/>
    <s v="Done"/>
    <s v="BEMISCP-2777"/>
    <s v="Tech Planning for Udate the CSR Permissions to be organization based"/>
    <s v="S | 02777 - Tech Planning for Udate the CSR Permissions to be organization based"/>
    <s v="Tech Planning | S | 02777 - Tech Planning for Udate the CSR Permissions to be organization based"/>
    <m/>
    <n v="381491"/>
    <n v="3829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Tech Planning | S | 02777 - Tech Planning for Udate the CSR Permissions to be organization based"/>
    <n v="0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3"/>
    <s v="Done"/>
    <s v="BEMISCP-2776"/>
    <s v="Form for report configuration is submitting twice development"/>
    <s v="S | 02776 - Form for report configuration is submitting twice development"/>
    <s v="Frontend Development | S | 02776 - Form for report configuration is submitting twice development"/>
    <n v="351453"/>
    <n v="367474"/>
    <n v="382799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s v="0.Done"/>
    <x v="2"/>
    <s v="0.Done &gt; Frontend Development | S | 02776 - Form for report configuration is submitting twice development"/>
    <n v="0"/>
    <n v="0"/>
  </r>
  <r>
    <x v="3"/>
    <m/>
    <m/>
    <m/>
    <m/>
    <x v="1"/>
    <s v="Feature"/>
    <s v="Done"/>
    <s v="BEMISCP-2560"/>
    <s v="424 (BDT) - Change password policy verbiage for external users"/>
    <s v="02560 - 424 (BDT) - Change password policy verbiage for external users"/>
    <x v="258"/>
    <x v="3"/>
    <s v="Done"/>
    <s v="BEMISCP-2774"/>
    <s v="Update verbiage across password screens"/>
    <s v="S | 02774 - Update verbiage across password screens"/>
    <s v="Frontend Development | S | 02774 - Update verbiage across password screens"/>
    <m/>
    <n v="380536"/>
    <n v="382788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Frontend Development | S | 02774 - Update verbiage across password screens"/>
    <n v="0"/>
    <n v="0"/>
  </r>
  <r>
    <x v="3"/>
    <m/>
    <m/>
    <m/>
    <m/>
    <x v="1"/>
    <s v="Feature"/>
    <s v="Done"/>
    <s v="BEMISCP-2680"/>
    <s v="409 (BDT) - Inventory Batch with Multiple Mfg Dates"/>
    <s v="02680 - 409 (BDT) - Inventory Batch with Multiple Mfg Dates"/>
    <x v="253"/>
    <x v="5"/>
    <s v="Done"/>
    <s v="BEMISCP-2773"/>
    <s v="Update mfgDate for an Order Inventory Batch "/>
    <s v="M | 02773 - Update mfgDate for an Order Inventory Batch "/>
    <s v="Backend Development | M | 02773 - Update mfgDate for an Order Inventory Batch "/>
    <m/>
    <n v="381452"/>
    <n v="38276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s v="0.Done"/>
    <x v="2"/>
    <s v="0.Done &gt; Backend Development | M | 02773 - Update mfgDate for an Order Inventory Batch "/>
    <n v="0"/>
    <n v="0"/>
  </r>
  <r>
    <x v="3"/>
    <m/>
    <m/>
    <m/>
    <m/>
    <x v="1"/>
    <s v="Bug"/>
    <s v="Done"/>
    <s v="BEMISCP-2348"/>
    <s v="237 (BDT) - Inventory Report - Excel will not generate in portal"/>
    <s v="02348 - 237 (BDT) - Inventory Report - Excel will not generate in portal"/>
    <x v="266"/>
    <x v="1"/>
    <s v="Done"/>
    <s v="BEMISCP-2772"/>
    <s v="QA for 237 (BDT) - Inventory Report - Excel will not generate in portal"/>
    <s v="S | 02772 - QA for 237 (BDT) - Inventory Report - Excel will not generate in portal"/>
    <s v="QA | S | 02772 - QA for 237 (BDT) - Inventory Report - Excel will not generate in portal"/>
    <m/>
    <n v="378618"/>
    <n v="3827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772 - QA for 237 (BDT) - Inventory Report - Excel will not generate in portal"/>
    <n v="2.1276595744680851"/>
    <n v="0"/>
  </r>
  <r>
    <x v="3"/>
    <m/>
    <m/>
    <m/>
    <m/>
    <x v="1"/>
    <s v="Bug"/>
    <s v="Done"/>
    <s v="BEMISCP-2348"/>
    <s v="237 (BDT) - Inventory Report - Excel will not generate in portal"/>
    <s v="02348 - 237 (BDT) - Inventory Report - Excel will not generate in portal"/>
    <x v="266"/>
    <x v="2"/>
    <s v="Cancelled"/>
    <s v="BEMISCP-2771"/>
    <s v="Review of 237 (BDT) - Inventory Report - Excel will not generate in portal"/>
    <s v="S | 02771 - Review of 237 (BDT) - Inventory Report - Excel will not generate in portal"/>
    <s v="Feature Review | S | 02771 - Review of 237 (BDT) - Inventory Report - Excel will not generate in portal"/>
    <m/>
    <n v="378618"/>
    <n v="3827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s v="0.Done"/>
    <x v="3"/>
    <s v="0.Cancelled &gt; Feature Review | S | 02771 - Review of 237 (BDT) - Inventory Report - Excel will not generate in portal"/>
    <n v="2.1276595744680851"/>
    <n v="0"/>
  </r>
  <r>
    <x v="3"/>
    <m/>
    <m/>
    <m/>
    <m/>
    <x v="1"/>
    <s v="Bug"/>
    <s v="Done"/>
    <s v="BEMISCP-2348"/>
    <s v="237 (BDT) - Inventory Report - Excel will not generate in portal"/>
    <s v="02348 - 237 (BDT) - Inventory Report - Excel will not generate in portal"/>
    <x v="266"/>
    <x v="0"/>
    <s v="Done"/>
    <s v="BEMISCP-2770"/>
    <s v="Alpha for 237 (BDT) - Inventory Report - Excel will not generate in portal"/>
    <s v="S | 02770 - Alpha for 237 (BDT) - Inventory Report - Excel will not generate in portal"/>
    <s v="Alpha Test | S | 02770 - Alpha for 237 (BDT) - Inventory Report - Excel will not generate in portal"/>
    <m/>
    <n v="378618"/>
    <n v="3827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770 - Alpha for 237 (BDT) - Inventory Report - Excel will not generate in portal"/>
    <n v="2.1276595744680851"/>
    <n v="0"/>
  </r>
  <r>
    <x v="3"/>
    <m/>
    <m/>
    <m/>
    <m/>
    <x v="1"/>
    <s v="Bug"/>
    <s v="Done"/>
    <s v="BEMISCP-2555"/>
    <s v="386 (BDT) - Poly IBB On Hand Qty Incorrect"/>
    <s v="02555 - 386 (BDT) - Poly IBB On Hand Qty Incorrect"/>
    <x v="267"/>
    <x v="1"/>
    <s v="Cancelled"/>
    <s v="BEMISCP-2769"/>
    <s v="QA for 386 (BDT) - Poly IBB On Hand Qty Incorrect"/>
    <s v="S | 02769 - QA for 386 (BDT) - Poly IBB On Hand Qty Incorrect"/>
    <s v="QA | S | 02769 - QA for 386 (BDT) - Poly IBB On Hand Qty Incorrect"/>
    <m/>
    <n v="380474"/>
    <n v="3827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s v="0.Done"/>
    <x v="3"/>
    <s v="0.Cancelled &gt; QA | S | 02769 - QA for 386 (BDT) - Poly IBB On Hand Qty Incorrect"/>
    <n v="2.1276595744680851"/>
    <n v="0"/>
  </r>
  <r>
    <x v="3"/>
    <m/>
    <m/>
    <m/>
    <m/>
    <x v="1"/>
    <s v="Bug"/>
    <s v="Done"/>
    <s v="BEMISCP-2555"/>
    <s v="386 (BDT) - Poly IBB On Hand Qty Incorrect"/>
    <s v="02555 - 386 (BDT) - Poly IBB On Hand Qty Incorrect"/>
    <x v="267"/>
    <x v="2"/>
    <s v="Cancelled"/>
    <s v="BEMISCP-2768"/>
    <s v="Review of 386 (BDT) - Poly IBB On Hand Qty Incorrect"/>
    <s v="S | 02768 - Review of 386 (BDT) - Poly IBB On Hand Qty Incorrect"/>
    <s v="Feature Review | S | 02768 - Review of 386 (BDT) - Poly IBB On Hand Qty Incorrect"/>
    <m/>
    <n v="380474"/>
    <n v="3827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s v="0.Done"/>
    <x v="3"/>
    <s v="0.Cancelled &gt; Feature Review | S | 02768 - Review of 386 (BDT) - Poly IBB On Hand Qty Incorrect"/>
    <n v="2.1276595744680851"/>
    <n v="0"/>
  </r>
  <r>
    <x v="3"/>
    <m/>
    <m/>
    <m/>
    <m/>
    <x v="1"/>
    <s v="Bug"/>
    <s v="Done"/>
    <s v="BEMISCP-2555"/>
    <s v="386 (BDT) - Poly IBB On Hand Qty Incorrect"/>
    <s v="02555 - 386 (BDT) - Poly IBB On Hand Qty Incorrect"/>
    <x v="267"/>
    <x v="0"/>
    <s v="Cancelled"/>
    <s v="BEMISCP-2767"/>
    <s v="Alpha for 386 (BDT) - Poly IBB On Hand Qty Incorrect"/>
    <s v="S | 02767 - Alpha for 386 (BDT) - Poly IBB On Hand Qty Incorrect"/>
    <s v="Alpha Test | S | 02767 - Alpha for 386 (BDT) - Poly IBB On Hand Qty Incorrect"/>
    <m/>
    <n v="380474"/>
    <n v="3827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s v="0.Done"/>
    <x v="3"/>
    <s v="0.Cancelled &gt; Alpha Test | S | 02767 - Alpha for 386 (BDT) - Poly IBB On Hand Qty Incorrect"/>
    <n v="2.1276595744680851"/>
    <n v="0"/>
  </r>
  <r>
    <x v="3"/>
    <m/>
    <m/>
    <m/>
    <m/>
    <x v="1"/>
    <s v="Bug"/>
    <s v="Done"/>
    <s v="BEMISCP-2453"/>
    <s v="375 (BDT) - Inventory Report - URL too long error "/>
    <s v="02453 - 375 (BDT) - Inventory Report - URL too long error "/>
    <x v="254"/>
    <x v="0"/>
    <s v="Done"/>
    <s v="BEMISCP-2766"/>
    <s v="Alpha for 375 (BDT) - Inventory Report - URL too long error "/>
    <s v="S | 02766 - Alpha for 375 (BDT) - Inventory Report - URL too long error "/>
    <s v="Alpha Test | S | 02766 - Alpha for 375 (BDT) - Inventory Report - URL too long error "/>
    <m/>
    <n v="379614"/>
    <n v="3827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Test | S | 02766 - Alpha for 375 (BDT) - Inventory Report - URL too long error "/>
    <n v="2.1276595744680851"/>
    <n v="0"/>
  </r>
  <r>
    <x v="3"/>
    <m/>
    <m/>
    <m/>
    <m/>
    <x v="1"/>
    <s v="Bug"/>
    <s v="Done"/>
    <s v="BEMISCP-2710"/>
    <s v="389 (BDT) - CSR AD group users are not set up properly"/>
    <s v="02710 - 389 (BDT) - CSR AD group users are not set up properly"/>
    <x v="268"/>
    <x v="1"/>
    <s v="Done"/>
    <s v="BEMISCP-2765"/>
    <s v="QA for 389 (BDT) - CSR AD group users are not set up properly"/>
    <s v="S | 02765 - QA for 389 (BDT) - CSR AD group users are not set up properly"/>
    <s v="QA | S | 02765 - QA for 389 (BDT) - CSR AD group users are not set up properly"/>
    <m/>
    <n v="381787"/>
    <n v="3827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765 - QA for 389 (BDT) - CSR AD group users are not set up properly"/>
    <n v="2.1276595744680851"/>
    <n v="0"/>
  </r>
  <r>
    <x v="3"/>
    <m/>
    <m/>
    <m/>
    <m/>
    <x v="1"/>
    <s v="Bug"/>
    <s v="Done"/>
    <s v="BEMISCP-2710"/>
    <s v="389 (BDT) - CSR AD group users are not set up properly"/>
    <s v="02710 - 389 (BDT) - CSR AD group users are not set up properly"/>
    <x v="268"/>
    <x v="2"/>
    <s v="Cancelled"/>
    <s v="BEMISCP-2764"/>
    <s v="Review of 389 (BDT) - CSR AD group users are not set up properly"/>
    <s v="S | 02764 - Review of 389 (BDT) - CSR AD group users are not set up properly"/>
    <s v="Feature Review | S | 02764 - Review of 389 (BDT) - CSR AD group users are not set up properly"/>
    <m/>
    <n v="381787"/>
    <n v="38274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s v="0.Done"/>
    <x v="3"/>
    <s v="0.Cancelled &gt; Feature Review | S | 02764 - Review of 389 (BDT) - CSR AD group users are not set up properly"/>
    <n v="2.1276595744680851"/>
    <n v="0"/>
  </r>
  <r>
    <x v="3"/>
    <m/>
    <m/>
    <m/>
    <m/>
    <x v="1"/>
    <s v="Bug"/>
    <s v="Done"/>
    <s v="BEMISCP-2710"/>
    <s v="389 (BDT) - CSR AD group users are not set up properly"/>
    <s v="02710 - 389 (BDT) - CSR AD group users are not set up properly"/>
    <x v="268"/>
    <x v="0"/>
    <s v="Done"/>
    <s v="BEMISCP-2763"/>
    <s v="Alpha for 389 (BDT) - CSR AD group users are not set up properly"/>
    <s v="S | 02763 - Alpha for 389 (BDT) - CSR AD group users are not set up properly"/>
    <s v="Alpha Test | S | 02763 - Alpha for 389 (BDT) - CSR AD group users are not set up properly"/>
    <m/>
    <n v="381787"/>
    <n v="3827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763 - Alpha for 389 (BDT) - CSR AD group users are not set up properly"/>
    <n v="2.1276595744680851"/>
    <n v="0"/>
  </r>
  <r>
    <x v="3"/>
    <m/>
    <m/>
    <m/>
    <m/>
    <x v="1"/>
    <s v="Bug"/>
    <s v="Done"/>
    <s v="BEMISCP-2711"/>
    <s v="416 (BDT) - Order Pg Shipment Qty Missing"/>
    <s v="02711 - 416 (BDT) - Order Pg Shipment Qty Missing"/>
    <x v="256"/>
    <x v="2"/>
    <s v="Done"/>
    <s v="BEMISCP-2762"/>
    <s v="Review of 416 (BDT) - Order Pg Shipment Missing"/>
    <s v="S | 02762 - Review of 416 (BDT) - Order Pg Shipment Missing"/>
    <s v="Feature Review | S | 02762 - Review of 416 (BDT) - Order Pg Shipment Missing"/>
    <m/>
    <n v="381788"/>
    <n v="38274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762 - Review of 416 (BDT) - Order Pg Shipment Missing"/>
    <n v="2.1276595744680851"/>
    <n v="0"/>
  </r>
  <r>
    <x v="3"/>
    <m/>
    <m/>
    <m/>
    <m/>
    <x v="1"/>
    <s v="Bug"/>
    <s v="Done"/>
    <s v="BEMISCP-2711"/>
    <s v="416 (BDT) - Order Pg Shipment Qty Missing"/>
    <s v="02711 - 416 (BDT) - Order Pg Shipment Qty Missing"/>
    <x v="256"/>
    <x v="0"/>
    <s v="Done"/>
    <s v="BEMISCP-2761"/>
    <s v="Alpha for 416 (BDT) - Order Pg Shipment Missing"/>
    <s v="S | 02761 - Alpha for 416 (BDT) - Order Pg Shipment Missing"/>
    <s v="Alpha Test | S | 02761 - Alpha for 416 (BDT) - Order Pg Shipment Missing"/>
    <m/>
    <n v="381788"/>
    <n v="3827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761 - Alpha for 416 (BDT) - Order Pg Shipment Missing"/>
    <n v="2.1276595744680851"/>
    <n v="0"/>
  </r>
  <r>
    <x v="3"/>
    <m/>
    <m/>
    <m/>
    <m/>
    <x v="1"/>
    <s v="Bug"/>
    <s v="Cancelled"/>
    <s v="BEMISCP-2703"/>
    <s v="398 (BDT) - Tyson Shipments missing"/>
    <s v="02703 - 398 (BDT) - Tyson Shipments missing"/>
    <x v="269"/>
    <x v="7"/>
    <s v="Done"/>
    <s v="BEMISCP-2760"/>
    <s v="Evaluate missing shipments - Tyson"/>
    <s v="S | 02760 - Evaluate missing shipments - Tyson"/>
    <s v="Tech Planning | S | 02760 - Evaluate missing shipments - Tyson"/>
    <m/>
    <n v="381579"/>
    <n v="3827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s v="0.Cancelled"/>
    <x v="2"/>
    <s v="0.Done &gt; Tech Planning | S | 02760 - Evaluate missing shipments - Tyson"/>
    <n v="2.1276595744680851"/>
    <n v="0"/>
  </r>
  <r>
    <x v="3"/>
    <m/>
    <m/>
    <m/>
    <m/>
    <x v="1"/>
    <s v="Bug"/>
    <s v="Done"/>
    <s v="BEMISCP-2694"/>
    <s v="ORM exceptions for Inventory data sync "/>
    <s v="02694 - ORM exceptions for Inventory data sync "/>
    <x v="260"/>
    <x v="0"/>
    <s v="Done"/>
    <s v="BEMISCP-2759"/>
    <s v="Alpha for ORM exceptions for Inventory data sync "/>
    <s v="S | 02759 - Alpha for ORM exceptions for Inventory data sync "/>
    <s v="Alpha Test | S | 02759 - Alpha for ORM exceptions for Inventory data sync "/>
    <m/>
    <n v="381517"/>
    <n v="3827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759 - Alpha for ORM exceptions for Inventory data sync "/>
    <n v="2.1276595744680851"/>
    <n v="0"/>
  </r>
  <r>
    <x v="3"/>
    <m/>
    <m/>
    <m/>
    <m/>
    <x v="1"/>
    <s v="Bug"/>
    <s v="Done"/>
    <s v="BEMISCP-2731"/>
    <s v="427 (BDT) - Shipments Pg Floating Text, Not on Card"/>
    <s v="02731 - 427 (BDT) - Shipments Pg Floating Text, Not on Card"/>
    <x v="270"/>
    <x v="1"/>
    <s v="Done"/>
    <s v="BEMISCP-2758"/>
    <s v="QA for 427 (BDT) - Shipments Pg Floating Text, Not on Card"/>
    <s v="S | 02758 - QA for 427 (BDT) - Shipments Pg Floating Text, Not on Card"/>
    <s v="QA | S | 02758 - QA for 427 (BDT) - Shipments Pg Floating Text, Not on Card"/>
    <m/>
    <n v="382100"/>
    <n v="3827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758 - QA for 427 (BDT) - Shipments Pg Floating Text, Not on Card"/>
    <n v="2.1276595744680851"/>
    <n v="0"/>
  </r>
  <r>
    <x v="3"/>
    <m/>
    <m/>
    <m/>
    <m/>
    <x v="1"/>
    <s v="Bug"/>
    <s v="Done"/>
    <s v="BEMISCP-2731"/>
    <s v="427 (BDT) - Shipments Pg Floating Text, Not on Card"/>
    <s v="02731 - 427 (BDT) - Shipments Pg Floating Text, Not on Card"/>
    <x v="270"/>
    <x v="2"/>
    <s v="Cancelled"/>
    <s v="BEMISCP-2757"/>
    <s v="Review of 427 (BDT) - Shipments Pg Floating Text, Not on Card"/>
    <s v="S | 02757 - Review of 427 (BDT) - Shipments Pg Floating Text, Not on Card"/>
    <s v="Feature Review | S | 02757 - Review of 427 (BDT) - Shipments Pg Floating Text, Not on Card"/>
    <m/>
    <n v="382100"/>
    <n v="38271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s v="0.Done"/>
    <x v="3"/>
    <s v="0.Cancelled &gt; Feature Review | S | 02757 - Review of 427 (BDT) - Shipments Pg Floating Text, Not on Card"/>
    <n v="2.1276595744680851"/>
    <n v="0"/>
  </r>
  <r>
    <x v="3"/>
    <m/>
    <m/>
    <m/>
    <m/>
    <x v="1"/>
    <s v="Bug"/>
    <s v="Done"/>
    <s v="BEMISCP-2731"/>
    <s v="427 (BDT) - Shipments Pg Floating Text, Not on Card"/>
    <s v="02731 - 427 (BDT) - Shipments Pg Floating Text, Not on Card"/>
    <x v="270"/>
    <x v="0"/>
    <s v="Done"/>
    <s v="BEMISCP-2756"/>
    <s v="Alpha for 427 (BDT) - Shipments Pg Floating Text, Not on Card"/>
    <s v="S | 02756 - Alpha for 427 (BDT) - Shipments Pg Floating Text, Not on Card"/>
    <s v="Alpha Test | S | 02756 - Alpha for 427 (BDT) - Shipments Pg Floating Text, Not on Card"/>
    <m/>
    <n v="382100"/>
    <n v="3827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756 - Alpha for 427 (BDT) - Shipments Pg Floating Text, Not on Card"/>
    <n v="2.1276595744680851"/>
    <n v="0"/>
  </r>
  <r>
    <x v="3"/>
    <m/>
    <m/>
    <m/>
    <m/>
    <x v="1"/>
    <s v="Bug"/>
    <s v="Done"/>
    <s v="BEMISCP-2737"/>
    <s v="434-GLC Release Missing"/>
    <s v="02737 - 434-GLC Release Missing"/>
    <x v="271"/>
    <x v="1"/>
    <s v="Done"/>
    <s v="BEMISCP-2755"/>
    <s v="QA for 434-GLC Release Missing"/>
    <s v="S | 02755 - QA for 434-GLC Release Missing"/>
    <s v="QA | S | 02755 - QA for 434-GLC Release Missing"/>
    <m/>
    <n v="382309"/>
    <n v="3827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755 - QA for 434-GLC Release Missing"/>
    <n v="2.1276595744680851"/>
    <n v="0"/>
  </r>
  <r>
    <x v="3"/>
    <m/>
    <m/>
    <m/>
    <m/>
    <x v="1"/>
    <s v="Bug"/>
    <s v="Done"/>
    <s v="BEMISCP-2737"/>
    <s v="434-GLC Release Missing"/>
    <s v="02737 - 434-GLC Release Missing"/>
    <x v="271"/>
    <x v="2"/>
    <s v="Cancelled"/>
    <s v="BEMISCP-2754"/>
    <s v="Review of 434-GLC Release Missing"/>
    <s v="S | 02754 - Review of 434-GLC Release Missing"/>
    <s v="Feature Review | S | 02754 - Review of 434-GLC Release Missing"/>
    <m/>
    <n v="382309"/>
    <n v="3827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s v="0.Done"/>
    <x v="3"/>
    <s v="0.Cancelled &gt; Feature Review | S | 02754 - Review of 434-GLC Release Missing"/>
    <n v="2.1276595744680851"/>
    <n v="0"/>
  </r>
  <r>
    <x v="3"/>
    <m/>
    <m/>
    <m/>
    <m/>
    <x v="1"/>
    <s v="Bug"/>
    <s v="Done"/>
    <s v="BEMISCP-2737"/>
    <s v="434-GLC Release Missing"/>
    <s v="02737 - 434-GLC Release Missing"/>
    <x v="271"/>
    <x v="0"/>
    <s v="Done"/>
    <s v="BEMISCP-2753"/>
    <s v="Alpha for 434-GLC Release Missing"/>
    <s v="S | 02753 - Alpha for 434-GLC Release Missing"/>
    <s v="Alpha Test | S | 02753 - Alpha for 434-GLC Release Missing"/>
    <m/>
    <n v="382309"/>
    <n v="38270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753 - Alpha for 434-GLC Release Missing"/>
    <n v="2.1276595744680851"/>
    <n v="0"/>
  </r>
  <r>
    <x v="3"/>
    <m/>
    <m/>
    <m/>
    <m/>
    <x v="1"/>
    <s v="Bug"/>
    <s v="Done"/>
    <s v="BEMISCP-2697"/>
    <s v="Duplicate key row in object 'dbo.Bemis_Order'"/>
    <s v="02697 - Duplicate key row in object 'dbo.Bemis_Order'"/>
    <x v="252"/>
    <x v="0"/>
    <s v="Done"/>
    <s v="BEMISCP-2752"/>
    <s v="Alpha for Duplicate key row in object 'dbo.Bemis_Order'"/>
    <s v="S | 02752 - Alpha for Duplicate key row in object 'dbo.Bemis_Order'"/>
    <s v="Alpha Test | S | 02752 - Alpha for Duplicate key row in object 'dbo.Bemis_Order'"/>
    <m/>
    <n v="381546"/>
    <n v="3826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752 - Alpha for Duplicate key row in object 'dbo.Bemis_Order'"/>
    <n v="2.1276595744680851"/>
    <n v="0"/>
  </r>
  <r>
    <x v="3"/>
    <m/>
    <m/>
    <m/>
    <m/>
    <x v="1"/>
    <s v="Bug"/>
    <s v="Done"/>
    <s v="BEMISCP-2734"/>
    <s v="BDT 430 Reports are not downloading and refreshing automatically"/>
    <s v="02734 - BDT 430 Reports are not downloading and refreshing automatically"/>
    <x v="262"/>
    <x v="0"/>
    <s v="Done"/>
    <s v="BEMISCP-2751"/>
    <s v="Alpha for BDT 430 Reports are not downloading and refreshing automatically"/>
    <s v="S | 02751 - Alpha for BDT 430 Reports are not downloading and refreshing automatically"/>
    <s v="Alpha Test | S | 02751 - Alpha for BDT 430 Reports are not downloading and refreshing automatically"/>
    <m/>
    <n v="382263"/>
    <n v="3825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751 - Alpha for BDT 430 Reports are not downloading and refreshing automatically"/>
    <n v="2.1276595744680851"/>
    <n v="0"/>
  </r>
  <r>
    <x v="3"/>
    <m/>
    <m/>
    <m/>
    <m/>
    <x v="1"/>
    <s v="Bug"/>
    <s v="Done"/>
    <s v="BEMISCP-2696"/>
    <s v="JDBC Connection Exceptions in logs"/>
    <s v="02696 - JDBC Connection Exceptions in logs"/>
    <x v="272"/>
    <x v="1"/>
    <s v="Done"/>
    <s v="BEMISCP-2750"/>
    <s v="QA for JDBC Connection Exceptions in logs"/>
    <s v="S | 02750 - QA for JDBC Connection Exceptions in logs"/>
    <s v="QA | S | 02750 - QA for JDBC Connection Exceptions in logs"/>
    <m/>
    <n v="381541"/>
    <n v="38259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750 - QA for JDBC Connection Exceptions in logs"/>
    <n v="2.1276595744680851"/>
    <n v="0"/>
  </r>
  <r>
    <x v="3"/>
    <m/>
    <m/>
    <m/>
    <m/>
    <x v="1"/>
    <s v="Bug"/>
    <s v="Done"/>
    <s v="BEMISCP-2696"/>
    <s v="JDBC Connection Exceptions in logs"/>
    <s v="02696 - JDBC Connection Exceptions in logs"/>
    <x v="272"/>
    <x v="2"/>
    <s v="Done"/>
    <s v="BEMISCP-2749"/>
    <s v="Review of JDBC Connection Exceptions in logs"/>
    <s v="S | 02749 - Review of JDBC Connection Exceptions in logs"/>
    <s v="Feature Review | S | 02749 - Review of JDBC Connection Exceptions in logs"/>
    <m/>
    <n v="381541"/>
    <n v="38259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749 - Review of JDBC Connection Exceptions in logs"/>
    <n v="2.1276595744680851"/>
    <n v="0"/>
  </r>
  <r>
    <x v="3"/>
    <m/>
    <m/>
    <m/>
    <m/>
    <x v="1"/>
    <s v="Bug"/>
    <s v="Done"/>
    <s v="BEMISCP-2696"/>
    <s v="JDBC Connection Exceptions in logs"/>
    <s v="02696 - JDBC Connection Exceptions in logs"/>
    <x v="272"/>
    <x v="0"/>
    <s v="Done"/>
    <s v="BEMISCP-2748"/>
    <s v="Alpha for JDBC Connection Exceptions in logs"/>
    <s v="S | 02748 - Alpha for JDBC Connection Exceptions in logs"/>
    <s v="Alpha Test | S | 02748 - Alpha for JDBC Connection Exceptions in logs"/>
    <m/>
    <n v="381541"/>
    <n v="3825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748 - Alpha for JDBC Connection Exceptions in logs"/>
    <n v="2.1276595744680851"/>
    <n v="0"/>
  </r>
  <r>
    <x v="3"/>
    <m/>
    <m/>
    <m/>
    <m/>
    <x v="1"/>
    <s v="Bug"/>
    <s v="Done"/>
    <s v="BEMISCP-2734"/>
    <s v="BDT 430 Reports are not downloading and refreshing automatically"/>
    <s v="02734 - BDT 430 Reports are not downloading and refreshing automatically"/>
    <x v="262"/>
    <x v="3"/>
    <s v="Done"/>
    <s v="BEMISCP-2747"/>
    <s v="Development for - Reports are not downloading and refreshing automatically"/>
    <s v="M | 02747 - Development for - Reports are not downloading and refreshing automatically"/>
    <s v="Frontend Development | M | 02747 - Development for - Reports are not downloading and refreshing automatically"/>
    <m/>
    <n v="382263"/>
    <n v="38259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747 - Development for - Reports are not downloading and refreshing automatically"/>
    <n v="5.3191489361702127"/>
    <n v="0"/>
  </r>
  <r>
    <x v="3"/>
    <m/>
    <m/>
    <m/>
    <m/>
    <x v="1"/>
    <s v="Bug"/>
    <s v="Done"/>
    <s v="BEMISCP-2697"/>
    <s v="Duplicate key row in object 'dbo.Bemis_Order'"/>
    <s v="02697 - Duplicate key row in object 'dbo.Bemis_Order'"/>
    <x v="252"/>
    <x v="5"/>
    <s v="Done"/>
    <s v="BEMISCP-2746"/>
    <s v="Change finder for orders to avoid ConstraintViolationException"/>
    <s v="S | 02746 - Change finder for orders to avoid ConstraintViolationException"/>
    <s v="Backend Development | S | 02746 - Change finder for orders to avoid ConstraintViolationException"/>
    <m/>
    <n v="381546"/>
    <n v="382590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2746 - Change finder for orders to avoid ConstraintViolationException"/>
    <n v="8.5106382978723403"/>
    <n v="0"/>
  </r>
  <r>
    <x v="3"/>
    <m/>
    <m/>
    <m/>
    <m/>
    <x v="1"/>
    <s v="Bug"/>
    <s v="Cancelled"/>
    <s v="BEMISCP-2732"/>
    <s v="424 (BDT) - Password Policy verbiage changes"/>
    <s v="02732 - 424 (BDT) - Password Policy verbiage changes"/>
    <x v="273"/>
    <x v="0"/>
    <s v="Cancelled"/>
    <s v="BEMISCP-2745"/>
    <s v="Alpha for 424 (BDT) - Password Policy verbiage changes"/>
    <s v="S | 02745 - Alpha for 424 (BDT) - Password Policy verbiage changes"/>
    <s v="Alpha Test | S | 02745 - Alpha for 424 (BDT) - Password Policy verbiage changes"/>
    <m/>
    <n v="382101"/>
    <n v="3825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5"/>
    <n v="0"/>
    <n v="1"/>
    <n v="0"/>
    <x v="1"/>
    <s v="0.Cancelled"/>
    <x v="3"/>
    <s v="0.Cancelled &gt; Alpha Test | S | 02745 - Alpha for 424 (BDT) - Password Policy verbiage changes"/>
    <n v="2.1276595744680851"/>
    <n v="0"/>
  </r>
  <r>
    <x v="3"/>
    <m/>
    <m/>
    <m/>
    <m/>
    <x v="1"/>
    <s v="Bug"/>
    <s v="Done"/>
    <s v="BEMISCP-2733"/>
    <s v="425 (BDT) - Documents- buyer not able to delete a document"/>
    <s v="02733 - 425 (BDT) - Documents- buyer not able to delete a document"/>
    <x v="264"/>
    <x v="0"/>
    <s v="Done"/>
    <s v="BEMISCP-2744"/>
    <s v="Alpha for 425 (BDT) - Documents- buyer not able to delete a document"/>
    <s v="S | 02744 - Alpha for 425 (BDT) - Documents- buyer not able to delete a document"/>
    <s v="Alpha Test | S | 02744 - Alpha for 425 (BDT) - Documents- buyer not able to delete a document"/>
    <m/>
    <n v="382102"/>
    <n v="38258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744 - Alpha for 425 (BDT) - Documents- buyer not able to delete a document"/>
    <n v="2.1276595744680851"/>
    <n v="0"/>
  </r>
  <r>
    <x v="3"/>
    <m/>
    <m/>
    <m/>
    <m/>
    <x v="1"/>
    <s v="Bug"/>
    <s v="Done"/>
    <s v="BEMISCP-2719"/>
    <s v="382 (BDT) - Order Pg Requested Date Incorrect"/>
    <s v="02719 - 382 (BDT) - Order Pg Requested Date Incorrect"/>
    <x v="274"/>
    <x v="1"/>
    <s v="Done"/>
    <s v="BEMISCP-2743"/>
    <s v="QA for 382 (BDT) - Order Pg Requested Date Incorrect"/>
    <s v="S | 02743 - QA for 382 (BDT) - Order Pg Requested Date Incorrect"/>
    <s v="QA | S | 02743 - QA for 382 (BDT) - Order Pg Requested Date Incorrect"/>
    <m/>
    <n v="381874"/>
    <n v="3825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743 - QA for 382 (BDT) - Order Pg Requested Date Incorrect"/>
    <n v="2.1276595744680851"/>
    <n v="0"/>
  </r>
  <r>
    <x v="3"/>
    <m/>
    <m/>
    <m/>
    <m/>
    <x v="1"/>
    <s v="Bug"/>
    <s v="Done"/>
    <s v="BEMISCP-2719"/>
    <s v="382 (BDT) - Order Pg Requested Date Incorrect"/>
    <s v="02719 - 382 (BDT) - Order Pg Requested Date Incorrect"/>
    <x v="274"/>
    <x v="2"/>
    <s v="Done"/>
    <s v="BEMISCP-2742"/>
    <s v="Review of 382 (BDT) - Order Pg Requested Date Incorrect"/>
    <s v="S | 02742 - Review of 382 (BDT) - Order Pg Requested Date Incorrect"/>
    <s v="Feature Review | S | 02742 - Review of 382 (BDT) - Order Pg Requested Date Incorrect"/>
    <m/>
    <n v="381874"/>
    <n v="3825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742 - Review of 382 (BDT) - Order Pg Requested Date Incorrect"/>
    <n v="2.1276595744680851"/>
    <n v="0"/>
  </r>
  <r>
    <x v="3"/>
    <m/>
    <m/>
    <m/>
    <m/>
    <x v="1"/>
    <s v="Bug"/>
    <s v="Done"/>
    <s v="BEMISCP-2719"/>
    <s v="382 (BDT) - Order Pg Requested Date Incorrect"/>
    <s v="02719 - 382 (BDT) - Order Pg Requested Date Incorrect"/>
    <x v="274"/>
    <x v="0"/>
    <s v="Done"/>
    <s v="BEMISCP-2741"/>
    <s v="Alpha for 382 (BDT) - Order Pg Requested Date Incorrect"/>
    <s v="S | 02741 - Alpha for 382 (BDT) - Order Pg Requested Date Incorrect"/>
    <s v="Alpha Test | S | 02741 - Alpha for 382 (BDT) - Order Pg Requested Date Incorrect"/>
    <m/>
    <n v="381874"/>
    <n v="3825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741 - Alpha for 382 (BDT) - Order Pg Requested Date Incorrect"/>
    <n v="2.1276595744680851"/>
    <n v="0"/>
  </r>
  <r>
    <x v="3"/>
    <m/>
    <m/>
    <m/>
    <m/>
    <x v="1"/>
    <s v="Bug"/>
    <s v="Done"/>
    <s v="BEMISCP-2635"/>
    <s v="402 (BDT) - Data Sync process does not clear the &quot;lastErrorMessage&quot; col. when sync is successful"/>
    <s v="02635 - 402 (BDT) - Data Sync process does not clear the &quot;lastErrorMessage&quot; col. when sync is successful"/>
    <x v="263"/>
    <x v="0"/>
    <s v="Done"/>
    <s v="BEMISCP-2740"/>
    <s v="Alpha for 402 (BDT) - Data Sync process does not clear the &quot;lastErrorMessage&quot; col. when sync is successful"/>
    <s v="S | 02740 - Alpha for 402 (BDT) - Data Sync process does not clear the &quot;lastErrorMessage&quot; col. when sync is successful"/>
    <s v="Alpha Test | S | 02740 - Alpha for 402 (BDT) - Data Sync process does not clear the &quot;lastErrorMessage&quot; col. when sync is successful"/>
    <m/>
    <n v="380980"/>
    <n v="3825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740 - Alpha for 402 (BDT) - Data Sync process does not clear the &quot;lastErrorMessage&quot; col. when sync is successful"/>
    <n v="2.1276595744680851"/>
    <n v="0"/>
  </r>
  <r>
    <x v="3"/>
    <m/>
    <m/>
    <m/>
    <m/>
    <x v="1"/>
    <s v="Bug"/>
    <s v="Done"/>
    <s v="BEMISCP-2635"/>
    <s v="402 (BDT) - Data Sync process does not clear the &quot;lastErrorMessage&quot; col. when sync is successful"/>
    <s v="02635 - 402 (BDT) - Data Sync process does not clear the &quot;lastErrorMessage&quot; col. when sync is successful"/>
    <x v="263"/>
    <x v="5"/>
    <s v="Done"/>
    <s v="BEMISCP-2739"/>
    <s v="Fax error handling for data sync"/>
    <s v="M | 02739 - Fax error handling for data sync"/>
    <s v="Backend Development | M | 02739 - Fax error handling for data sync"/>
    <m/>
    <n v="380980"/>
    <n v="38257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739 - Fax error handling for data sync"/>
    <n v="10.638297872340425"/>
    <n v="0"/>
  </r>
  <r>
    <x v="3"/>
    <m/>
    <m/>
    <m/>
    <m/>
    <x v="1"/>
    <s v="Bug"/>
    <s v="Cancelled"/>
    <s v="BEMISCP-2732"/>
    <s v="424 (BDT) - Password Policy verbiage changes"/>
    <s v="02732 - 424 (BDT) - Password Policy verbiage changes"/>
    <x v="273"/>
    <x v="3"/>
    <s v="Done"/>
    <s v="BEMISCP-2738"/>
    <s v="Development for - Password Policy verbiage changes"/>
    <s v="M | 02738 - Development for - Password Policy verbiage changes"/>
    <s v="Frontend Development | M | 02738 - Development for - Password Policy verbiage changes"/>
    <m/>
    <n v="382101"/>
    <n v="38231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5"/>
    <n v="0"/>
    <n v="1"/>
    <n v="5.3191489361702127"/>
    <x v="1"/>
    <s v="0.Cancelled"/>
    <x v="2"/>
    <s v="0.Done &gt; Frontend Development | M | 02738 - Development for - Password Policy verbiage changes"/>
    <n v="5.3191489361702127"/>
    <n v="0"/>
  </r>
  <r>
    <x v="3"/>
    <m/>
    <m/>
    <m/>
    <m/>
    <x v="1"/>
    <s v="Bug"/>
    <s v="Done"/>
    <s v="BEMISCP-2682"/>
    <s v="405 (BDT) - Inventory Update Issues"/>
    <s v="02682 - 405 (BDT) - Inventory Update Issues"/>
    <x v="261"/>
    <x v="0"/>
    <s v="Done"/>
    <s v="BEMISCP-2736"/>
    <s v="Alpha for 405 (BDT) - Inventory Update Issues"/>
    <s v="S | 02736 - Alpha for 405 (BDT) - Inventory Update Issues"/>
    <s v="Alpha Test | S | 02736 - Alpha for 405 (BDT) - Inventory Update Issues"/>
    <m/>
    <n v="381455"/>
    <n v="3822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736 - Alpha for 405 (BDT) - Inventory Update Issues"/>
    <n v="2.1276595744680851"/>
    <n v="0"/>
  </r>
  <r>
    <x v="3"/>
    <m/>
    <m/>
    <m/>
    <m/>
    <x v="1"/>
    <s v="Bug"/>
    <s v="Done"/>
    <s v="BEMISCP-2342"/>
    <s v="332 (BDT) - Schedule Line View Details Link Missing for some records"/>
    <s v="02342 - 332 (BDT) - Schedule Line View Details Link Missing for some records"/>
    <x v="275"/>
    <x v="1"/>
    <s v="Done"/>
    <s v="BEMISCP-2730"/>
    <s v="QA for 332 (BDT) - Schedule Line View Details Link Missing for some records"/>
    <s v="S | 02730 - QA for 332 (BDT) - Schedule Line View Details Link Missing for some records"/>
    <s v="QA | S | 02730 - QA for 332 (BDT) - Schedule Line View Details Link Missing for some records"/>
    <m/>
    <n v="378607"/>
    <n v="3820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730 - QA for 332 (BDT) - Schedule Line View Details Link Missing for some records"/>
    <n v="2.1276595744680851"/>
    <n v="0"/>
  </r>
  <r>
    <x v="3"/>
    <m/>
    <m/>
    <m/>
    <m/>
    <x v="1"/>
    <s v="Bug"/>
    <s v="Done"/>
    <s v="BEMISCP-2342"/>
    <s v="332 (BDT) - Schedule Line View Details Link Missing for some records"/>
    <s v="02342 - 332 (BDT) - Schedule Line View Details Link Missing for some records"/>
    <x v="275"/>
    <x v="2"/>
    <s v="Done"/>
    <s v="BEMISCP-2729"/>
    <s v="Review of 332 (BDT) - Schedule Line View Details Link Missing for some records"/>
    <s v="S | 02729 - Review of 332 (BDT) - Schedule Line View Details Link Missing for some records"/>
    <s v="Feature Review | S | 02729 - Review of 332 (BDT) - Schedule Line View Details Link Missing for some records"/>
    <m/>
    <n v="378607"/>
    <n v="3820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729 - Review of 332 (BDT) - Schedule Line View Details Link Missing for some records"/>
    <n v="2.1276595744680851"/>
    <n v="0"/>
  </r>
  <r>
    <x v="3"/>
    <m/>
    <m/>
    <m/>
    <m/>
    <x v="1"/>
    <s v="Bug"/>
    <s v="Done"/>
    <s v="BEMISCP-2491"/>
    <s v="383 (BDT) If a single schedule line exists, and the Confirmed Qty = 0 LOG AND SKIP RECORD"/>
    <s v="02491 - 383 (BDT) If a single schedule line exists, and the Confirmed Qty = 0 LOG AND SKIP RECORD"/>
    <x v="276"/>
    <x v="1"/>
    <s v="Done"/>
    <s v="BEMISCP-2728"/>
    <s v="QA for 383 (BDT) If a single schedule line exists, and the Confirmed Qty = 0 LOG AND SKIP RECORD"/>
    <s v="S | 02728 - QA for 383 (BDT) If a single schedule line exists, and the Confirmed Qty = 0 LOG AND SKIP RECORD"/>
    <s v="QA | S | 02728 - QA for 383 (BDT) If a single schedule line exists, and the Confirmed Qty = 0 LOG AND SKIP RECORD"/>
    <m/>
    <n v="379877"/>
    <n v="3820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728 - QA for 383 (BDT) If a single schedule line exists, and the Confirmed Qty = 0 LOG AND SKIP RECORD"/>
    <n v="2.1276595744680851"/>
    <n v="0"/>
  </r>
  <r>
    <x v="3"/>
    <m/>
    <m/>
    <m/>
    <m/>
    <x v="1"/>
    <s v="Bug"/>
    <s v="Done"/>
    <s v="BEMISCP-2491"/>
    <s v="383 (BDT) If a single schedule line exists, and the Confirmed Qty = 0 LOG AND SKIP RECORD"/>
    <s v="02491 - 383 (BDT) If a single schedule line exists, and the Confirmed Qty = 0 LOG AND SKIP RECORD"/>
    <x v="276"/>
    <x v="2"/>
    <s v="Done"/>
    <s v="BEMISCP-2727"/>
    <s v="Review of 383 (BDT) If a single schedule line exists, and the Confirmed Qty = 0 LOG AND SKIP RECORD"/>
    <s v="S | 02727 - Review of 383 (BDT) If a single schedule line exists, and the Confirmed Qty = 0 LOG AND SKIP RECORD"/>
    <s v="Feature Review | S | 02727 - Review of 383 (BDT) If a single schedule line exists, and the Confirmed Qty = 0 LOG AND SKIP RECORD"/>
    <m/>
    <n v="379877"/>
    <n v="3820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727 - Review of 383 (BDT) If a single schedule line exists, and the Confirmed Qty = 0 LOG AND SKIP RECORD"/>
    <n v="2.1276595744680851"/>
    <n v="0"/>
  </r>
  <r>
    <x v="3"/>
    <m/>
    <m/>
    <m/>
    <m/>
    <x v="1"/>
    <s v="Bug"/>
    <s v="Done"/>
    <s v="BEMISCP-2638"/>
    <s v="BDT 428 -ID 4191- Documents should not be using File Entry LocalService"/>
    <s v="02638 - BDT 428 -ID 4191- Documents should not be using File Entry LocalService"/>
    <x v="277"/>
    <x v="1"/>
    <s v="Done"/>
    <s v="BEMISCP-2726"/>
    <s v="QA for ID 4191- Documents should not be using File Entry LocalService"/>
    <s v="S | 02726 - QA for ID 4191- Documents should not be using File Entry LocalService"/>
    <s v="QA | S | 02726 - QA for ID 4191- Documents should not be using File Entry LocalService"/>
    <m/>
    <n v="381112"/>
    <n v="3820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726 - QA for ID 4191- Documents should not be using File Entry LocalService"/>
    <n v="2.1276595744680851"/>
    <n v="0"/>
  </r>
  <r>
    <x v="3"/>
    <m/>
    <m/>
    <m/>
    <m/>
    <x v="1"/>
    <s v="Bug"/>
    <s v="Done"/>
    <s v="BEMISCP-2638"/>
    <s v="BDT 428 -ID 4191- Documents should not be using File Entry LocalService"/>
    <s v="02638 - BDT 428 -ID 4191- Documents should not be using File Entry LocalService"/>
    <x v="277"/>
    <x v="2"/>
    <s v="Done"/>
    <s v="BEMISCP-2725"/>
    <s v="Review of ID 4191- Documents should not be using File Entry LocalService"/>
    <s v="S | 02725 - Review of ID 4191- Documents should not be using File Entry LocalService"/>
    <s v="Feature Review | S | 02725 - Review of ID 4191- Documents should not be using File Entry LocalService"/>
    <m/>
    <n v="381112"/>
    <n v="3820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725 - Review of ID 4191- Documents should not be using File Entry LocalService"/>
    <n v="2.1276595744680851"/>
    <n v="0"/>
  </r>
  <r>
    <x v="3"/>
    <m/>
    <m/>
    <m/>
    <m/>
    <x v="1"/>
    <s v="Bug"/>
    <s v="Done"/>
    <s v="BEMISCP-2700"/>
    <s v="Buyers need to have ability to delete for specific folders "/>
    <s v="02700 - Buyers need to have ability to delete for specific folders "/>
    <x v="265"/>
    <x v="6"/>
    <s v="Done"/>
    <s v="BEMISCP-2724"/>
    <s v="Buyers need to delete certain files"/>
    <s v="M | 02724 - Buyers need to delete certain files"/>
    <s v="Alpha Bug | M | 02724 - Buyers need to delete certain files"/>
    <m/>
    <n v="381561"/>
    <n v="38198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0"/>
    <n v="1"/>
    <n v="3.191489361702128"/>
    <x v="1"/>
    <s v="0.Done"/>
    <x v="2"/>
    <s v="0.Done &gt; Alpha Bug | M | 02724 - Buyers need to delete certain files"/>
    <n v="3.191489361702128"/>
    <n v="0"/>
  </r>
  <r>
    <x v="3"/>
    <m/>
    <m/>
    <m/>
    <m/>
    <x v="1"/>
    <s v="Bug"/>
    <s v="Done"/>
    <s v="BEMISCP-1256"/>
    <s v="BOL and INVOICE Hyperlink fails to load PDF"/>
    <s v="01256 - BOL and INVOICE Hyperlink fails to load PDF"/>
    <x v="251"/>
    <x v="5"/>
    <s v="Done"/>
    <s v="BEMISCP-2723"/>
    <s v="Trim leading zeros from deliveryNbr to create correct url"/>
    <s v="S | 02723 - Trim leading zeros from deliveryNbr to create correct url"/>
    <s v="Backend Development | S | 02723 - Trim leading zeros from deliveryNbr to create correct url"/>
    <m/>
    <n v="364220"/>
    <n v="38190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2723 - Trim leading zeros from deliveryNbr to create correct url"/>
    <n v="8.5106382978723403"/>
    <n v="0"/>
  </r>
  <r>
    <x v="3"/>
    <m/>
    <m/>
    <m/>
    <m/>
    <x v="1"/>
    <s v="Bug"/>
    <s v="Done"/>
    <s v="BEMISCP-2546"/>
    <s v="388 (BDT) - Inventory Pg Standard Pallet Qty Rounding Issue"/>
    <s v="02546 - 388 (BDT) - Inventory Pg Standard Pallet Qty Rounding Issue"/>
    <x v="278"/>
    <x v="6"/>
    <s v="Cancelled"/>
    <s v="BEMISCP-2722"/>
    <s v="Development for - Inventory Pg Standard Pallet Qty Rounding Issue"/>
    <s v="M | 02722 - Development for - Inventory Pg Standard Pallet Qty Rounding Issue"/>
    <s v="Alpha Bug | M | 02722 - Development for - Inventory Pg Standard Pallet Qty Rounding Issue"/>
    <m/>
    <n v="380225"/>
    <n v="38189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0"/>
    <n v="1"/>
    <n v="0"/>
    <x v="1"/>
    <s v="0.Done"/>
    <x v="3"/>
    <s v="0.Cancelled &gt; Alpha Bug | M | 02722 - Development for - Inventory Pg Standard Pallet Qty Rounding Issue"/>
    <n v="3.191489361702128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4"/>
    <s v="Done"/>
    <s v="BEMISCP-2721"/>
    <s v="Portal Property changes (Perf Tuning)"/>
    <s v="S | 02721 - Portal Property changes (Perf Tuning)"/>
    <s v="Sub-Task | S | 02721 - Portal Property changes (Perf Tuning)"/>
    <n v="351453"/>
    <n v="367474"/>
    <n v="381887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s v="0.Done"/>
    <x v="2"/>
    <s v="0.Done &gt; Sub-Task | S | 02721 - Portal Property changes (Perf Tuning)"/>
    <n v="0"/>
    <n v="0"/>
  </r>
  <r>
    <x v="3"/>
    <m/>
    <m/>
    <m/>
    <m/>
    <x v="1"/>
    <s v="Bug"/>
    <s v="Done"/>
    <s v="BEMISCP-2114"/>
    <s v="298 (BDT) - Releases - subpage- tablet view error"/>
    <s v="02114 - 298 (BDT) - Releases - subpage- tablet view error"/>
    <x v="279"/>
    <x v="6"/>
    <s v="Done"/>
    <s v="BEMISCP-2720"/>
    <s v="Scheduled Release Date missing from tablet view"/>
    <s v="M | 02720 - Scheduled Release Date missing from tablet view"/>
    <s v="Alpha Bug | M | 02720 - Scheduled Release Date missing from tablet view"/>
    <m/>
    <n v="376942"/>
    <n v="381882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3.191489361702128"/>
    <x v="1"/>
    <s v="0.Done"/>
    <x v="2"/>
    <s v="0.Done &gt; Alpha Bug | M | 02720 - Scheduled Release Date missing from tablet view"/>
    <n v="3.191489361702128"/>
    <n v="0"/>
  </r>
  <r>
    <x v="3"/>
    <m/>
    <m/>
    <m/>
    <m/>
    <x v="1"/>
    <s v="Bug"/>
    <s v="Done"/>
    <s v="BEMISCP-2696"/>
    <s v="JDBC Connection Exceptions in logs"/>
    <s v="02696 - JDBC Connection Exceptions in logs"/>
    <x v="272"/>
    <x v="4"/>
    <s v="Done"/>
    <s v="BEMISCP-2718"/>
    <s v="Add connection validation when idle"/>
    <s v="M | 02718 - Add connection validation when idle"/>
    <s v="Sub-Task | M | 02718 - Add connection validation when idle"/>
    <m/>
    <n v="381541"/>
    <n v="381873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Sub-Task | M | 02718 - Add connection validation when idle"/>
    <n v="8.5106382978723403"/>
    <n v="0"/>
  </r>
  <r>
    <x v="3"/>
    <m/>
    <m/>
    <m/>
    <m/>
    <x v="1"/>
    <s v="Feature"/>
    <s v="Done"/>
    <s v="BEMISCP-2716"/>
    <s v="423 (BDT) - Have LDAP and portal Password policy both enabled "/>
    <s v="02716 - 423 (BDT) - Have LDAP and portal Password policy both enabled "/>
    <x v="247"/>
    <x v="7"/>
    <s v="Done"/>
    <s v="BEMISCP-2717"/>
    <s v="Tech Planning for LDAP and Password Policy both enabled "/>
    <s v="M | 02717 - Tech Planning for LDAP and Password Policy both enabled "/>
    <s v="Tech Planning | M | 02717 - Tech Planning for LDAP and Password Policy both enabled "/>
    <m/>
    <n v="381870"/>
    <n v="38187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2717 - Tech Planning for LDAP and Password Policy both enabled "/>
    <n v="0"/>
    <n v="0"/>
  </r>
  <r>
    <x v="3"/>
    <m/>
    <m/>
    <m/>
    <m/>
    <x v="1"/>
    <s v="Bug"/>
    <s v="Done"/>
    <s v="BEMISCP-2700"/>
    <s v="Buyers need to have ability to delete for specific folders "/>
    <s v="02700 - Buyers need to have ability to delete for specific folders "/>
    <x v="265"/>
    <x v="0"/>
    <s v="Done"/>
    <s v="BEMISCP-2715"/>
    <s v="Alpha for Buyers need to have ability to delete for specific folders "/>
    <s v="S | 02715 - Alpha for Buyers need to have ability to delete for specific folders "/>
    <s v="Alpha Test | S | 02715 - Alpha for Buyers need to have ability to delete for specific folders "/>
    <m/>
    <n v="381561"/>
    <n v="3818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0.Done"/>
    <x v="2"/>
    <s v="0.Done &gt; Alpha Test | S | 02715 - Alpha for Buyers need to have ability to delete for specific folders "/>
    <n v="2.1276595744680851"/>
    <n v="0"/>
  </r>
  <r>
    <x v="3"/>
    <s v="Demand"/>
    <s v="Doing"/>
    <s v="BEMISCP-531"/>
    <s v="System Architecture"/>
    <x v="22"/>
    <s v="Task"/>
    <s v="Doing"/>
    <s v="BEMISCP-141"/>
    <s v="CI server setup"/>
    <s v="00141 - CI server setup"/>
    <x v="280"/>
    <x v="4"/>
    <s v="Cancelled"/>
    <s v="BEMISCP-2714"/>
    <s v="Services dockers"/>
    <s v="M | 02714 - Services dockers"/>
    <s v="Sub-Task | M | 02714 - Services dockers"/>
    <n v="351453"/>
    <n v="336162"/>
    <n v="381815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1.8518518518518517E-2"/>
    <n v="1"/>
    <n v="0"/>
    <x v="0"/>
    <s v="7.Doing"/>
    <x v="3"/>
    <s v="0.Cancelled &gt; Sub-Task | M | 02714 - Services dockers"/>
    <n v="0"/>
    <n v="0"/>
  </r>
  <r>
    <x v="3"/>
    <m/>
    <m/>
    <m/>
    <m/>
    <x v="1"/>
    <s v="Bug"/>
    <s v="Done"/>
    <s v="BEMISCP-2552"/>
    <s v="394 (BDT) - Scheduled Releases Sub-Pg Bemis Line# Contains Leading Zeroes"/>
    <s v="02552 - 394 (BDT) - Scheduled Releases Sub-Pg Bemis Line# Contains Leading Zeroes"/>
    <x v="281"/>
    <x v="3"/>
    <s v="Done"/>
    <s v="BEMISCP-2713"/>
    <s v="Increase font size of Bemis Order and Line#"/>
    <s v="M | 02713 - Increase font size of Bemis Order and Line#"/>
    <s v="Frontend Development | M | 02713 - Increase font size of Bemis Order and Line#"/>
    <m/>
    <n v="380449"/>
    <n v="38180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2713 - Increase font size of Bemis Order and Line#"/>
    <n v="5.3191489361702127"/>
    <n v="0"/>
  </r>
  <r>
    <x v="3"/>
    <m/>
    <m/>
    <m/>
    <m/>
    <x v="1"/>
    <s v="Bug"/>
    <s v="Done"/>
    <s v="BEMISCP-2546"/>
    <s v="388 (BDT) - Inventory Pg Standard Pallet Qty Rounding Issue"/>
    <s v="02546 - 388 (BDT) - Inventory Pg Standard Pallet Qty Rounding Issue"/>
    <x v="278"/>
    <x v="4"/>
    <s v="Done"/>
    <s v="BEMISCP-2712"/>
    <s v="Rounding issue on Standard Pallet Qty seen in QA env"/>
    <s v="M | 02712 - Rounding issue on Standard Pallet Qty seen in QA env"/>
    <s v="Sub-Task | M | 02712 - Rounding issue on Standard Pallet Qty seen in QA env"/>
    <m/>
    <n v="380225"/>
    <n v="381799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0"/>
    <n v="1"/>
    <n v="8.5106382978723403"/>
    <x v="1"/>
    <s v="0.Done"/>
    <x v="2"/>
    <s v="0.Done &gt; Sub-Task | M | 02712 - Rounding issue on Standard Pallet Qty seen in QA env"/>
    <n v="8.5106382978723403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5"/>
    <s v="Done"/>
    <s v="BEMISCP-2709"/>
    <s v="Change frequency of checks for template changes"/>
    <s v="XS | 02709 - Change frequency of checks for template changes"/>
    <s v="Backend Development | XS | 02709 - Change frequency of checks for template changes"/>
    <n v="351453"/>
    <n v="367474"/>
    <n v="381700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1.8518518518518517E-2"/>
    <n v="1"/>
    <n v="2.1276595744680851"/>
    <x v="0"/>
    <s v="0.Done"/>
    <x v="2"/>
    <s v="0.Done &gt; Backend Development | XS | 02709 - Change frequency of checks for template changes"/>
    <n v="0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5"/>
    <s v="Done"/>
    <s v="BEMISCP-2708"/>
    <s v="Remove Background Task mode"/>
    <s v="XS | 02708 - Remove Background Task mode"/>
    <s v="Backend Development | XS | 02708 - Remove Background Task mode"/>
    <n v="350255"/>
    <n v="343068"/>
    <n v="381691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3.3333333333333333E-2"/>
    <n v="1"/>
    <n v="2.1276595744680851"/>
    <x v="0"/>
    <s v="4.To Feature Review"/>
    <x v="2"/>
    <s v="0.Done &gt; Backend Development | XS | 02708 - Remove Background Task mode"/>
    <n v="0"/>
    <n v="0"/>
  </r>
  <r>
    <x v="3"/>
    <m/>
    <m/>
    <m/>
    <m/>
    <x v="1"/>
    <s v="Bug"/>
    <s v="Done"/>
    <s v="BEMISCP-2700"/>
    <s v="Buyers need to have ability to delete for specific folders "/>
    <s v="02700 - Buyers need to have ability to delete for specific folders "/>
    <x v="265"/>
    <x v="3"/>
    <s v="Done"/>
    <s v="BEMISCP-2707"/>
    <s v="Remove ability to delete from root folders"/>
    <s v="M | 02707 - Remove ability to delete from root folders"/>
    <s v="Frontend Development | M | 02707 - Remove ability to delete from root folders"/>
    <m/>
    <n v="381561"/>
    <n v="38163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s v="0.Done"/>
    <x v="2"/>
    <s v="0.Done &gt; Frontend Development | M | 02707 - Remove ability to delete from root folders"/>
    <n v="5.3191489361702127"/>
    <n v="0"/>
  </r>
  <r>
    <x v="3"/>
    <m/>
    <m/>
    <m/>
    <m/>
    <x v="1"/>
    <s v="Bug"/>
    <s v="Done"/>
    <s v="BEMISCP-2694"/>
    <s v="ORM exceptions for Inventory data sync "/>
    <s v="02694 - ORM exceptions for Inventory data sync "/>
    <x v="260"/>
    <x v="5"/>
    <s v="Done"/>
    <s v="BEMISCP-2706"/>
    <s v="Fix ORM Exceptions during Inventory data sync"/>
    <s v="M | 02706 - Fix ORM Exceptions during Inventory data sync"/>
    <s v="Backend Development | M | 02706 - Fix ORM Exceptions during Inventory data sync"/>
    <m/>
    <n v="381517"/>
    <n v="38163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2706 - Fix ORM Exceptions during Inventory data sync"/>
    <n v="10.638297872340425"/>
    <n v="0"/>
  </r>
  <r>
    <x v="3"/>
    <m/>
    <m/>
    <m/>
    <m/>
    <x v="1"/>
    <s v="Bug"/>
    <s v="Done"/>
    <s v="BEMISCP-2700"/>
    <s v="Buyers need to have ability to delete for specific folders "/>
    <s v="02700 - Buyers need to have ability to delete for specific folders "/>
    <x v="265"/>
    <x v="3"/>
    <s v="Done"/>
    <s v="BEMISCP-2705"/>
    <s v="Development for - Buyers need to have ability to delete for specific folders"/>
    <s v="M | 02705 - Development for - Buyers need to have ability to delete for specific folders"/>
    <s v="Frontend Development | M | 02705 - Development for - Buyers need to have ability to delete for specific folders"/>
    <m/>
    <n v="381561"/>
    <n v="38158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s v="0.Done"/>
    <x v="2"/>
    <s v="0.Done &gt; Frontend Development | M | 02705 - Development for - Buyers need to have ability to delete for specific folders"/>
    <n v="5.3191489361702127"/>
    <n v="0"/>
  </r>
  <r>
    <x v="3"/>
    <m/>
    <m/>
    <m/>
    <m/>
    <x v="1"/>
    <s v="Bug"/>
    <s v="Done"/>
    <s v="BEMISCP-2700"/>
    <s v="Buyers need to have ability to delete for specific folders "/>
    <s v="02700 - Buyers need to have ability to delete for specific folders "/>
    <x v="265"/>
    <x v="5"/>
    <s v="Done"/>
    <s v="BEMISCP-2704"/>
    <s v="Development for - Buyers need to have ability to delete for specific folders"/>
    <s v="M | 02704 - Development for - Buyers need to have ability to delete for specific folders"/>
    <s v="Backend Development | M | 02704 - Development for - Buyers need to have ability to delete for specific folders"/>
    <m/>
    <n v="381561"/>
    <n v="38158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4285714285714285"/>
    <n v="0"/>
    <n v="1"/>
    <n v="10.638297872340425"/>
    <x v="1"/>
    <s v="0.Done"/>
    <x v="2"/>
    <s v="0.Done &gt; Backend Development | M | 02704 - Development for - Buyers need to have ability to delete for specific folders"/>
    <n v="10.638297872340425"/>
    <n v="0"/>
  </r>
  <r>
    <x v="3"/>
    <m/>
    <m/>
    <m/>
    <m/>
    <x v="1"/>
    <s v="Bug"/>
    <s v="Done"/>
    <s v="BEMISCP-2697"/>
    <s v="Duplicate key row in object 'dbo.Bemis_Order'"/>
    <s v="02697 - Duplicate key row in object 'dbo.Bemis_Order'"/>
    <x v="252"/>
    <x v="7"/>
    <s v="Done"/>
    <s v="BEMISCP-2701"/>
    <s v="Tech planning - duplicate key"/>
    <s v="M | 02701 - Tech planning - duplicate key"/>
    <s v="Tech Planning | M | 02701 - Tech planning - duplicate key"/>
    <m/>
    <n v="381546"/>
    <n v="38157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2701 - Tech planning - duplicate key"/>
    <n v="4.2553191489361701"/>
    <n v="0"/>
  </r>
  <r>
    <x v="3"/>
    <m/>
    <m/>
    <m/>
    <m/>
    <x v="1"/>
    <s v="Bug"/>
    <s v="Done"/>
    <s v="BEMISCP-2638"/>
    <s v="BDT 428 -ID 4191- Documents should not be using File Entry LocalService"/>
    <s v="02638 - BDT 428 -ID 4191- Documents should not be using File Entry LocalService"/>
    <x v="277"/>
    <x v="0"/>
    <s v="Done"/>
    <s v="BEMISCP-2698"/>
    <s v="Alpha for ID 4191- Documents should not be using File Entry LocalService"/>
    <s v="S | 02698 - Alpha for ID 4191- Documents should not be using File Entry LocalService"/>
    <s v="Alpha Test | S | 02698 - Alpha for ID 4191- Documents should not be using File Entry LocalService"/>
    <m/>
    <n v="381112"/>
    <n v="3815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698 - Alpha for ID 4191- Documents should not be using File Entry LocalService"/>
    <n v="2.1276595744680851"/>
    <n v="0"/>
  </r>
  <r>
    <x v="3"/>
    <m/>
    <m/>
    <m/>
    <m/>
    <x v="1"/>
    <s v="Bug"/>
    <s v="Done"/>
    <s v="BEMISCP-2694"/>
    <s v="ORM exceptions for Inventory data sync "/>
    <s v="02694 - ORM exceptions for Inventory data sync "/>
    <x v="260"/>
    <x v="7"/>
    <s v="Done"/>
    <s v="BEMISCP-2695"/>
    <s v="Tech Planning for ORM exceptions for Inventory data sync"/>
    <s v="M | 02695 - Tech Planning for ORM exceptions for Inventory data sync"/>
    <s v="Tech Planning | M | 02695 - Tech Planning for ORM exceptions for Inventory data sync"/>
    <m/>
    <n v="381517"/>
    <n v="381519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2695 - Tech Planning for ORM exceptions for Inventory data sync"/>
    <n v="4.2553191489361701"/>
    <n v="0"/>
  </r>
  <r>
    <x v="3"/>
    <m/>
    <m/>
    <m/>
    <m/>
    <x v="1"/>
    <s v="Feature"/>
    <s v="Done"/>
    <s v="BEMISCP-2680"/>
    <s v="409 (BDT) - Inventory Batch with Multiple Mfg Dates"/>
    <s v="02680 - 409 (BDT) - Inventory Batch with Multiple Mfg Dates"/>
    <x v="253"/>
    <x v="7"/>
    <s v="Done"/>
    <s v="BEMISCP-2693"/>
    <s v="Tech Planning for 409 (BDT) - Inventory Batch with Multiple Mfg Dates"/>
    <s v="M | 02693 - Tech Planning for 409 (BDT) - Inventory Batch with Multiple Mfg Dates"/>
    <s v="Tech Planning | M | 02693 - Tech Planning for 409 (BDT) - Inventory Batch with Multiple Mfg Dates"/>
    <m/>
    <n v="381452"/>
    <n v="38150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2693 - Tech Planning for 409 (BDT) - Inventory Batch with Multiple Mfg Dates"/>
    <n v="0"/>
    <n v="0"/>
  </r>
  <r>
    <x v="3"/>
    <m/>
    <m/>
    <m/>
    <m/>
    <x v="1"/>
    <s v="Bug"/>
    <s v="Done"/>
    <s v="BEMISCP-2682"/>
    <s v="405 (BDT) - Inventory Update Issues"/>
    <s v="02682 - 405 (BDT) - Inventory Update Issues"/>
    <x v="261"/>
    <x v="5"/>
    <s v="Done"/>
    <s v="BEMISCP-2691"/>
    <s v="Drop all stored inventories before updating with new inventory response"/>
    <s v="M | 02691 - Drop all stored inventories before updating with new inventory response"/>
    <s v="Backend Development | M | 02691 - Drop all stored inventories before updating with new inventory response"/>
    <m/>
    <n v="381455"/>
    <n v="38148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2691 - Drop all stored inventories before updating with new inventory response"/>
    <n v="10.638297872340425"/>
    <n v="0"/>
  </r>
  <r>
    <x v="3"/>
    <m/>
    <m/>
    <m/>
    <m/>
    <x v="1"/>
    <s v="Bug"/>
    <s v="Done"/>
    <s v="BEMISCP-2682"/>
    <s v="405 (BDT) - Inventory Update Issues"/>
    <s v="02682 - 405 (BDT) - Inventory Update Issues"/>
    <x v="261"/>
    <x v="7"/>
    <s v="Done"/>
    <s v="BEMISCP-2690"/>
    <s v="Tech Planning for 405(BDT) - Inventory Update Issues"/>
    <s v="M | 02690 - Tech Planning for 405(BDT) - Inventory Update Issues"/>
    <s v="Tech Planning | M | 02690 - Tech Planning for 405(BDT) - Inventory Update Issues"/>
    <m/>
    <n v="381455"/>
    <n v="38148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2690 - Tech Planning for 405(BDT) - Inventory Update Issues"/>
    <n v="4.2553191489361701"/>
    <n v="0"/>
  </r>
  <r>
    <x v="3"/>
    <m/>
    <m/>
    <m/>
    <m/>
    <x v="1"/>
    <s v="Bug"/>
    <s v="Done"/>
    <s v="BEMISCP-2017"/>
    <s v="264 (BDT) - Viewing documents on mobile device"/>
    <s v="02017 - 264 (BDT) - Viewing documents on mobile device"/>
    <x v="283"/>
    <x v="1"/>
    <s v="Done"/>
    <s v="BEMISCP-2677"/>
    <s v="QA for 264 (BDT) - Viewing documents on mobile device"/>
    <s v="S | 02677 - QA for 264 (BDT) - Viewing documents on mobile device"/>
    <s v="QA | S | 02677 - QA for 264 (BDT) - Viewing documents on mobile device"/>
    <m/>
    <n v="376061"/>
    <n v="3812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677 - QA for 264 (BDT) - Viewing documents on mobile device"/>
    <n v="2.1276595744680851"/>
    <n v="0"/>
  </r>
  <r>
    <x v="3"/>
    <m/>
    <m/>
    <m/>
    <m/>
    <x v="1"/>
    <s v="Bug"/>
    <s v="Done"/>
    <s v="BEMISCP-2017"/>
    <s v="264 (BDT) - Viewing documents on mobile device"/>
    <s v="02017 - 264 (BDT) - Viewing documents on mobile device"/>
    <x v="283"/>
    <x v="2"/>
    <s v="Done"/>
    <s v="BEMISCP-2676"/>
    <s v="Review of 264 (BDT) - Viewing documents on mobile device"/>
    <s v="S | 02676 - Review of 264 (BDT) - Viewing documents on mobile device"/>
    <s v="Feature Review | S | 02676 - Review of 264 (BDT) - Viewing documents on mobile device"/>
    <m/>
    <n v="376061"/>
    <n v="3812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676 - Review of 264 (BDT) - Viewing documents on mobile device"/>
    <n v="2.1276595744680851"/>
    <n v="0"/>
  </r>
  <r>
    <x v="3"/>
    <m/>
    <m/>
    <m/>
    <m/>
    <x v="1"/>
    <s v="Bug"/>
    <s v="Done"/>
    <s v="BEMISCP-2017"/>
    <s v="264 (BDT) - Viewing documents on mobile device"/>
    <s v="02017 - 264 (BDT) - Viewing documents on mobile device"/>
    <x v="283"/>
    <x v="0"/>
    <s v="Done"/>
    <s v="BEMISCP-2675"/>
    <s v="Alpha for 264 (BDT) - Viewing documents on mobile device"/>
    <s v="S | 02675 - Alpha for 264 (BDT) - Viewing documents on mobile device"/>
    <s v="Alpha Test | S | 02675 - Alpha for 264 (BDT) - Viewing documents on mobile device"/>
    <m/>
    <n v="376061"/>
    <n v="3812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675 - Alpha for 264 (BDT) - Viewing documents on mobile device"/>
    <n v="2.1276595744680851"/>
    <n v="0"/>
  </r>
  <r>
    <x v="3"/>
    <m/>
    <m/>
    <m/>
    <m/>
    <x v="1"/>
    <s v="Feature"/>
    <s v="Done"/>
    <s v="BEMISCP-2489"/>
    <s v="Change Requested Date Logic"/>
    <s v="02489 - Change Requested Date Logic"/>
    <x v="284"/>
    <x v="1"/>
    <s v="Done"/>
    <s v="BEMISCP-2674"/>
    <s v="QA for Change Requested Date Logic"/>
    <s v="S | 02674 - QA for Change Requested Date Logic"/>
    <s v="QA | S | 02674 - QA for Change Requested Date Logic"/>
    <m/>
    <n v="379858"/>
    <n v="38128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674 - QA for Change Requested Date Logic"/>
    <n v="0"/>
    <n v="0"/>
  </r>
  <r>
    <x v="3"/>
    <m/>
    <m/>
    <m/>
    <m/>
    <x v="1"/>
    <s v="Bug"/>
    <s v="Done"/>
    <s v="BEMISCP-2546"/>
    <s v="388 (BDT) - Inventory Pg Standard Pallet Qty Rounding Issue"/>
    <s v="02546 - 388 (BDT) - Inventory Pg Standard Pallet Qty Rounding Issue"/>
    <x v="278"/>
    <x v="1"/>
    <s v="Done"/>
    <s v="BEMISCP-2673"/>
    <s v="QA for 388 (BDT) - Inventory Pg Standard Pallet Qty Rounding Issue"/>
    <s v="S | 02673 - QA for 388 (BDT) - Inventory Pg Standard Pallet Qty Rounding Issue"/>
    <s v="QA | S | 02673 - QA for 388 (BDT) - Inventory Pg Standard Pallet Qty Rounding Issue"/>
    <m/>
    <n v="380225"/>
    <n v="3812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s v="0.Done"/>
    <x v="2"/>
    <s v="0.Done &gt; QA | S | 02673 - QA for 388 (BDT) - Inventory Pg Standard Pallet Qty Rounding Issue"/>
    <n v="2.1276595744680851"/>
    <n v="0"/>
  </r>
  <r>
    <x v="3"/>
    <m/>
    <m/>
    <m/>
    <m/>
    <x v="1"/>
    <s v="Bug"/>
    <s v="Done"/>
    <s v="BEMISCP-2591"/>
    <s v="ORM exceptions for Customer Location data sync "/>
    <s v="02591 - ORM exceptions for Customer Location data sync "/>
    <x v="285"/>
    <x v="1"/>
    <s v="Done"/>
    <s v="BEMISCP-2672"/>
    <s v="QA for ORM exceptions for Customer Location data sync "/>
    <s v="S | 02672 - QA for ORM exceptions for Customer Location data sync "/>
    <s v="QA | S | 02672 - QA for ORM exceptions for Customer Location data sync "/>
    <m/>
    <n v="380775"/>
    <n v="38127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672 - QA for ORM exceptions for Customer Location data sync "/>
    <n v="2.1276595744680851"/>
    <n v="0"/>
  </r>
  <r>
    <x v="3"/>
    <m/>
    <m/>
    <m/>
    <m/>
    <x v="1"/>
    <s v="Bug"/>
    <s v="Done"/>
    <s v="BEMISCP-2591"/>
    <s v="ORM exceptions for Customer Location data sync "/>
    <s v="02591 - ORM exceptions for Customer Location data sync "/>
    <x v="285"/>
    <x v="2"/>
    <s v="Done"/>
    <s v="BEMISCP-2671"/>
    <s v="Review of ORM exceptions for Customer Location data sync "/>
    <s v="S | 02671 - Review of ORM exceptions for Customer Location data sync "/>
    <s v="Feature Review | S | 02671 - Review of ORM exceptions for Customer Location data sync "/>
    <m/>
    <n v="380775"/>
    <n v="3812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671 - Review of ORM exceptions for Customer Location data sync "/>
    <n v="2.1276595744680851"/>
    <n v="0"/>
  </r>
  <r>
    <x v="3"/>
    <m/>
    <m/>
    <m/>
    <m/>
    <x v="1"/>
    <s v="Bug"/>
    <s v="Done"/>
    <s v="BEMISCP-2591"/>
    <s v="ORM exceptions for Customer Location data sync "/>
    <s v="02591 - ORM exceptions for Customer Location data sync "/>
    <x v="285"/>
    <x v="0"/>
    <s v="Done"/>
    <s v="BEMISCP-2670"/>
    <s v="Alpha for ORM exceptions for Customer Location data sync "/>
    <s v="S | 02670 - Alpha for ORM exceptions for Customer Location data sync "/>
    <s v="Alpha Test | S | 02670 - Alpha for ORM exceptions for Customer Location data sync "/>
    <m/>
    <n v="380775"/>
    <n v="38127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670 - Alpha for ORM exceptions for Customer Location data sync "/>
    <n v="2.1276595744680851"/>
    <n v="0"/>
  </r>
  <r>
    <x v="3"/>
    <m/>
    <m/>
    <m/>
    <m/>
    <x v="1"/>
    <s v="Bug"/>
    <s v="Done"/>
    <s v="BEMISCP-2552"/>
    <s v="394 (BDT) - Scheduled Releases Sub-Pg Bemis Line# Contains Leading Zeroes"/>
    <s v="02552 - 394 (BDT) - Scheduled Releases Sub-Pg Bemis Line# Contains Leading Zeroes"/>
    <x v="281"/>
    <x v="1"/>
    <s v="Done"/>
    <s v="BEMISCP-2669"/>
    <s v="QA for 394 (BDT) - Scheduled Releases Sub-Pg Bemis Line# Contains Leading Zeroes"/>
    <s v="S | 02669 - QA for 394 (BDT) - Scheduled Releases Sub-Pg Bemis Line# Contains Leading Zeroes"/>
    <s v="QA | S | 02669 - QA for 394 (BDT) - Scheduled Releases Sub-Pg Bemis Line# Contains Leading Zeroes"/>
    <m/>
    <n v="380449"/>
    <n v="38126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2669 - QA for 394 (BDT) - Scheduled Releases Sub-Pg Bemis Line# Contains Leading Zeroes"/>
    <n v="2.1276595744680851"/>
    <n v="0"/>
  </r>
  <r>
    <x v="3"/>
    <m/>
    <m/>
    <m/>
    <m/>
    <x v="1"/>
    <s v="Bug"/>
    <s v="Done"/>
    <s v="BEMISCP-2593"/>
    <s v="Report Preview UI issues "/>
    <s v="02593 - Report Preview UI issues "/>
    <x v="286"/>
    <x v="1"/>
    <s v="Done"/>
    <s v="BEMISCP-2668"/>
    <s v="QA for Report Preview UI issues "/>
    <s v="S | 02668 - QA for Report Preview UI issues "/>
    <s v="QA | S | 02668 - QA for Report Preview UI issues "/>
    <m/>
    <n v="380786"/>
    <n v="3812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668 - QA for Report Preview UI issues "/>
    <n v="2.1276595744680851"/>
    <n v="0"/>
  </r>
  <r>
    <x v="3"/>
    <m/>
    <m/>
    <m/>
    <m/>
    <x v="1"/>
    <s v="Feature"/>
    <s v="Done"/>
    <s v="BEMISCP-1784"/>
    <s v="Improve data display on all pages "/>
    <s v="01784 - Improve data display on all pages "/>
    <x v="287"/>
    <x v="1"/>
    <s v="Done"/>
    <s v="BEMISCP-2667"/>
    <s v="QA for Improve data display on all pages "/>
    <s v="S | 02667 - QA for Improve data display on all pages "/>
    <s v="QA | S | 02667 - QA for Improve data display on all pages "/>
    <m/>
    <n v="372474"/>
    <n v="3812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s v="0.Done"/>
    <x v="2"/>
    <s v="0.Done &gt; QA | S | 02667 - QA for Improve data display on all pages "/>
    <n v="0"/>
    <n v="0"/>
  </r>
  <r>
    <x v="3"/>
    <m/>
    <m/>
    <m/>
    <m/>
    <x v="1"/>
    <s v="Feature"/>
    <s v="Done"/>
    <s v="BEMISCP-1784"/>
    <s v="Improve data display on all pages "/>
    <s v="01784 - Improve data display on all pages "/>
    <x v="287"/>
    <x v="2"/>
    <s v="Done"/>
    <s v="BEMISCP-2666"/>
    <s v="Review of Improve data display on all pages "/>
    <s v="S | 02666 - Review of Improve data display on all pages "/>
    <s v="Feature Review | S | 02666 - Review of Improve data display on all pages "/>
    <m/>
    <n v="372474"/>
    <n v="3812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s v="0.Done"/>
    <x v="2"/>
    <s v="0.Done &gt; Feature Review | S | 02666 - Review of Improve data display on all pages "/>
    <n v="0"/>
    <n v="0"/>
  </r>
  <r>
    <x v="3"/>
    <m/>
    <m/>
    <m/>
    <m/>
    <x v="1"/>
    <s v="Bug"/>
    <s v="Done"/>
    <s v="BEMISCP-2426"/>
    <s v="378 (BDT) - No pagination on the Reports Download page "/>
    <s v="02426 - 378 (BDT) - No pagination on the Reports Download page "/>
    <x v="288"/>
    <x v="1"/>
    <s v="Done"/>
    <s v="BEMISCP-2665"/>
    <s v="QA for 378 (BDT) - No pagination on the Reports Download page "/>
    <s v="S | 02665 - QA for 378 (BDT) - No pagination on the Reports Download page "/>
    <s v="QA | S | 02665 - QA for 378 (BDT) - No pagination on the Reports Download page "/>
    <m/>
    <n v="379343"/>
    <n v="3812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665 - QA for 378 (BDT) - No pagination on the Reports Download page "/>
    <n v="2.1276595744680851"/>
    <n v="0"/>
  </r>
  <r>
    <x v="3"/>
    <m/>
    <m/>
    <m/>
    <m/>
    <x v="1"/>
    <s v="Feature"/>
    <s v="Done"/>
    <s v="BEMISCP-1993"/>
    <s v="242 (BDT) - Customer profile - no address pulling in"/>
    <s v="01993 - 242 (BDT) - Customer profile - no address pulling in"/>
    <x v="289"/>
    <x v="1"/>
    <s v="Done"/>
    <s v="BEMISCP-2664"/>
    <s v="QA for 242 (BDT) - Customer profile - no address pulling in"/>
    <s v="XS | 02664 - QA for 242 (BDT) - Customer profile - no address pulling in"/>
    <s v="QA | XS | 02664 - QA for 242 (BDT) - Customer profile - no address pulling in"/>
    <m/>
    <n v="375857"/>
    <n v="38124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s v="0.Done"/>
    <x v="2"/>
    <s v="0.Done &gt; QA | XS | 02664 - QA for 242 (BDT) - Customer profile - no address pulling in"/>
    <n v="0"/>
    <n v="0"/>
  </r>
  <r>
    <x v="3"/>
    <m/>
    <m/>
    <m/>
    <m/>
    <x v="1"/>
    <s v="Bug"/>
    <s v="Done"/>
    <s v="BEMISCP-2342"/>
    <s v="332 (BDT) - Schedule Line View Details Link Missing for some records"/>
    <s v="02342 - 332 (BDT) - Schedule Line View Details Link Missing for some records"/>
    <x v="275"/>
    <x v="5"/>
    <s v="Done"/>
    <s v="BEMISCP-2663"/>
    <s v="Validate Order Components before creating OrderKey"/>
    <s v="S | 02663 - Validate Order Components before creating OrderKey"/>
    <s v="Backend Development | S | 02663 - Validate Order Components before creating OrderKey"/>
    <m/>
    <n v="378607"/>
    <n v="38124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2663 - Validate Order Components before creating OrderKey"/>
    <n v="8.5106382978723403"/>
    <n v="0"/>
  </r>
  <r>
    <x v="3"/>
    <m/>
    <m/>
    <m/>
    <m/>
    <x v="1"/>
    <s v="Bug"/>
    <s v="Done"/>
    <s v="BEMISCP-2349"/>
    <s v="238 (BDT) - Item Level Report Preview is blank   "/>
    <s v="02349 - 238 (BDT) - Item Level Report Preview is blank   "/>
    <x v="290"/>
    <x v="1"/>
    <s v="Done"/>
    <s v="BEMISCP-2662"/>
    <s v="QA for 238 (BDT) - Item Level Report Preview is blank   "/>
    <s v="S | 02662 - QA for 238 (BDT) - Item Level Report Preview is blank   "/>
    <s v="QA | S | 02662 - QA for 238 (BDT) - Item Level Report Preview is blank   "/>
    <m/>
    <n v="378621"/>
    <n v="38124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662 - QA for 238 (BDT) - Item Level Report Preview is blank   "/>
    <n v="2.1276595744680851"/>
    <n v="0"/>
  </r>
  <r>
    <x v="3"/>
    <m/>
    <m/>
    <m/>
    <m/>
    <x v="1"/>
    <s v="Bug"/>
    <s v="Done"/>
    <s v="BEMISCP-2349"/>
    <s v="238 (BDT) - Item Level Report Preview is blank   "/>
    <s v="02349 - 238 (BDT) - Item Level Report Preview is blank   "/>
    <x v="290"/>
    <x v="2"/>
    <s v="Done"/>
    <s v="BEMISCP-2661"/>
    <s v="Review of 238 (BDT) - Item Level Report Preview is blank   "/>
    <s v="S | 02661 - Review of 238 (BDT) - Item Level Report Preview is blank   "/>
    <s v="Feature Review | S | 02661 - Review of 238 (BDT) - Item Level Report Preview is blank   "/>
    <m/>
    <n v="378621"/>
    <n v="3812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661 - Review of 238 (BDT) - Item Level Report Preview is blank   "/>
    <n v="2.1276595744680851"/>
    <n v="0"/>
  </r>
  <r>
    <x v="3"/>
    <m/>
    <m/>
    <m/>
    <m/>
    <x v="1"/>
    <s v="Bug"/>
    <s v="Done"/>
    <s v="BEMISCP-2349"/>
    <s v="238 (BDT) - Item Level Report Preview is blank   "/>
    <s v="02349 - 238 (BDT) - Item Level Report Preview is blank   "/>
    <x v="290"/>
    <x v="0"/>
    <s v="Done"/>
    <s v="BEMISCP-2660"/>
    <s v="Alpha for 238 (BDT) - Item Level Report Preview is blank   "/>
    <s v="S | 02660 - Alpha for 238 (BDT) - Item Level Report Preview is blank   "/>
    <s v="Alpha Test | S | 02660 - Alpha for 238 (BDT) - Item Level Report Preview is blank   "/>
    <m/>
    <n v="378621"/>
    <n v="3812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660 - Alpha for 238 (BDT) - Item Level Report Preview is blank   "/>
    <n v="2.1276595744680851"/>
    <n v="0"/>
  </r>
  <r>
    <x v="3"/>
    <m/>
    <m/>
    <m/>
    <m/>
    <x v="1"/>
    <s v="Bug"/>
    <s v="Done"/>
    <s v="BEMISCP-2230"/>
    <s v="325 (BDT) - report preview and generate report issue- mobile devices"/>
    <s v="02230 - 325 (BDT) - report preview and generate report issue- mobile devices"/>
    <x v="291"/>
    <x v="1"/>
    <s v="Done"/>
    <s v="BEMISCP-2659"/>
    <s v="QA for 325 (BDT) - report preview and generate report issue- mobile devices"/>
    <s v="S | 02659 - QA for 325 (BDT) - report preview and generate report issue- mobile devices"/>
    <s v="QA | S | 02659 - QA for 325 (BDT) - report preview and generate report issue- mobile devices"/>
    <m/>
    <n v="378145"/>
    <n v="3812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659 - QA for 325 (BDT) - report preview and generate report issue- mobile devices"/>
    <n v="2.1276595744680851"/>
    <n v="0"/>
  </r>
  <r>
    <x v="3"/>
    <m/>
    <m/>
    <m/>
    <m/>
    <x v="1"/>
    <s v="Bug"/>
    <s v="Done"/>
    <s v="BEMISCP-2364"/>
    <s v="337 (BDT) - Impersonating user- report generation issue stops impersonation"/>
    <s v="02364 - 337 (BDT) - Impersonating user- report generation issue stops impersonation"/>
    <x v="292"/>
    <x v="1"/>
    <s v="Done"/>
    <s v="BEMISCP-2658"/>
    <s v="QA for 337 (BDT) - Impersonating user- report generation issue stops impersonation"/>
    <s v="S | 02658 - QA for 337 (BDT) - Impersonating user- report generation issue stops impersonation"/>
    <s v="QA | S | 02658 - QA for 337 (BDT) - Impersonating user- report generation issue stops impersonation"/>
    <m/>
    <n v="378716"/>
    <n v="3812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658 - QA for 337 (BDT) - Impersonating user- report generation issue stops impersonation"/>
    <n v="2.1276595744680851"/>
    <n v="0"/>
  </r>
  <r>
    <x v="3"/>
    <m/>
    <m/>
    <m/>
    <m/>
    <x v="1"/>
    <s v="Bug"/>
    <s v="Done"/>
    <s v="BEMISCP-2104"/>
    <s v="294 (BDT) - Invoice report iphone and ipad hyperlinks in preview and report"/>
    <s v="02104 - 294 (BDT) - Invoice report iphone and ipad hyperlinks in preview and report"/>
    <x v="293"/>
    <x v="1"/>
    <s v="Done"/>
    <s v="BEMISCP-2657"/>
    <s v="QA for 294 (BDT) - Invoice report iphone and ipad hyperlinks in preview and report"/>
    <s v="S | 02657 - QA for 294 (BDT) - Invoice report iphone and ipad hyperlinks in preview and report"/>
    <s v="QA | S | 02657 - QA for 294 (BDT) - Invoice report iphone and ipad hyperlinks in preview and report"/>
    <m/>
    <n v="376690"/>
    <n v="3812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657 - QA for 294 (BDT) - Invoice report iphone and ipad hyperlinks in preview and report"/>
    <n v="2.1276595744680851"/>
    <n v="0"/>
  </r>
  <r>
    <x v="3"/>
    <m/>
    <m/>
    <m/>
    <m/>
    <x v="1"/>
    <s v="Bug"/>
    <s v="Done"/>
    <s v="BEMISCP-2104"/>
    <s v="294 (BDT) - Invoice report iphone and ipad hyperlinks in preview and report"/>
    <s v="02104 - 294 (BDT) - Invoice report iphone and ipad hyperlinks in preview and report"/>
    <x v="293"/>
    <x v="2"/>
    <s v="Done"/>
    <s v="BEMISCP-2656"/>
    <s v="Review of 294 (BDT) - Invoice report iphone and ipad hyperlinks in preview and report"/>
    <s v="S | 02656 - Review of 294 (BDT) - Invoice report iphone and ipad hyperlinks in preview and report"/>
    <s v="Feature Review | S | 02656 - Review of 294 (BDT) - Invoice report iphone and ipad hyperlinks in preview and report"/>
    <m/>
    <n v="376690"/>
    <n v="3812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656 - Review of 294 (BDT) - Invoice report iphone and ipad hyperlinks in preview and report"/>
    <n v="2.1276595744680851"/>
    <n v="0"/>
  </r>
  <r>
    <x v="3"/>
    <m/>
    <m/>
    <m/>
    <m/>
    <x v="1"/>
    <s v="Bug"/>
    <s v="Done"/>
    <s v="BEMISCP-2219"/>
    <s v="324 (BDT) - Inventory report- mobile devices hyperlinks in reports"/>
    <s v="02219 - 324 (BDT) - Inventory report- mobile devices hyperlinks in reports"/>
    <x v="294"/>
    <x v="1"/>
    <s v="Done"/>
    <s v="BEMISCP-2655"/>
    <s v="QA for 324 (BDT) - Inventory report- mobile devices hyperlinks in reports"/>
    <s v="S | 02655 - QA for 324 (BDT) - Inventory report- mobile devices hyperlinks in reports"/>
    <s v="QA | S | 02655 - QA for 324 (BDT) - Inventory report- mobile devices hyperlinks in reports"/>
    <m/>
    <n v="377977"/>
    <n v="3812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655 - QA for 324 (BDT) - Inventory report- mobile devices hyperlinks in reports"/>
    <n v="2.1276595744680851"/>
    <n v="0"/>
  </r>
  <r>
    <x v="3"/>
    <m/>
    <m/>
    <m/>
    <m/>
    <x v="1"/>
    <s v="Bug"/>
    <s v="Done"/>
    <s v="BEMISCP-2219"/>
    <s v="324 (BDT) - Inventory report- mobile devices hyperlinks in reports"/>
    <s v="02219 - 324 (BDT) - Inventory report- mobile devices hyperlinks in reports"/>
    <x v="294"/>
    <x v="2"/>
    <s v="Done"/>
    <s v="BEMISCP-2654"/>
    <s v="Review of 324 (BDT) - Inventory report- mobile devices hyperlinks in reports"/>
    <s v="S | 02654 - Review of 324 (BDT) - Inventory report- mobile devices hyperlinks in reports"/>
    <s v="Feature Review | S | 02654 - Review of 324 (BDT) - Inventory report- mobile devices hyperlinks in reports"/>
    <m/>
    <n v="377977"/>
    <n v="3812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654 - Review of 324 (BDT) - Inventory report- mobile devices hyperlinks in reports"/>
    <n v="2.1276595744680851"/>
    <n v="0"/>
  </r>
  <r>
    <x v="3"/>
    <m/>
    <m/>
    <m/>
    <m/>
    <x v="1"/>
    <s v="Bug"/>
    <s v="Done"/>
    <s v="BEMISCP-2362"/>
    <s v="336 (BDT) - CSR logged in first time; the site showing on her home page was jelsert."/>
    <s v="02362 - 336 (BDT) - CSR logged in first time; the site showing on her home page was jelsert."/>
    <x v="295"/>
    <x v="1"/>
    <s v="Cancelled"/>
    <s v="BEMISCP-2652"/>
    <s v="QA for 336 (BDT) - CSR logged in first time; the site showing on her home page was jelsert."/>
    <s v="S | 02652 - QA for 336 (BDT) - CSR logged in first time; the site showing on her home page was jelsert."/>
    <s v="QA | S | 02652 - QA for 336 (BDT) - CSR logged in first time; the site showing on her home page was jelsert."/>
    <m/>
    <n v="378714"/>
    <n v="3811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s v="0.Done"/>
    <x v="3"/>
    <s v="0.Cancelled &gt; QA | S | 02652 - QA for 336 (BDT) - CSR logged in first time; the site showing on her home page was jelsert."/>
    <n v="2.1276595744680851"/>
    <n v="0"/>
  </r>
  <r>
    <x v="3"/>
    <m/>
    <m/>
    <m/>
    <m/>
    <x v="1"/>
    <s v="Bug"/>
    <s v="Done"/>
    <s v="BEMISCP-2362"/>
    <s v="336 (BDT) - CSR logged in first time; the site showing on her home page was jelsert."/>
    <s v="02362 - 336 (BDT) - CSR logged in first time; the site showing on her home page was jelsert."/>
    <x v="295"/>
    <x v="2"/>
    <s v="Cancelled"/>
    <s v="BEMISCP-2651"/>
    <s v="Review of 336 (BDT) - CSR logged in first time; the site showing on her home page was jelsert."/>
    <s v="S | 02651 - Review of 336 (BDT) - CSR logged in first time; the site showing on her home page was jelsert."/>
    <s v="Feature Review | S | 02651 - Review of 336 (BDT) - CSR logged in first time; the site showing on her home page was jelsert."/>
    <m/>
    <n v="378714"/>
    <n v="38119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s v="0.Done"/>
    <x v="3"/>
    <s v="0.Cancelled &gt; Feature Review | S | 02651 - Review of 336 (BDT) - CSR logged in first time; the site showing on her home page was jelsert."/>
    <n v="2.1276595744680851"/>
    <n v="0"/>
  </r>
  <r>
    <x v="3"/>
    <m/>
    <m/>
    <m/>
    <m/>
    <x v="1"/>
    <s v="Bug"/>
    <s v="Done"/>
    <s v="BEMISCP-2362"/>
    <s v="336 (BDT) - CSR logged in first time; the site showing on her home page was jelsert."/>
    <s v="02362 - 336 (BDT) - CSR logged in first time; the site showing on her home page was jelsert."/>
    <x v="295"/>
    <x v="0"/>
    <s v="Cancelled"/>
    <s v="BEMISCP-2650"/>
    <s v="Alpha for 336 (BDT) - CSR logged in first time; the site showing on her home page was jelsert."/>
    <s v="S | 02650 - Alpha for 336 (BDT) - CSR logged in first time; the site showing on her home page was jelsert."/>
    <s v="Alpha Test | S | 02650 - Alpha for 336 (BDT) - CSR logged in first time; the site showing on her home page was jelsert."/>
    <m/>
    <n v="378714"/>
    <n v="38119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s v="0.Done"/>
    <x v="3"/>
    <s v="0.Cancelled &gt; Alpha Test | S | 02650 - Alpha for 336 (BDT) - CSR logged in first time; the site showing on her home page was jelsert."/>
    <n v="2.1276595744680851"/>
    <n v="0"/>
  </r>
  <r>
    <x v="3"/>
    <m/>
    <m/>
    <m/>
    <m/>
    <x v="1"/>
    <s v="Bug"/>
    <s v="Done"/>
    <s v="BEMISCP-2230"/>
    <s v="325 (BDT) - report preview and generate report issue- mobile devices"/>
    <s v="02230 - 325 (BDT) - report preview and generate report issue- mobile devices"/>
    <x v="291"/>
    <x v="2"/>
    <s v="Done"/>
    <s v="BEMISCP-2649"/>
    <s v="Review of 325 (BDT) - report preview and generate report issue- mobile devices"/>
    <s v="S | 02649 - Review of 325 (BDT) - report preview and generate report issue- mobile devices"/>
    <s v="Feature Review | S | 02649 - Review of 325 (BDT) - report preview and generate report issue- mobile devices"/>
    <m/>
    <n v="378145"/>
    <n v="3811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649 - Review of 325 (BDT) - report preview and generate report issue- mobile devices"/>
    <n v="2.1276595744680851"/>
    <n v="0"/>
  </r>
  <r>
    <x v="3"/>
    <m/>
    <m/>
    <m/>
    <m/>
    <x v="1"/>
    <s v="Bug"/>
    <s v="Done"/>
    <s v="BEMISCP-2630"/>
    <s v="Multiple OSGi registration calls from BemisPortalServiceImpl"/>
    <s v="02630 - Multiple OSGi registration calls from BemisPortalServiceImpl"/>
    <x v="296"/>
    <x v="1"/>
    <s v="Done"/>
    <s v="BEMISCP-2648"/>
    <s v="QA for Multiple OSGi registration calls from BemisPortalServiceImpl"/>
    <s v="S | 02648 - QA for Multiple OSGi registration calls from BemisPortalServiceImpl"/>
    <s v="QA | S | 02648 - QA for Multiple OSGi registration calls from BemisPortalServiceImpl"/>
    <m/>
    <n v="380938"/>
    <n v="3811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648 - QA for Multiple OSGi registration calls from BemisPortalServiceImpl"/>
    <n v="2.1276595744680851"/>
    <n v="0"/>
  </r>
  <r>
    <x v="3"/>
    <m/>
    <m/>
    <m/>
    <m/>
    <x v="1"/>
    <s v="Bug"/>
    <s v="Done"/>
    <s v="BEMISCP-2630"/>
    <s v="Multiple OSGi registration calls from BemisPortalServiceImpl"/>
    <s v="02630 - Multiple OSGi registration calls from BemisPortalServiceImpl"/>
    <x v="296"/>
    <x v="2"/>
    <s v="Done"/>
    <s v="BEMISCP-2647"/>
    <s v="Review of Multiple OSGi registration calls from BemisPortalServiceImpl"/>
    <s v="S | 02647 - Review of Multiple OSGi registration calls from BemisPortalServiceImpl"/>
    <s v="Feature Review | S | 02647 - Review of Multiple OSGi registration calls from BemisPortalServiceImpl"/>
    <m/>
    <n v="380938"/>
    <n v="38118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647 - Review of Multiple OSGi registration calls from BemisPortalServiceImpl"/>
    <n v="2.1276595744680851"/>
    <n v="0"/>
  </r>
  <r>
    <x v="3"/>
    <m/>
    <m/>
    <m/>
    <m/>
    <x v="1"/>
    <s v="Bug"/>
    <s v="Done"/>
    <s v="BEMISCP-2468"/>
    <s v="378 (BDT) - Report Functionality- limit to reports showing per page but not additional pages to view"/>
    <s v="02468 - 378 (BDT) - Report Functionality- limit to reports showing per page but not additional pages to view"/>
    <x v="297"/>
    <x v="1"/>
    <s v="Done"/>
    <s v="BEMISCP-2646"/>
    <s v="QA for 378 (BDT) - Report Functionality- limit to reports showing per page but not additional pages to view"/>
    <s v="S | 02646 - QA for 378 (BDT) - Report Functionality- limit to reports showing per page but not additional pages to view"/>
    <s v="QA | S | 02646 - QA for 378 (BDT) - Report Functionality- limit to reports showing per page but not additional pages to view"/>
    <m/>
    <n v="379779"/>
    <n v="38118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646 - QA for 378 (BDT) - Report Functionality- limit to reports showing per page but not additional pages to view"/>
    <n v="2.1276595744680851"/>
    <n v="0"/>
  </r>
  <r>
    <x v="3"/>
    <m/>
    <m/>
    <m/>
    <m/>
    <x v="1"/>
    <s v="Bug"/>
    <s v="Done"/>
    <s v="BEMISCP-2468"/>
    <s v="378 (BDT) - Report Functionality- limit to reports showing per page but not additional pages to view"/>
    <s v="02468 - 378 (BDT) - Report Functionality- limit to reports showing per page but not additional pages to view"/>
    <x v="297"/>
    <x v="2"/>
    <s v="Done"/>
    <s v="BEMISCP-2645"/>
    <s v="Review of 378 (BDT) - Report Functionality- limit to reports showing per page but not additional pages to view"/>
    <s v="S | 02645 - Review of 378 (BDT) - Report Functionality- limit to reports showing per page but not additional pages to view"/>
    <s v="Feature Review | S | 02645 - Review of 378 (BDT) - Report Functionality- limit to reports showing per page but not additional pages to view"/>
    <m/>
    <n v="379779"/>
    <n v="38118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645 - Review of 378 (BDT) - Report Functionality- limit to reports showing per page but not additional pages to view"/>
    <n v="2.1276595744680851"/>
    <n v="0"/>
  </r>
  <r>
    <x v="3"/>
    <m/>
    <m/>
    <m/>
    <m/>
    <x v="1"/>
    <s v="Bug"/>
    <s v="Done"/>
    <s v="BEMISCP-2426"/>
    <s v="378 (BDT) - No pagination on the Reports Download page "/>
    <s v="02426 - 378 (BDT) - No pagination on the Reports Download page "/>
    <x v="288"/>
    <x v="2"/>
    <s v="Done"/>
    <s v="BEMISCP-2644"/>
    <s v="Review of 378 (BDT) - No pagination on the Reports Download page "/>
    <s v="S | 02644 - Review of 378 (BDT) - No pagination on the Reports Download page "/>
    <s v="Feature Review | S | 02644 - Review of 378 (BDT) - No pagination on the Reports Download page "/>
    <m/>
    <n v="379343"/>
    <n v="3811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644 - Review of 378 (BDT) - No pagination on the Reports Download page "/>
    <n v="2.1276595744680851"/>
    <n v="0"/>
  </r>
  <r>
    <x v="3"/>
    <m/>
    <m/>
    <m/>
    <m/>
    <x v="1"/>
    <s v="Bug"/>
    <s v="Done"/>
    <s v="BEMISCP-2468"/>
    <s v="378 (BDT) - Report Functionality- limit to reports showing per page but not additional pages to view"/>
    <s v="02468 - 378 (BDT) - Report Functionality- limit to reports showing per page but not additional pages to view"/>
    <x v="297"/>
    <x v="0"/>
    <s v="Done"/>
    <s v="BEMISCP-2643"/>
    <s v="Alpha for 378 (BDT) - Report Functionality- limit to reports showing per page but not additional pages to view"/>
    <s v="S | 02643 - Alpha for 378 (BDT) - Report Functionality- limit to reports showing per page but not additional pages to view"/>
    <s v="Alpha Test | S | 02643 - Alpha for 378 (BDT) - Report Functionality- limit to reports showing per page but not additional pages to view"/>
    <m/>
    <n v="379779"/>
    <n v="3811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643 - Alpha for 378 (BDT) - Report Functionality- limit to reports showing per page but not additional pages to view"/>
    <n v="2.1276595744680851"/>
    <n v="0"/>
  </r>
  <r>
    <x v="3"/>
    <m/>
    <m/>
    <m/>
    <m/>
    <x v="1"/>
    <s v="Bug"/>
    <s v="Done"/>
    <s v="BEMISCP-2633"/>
    <s v="387 (BDT) - Missing any Shipments for Premium Waters"/>
    <s v="02633 - 387 (BDT) - Missing any Shipments for Premium Waters"/>
    <x v="298"/>
    <x v="1"/>
    <s v="Done"/>
    <s v="BEMISCP-2642"/>
    <s v="QA for 387 (BDT) - Missing any Shipments for Premium Waters"/>
    <s v="S | 02642 - QA for 387 (BDT) - Missing any Shipments for Premium Waters"/>
    <s v="QA | S | 02642 - QA for 387 (BDT) - Missing any Shipments for Premium Waters"/>
    <m/>
    <n v="380978"/>
    <n v="3811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642 - QA for 387 (BDT) - Missing any Shipments for Premium Waters"/>
    <n v="2.1276595744680851"/>
    <n v="0"/>
  </r>
  <r>
    <x v="3"/>
    <m/>
    <m/>
    <m/>
    <m/>
    <x v="1"/>
    <s v="Bug"/>
    <s v="Done"/>
    <s v="BEMISCP-2633"/>
    <s v="387 (BDT) - Missing any Shipments for Premium Waters"/>
    <s v="02633 - 387 (BDT) - Missing any Shipments for Premium Waters"/>
    <x v="298"/>
    <x v="2"/>
    <s v="Done"/>
    <s v="BEMISCP-2641"/>
    <s v="Review of 387 (BDT) - Missing any Shipments for Premium Waters"/>
    <s v="S | 02641 - Review of 387 (BDT) - Missing any Shipments for Premium Waters"/>
    <s v="Feature Review | S | 02641 - Review of 387 (BDT) - Missing any Shipments for Premium Waters"/>
    <m/>
    <n v="380978"/>
    <n v="38113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641 - Review of 387 (BDT) - Missing any Shipments for Premium Waters"/>
    <n v="2.1276595744680851"/>
    <n v="0"/>
  </r>
  <r>
    <x v="3"/>
    <m/>
    <m/>
    <m/>
    <m/>
    <x v="1"/>
    <s v="Bug"/>
    <s v="Done"/>
    <s v="BEMISCP-2633"/>
    <s v="387 (BDT) - Missing any Shipments for Premium Waters"/>
    <s v="02633 - 387 (BDT) - Missing any Shipments for Premium Waters"/>
    <x v="298"/>
    <x v="0"/>
    <s v="Done"/>
    <s v="BEMISCP-2640"/>
    <s v="Alpha for 387 (BDT) - Missing any Shipments for Premium Waters"/>
    <s v="S | 02640 - Alpha for 387 (BDT) - Missing any Shipments for Premium Waters"/>
    <s v="Alpha Test | S | 02640 - Alpha for 387 (BDT) - Missing any Shipments for Premium Waters"/>
    <m/>
    <n v="380978"/>
    <n v="3811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640 - Alpha for 387 (BDT) - Missing any Shipments for Premium Waters"/>
    <n v="2.1276595744680851"/>
    <n v="0"/>
  </r>
  <r>
    <x v="3"/>
    <m/>
    <m/>
    <m/>
    <m/>
    <x v="1"/>
    <s v="Bug"/>
    <s v="Done"/>
    <s v="BEMISCP-2638"/>
    <s v="BDT 428 -ID 4191- Documents should not be using File Entry LocalService"/>
    <s v="02638 - BDT 428 -ID 4191- Documents should not be using File Entry LocalService"/>
    <x v="277"/>
    <x v="5"/>
    <s v="Done"/>
    <s v="BEMISCP-2639"/>
    <s v="Development for - Documents should not be using File Entry LocalService"/>
    <s v="M | 02639 - Development for - Documents should not be using File Entry LocalService"/>
    <s v="Backend Development | M | 02639 - Development for - Documents should not be using File Entry LocalService"/>
    <m/>
    <n v="381112"/>
    <n v="38111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639 - Development for - Documents should not be using File Entry LocalService"/>
    <n v="10.638297872340425"/>
    <n v="0"/>
  </r>
  <r>
    <x v="3"/>
    <m/>
    <m/>
    <m/>
    <m/>
    <x v="1"/>
    <s v="Bug"/>
    <s v="Done"/>
    <s v="BEMISCP-2426"/>
    <s v="378 (BDT) - No pagination on the Reports Download page "/>
    <s v="02426 - 378 (BDT) - No pagination on the Reports Download page "/>
    <x v="288"/>
    <x v="3"/>
    <s v="Done"/>
    <s v="BEMISCP-2637"/>
    <s v="UX of tablet is off from mockups"/>
    <s v="M | 02637 - UX of tablet is off from mockups"/>
    <s v="Frontend Development | M | 02637 - UX of tablet is off from mockups"/>
    <m/>
    <n v="379343"/>
    <n v="38110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2637 - UX of tablet is off from mockups"/>
    <n v="5.3191489361702127"/>
    <n v="0"/>
  </r>
  <r>
    <x v="3"/>
    <m/>
    <m/>
    <m/>
    <m/>
    <x v="1"/>
    <s v="Bug"/>
    <s v="Done"/>
    <s v="BEMISCP-2426"/>
    <s v="378 (BDT) - No pagination on the Reports Download page "/>
    <s v="02426 - 378 (BDT) - No pagination on the Reports Download page "/>
    <x v="288"/>
    <x v="0"/>
    <s v="Done"/>
    <s v="BEMISCP-2636"/>
    <s v="Alpha for No pagination on the Reports Download page "/>
    <s v="S | 02636 - Alpha for No pagination on the Reports Download page "/>
    <s v="Alpha Test | S | 02636 - Alpha for No pagination on the Reports Download page "/>
    <m/>
    <n v="379343"/>
    <n v="3809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636 - Alpha for No pagination on the Reports Download page "/>
    <n v="2.1276595744680851"/>
    <n v="0"/>
  </r>
  <r>
    <x v="3"/>
    <m/>
    <m/>
    <m/>
    <m/>
    <x v="1"/>
    <s v="Bug"/>
    <s v="Done"/>
    <s v="BEMISCP-2630"/>
    <s v="Multiple OSGi registration calls from BemisPortalServiceImpl"/>
    <s v="02630 - Multiple OSGi registration calls from BemisPortalServiceImpl"/>
    <x v="296"/>
    <x v="0"/>
    <s v="Done"/>
    <s v="BEMISCP-2632"/>
    <s v="Alpha for Multiple OSGi registration calls from BemisPortalServiceImpl"/>
    <s v="S | 02632 - Alpha for Multiple OSGi registration calls from BemisPortalServiceImpl"/>
    <s v="Alpha Test | S | 02632 - Alpha for Multiple OSGi registration calls from BemisPortalServiceImpl"/>
    <m/>
    <n v="380938"/>
    <n v="3809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632 - Alpha for Multiple OSGi registration calls from BemisPortalServiceImpl"/>
    <n v="2.1276595744680851"/>
    <n v="0"/>
  </r>
  <r>
    <x v="3"/>
    <m/>
    <m/>
    <m/>
    <m/>
    <x v="1"/>
    <s v="Bug"/>
    <s v="Done"/>
    <s v="BEMISCP-2630"/>
    <s v="Multiple OSGi registration calls from BemisPortalServiceImpl"/>
    <s v="02630 - Multiple OSGi registration calls from BemisPortalServiceImpl"/>
    <x v="296"/>
    <x v="4"/>
    <s v="Done"/>
    <s v="BEMISCP-2631"/>
    <s v="Register OSGi service only when organization created"/>
    <s v="S | 02631 - Register OSGi service only when organization created"/>
    <s v="Sub-Task | S | 02631 - Register OSGi service only when organization created"/>
    <m/>
    <n v="380938"/>
    <n v="380939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Sub-Task | S | 02631 - Register OSGi service only when organization created"/>
    <n v="4.2553191489361701"/>
    <n v="0"/>
  </r>
  <r>
    <x v="3"/>
    <m/>
    <m/>
    <m/>
    <m/>
    <x v="1"/>
    <s v="Feature"/>
    <s v="Done"/>
    <s v="BEMISCP-2599"/>
    <s v="Enable 2FA &quot;Hard Switch&quot; in properties"/>
    <s v="02599 - Enable 2FA &quot;Hard Switch&quot; in properties"/>
    <x v="299"/>
    <x v="1"/>
    <s v="Done"/>
    <s v="BEMISCP-2629"/>
    <s v="QA for Enable 2FA &quot;Hard Switch&quot; in properties"/>
    <s v="S | 02629 - QA for Enable 2FA &quot;Hard Switch&quot; in properties"/>
    <s v="QA | S | 02629 - QA for Enable 2FA &quot;Hard Switch&quot; in properties"/>
    <m/>
    <n v="380809"/>
    <n v="3809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629 - QA for Enable 2FA &quot;Hard Switch&quot; in properties"/>
    <n v="0"/>
    <n v="0"/>
  </r>
  <r>
    <x v="3"/>
    <m/>
    <m/>
    <m/>
    <m/>
    <x v="1"/>
    <s v="Feature"/>
    <s v="Done"/>
    <s v="BEMISCP-2599"/>
    <s v="Enable 2FA &quot;Hard Switch&quot; in properties"/>
    <s v="02599 - Enable 2FA &quot;Hard Switch&quot; in properties"/>
    <x v="299"/>
    <x v="2"/>
    <s v="Done"/>
    <s v="BEMISCP-2628"/>
    <s v="Review of Enable 2FA &quot;Hard Switch&quot; in properties"/>
    <s v="S | 02628 - Review of Enable 2FA &quot;Hard Switch&quot; in properties"/>
    <s v="Feature Review | S | 02628 - Review of Enable 2FA &quot;Hard Switch&quot; in properties"/>
    <m/>
    <n v="380809"/>
    <n v="3809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628 - Review of Enable 2FA &quot;Hard Switch&quot; in properties"/>
    <n v="0"/>
    <n v="0"/>
  </r>
  <r>
    <x v="3"/>
    <m/>
    <m/>
    <m/>
    <m/>
    <x v="1"/>
    <s v="Feature"/>
    <s v="Done"/>
    <s v="BEMISCP-2599"/>
    <s v="Enable 2FA &quot;Hard Switch&quot; in properties"/>
    <s v="02599 - Enable 2FA &quot;Hard Switch&quot; in properties"/>
    <x v="299"/>
    <x v="0"/>
    <s v="Done"/>
    <s v="BEMISCP-2627"/>
    <s v="Alpha for Enable 2FA &quot;Hard Switch&quot; in properties"/>
    <s v="S | 02627 - Alpha for Enable 2FA &quot;Hard Switch&quot; in properties"/>
    <s v="Alpha Test | S | 02627 - Alpha for Enable 2FA &quot;Hard Switch&quot; in properties"/>
    <m/>
    <n v="380809"/>
    <n v="3809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627 - Alpha for Enable 2FA &quot;Hard Switch&quot; in properties"/>
    <n v="0"/>
    <n v="0"/>
  </r>
  <r>
    <x v="3"/>
    <m/>
    <m/>
    <m/>
    <m/>
    <x v="1"/>
    <s v="Feature"/>
    <s v="Done"/>
    <s v="BEMISCP-1993"/>
    <s v="242 (BDT) - Customer profile - no address pulling in"/>
    <s v="01993 - 242 (BDT) - Customer profile - no address pulling in"/>
    <x v="289"/>
    <x v="2"/>
    <s v="Done"/>
    <s v="BEMISCP-2626"/>
    <s v="Review of 242 (BDT) - Customer profile - no address pulling in"/>
    <s v="XS | 02626 - Review of 242 (BDT) - Customer profile - no address pulling in"/>
    <s v="Feature Review | XS | 02626 - Review of 242 (BDT) - Customer profile - no address pulling in"/>
    <m/>
    <n v="375857"/>
    <n v="380924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s v="0.Done"/>
    <x v="2"/>
    <s v="0.Done &gt; Feature Review | XS | 02626 - Review of 242 (BDT) - Customer profile - no address pulling in"/>
    <n v="0"/>
    <n v="0"/>
  </r>
  <r>
    <x v="3"/>
    <m/>
    <m/>
    <m/>
    <m/>
    <x v="1"/>
    <s v="Bug"/>
    <s v="Done"/>
    <s v="BEMISCP-2593"/>
    <s v="Report Preview UI issues "/>
    <s v="02593 - Report Preview UI issues "/>
    <x v="286"/>
    <x v="2"/>
    <s v="Done"/>
    <s v="BEMISCP-2625"/>
    <s v="Review of Report Preview UI issues "/>
    <s v="S | 02625 - Review of Report Preview UI issues "/>
    <s v="Feature Review | S | 02625 - Review of Report Preview UI issues "/>
    <m/>
    <n v="380786"/>
    <n v="3809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625 - Review of Report Preview UI issues "/>
    <n v="2.1276595744680851"/>
    <n v="0"/>
  </r>
  <r>
    <x v="3"/>
    <m/>
    <m/>
    <m/>
    <m/>
    <x v="1"/>
    <s v="Bug"/>
    <s v="Done"/>
    <s v="BEMISCP-2117"/>
    <s v="303 (BDT) - Releases page in page wildcard search on description"/>
    <s v="02117 - 303 (BDT) - Releases page in page wildcard search on description"/>
    <x v="300"/>
    <x v="1"/>
    <s v="Done"/>
    <s v="BEMISCP-2624"/>
    <s v="QA for 303 (BDT) - Releases page in page wildcard search on description"/>
    <s v="S | 02624 - QA for 303 (BDT) - Releases page in page wildcard search on description"/>
    <s v="QA | S | 02624 - QA for 303 (BDT) - Releases page in page wildcard search on description"/>
    <m/>
    <n v="376945"/>
    <n v="3809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624 - QA for 303 (BDT) - Releases page in page wildcard search on description"/>
    <n v="2.1276595744680851"/>
    <n v="0"/>
  </r>
  <r>
    <x v="3"/>
    <m/>
    <m/>
    <m/>
    <m/>
    <x v="1"/>
    <s v="Feature"/>
    <s v="Done"/>
    <s v="BEMISCP-1211"/>
    <s v="Wildcard search for certain fields"/>
    <s v="01211 - Wildcard search for certain fields"/>
    <x v="301"/>
    <x v="1"/>
    <s v="Done"/>
    <s v="BEMISCP-2623"/>
    <s v="QA for Wildcard search for certain fields"/>
    <s v="S | 02623 - QA for Wildcard search for certain fields"/>
    <s v="QA | S | 02623 - QA for Wildcard search for certain fields"/>
    <m/>
    <n v="363894"/>
    <n v="3809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623 - QA for Wildcard search for certain fields"/>
    <n v="0"/>
    <n v="0"/>
  </r>
  <r>
    <x v="3"/>
    <m/>
    <m/>
    <m/>
    <m/>
    <x v="1"/>
    <s v="Feature"/>
    <s v="Done"/>
    <s v="BEMISCP-1211"/>
    <s v="Wildcard search for certain fields"/>
    <s v="01211 - Wildcard search for certain fields"/>
    <x v="301"/>
    <x v="2"/>
    <s v="Done"/>
    <s v="BEMISCP-2622"/>
    <s v="Review of Wildcard search for certain fields"/>
    <s v="S | 02622 - Review of Wildcard search for certain fields"/>
    <s v="Feature Review | S | 02622 - Review of Wildcard search for certain fields"/>
    <m/>
    <n v="363894"/>
    <n v="3809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622 - Review of Wildcard search for certain fields"/>
    <n v="0"/>
    <n v="0"/>
  </r>
  <r>
    <x v="3"/>
    <m/>
    <m/>
    <m/>
    <m/>
    <x v="1"/>
    <s v="Bug"/>
    <s v="Done"/>
    <s v="BEMISCP-2552"/>
    <s v="394 (BDT) - Scheduled Releases Sub-Pg Bemis Line# Contains Leading Zeroes"/>
    <s v="02552 - 394 (BDT) - Scheduled Releases Sub-Pg Bemis Line# Contains Leading Zeroes"/>
    <x v="281"/>
    <x v="2"/>
    <s v="Done"/>
    <s v="BEMISCP-2621"/>
    <s v="Review of 394 (BDT) - Scheduled Releases Sub-Pg Bemis Line# Contains Leading Zeroes"/>
    <s v="S | 02621 - Review of 394 (BDT) - Scheduled Releases Sub-Pg Bemis Line# Contains Leading Zeroes"/>
    <s v="Feature Review | S | 02621 - Review of 394 (BDT) - Scheduled Releases Sub-Pg Bemis Line# Contains Leading Zeroes"/>
    <m/>
    <n v="380449"/>
    <n v="3809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Feature Review | S | 02621 - Review of 394 (BDT) - Scheduled Releases Sub-Pg Bemis Line# Contains Leading Zeroes"/>
    <n v="2.1276595744680851"/>
    <n v="0"/>
  </r>
  <r>
    <x v="3"/>
    <m/>
    <m/>
    <m/>
    <m/>
    <x v="1"/>
    <s v="Bug"/>
    <s v="Done"/>
    <s v="BEMISCP-2546"/>
    <s v="388 (BDT) - Inventory Pg Standard Pallet Qty Rounding Issue"/>
    <s v="02546 - 388 (BDT) - Inventory Pg Standard Pallet Qty Rounding Issue"/>
    <x v="278"/>
    <x v="2"/>
    <s v="Done"/>
    <s v="BEMISCP-2620"/>
    <s v="Review of 388 (BDT) - Inventory Pg Standard Pallet Qty Rounding Issue"/>
    <s v="S | 02620 - Review of 388 (BDT) - Inventory Pg Standard Pallet Qty Rounding Issue"/>
    <s v="Feature Review | S | 02620 - Review of 388 (BDT) - Inventory Pg Standard Pallet Qty Rounding Issue"/>
    <m/>
    <n v="380225"/>
    <n v="38090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s v="0.Done"/>
    <x v="2"/>
    <s v="0.Done &gt; Feature Review | S | 02620 - Review of 388 (BDT) - Inventory Pg Standard Pallet Qty Rounding Issue"/>
    <n v="2.1276595744680851"/>
    <n v="0"/>
  </r>
  <r>
    <x v="3"/>
    <m/>
    <m/>
    <m/>
    <m/>
    <x v="1"/>
    <s v="Bug"/>
    <s v="Done"/>
    <s v="BEMISCP-2537"/>
    <s v="Preview should display for all document types "/>
    <s v="02537 - Preview should display for all document types "/>
    <x v="302"/>
    <x v="1"/>
    <s v="Done"/>
    <s v="BEMISCP-2619"/>
    <s v="QA for Preview should display for all document types "/>
    <s v="S | 02619 - QA for Preview should display for all document types "/>
    <s v="QA | S | 02619 - QA for Preview should display for all document types "/>
    <m/>
    <n v="380200"/>
    <n v="38089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619 - QA for Preview should display for all document types "/>
    <n v="2.1276595744680851"/>
    <n v="0"/>
  </r>
  <r>
    <x v="3"/>
    <m/>
    <m/>
    <m/>
    <m/>
    <x v="1"/>
    <s v="Bug"/>
    <s v="Done"/>
    <s v="BEMISCP-2537"/>
    <s v="Preview should display for all document types "/>
    <s v="02537 - Preview should display for all document types "/>
    <x v="302"/>
    <x v="2"/>
    <s v="Done"/>
    <s v="BEMISCP-2618"/>
    <s v="Review of Preview should display for all document types "/>
    <s v="S | 02618 - Review of Preview should display for all document types "/>
    <s v="Feature Review | S | 02618 - Review of Preview should display for all document types "/>
    <m/>
    <n v="380200"/>
    <n v="38089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618 - Review of Preview should display for all document types "/>
    <n v="2.1276595744680851"/>
    <n v="0"/>
  </r>
  <r>
    <x v="3"/>
    <m/>
    <m/>
    <m/>
    <m/>
    <x v="1"/>
    <s v="Bug"/>
    <s v="Done"/>
    <s v="BEMISCP-2218"/>
    <s v="323 (BDT) - Shipment Landing Pg/Shipments Missing"/>
    <s v="02218 - 323 (BDT) - Shipment Landing Pg/Shipments Missing"/>
    <x v="303"/>
    <x v="1"/>
    <s v="Done"/>
    <s v="BEMISCP-2617"/>
    <s v="QA for 323 (BDT) - Shipment Landing Pg/Shipments Missing"/>
    <s v="S | 02617 - QA for 323 (BDT) - Shipment Landing Pg/Shipments Missing"/>
    <s v="QA | S | 02617 - QA for 323 (BDT) - Shipment Landing Pg/Shipments Missing"/>
    <m/>
    <n v="377974"/>
    <n v="3808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617 - QA for 323 (BDT) - Shipment Landing Pg/Shipments Missing"/>
    <n v="2.1276595744680851"/>
    <n v="0"/>
  </r>
  <r>
    <x v="3"/>
    <m/>
    <m/>
    <m/>
    <m/>
    <x v="1"/>
    <s v="Bug"/>
    <s v="Done"/>
    <s v="BEMISCP-2218"/>
    <s v="323 (BDT) - Shipment Landing Pg/Shipments Missing"/>
    <s v="02218 - 323 (BDT) - Shipment Landing Pg/Shipments Missing"/>
    <x v="303"/>
    <x v="2"/>
    <s v="Done"/>
    <s v="BEMISCP-2616"/>
    <s v="Review of 323 (BDT) - Shipment Landing Pg/Shipments Missing"/>
    <s v="S | 02616 - Review of 323 (BDT) - Shipment Landing Pg/Shipments Missing"/>
    <s v="Feature Review | S | 02616 - Review of 323 (BDT) - Shipment Landing Pg/Shipments Missing"/>
    <m/>
    <n v="377974"/>
    <n v="3808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616 - Review of 323 (BDT) - Shipment Landing Pg/Shipments Missing"/>
    <n v="2.1276595744680851"/>
    <n v="0"/>
  </r>
  <r>
    <x v="3"/>
    <m/>
    <m/>
    <m/>
    <m/>
    <x v="1"/>
    <s v="Bug"/>
    <s v="Done"/>
    <s v="BEMISCP-2461"/>
    <s v="385 (BDT) Manufacture Data is missing from the On Hand Inventory sub-page"/>
    <s v="02461 - 385 (BDT) Manufacture Data is missing from the On Hand Inventory sub-page"/>
    <x v="304"/>
    <x v="1"/>
    <s v="Done"/>
    <s v="BEMISCP-2615"/>
    <s v="QA for 385 (BDT) Manufacture Data is missing from the On Hand Inventory sub-page"/>
    <s v="S | 02615 - QA for 385 (BDT) Manufacture Data is missing from the On Hand Inventory sub-page"/>
    <s v="QA | S | 02615 - QA for 385 (BDT) Manufacture Data is missing from the On Hand Inventory sub-page"/>
    <m/>
    <n v="379741"/>
    <n v="3808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615 - QA for 385 (BDT) Manufacture Data is missing from the On Hand Inventory sub-page"/>
    <n v="2.1276595744680851"/>
    <n v="0"/>
  </r>
  <r>
    <x v="3"/>
    <m/>
    <m/>
    <m/>
    <m/>
    <x v="1"/>
    <s v="Bug"/>
    <s v="Done"/>
    <s v="BEMISCP-2461"/>
    <s v="385 (BDT) Manufacture Data is missing from the On Hand Inventory sub-page"/>
    <s v="02461 - 385 (BDT) Manufacture Data is missing from the On Hand Inventory sub-page"/>
    <x v="304"/>
    <x v="2"/>
    <s v="Done"/>
    <s v="BEMISCP-2614"/>
    <s v="Review of 385 (BDT) Manufacture Data is missing from the On Hand Inventory sub-page"/>
    <s v="S | 02614 - Review of 385 (BDT) Manufacture Data is missing from the On Hand Inventory sub-page"/>
    <s v="Feature Review | S | 02614 - Review of 385 (BDT) Manufacture Data is missing from the On Hand Inventory sub-page"/>
    <m/>
    <n v="379741"/>
    <n v="3808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614 - Review of 385 (BDT) Manufacture Data is missing from the On Hand Inventory sub-page"/>
    <n v="2.1276595744680851"/>
    <n v="0"/>
  </r>
  <r>
    <x v="3"/>
    <m/>
    <m/>
    <m/>
    <m/>
    <x v="1"/>
    <s v="Bug"/>
    <s v="Done"/>
    <s v="BEMISCP-2461"/>
    <s v="385 (BDT) Manufacture Data is missing from the On Hand Inventory sub-page"/>
    <s v="02461 - 385 (BDT) Manufacture Data is missing from the On Hand Inventory sub-page"/>
    <x v="304"/>
    <x v="0"/>
    <s v="Done"/>
    <s v="BEMISCP-2613"/>
    <s v="Alpha for 385 (BDT) Manufacture Data is missing from the On Hand Inventory sub-page"/>
    <s v="S | 02613 - Alpha for 385 (BDT) Manufacture Data is missing from the On Hand Inventory sub-page"/>
    <s v="Alpha Test | S | 02613 - Alpha for 385 (BDT) Manufacture Data is missing from the On Hand Inventory sub-page"/>
    <m/>
    <n v="379741"/>
    <n v="3808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613 - Alpha for 385 (BDT) Manufacture Data is missing from the On Hand Inventory sub-page"/>
    <n v="2.1276595744680851"/>
    <n v="0"/>
  </r>
  <r>
    <x v="3"/>
    <m/>
    <m/>
    <m/>
    <m/>
    <x v="1"/>
    <s v="Feature"/>
    <s v="Done"/>
    <s v="BEMISCP-1784"/>
    <s v="Improve data display on all pages "/>
    <s v="01784 - Improve data display on all pages "/>
    <x v="287"/>
    <x v="6"/>
    <s v="Done"/>
    <s v="BEMISCP-2612"/>
    <s v="Ellipsis displays when full text is visible on tablet view "/>
    <s v="M | 02612 - Ellipsis displays when full text is visible on tablet view "/>
    <s v="Alpha Bug | M | 02612 - Ellipsis displays when full text is visible on tablet view "/>
    <m/>
    <n v="372474"/>
    <n v="38088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0"/>
    <n v="1"/>
    <n v="3.191489361702128"/>
    <x v="1"/>
    <s v="0.Done"/>
    <x v="2"/>
    <s v="0.Done &gt; Alpha Bug | M | 02612 - Ellipsis displays when full text is visible on tablet view "/>
    <n v="0"/>
    <n v="0"/>
  </r>
  <r>
    <x v="3"/>
    <m/>
    <m/>
    <m/>
    <m/>
    <x v="1"/>
    <s v="Bug"/>
    <s v="Done"/>
    <s v="BEMISCP-2541"/>
    <s v="328 (BDT) - Shipment Landing page incorrect ship to address"/>
    <s v="02541 - 328 (BDT) - Shipment Landing page incorrect ship to address"/>
    <x v="305"/>
    <x v="1"/>
    <s v="Done"/>
    <s v="BEMISCP-2611"/>
    <s v="QA for 328 (BDT) - Shipment Landing page incorrect ship to address"/>
    <s v="S | 02611 - QA for 328 (BDT) - Shipment Landing page incorrect ship to address"/>
    <s v="QA | S | 02611 - QA for 328 (BDT) - Shipment Landing page incorrect ship to address"/>
    <m/>
    <n v="380207"/>
    <n v="3808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611 - QA for 328 (BDT) - Shipment Landing page incorrect ship to address"/>
    <n v="2.1276595744680851"/>
    <n v="0"/>
  </r>
  <r>
    <x v="3"/>
    <m/>
    <m/>
    <m/>
    <m/>
    <x v="1"/>
    <s v="Bug"/>
    <s v="Done"/>
    <s v="BEMISCP-2541"/>
    <s v="328 (BDT) - Shipment Landing page incorrect ship to address"/>
    <s v="02541 - 328 (BDT) - Shipment Landing page incorrect ship to address"/>
    <x v="305"/>
    <x v="2"/>
    <s v="Done"/>
    <s v="BEMISCP-2610"/>
    <s v="Review of 328 (BDT) - Shipment Landing page incorrect ship to address"/>
    <s v="S | 02610 - Review of 328 (BDT) - Shipment Landing page incorrect ship to address"/>
    <s v="Feature Review | S | 02610 - Review of 328 (BDT) - Shipment Landing page incorrect ship to address"/>
    <m/>
    <n v="380207"/>
    <n v="3808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610 - Review of 328 (BDT) - Shipment Landing page incorrect ship to address"/>
    <n v="2.1276595744680851"/>
    <n v="0"/>
  </r>
  <r>
    <x v="3"/>
    <m/>
    <m/>
    <m/>
    <m/>
    <x v="1"/>
    <s v="Bug"/>
    <s v="Done"/>
    <s v="BEMISCP-2541"/>
    <s v="328 (BDT) - Shipment Landing page incorrect ship to address"/>
    <s v="02541 - 328 (BDT) - Shipment Landing page incorrect ship to address"/>
    <x v="305"/>
    <x v="0"/>
    <s v="Done"/>
    <s v="BEMISCP-2609"/>
    <s v="Alpha for 328 (BDT) - Shipment Landing page incorrect ship to address"/>
    <s v="S | 02609 - Alpha for 328 (BDT) - Shipment Landing page incorrect ship to address"/>
    <s v="Alpha Test | S | 02609 - Alpha for 328 (BDT) - Shipment Landing page incorrect ship to address"/>
    <m/>
    <n v="380207"/>
    <n v="38088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609 - Alpha for 328 (BDT) - Shipment Landing page incorrect ship to address"/>
    <n v="2.1276595744680851"/>
    <n v="0"/>
  </r>
  <r>
    <x v="3"/>
    <m/>
    <m/>
    <m/>
    <m/>
    <x v="1"/>
    <s v="Bug"/>
    <s v="Done"/>
    <s v="BEMISCP-2114"/>
    <s v="298 (BDT) - Releases - subpage- tablet view error"/>
    <s v="02114 - 298 (BDT) - Releases - subpage- tablet view error"/>
    <x v="279"/>
    <x v="1"/>
    <s v="Done"/>
    <s v="BEMISCP-2608"/>
    <s v="QA for 298 (BDT) - Releases - subpage- tablet view error"/>
    <s v="S | 02608 - QA for 298 (BDT) - Releases - subpage- tablet view error"/>
    <s v="QA | S | 02608 - QA for 298 (BDT) - Releases - subpage- tablet view error"/>
    <m/>
    <n v="376942"/>
    <n v="3808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608 - QA for 298 (BDT) - Releases - subpage- tablet view error"/>
    <n v="2.1276595744680851"/>
    <n v="0"/>
  </r>
  <r>
    <x v="3"/>
    <m/>
    <m/>
    <m/>
    <m/>
    <x v="1"/>
    <s v="Bug"/>
    <s v="Done"/>
    <s v="BEMISCP-2114"/>
    <s v="298 (BDT) - Releases - subpage- tablet view error"/>
    <s v="02114 - 298 (BDT) - Releases - subpage- tablet view error"/>
    <x v="279"/>
    <x v="2"/>
    <s v="Done"/>
    <s v="BEMISCP-2607"/>
    <s v="Review of 298 (BDT) - Releases - subpage- tablet view error"/>
    <s v="S | 02607 - Review of 298 (BDT) - Releases - subpage- tablet view error"/>
    <s v="Feature Review | S | 02607 - Review of 298 (BDT) - Releases - subpage- tablet view error"/>
    <m/>
    <n v="376942"/>
    <n v="3808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607 - Review of 298 (BDT) - Releases - subpage- tablet view error"/>
    <n v="2.1276595744680851"/>
    <n v="0"/>
  </r>
  <r>
    <x v="3"/>
    <m/>
    <m/>
    <m/>
    <m/>
    <x v="1"/>
    <s v="Bug"/>
    <s v="Done"/>
    <s v="BEMISCP-2349"/>
    <s v="238 (BDT) - Item Level Report Preview is blank   "/>
    <s v="02349 - 238 (BDT) - Item Level Report Preview is blank   "/>
    <x v="290"/>
    <x v="3"/>
    <s v="Done"/>
    <s v="BEMISCP-2606"/>
    <s v="Development for - Item Level Report Preview is blank   "/>
    <s v="M | 02606 - Development for - Item Level Report Preview is blank   "/>
    <s v="Frontend Development | M | 02606 - Development for - Item Level Report Preview is blank   "/>
    <m/>
    <n v="378621"/>
    <n v="38086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606 - Development for - Item Level Report Preview is blank   "/>
    <n v="5.3191489361702127"/>
    <n v="0"/>
  </r>
  <r>
    <x v="3"/>
    <m/>
    <m/>
    <m/>
    <m/>
    <x v="1"/>
    <s v="Feature"/>
    <s v="Done"/>
    <s v="BEMISCP-1784"/>
    <s v="Improve data display on all pages "/>
    <s v="01784 - Improve data display on all pages "/>
    <x v="287"/>
    <x v="6"/>
    <s v="Done"/>
    <s v="BEMISCP-2605"/>
    <s v="Remove ellipsis from Orders sub-page views"/>
    <s v="M | 02605 - Remove ellipsis from Orders sub-page views"/>
    <s v="Alpha Bug | M | 02605 - Remove ellipsis from Orders sub-page views"/>
    <m/>
    <n v="372474"/>
    <n v="38084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0"/>
    <n v="1"/>
    <n v="3.191489361702128"/>
    <x v="1"/>
    <s v="0.Done"/>
    <x v="2"/>
    <s v="0.Done &gt; Alpha Bug | M | 02605 - Remove ellipsis from Orders sub-page views"/>
    <n v="0"/>
    <n v="0"/>
  </r>
  <r>
    <x v="3"/>
    <m/>
    <m/>
    <m/>
    <m/>
    <x v="1"/>
    <s v="Feature"/>
    <s v="Done"/>
    <s v="BEMISCP-1784"/>
    <s v="Improve data display on all pages "/>
    <s v="01784 - Improve data display on all pages "/>
    <x v="287"/>
    <x v="0"/>
    <s v="Done"/>
    <s v="BEMISCP-2604"/>
    <s v="Alpha for Improve data display on all pages "/>
    <s v="S | 02604 - Alpha for Improve data display on all pages "/>
    <s v="Alpha Test | S | 02604 - Alpha for Improve data display on all pages "/>
    <m/>
    <n v="372474"/>
    <n v="3808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s v="0.Done"/>
    <x v="2"/>
    <s v="0.Done &gt; Alpha Test | S | 02604 - Alpha for Improve data display on all pages "/>
    <n v="0"/>
    <n v="0"/>
  </r>
  <r>
    <x v="3"/>
    <m/>
    <m/>
    <m/>
    <m/>
    <x v="1"/>
    <s v="Bug"/>
    <s v="Done"/>
    <s v="BEMISCP-2104"/>
    <s v="294 (BDT) - Invoice report iphone and ipad hyperlinks in preview and report"/>
    <s v="02104 - 294 (BDT) - Invoice report iphone and ipad hyperlinks in preview and report"/>
    <x v="293"/>
    <x v="0"/>
    <s v="Done"/>
    <s v="BEMISCP-2603"/>
    <s v="Alpha for 294 (BDT) - Invoice report iphone and ipad hyperlinks in preview and report"/>
    <s v="S | 02603 - Alpha for 294 (BDT) - Invoice report iphone and ipad hyperlinks in preview and report"/>
    <s v="Alpha Test | S | 02603 - Alpha for 294 (BDT) - Invoice report iphone and ipad hyperlinks in preview and report"/>
    <m/>
    <n v="376690"/>
    <n v="3808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603 - Alpha for 294 (BDT) - Invoice report iphone and ipad hyperlinks in preview and report"/>
    <n v="2.1276595744680851"/>
    <n v="0"/>
  </r>
  <r>
    <x v="3"/>
    <m/>
    <m/>
    <m/>
    <m/>
    <x v="1"/>
    <s v="Bug"/>
    <s v="Done"/>
    <s v="BEMISCP-2219"/>
    <s v="324 (BDT) - Inventory report- mobile devices hyperlinks in reports"/>
    <s v="02219 - 324 (BDT) - Inventory report- mobile devices hyperlinks in reports"/>
    <x v="294"/>
    <x v="0"/>
    <s v="Done"/>
    <s v="BEMISCP-2602"/>
    <s v="Alpha for 324 (BDT) - Inventory report- mobile devices hyperlinks in reports"/>
    <s v="S | 02602 - Alpha for 324 (BDT) - Inventory report- mobile devices hyperlinks in reports"/>
    <s v="Alpha Test | S | 02602 - Alpha for 324 (BDT) - Inventory report- mobile devices hyperlinks in reports"/>
    <m/>
    <n v="377977"/>
    <n v="3808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602 - Alpha for 324 (BDT) - Inventory report- mobile devices hyperlinks in reports"/>
    <n v="2.1276595744680851"/>
    <n v="0"/>
  </r>
  <r>
    <x v="3"/>
    <m/>
    <m/>
    <m/>
    <m/>
    <x v="1"/>
    <s v="Bug"/>
    <s v="Done"/>
    <s v="BEMISCP-2230"/>
    <s v="325 (BDT) - report preview and generate report issue- mobile devices"/>
    <s v="02230 - 325 (BDT) - report preview and generate report issue- mobile devices"/>
    <x v="291"/>
    <x v="0"/>
    <s v="Done"/>
    <s v="BEMISCP-2601"/>
    <s v="Alpha for 325 (BDT) - report preview and generate report issue- mobile devices"/>
    <s v="S | 02601 - Alpha for 325 (BDT) - report preview and generate report issue- mobile devices"/>
    <s v="Alpha Test | S | 02601 - Alpha for 325 (BDT) - report preview and generate report issue- mobile devices"/>
    <m/>
    <n v="378145"/>
    <n v="3808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601 - Alpha for 325 (BDT) - report preview and generate report issue- mobile devices"/>
    <n v="2.1276595744680851"/>
    <n v="0"/>
  </r>
  <r>
    <x v="3"/>
    <m/>
    <m/>
    <m/>
    <m/>
    <x v="1"/>
    <s v="Feature"/>
    <s v="Done"/>
    <s v="BEMISCP-2599"/>
    <s v="Enable 2FA &quot;Hard Switch&quot; in properties"/>
    <s v="02599 - Enable 2FA &quot;Hard Switch&quot; in properties"/>
    <x v="299"/>
    <x v="5"/>
    <s v="Done"/>
    <s v="BEMISCP-2600"/>
    <s v="Change default switch to true"/>
    <s v="M | 02600 - Change default switch to true"/>
    <s v="Backend Development | M | 02600 - Change default switch to true"/>
    <m/>
    <n v="380809"/>
    <n v="38081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600 - Change default switch to true"/>
    <n v="0"/>
    <n v="0"/>
  </r>
  <r>
    <x v="3"/>
    <m/>
    <m/>
    <m/>
    <m/>
    <x v="1"/>
    <s v="Feature"/>
    <s v="Done"/>
    <s v="BEMISCP-2560"/>
    <s v="424 (BDT) - Change password policy verbiage for external users"/>
    <s v="02560 - 424 (BDT) - Change password policy verbiage for external users"/>
    <x v="258"/>
    <x v="5"/>
    <s v="Cancelled"/>
    <s v="BEMISCP-2598"/>
    <s v="Update policy"/>
    <s v="M | 02598 - Update policy"/>
    <s v="Backend Development | M | 02598 - Update policy"/>
    <m/>
    <n v="380536"/>
    <n v="38080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0"/>
    <x v="1"/>
    <s v="0.Done"/>
    <x v="3"/>
    <s v="0.Cancelled &gt; Backend Development | M | 02598 - Update policy"/>
    <n v="0"/>
    <n v="0"/>
  </r>
  <r>
    <x v="3"/>
    <m/>
    <m/>
    <m/>
    <m/>
    <x v="1"/>
    <s v="Bug"/>
    <s v="Done"/>
    <s v="BEMISCP-2593"/>
    <s v="Report Preview UI issues "/>
    <s v="02593 - Report Preview UI issues "/>
    <x v="286"/>
    <x v="0"/>
    <s v="Done"/>
    <s v="BEMISCP-2597"/>
    <s v="Alpha for Report Preview UI issues "/>
    <s v="S | 02597 - Alpha for Report Preview UI issues "/>
    <s v="Alpha Test | S | 02597 - Alpha for Report Preview UI issues "/>
    <m/>
    <n v="380786"/>
    <n v="38080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597 - Alpha for Report Preview UI issues "/>
    <n v="2.1276595744680851"/>
    <n v="0"/>
  </r>
  <r>
    <x v="3"/>
    <m/>
    <m/>
    <m/>
    <m/>
    <x v="1"/>
    <s v="Bug"/>
    <s v="Done"/>
    <s v="BEMISCP-2464"/>
    <s v="Update error logs to capture ID and field "/>
    <s v="02464 - Update error logs to capture ID and field "/>
    <x v="306"/>
    <x v="5"/>
    <s v="Done"/>
    <s v="BEMISCP-2596"/>
    <s v="Add fields to error message."/>
    <s v="M | 02596 - Add fields to error message."/>
    <s v="Backend Development | M | 02596 - Add fields to error message."/>
    <m/>
    <n v="379757"/>
    <n v="38079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2596 - Add fields to error message."/>
    <n v="10.638297872340425"/>
    <n v="0"/>
  </r>
  <r>
    <x v="3"/>
    <m/>
    <m/>
    <m/>
    <m/>
    <x v="1"/>
    <s v="Bug"/>
    <s v="Done"/>
    <s v="BEMISCP-2593"/>
    <s v="Report Preview UI issues "/>
    <s v="02593 - Report Preview UI issues "/>
    <x v="286"/>
    <x v="3"/>
    <s v="Done"/>
    <s v="BEMISCP-2594"/>
    <s v="Development for - Report Preview UI issues"/>
    <s v="M | 02594 - Development for - Report Preview UI issues"/>
    <s v="Frontend Development | M | 02594 - Development for - Report Preview UI issues"/>
    <m/>
    <n v="380786"/>
    <n v="38078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594 - Development for - Report Preview UI issues"/>
    <n v="5.3191489361702127"/>
    <n v="0"/>
  </r>
  <r>
    <x v="3"/>
    <m/>
    <m/>
    <m/>
    <m/>
    <x v="1"/>
    <s v="Bug"/>
    <s v="Done"/>
    <s v="BEMISCP-2591"/>
    <s v="ORM exceptions for Customer Location data sync "/>
    <s v="02591 - ORM exceptions for Customer Location data sync "/>
    <x v="285"/>
    <x v="5"/>
    <s v="Done"/>
    <s v="BEMISCP-2592"/>
    <s v="Update CustomerLocation index and DM"/>
    <s v="M | 02592 - Update CustomerLocation index and DM"/>
    <s v="Backend Development | M | 02592 - Update CustomerLocation index and DM"/>
    <m/>
    <n v="380775"/>
    <n v="38077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592 - Update CustomerLocation index and DM"/>
    <n v="10.638297872340425"/>
    <n v="0"/>
  </r>
  <r>
    <x v="3"/>
    <m/>
    <m/>
    <m/>
    <m/>
    <x v="1"/>
    <s v="Bug"/>
    <s v="Done"/>
    <s v="BEMISCP-2364"/>
    <s v="337 (BDT) - Impersonating user- report generation issue stops impersonation"/>
    <s v="02364 - 337 (BDT) - Impersonating user- report generation issue stops impersonation"/>
    <x v="292"/>
    <x v="2"/>
    <s v="Done"/>
    <s v="BEMISCP-2590"/>
    <s v="Review of 337 (BDT) - Impersonating user- report generation issue stops impersonation"/>
    <s v="S | 02590 - Review of 337 (BDT) - Impersonating user- report generation issue stops impersonation"/>
    <s v="Feature Review | S | 02590 - Review of 337 (BDT) - Impersonating user- report generation issue stops impersonation"/>
    <m/>
    <n v="378716"/>
    <n v="38076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590 - Review of 337 (BDT) - Impersonating user- report generation issue stops impersonation"/>
    <n v="2.1276595744680851"/>
    <n v="0"/>
  </r>
  <r>
    <x v="3"/>
    <m/>
    <m/>
    <m/>
    <m/>
    <x v="1"/>
    <s v="Bug"/>
    <s v="Done"/>
    <s v="BEMISCP-2231"/>
    <s v="327 (BDT) - Doned Shipments Sub-Page/Shipment Missing"/>
    <s v="02231 - 327 (BDT) - Doned Shipments Sub-Page/Shipment Missing"/>
    <x v="307"/>
    <x v="1"/>
    <s v="Done"/>
    <s v="BEMISCP-2589"/>
    <s v="QA for 327 (BDT) - Doned Shipments Sub-Page/Shipment Missing"/>
    <s v="S | 02589 - QA for 327 (BDT) - Doned Shipments Sub-Page/Shipment Missing"/>
    <s v="QA | S | 02589 - QA for 327 (BDT) - Doned Shipments Sub-Page/Shipment Missing"/>
    <m/>
    <n v="378146"/>
    <n v="3807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589 - QA for 327 (BDT) - Doned Shipments Sub-Page/Shipment Missing"/>
    <n v="2.1276595744680851"/>
    <n v="0"/>
  </r>
  <r>
    <x v="3"/>
    <m/>
    <m/>
    <m/>
    <m/>
    <x v="1"/>
    <s v="Bug"/>
    <s v="Done"/>
    <s v="BEMISCP-2231"/>
    <s v="327 (BDT) - Doned Shipments Sub-Page/Shipment Missing"/>
    <s v="02231 - 327 (BDT) - Doned Shipments Sub-Page/Shipment Missing"/>
    <x v="307"/>
    <x v="2"/>
    <s v="Done"/>
    <s v="BEMISCP-2588"/>
    <s v="Review of 327 (BDT) - Doned Shipments Sub-Page/Shipment Missing"/>
    <s v="S | 02588 - Review of 327 (BDT) - Doned Shipments Sub-Page/Shipment Missing"/>
    <s v="Feature Review | S | 02588 - Review of 327 (BDT) - Doned Shipments Sub-Page/Shipment Missing"/>
    <m/>
    <n v="378146"/>
    <n v="38076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588 - Review of 327 (BDT) - Doned Shipments Sub-Page/Shipment Missing"/>
    <n v="2.1276595744680851"/>
    <n v="0"/>
  </r>
  <r>
    <x v="3"/>
    <m/>
    <m/>
    <m/>
    <m/>
    <x v="1"/>
    <s v="Bug"/>
    <s v="Done"/>
    <s v="BEMISCP-2546"/>
    <s v="388 (BDT) - Inventory Pg Standard Pallet Qty Rounding Issue"/>
    <s v="02546 - 388 (BDT) - Inventory Pg Standard Pallet Qty Rounding Issue"/>
    <x v="278"/>
    <x v="4"/>
    <s v="Cancelled"/>
    <s v="BEMISCP-2587"/>
    <s v="Standard Pallet Qty is still displaying as rounded value "/>
    <s v="M | 02587 - Standard Pallet Qty is still displaying as rounded value "/>
    <s v="Sub-Task | M | 02587 - Standard Pallet Qty is still displaying as rounded value "/>
    <m/>
    <n v="380225"/>
    <n v="38075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0"/>
    <n v="1"/>
    <n v="0"/>
    <x v="1"/>
    <s v="0.Done"/>
    <x v="3"/>
    <s v="0.Cancelled &gt; Sub-Task | M | 02587 - Standard Pallet Qty is still displaying as rounded value "/>
    <n v="8.5106382978723403"/>
    <n v="0"/>
  </r>
  <r>
    <x v="3"/>
    <m/>
    <m/>
    <m/>
    <m/>
    <x v="1"/>
    <s v="Bug"/>
    <s v="Done"/>
    <s v="BEMISCP-2546"/>
    <s v="388 (BDT) - Inventory Pg Standard Pallet Qty Rounding Issue"/>
    <s v="02546 - 388 (BDT) - Inventory Pg Standard Pallet Qty Rounding Issue"/>
    <x v="278"/>
    <x v="0"/>
    <s v="Done"/>
    <s v="BEMISCP-2585"/>
    <s v="Alpha for 388 (BDT) - Inventory Pg Standard Pallet Qty Rounding Issue"/>
    <s v="S | 02585 - Alpha for 388 (BDT) - Inventory Pg Standard Pallet Qty Rounding Issue"/>
    <s v="Alpha Test | S | 02585 - Alpha for 388 (BDT) - Inventory Pg Standard Pallet Qty Rounding Issue"/>
    <m/>
    <n v="380225"/>
    <n v="3806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s v="0.Done"/>
    <x v="2"/>
    <s v="0.Done &gt; Alpha Test | S | 02585 - Alpha for 388 (BDT) - Inventory Pg Standard Pallet Qty Rounding Issue"/>
    <n v="2.1276595744680851"/>
    <n v="0"/>
  </r>
  <r>
    <x v="3"/>
    <m/>
    <m/>
    <m/>
    <m/>
    <x v="1"/>
    <s v="Feature"/>
    <s v="Done"/>
    <s v="BEMISCP-1993"/>
    <s v="242 (BDT) - Customer profile - no address pulling in"/>
    <s v="01993 - 242 (BDT) - Customer profile - no address pulling in"/>
    <x v="289"/>
    <x v="0"/>
    <s v="Done"/>
    <s v="BEMISCP-2584"/>
    <s v="Alpha for 242 (BDT) - Customer profile - no address pulling in"/>
    <s v="XS | 02584 - Alpha for 242 (BDT) - Customer profile - no address pulling in"/>
    <s v="Alpha Test | XS | 02584 - Alpha for 242 (BDT) - Customer profile - no address pulling in"/>
    <m/>
    <n v="375857"/>
    <n v="38069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s v="0.Done"/>
    <x v="2"/>
    <s v="0.Done &gt; Alpha Test | XS | 02584 - Alpha for 242 (BDT) - Customer profile - no address pulling in"/>
    <n v="0"/>
    <n v="0"/>
  </r>
  <r>
    <x v="3"/>
    <m/>
    <m/>
    <m/>
    <m/>
    <x v="1"/>
    <s v="Bug"/>
    <s v="Done"/>
    <s v="BEMISCP-2537"/>
    <s v="Preview should display for all document types "/>
    <s v="02537 - Preview should display for all document types "/>
    <x v="302"/>
    <x v="0"/>
    <s v="Done"/>
    <s v="BEMISCP-2583"/>
    <s v="Alpha for Preview should display for all document types "/>
    <s v="S | 02583 - Alpha for Preview should display for all document types "/>
    <s v="Alpha Test | S | 02583 - Alpha for Preview should display for all document types "/>
    <m/>
    <n v="380200"/>
    <n v="3806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583 - Alpha for Preview should display for all document types "/>
    <n v="2.1276595744680851"/>
    <n v="0"/>
  </r>
  <r>
    <x v="3"/>
    <m/>
    <m/>
    <m/>
    <m/>
    <x v="1"/>
    <s v="Feature"/>
    <s v="Done"/>
    <s v="BEMISCP-2489"/>
    <s v="Change Requested Date Logic"/>
    <s v="02489 - Change Requested Date Logic"/>
    <x v="284"/>
    <x v="2"/>
    <s v="Done"/>
    <s v="BEMISCP-2582"/>
    <s v="Review of Change Requested Date Logic"/>
    <s v="S | 02582 - Review of Change Requested Date Logic"/>
    <s v="Feature Review | S | 02582 - Review of Change Requested Date Logic"/>
    <m/>
    <n v="379858"/>
    <n v="3806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582 - Review of Change Requested Date Logic"/>
    <n v="0"/>
    <n v="0"/>
  </r>
  <r>
    <x v="3"/>
    <m/>
    <m/>
    <m/>
    <m/>
    <x v="1"/>
    <s v="Bug"/>
    <s v="Done"/>
    <s v="BEMISCP-2117"/>
    <s v="303 (BDT) - Releases page in page wildcard search on description"/>
    <s v="02117 - 303 (BDT) - Releases page in page wildcard search on description"/>
    <x v="300"/>
    <x v="2"/>
    <s v="Done"/>
    <s v="BEMISCP-2581"/>
    <s v="Review of 303 (BDT) - Releases page in page wildcard search on description"/>
    <s v="S | 02581 - Review of 303 (BDT) - Releases page in page wildcard search on description"/>
    <s v="Feature Review | S | 02581 - Review of 303 (BDT) - Releases page in page wildcard search on description"/>
    <m/>
    <n v="376945"/>
    <n v="3806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581 - Review of 303 (BDT) - Releases page in page wildcard search on description"/>
    <n v="2.1276595744680851"/>
    <n v="0"/>
  </r>
  <r>
    <x v="3"/>
    <m/>
    <m/>
    <m/>
    <m/>
    <x v="1"/>
    <s v="Bug"/>
    <s v="Done"/>
    <s v="BEMISCP-2485"/>
    <s v="380 (BDT) - Documents functionality missing add Basic Document"/>
    <s v="02485 - 380 (BDT) - Documents functionality missing add Basic Document"/>
    <x v="308"/>
    <x v="1"/>
    <s v="Done"/>
    <s v="BEMISCP-2580"/>
    <s v="QA for 380 (BDT) - Documents functionality missing add Basic Document"/>
    <s v="S | 02580 - QA for 380 (BDT) - Documents functionality missing add Basic Document"/>
    <s v="QA | S | 02580 - QA for 380 (BDT) - Documents functionality missing add Basic Document"/>
    <m/>
    <n v="379837"/>
    <n v="3806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2580 - QA for 380 (BDT) - Documents functionality missing add Basic Document"/>
    <n v="2.1276595744680851"/>
    <n v="0"/>
  </r>
  <r>
    <x v="3"/>
    <m/>
    <m/>
    <m/>
    <m/>
    <x v="1"/>
    <s v="Bug"/>
    <s v="Done"/>
    <s v="BEMISCP-2485"/>
    <s v="380 (BDT) - Documents functionality missing add Basic Document"/>
    <s v="02485 - 380 (BDT) - Documents functionality missing add Basic Document"/>
    <x v="308"/>
    <x v="2"/>
    <s v="Done"/>
    <s v="BEMISCP-2579"/>
    <s v="Review of 380 (BDT) - Documents functionality missing add Basic Document"/>
    <s v="S | 02579 - Review of 380 (BDT) - Documents functionality missing add Basic Document"/>
    <s v="Feature Review | S | 02579 - Review of 380 (BDT) - Documents functionality missing add Basic Document"/>
    <m/>
    <n v="379837"/>
    <n v="3806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Feature Review | S | 02579 - Review of 380 (BDT) - Documents functionality missing add Basic Document"/>
    <n v="2.1276595744680851"/>
    <n v="0"/>
  </r>
  <r>
    <x v="3"/>
    <m/>
    <m/>
    <m/>
    <m/>
    <x v="1"/>
    <s v="Bug"/>
    <s v="Done"/>
    <s v="BEMISCP-2552"/>
    <s v="394 (BDT) - Scheduled Releases Sub-Pg Bemis Line# Contains Leading Zeroes"/>
    <s v="02552 - 394 (BDT) - Scheduled Releases Sub-Pg Bemis Line# Contains Leading Zeroes"/>
    <x v="281"/>
    <x v="3"/>
    <s v="Done"/>
    <s v="BEMISCP-2578"/>
    <s v="'Add' button is now displaying on Scheduled Release sub-page"/>
    <s v="M | 02578 - 'Add' button is now displaying on Scheduled Release sub-page"/>
    <s v="Frontend Development | M | 02578 - 'Add' button is now displaying on Scheduled Release sub-page"/>
    <m/>
    <n v="380449"/>
    <n v="38068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2578 - 'Add' button is now displaying on Scheduled Release sub-page"/>
    <n v="5.3191489361702127"/>
    <n v="0"/>
  </r>
  <r>
    <x v="3"/>
    <m/>
    <m/>
    <m/>
    <m/>
    <x v="1"/>
    <s v="Feature"/>
    <s v="Done"/>
    <s v="BEMISCP-1211"/>
    <s v="Wildcard search for certain fields"/>
    <s v="01211 - Wildcard search for certain fields"/>
    <x v="301"/>
    <x v="0"/>
    <s v="Done"/>
    <s v="BEMISCP-2577"/>
    <s v="Alpha for Wildcard search for certain fields"/>
    <s v="M | 02577 - Alpha for Wildcard search for certain fields"/>
    <s v="Alpha Test | M | 02577 - Alpha for Wildcard search for certain fields"/>
    <m/>
    <n v="363894"/>
    <n v="380639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Alpha Test | M | 02577 - Alpha for Wildcard search for certain fields"/>
    <n v="0"/>
    <n v="0"/>
  </r>
  <r>
    <x v="3"/>
    <m/>
    <m/>
    <m/>
    <m/>
    <x v="1"/>
    <s v="Feature"/>
    <s v="Done"/>
    <s v="BEMISCP-2489"/>
    <s v="Change Requested Date Logic"/>
    <s v="02489 - Change Requested Date Logic"/>
    <x v="284"/>
    <x v="0"/>
    <s v="Done"/>
    <s v="BEMISCP-2576"/>
    <s v="Alpha for Change Requested Date Logic"/>
    <s v="S | 02576 - Alpha for Change Requested Date Logic"/>
    <s v="Alpha Test | S | 02576 - Alpha for Change Requested Date Logic"/>
    <m/>
    <n v="379858"/>
    <n v="3806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576 - Alpha for Change Requested Date Logic"/>
    <n v="0"/>
    <n v="0"/>
  </r>
  <r>
    <x v="3"/>
    <m/>
    <m/>
    <m/>
    <m/>
    <x v="1"/>
    <s v="Bug"/>
    <s v="Done"/>
    <s v="BEMISCP-2552"/>
    <s v="394 (BDT) - Scheduled Releases Sub-Pg Bemis Line# Contains Leading Zeroes"/>
    <s v="02552 - 394 (BDT) - Scheduled Releases Sub-Pg Bemis Line# Contains Leading Zeroes"/>
    <x v="281"/>
    <x v="0"/>
    <s v="Done"/>
    <s v="BEMISCP-2575"/>
    <s v="Alpha for 394 (BDT) - Scheduled Releases Sub-Pg Bemis Line# Contains Leading Zeroes"/>
    <s v="S | 02575 - Alpha for 394 (BDT) - Scheduled Releases Sub-Pg Bemis Line# Contains Leading Zeroes"/>
    <s v="Alpha Test | S | 02575 - Alpha for 394 (BDT) - Scheduled Releases Sub-Pg Bemis Line# Contains Leading Zeroes"/>
    <m/>
    <n v="380449"/>
    <n v="3806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Test | S | 02575 - Alpha for 394 (BDT) - Scheduled Releases Sub-Pg Bemis Line# Contains Leading Zeroes"/>
    <n v="2.1276595744680851"/>
    <n v="0"/>
  </r>
  <r>
    <x v="3"/>
    <m/>
    <m/>
    <m/>
    <m/>
    <x v="1"/>
    <s v="Bug"/>
    <s v="Done"/>
    <s v="BEMISCP-1996"/>
    <s v="259 (BDT) - Orders Page- mobile view some customer PO numbers are hyperlinked"/>
    <s v="01996 - 259 (BDT) - Orders Page- mobile view some customer PO numbers are hyperlinked"/>
    <x v="309"/>
    <x v="6"/>
    <s v="Done"/>
    <s v="BEMISCP-2574"/>
    <s v="Development for - Orders Page- mobile view some customer PO numbers are hyperlinked"/>
    <s v="M | 02574 - Development for - Orders Page- mobile view some customer PO numbers are hyperlinked"/>
    <s v="Alpha Bug | M | 02574 - Development for - Orders Page- mobile view some customer PO numbers are hyperlinked"/>
    <m/>
    <n v="375861"/>
    <n v="38062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Alpha Bug | M | 02574 - Development for - Orders Page- mobile view some customer PO numbers are hyperlinked"/>
    <n v="3.191489361702128"/>
    <n v="0"/>
  </r>
  <r>
    <x v="3"/>
    <m/>
    <m/>
    <m/>
    <m/>
    <x v="1"/>
    <s v="Bug"/>
    <s v="Done"/>
    <s v="BEMISCP-2485"/>
    <s v="380 (BDT) - Documents functionality missing add Basic Document"/>
    <s v="02485 - 380 (BDT) - Documents functionality missing add Basic Document"/>
    <x v="308"/>
    <x v="6"/>
    <s v="Done"/>
    <s v="BEMISCP-2573"/>
    <s v="On the 'home' location there are still 3 choices"/>
    <s v="M | 02573 - On the 'home' location there are still 3 choices"/>
    <s v="Alpha Bug | M | 02573 - On the 'home' location there are still 3 choices"/>
    <m/>
    <n v="379837"/>
    <n v="38058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s v="0.Done"/>
    <x v="2"/>
    <s v="0.Done &gt; Alpha Bug | M | 02573 - On the 'home' location there are still 3 choices"/>
    <n v="3.191489361702128"/>
    <n v="0"/>
  </r>
  <r>
    <x v="3"/>
    <m/>
    <m/>
    <m/>
    <m/>
    <x v="1"/>
    <s v="Bug"/>
    <s v="Done"/>
    <s v="BEMISCP-2432"/>
    <s v="366 (BDT) - Releases page- mobile missing ship to info"/>
    <s v="02432 - 366 (BDT) - Releases page- mobile missing ship to info"/>
    <x v="310"/>
    <x v="1"/>
    <s v="Done"/>
    <s v="BEMISCP-2572"/>
    <s v="QA for 366 (BDT) - Releases page- mobile missing ship to info"/>
    <s v="S | 02572 - QA for 366 (BDT) - Releases page- mobile missing ship to info"/>
    <s v="QA | S | 02572 - QA for 366 (BDT) - Releases page- mobile missing ship to info"/>
    <m/>
    <n v="379426"/>
    <n v="3805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572 - QA for 366 (BDT) - Releases page- mobile missing ship to info"/>
    <n v="2.1276595744680851"/>
    <n v="0"/>
  </r>
  <r>
    <x v="3"/>
    <m/>
    <m/>
    <m/>
    <m/>
    <x v="1"/>
    <s v="Bug"/>
    <s v="Done"/>
    <s v="BEMISCP-2432"/>
    <s v="366 (BDT) - Releases page- mobile missing ship to info"/>
    <s v="02432 - 366 (BDT) - Releases page- mobile missing ship to info"/>
    <x v="310"/>
    <x v="2"/>
    <s v="Done"/>
    <s v="BEMISCP-2571"/>
    <s v="Review of 366 (BDT) - Releases page- mobile missing ship to info"/>
    <s v="S | 02571 - Review of 366 (BDT) - Releases page- mobile missing ship to info"/>
    <s v="Feature Review | S | 02571 - Review of 366 (BDT) - Releases page- mobile missing ship to info"/>
    <m/>
    <n v="379426"/>
    <n v="3805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571 - Review of 366 (BDT) - Releases page- mobile missing ship to info"/>
    <n v="2.1276595744680851"/>
    <n v="0"/>
  </r>
  <r>
    <x v="3"/>
    <m/>
    <m/>
    <m/>
    <m/>
    <x v="1"/>
    <s v="Bug"/>
    <s v="Done"/>
    <s v="BEMISCP-2431"/>
    <s v="365 (BDT) - On Hand Inventory- mobile- click link on orders page takes you to Doned shipments tab"/>
    <s v="02431 - 365 (BDT) - On Hand Inventory- mobile- click link on orders page takes you to Doned shipments tab"/>
    <x v="311"/>
    <x v="1"/>
    <s v="Done"/>
    <s v="BEMISCP-2569"/>
    <s v="QA for 365 (BDT) - On Hand Inventory- mobile- click link on orders page takes you to Doned shipments tab"/>
    <s v="S | 02569 - QA for 365 (BDT) - On Hand Inventory- mobile- click link on orders page takes you to Doned shipments tab"/>
    <s v="QA | S | 02569 - QA for 365 (BDT) - On Hand Inventory- mobile- click link on orders page takes you to Doned shipments tab"/>
    <m/>
    <n v="379424"/>
    <n v="3805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569 - QA for 365 (BDT) - On Hand Inventory- mobile- click link on orders page takes you to Doned shipments tab"/>
    <n v="2.1276595744680851"/>
    <n v="0"/>
  </r>
  <r>
    <x v="3"/>
    <m/>
    <m/>
    <m/>
    <m/>
    <x v="1"/>
    <s v="Bug"/>
    <s v="Done"/>
    <s v="BEMISCP-2431"/>
    <s v="365 (BDT) - On Hand Inventory- mobile- click link on orders page takes you to Doned shipments tab"/>
    <s v="02431 - 365 (BDT) - On Hand Inventory- mobile- click link on orders page takes you to Doned shipments tab"/>
    <x v="311"/>
    <x v="2"/>
    <s v="Done"/>
    <s v="BEMISCP-2568"/>
    <s v="Review of 365 (BDT) - On Hand Inventory- mobile- click link on orders page takes you to Doned shipments tab"/>
    <s v="S | 02568 - Review of 365 (BDT) - On Hand Inventory- mobile- click link on orders page takes you to Doned shipments tab"/>
    <s v="Feature Review | S | 02568 - Review of 365 (BDT) - On Hand Inventory- mobile- click link on orders page takes you to Doned shipments tab"/>
    <m/>
    <n v="379424"/>
    <n v="3805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568 - Review of 365 (BDT) - On Hand Inventory- mobile- click link on orders page takes you to Doned shipments tab"/>
    <n v="2.1276595744680851"/>
    <n v="0"/>
  </r>
  <r>
    <x v="3"/>
    <m/>
    <m/>
    <m/>
    <m/>
    <x v="1"/>
    <s v="Feature"/>
    <s v="Done"/>
    <s v="BEMISCP-1981"/>
    <s v="Logging Updates"/>
    <s v="01981 - Logging Updates"/>
    <x v="312"/>
    <x v="1"/>
    <s v="Done"/>
    <s v="BEMISCP-2567"/>
    <s v="QA for Logging Updates"/>
    <s v="S | 02567 - QA for Logging Updates"/>
    <s v="QA | S | 02567 - QA for Logging Updates"/>
    <m/>
    <n v="375778"/>
    <n v="38055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0.Done"/>
    <x v="2"/>
    <s v="0.Done &gt; QA | S | 02567 - QA for Logging Updates"/>
    <n v="0"/>
    <n v="0"/>
  </r>
  <r>
    <x v="3"/>
    <m/>
    <m/>
    <m/>
    <m/>
    <x v="1"/>
    <s v="Feature"/>
    <s v="Done"/>
    <s v="BEMISCP-1981"/>
    <s v="Logging Updates"/>
    <s v="01981 - Logging Updates"/>
    <x v="312"/>
    <x v="2"/>
    <s v="Done"/>
    <s v="BEMISCP-2566"/>
    <s v="Review of Logging Updates"/>
    <s v="S | 02566 - Review of Logging Updates"/>
    <s v="Feature Review | S | 02566 - Review of Logging Updates"/>
    <m/>
    <n v="375778"/>
    <n v="3805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0.Done"/>
    <x v="2"/>
    <s v="0.Done &gt; Feature Review | S | 02566 - Review of Logging Updates"/>
    <n v="0"/>
    <n v="0"/>
  </r>
  <r>
    <x v="3"/>
    <m/>
    <m/>
    <m/>
    <m/>
    <x v="1"/>
    <s v="Feature"/>
    <s v="Done"/>
    <s v="BEMISCP-2454"/>
    <s v="376 (BDT) - Open and Closed Order Status Report- update to parameters from order page card button"/>
    <s v="02454 - 376 (BDT) - Open and Closed Order Status Report- update to parameters from order page card button"/>
    <x v="313"/>
    <x v="1"/>
    <s v="Done"/>
    <s v="BEMISCP-2565"/>
    <s v="QA for 376 (BDT) - Open and Closed Order Status Report- update to parameters from order page card button"/>
    <s v="S | 02565 - QA for 376 (BDT) - Open and Closed Order Status Report- update to parameters from order page card button"/>
    <s v="QA | S | 02565 - QA for 376 (BDT) - Open and Closed Order Status Report- update to parameters from order page card button"/>
    <m/>
    <n v="379616"/>
    <n v="3805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565 - QA for 376 (BDT) - Open and Closed Order Status Report- update to parameters from order page card button"/>
    <n v="0"/>
    <n v="0"/>
  </r>
  <r>
    <x v="3"/>
    <m/>
    <m/>
    <m/>
    <m/>
    <x v="1"/>
    <s v="Feature"/>
    <s v="Done"/>
    <s v="BEMISCP-2454"/>
    <s v="376 (BDT) - Open and Closed Order Status Report- update to parameters from order page card button"/>
    <s v="02454 - 376 (BDT) - Open and Closed Order Status Report- update to parameters from order page card button"/>
    <x v="313"/>
    <x v="2"/>
    <s v="Done"/>
    <s v="BEMISCP-2564"/>
    <s v="Review of 376 (BDT) - Open and Closed Order Status Report- update to parameters from order page card button"/>
    <s v="S | 02564 - Review of 376 (BDT) - Open and Closed Order Status Report- update to parameters from order page card button"/>
    <s v="Feature Review | S | 02564 - Review of 376 (BDT) - Open and Closed Order Status Report- update to parameters from order page card button"/>
    <m/>
    <n v="379616"/>
    <n v="3805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564 - Review of 376 (BDT) - Open and Closed Order Status Report- update to parameters from order page card button"/>
    <n v="0"/>
    <n v="0"/>
  </r>
  <r>
    <x v="3"/>
    <m/>
    <m/>
    <m/>
    <m/>
    <x v="1"/>
    <s v="Bug"/>
    <s v="Done"/>
    <s v="BEMISCP-2464"/>
    <s v="Update error logs to capture ID and field "/>
    <s v="02464 - Update error logs to capture ID and field "/>
    <x v="306"/>
    <x v="1"/>
    <s v="Done"/>
    <s v="BEMISCP-2562"/>
    <s v="QA for Update error logs to capture ID and field "/>
    <s v="S | 02562 - QA for Update error logs to capture ID and field "/>
    <s v="QA | S | 02562 - QA for Update error logs to capture ID and field "/>
    <m/>
    <n v="379757"/>
    <n v="3805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562 - QA for Update error logs to capture ID and field "/>
    <n v="2.1276595744680851"/>
    <n v="0"/>
  </r>
  <r>
    <x v="3"/>
    <m/>
    <m/>
    <m/>
    <m/>
    <x v="1"/>
    <s v="Bug"/>
    <s v="Done"/>
    <s v="BEMISCP-2464"/>
    <s v="Update error logs to capture ID and field "/>
    <s v="02464 - Update error logs to capture ID and field "/>
    <x v="306"/>
    <x v="2"/>
    <s v="Done"/>
    <s v="BEMISCP-2561"/>
    <s v="Review of Update error logs to capture ID and field "/>
    <s v="S | 02561 - Review of Update error logs to capture ID and field "/>
    <s v="Feature Review | S | 02561 - Review of Update error logs to capture ID and field "/>
    <m/>
    <n v="379757"/>
    <n v="3805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561 - Review of Update error logs to capture ID and field "/>
    <n v="2.1276595744680851"/>
    <n v="0"/>
  </r>
  <r>
    <x v="3"/>
    <m/>
    <m/>
    <m/>
    <m/>
    <x v="1"/>
    <s v="Feature"/>
    <s v="To QA"/>
    <s v="BEMISCP-1891"/>
    <s v="Add Google Analytics to the Customer Portal Sites"/>
    <s v="01891 - Add Google Analytics to the Customer Portal Sites"/>
    <x v="204"/>
    <x v="1"/>
    <s v="Queued for Review"/>
    <s v="BEMISCP-2559"/>
    <s v="QA for Add Google Analytics to the Customer Portal Sites"/>
    <s v="S | 02559 - QA for Add Google Analytics to the Customer Portal Sites"/>
    <s v="QA | S | 02559 - QA for Add Google Analytics to the Customer Portal Sites"/>
    <m/>
    <n v="374810"/>
    <n v="380519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6666666666666666"/>
    <n v="0"/>
    <n v="1"/>
    <n v="0"/>
    <x v="1"/>
    <s v="2.To QA"/>
    <x v="1"/>
    <e v="#N/A"/>
    <n v="0"/>
    <n v="0"/>
  </r>
  <r>
    <x v="3"/>
    <m/>
    <m/>
    <m/>
    <m/>
    <x v="1"/>
    <s v="Feature"/>
    <s v="To QA"/>
    <s v="BEMISCP-1891"/>
    <s v="Add Google Analytics to the Customer Portal Sites"/>
    <s v="01891 - Add Google Analytics to the Customer Portal Sites"/>
    <x v="204"/>
    <x v="2"/>
    <s v="Done"/>
    <s v="BEMISCP-2558"/>
    <s v="Review of Add Google Analytics to the Customer Portal Sites"/>
    <s v="S | 02558 - Review of Add Google Analytics to the Customer Portal Sites"/>
    <s v="Feature Review | S | 02558 - Review of Add Google Analytics to the Customer Portal Sites"/>
    <m/>
    <n v="374810"/>
    <n v="3805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2.To QA"/>
    <x v="2"/>
    <s v="0.Done &gt; Feature Review | S | 02558 - Review of Add Google Analytics to the Customer Portal Sites"/>
    <n v="0"/>
    <n v="0"/>
  </r>
  <r>
    <x v="3"/>
    <m/>
    <m/>
    <m/>
    <m/>
    <x v="1"/>
    <s v="Bug"/>
    <s v="Done"/>
    <s v="BEMISCP-2057"/>
    <s v="283 (BDT) - Scheduled Releases Sub-Page Line# Contains Leading Zeroes "/>
    <s v="02057 - 283 (BDT) - Scheduled Releases Sub-Page Line# Contains Leading Zeroes "/>
    <x v="314"/>
    <x v="6"/>
    <s v="Done"/>
    <s v="BEMISCP-2557"/>
    <s v="Remove leading zeros after data display refactor"/>
    <s v="M | 02557 - Remove leading zeros after data display refactor"/>
    <s v="Alpha Bug | M | 02557 - Remove leading zeros after data display refactor"/>
    <m/>
    <n v="376316"/>
    <n v="380497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s v="0.Done"/>
    <x v="2"/>
    <s v="0.Done &gt; Alpha Bug | M | 02557 - Remove leading zeros after data display refactor"/>
    <n v="3.191489361702128"/>
    <n v="0"/>
  </r>
  <r>
    <x v="3"/>
    <m/>
    <m/>
    <m/>
    <m/>
    <x v="1"/>
    <s v="Bug"/>
    <s v="Done"/>
    <s v="BEMISCP-2541"/>
    <s v="328 (BDT) - Shipment Landing page incorrect ship to address"/>
    <s v="02541 - 328 (BDT) - Shipment Landing page incorrect ship to address"/>
    <x v="305"/>
    <x v="5"/>
    <s v="Cancelled"/>
    <s v="BEMISCP-2556"/>
    <s v="Update release ShipToId field from the release vs. originating sales order"/>
    <s v="M | 02556 - Update release ShipToId field from the release vs. originating sales order"/>
    <s v="Backend Development | M | 02556 - Update release ShipToId field from the release vs. originating sales order"/>
    <m/>
    <n v="380207"/>
    <n v="38047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0"/>
    <x v="1"/>
    <s v="0.Done"/>
    <x v="3"/>
    <s v="0.Cancelled &gt; Backend Development | M | 02556 - Update release ShipToId field from the release vs. originating sales order"/>
    <n v="10.638297872340425"/>
    <n v="0"/>
  </r>
  <r>
    <x v="3"/>
    <m/>
    <m/>
    <m/>
    <m/>
    <x v="1"/>
    <s v="Feature"/>
    <s v="Done"/>
    <s v="BEMISCP-2489"/>
    <s v="Change Requested Date Logic"/>
    <s v="02489 - Change Requested Date Logic"/>
    <x v="284"/>
    <x v="7"/>
    <s v="Done"/>
    <s v="BEMISCP-2554"/>
    <s v="Tech planning - RequestedMAD"/>
    <s v="M | 02554 - Tech planning - RequestedMAD"/>
    <s v="Tech Planning | M | 02554 - Tech planning - RequestedMAD"/>
    <m/>
    <n v="379858"/>
    <n v="38047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2554 - Tech planning - RequestedMAD"/>
    <n v="0"/>
    <n v="0"/>
  </r>
  <r>
    <x v="3"/>
    <m/>
    <m/>
    <m/>
    <m/>
    <x v="1"/>
    <s v="Bug"/>
    <s v="Done"/>
    <s v="BEMISCP-2552"/>
    <s v="394 (BDT) - Scheduled Releases Sub-Pg Bemis Line# Contains Leading Zeroes"/>
    <s v="02552 - 394 (BDT) - Scheduled Releases Sub-Pg Bemis Line# Contains Leading Zeroes"/>
    <x v="281"/>
    <x v="7"/>
    <s v="Done"/>
    <s v="BEMISCP-2553"/>
    <s v="Tech Planning for 394 (BDT) - Scheduled Releases Sub-Pg Bemis Line# Contains Leading Zeroes"/>
    <s v="M | 02553 - Tech Planning for 394 (BDT) - Scheduled Releases Sub-Pg Bemis Line# Contains Leading Zeroes"/>
    <s v="Tech Planning | M | 02553 - Tech Planning for 394 (BDT) - Scheduled Releases Sub-Pg Bemis Line# Contains Leading Zeroes"/>
    <m/>
    <n v="380449"/>
    <n v="38046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2553 - Tech Planning for 394 (BDT) - Scheduled Releases Sub-Pg Bemis Line# Contains Leading Zeroes"/>
    <n v="4.2553191489361701"/>
    <n v="0"/>
  </r>
  <r>
    <x v="3"/>
    <m/>
    <m/>
    <m/>
    <m/>
    <x v="1"/>
    <s v="Bug"/>
    <s v="Done"/>
    <s v="BEMISCP-2546"/>
    <s v="388 (BDT) - Inventory Pg Standard Pallet Qty Rounding Issue"/>
    <s v="02546 - 388 (BDT) - Inventory Pg Standard Pallet Qty Rounding Issue"/>
    <x v="278"/>
    <x v="3"/>
    <s v="Done"/>
    <s v="BEMISCP-2551"/>
    <s v="Development for - Inventory Pg Standard Pallet Qty Rounding Issue"/>
    <s v="M | 02551 - Development for - Inventory Pg Standard Pallet Qty Rounding Issue"/>
    <s v="Frontend Development | M | 02551 - Development for - Inventory Pg Standard Pallet Qty Rounding Issue"/>
    <m/>
    <n v="380225"/>
    <n v="38024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0"/>
    <n v="1"/>
    <n v="5.3191489361702127"/>
    <x v="1"/>
    <s v="0.Done"/>
    <x v="2"/>
    <s v="0.Done &gt; Frontend Development | M | 02551 - Development for - Inventory Pg Standard Pallet Qty Rounding Issue"/>
    <n v="5.3191489361702127"/>
    <n v="0"/>
  </r>
  <r>
    <x v="3"/>
    <m/>
    <m/>
    <m/>
    <m/>
    <x v="1"/>
    <s v="Bug"/>
    <s v="Done"/>
    <s v="BEMISCP-2546"/>
    <s v="388 (BDT) - Inventory Pg Standard Pallet Qty Rounding Issue"/>
    <s v="02546 - 388 (BDT) - Inventory Pg Standard Pallet Qty Rounding Issue"/>
    <x v="278"/>
    <x v="7"/>
    <s v="Done"/>
    <s v="BEMISCP-2550"/>
    <s v="Tech Planning for 388 (BDT) - Inventory Pg Standard Pallet Qty Rounding Issue"/>
    <s v="M | 02550 - Tech Planning for 388 (BDT) - Inventory Pg Standard Pallet Qty Rounding Issue"/>
    <s v="Tech Planning | M | 02550 - Tech Planning for 388 (BDT) - Inventory Pg Standard Pallet Qty Rounding Issue"/>
    <m/>
    <n v="380225"/>
    <n v="38024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"/>
    <n v="1"/>
    <n v="4.2553191489361701"/>
    <x v="1"/>
    <s v="0.Done"/>
    <x v="2"/>
    <s v="0.Done &gt; Tech Planning | M | 02550 - Tech Planning for 388 (BDT) - Inventory Pg Standard Pallet Qty Rounding Issue"/>
    <n v="4.2553191489361701"/>
    <n v="0"/>
  </r>
  <r>
    <x v="3"/>
    <m/>
    <m/>
    <m/>
    <m/>
    <x v="1"/>
    <s v="Bug"/>
    <s v="Done"/>
    <s v="BEMISCP-2541"/>
    <s v="328 (BDT) - Shipment Landing page incorrect ship to address"/>
    <s v="02541 - 328 (BDT) - Shipment Landing page incorrect ship to address"/>
    <x v="305"/>
    <x v="7"/>
    <s v="Done"/>
    <s v="BEMISCP-2549"/>
    <s v="Tech Planning for 328 (BDT) - Shipment Landing page incorrect ship to address"/>
    <s v="M | 02549 - Tech Planning for 328 (BDT) - Shipment Landing page incorrect ship to address"/>
    <s v="Tech Planning | M | 02549 - Tech Planning for 328 (BDT) - Shipment Landing page incorrect ship to address"/>
    <m/>
    <n v="380207"/>
    <n v="38023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2549 - Tech Planning for 328 (BDT) - Shipment Landing page incorrect ship to address"/>
    <n v="4.2553191489361701"/>
    <n v="0"/>
  </r>
  <r>
    <x v="3"/>
    <m/>
    <m/>
    <m/>
    <m/>
    <x v="1"/>
    <s v="Bug"/>
    <s v="Done"/>
    <s v="BEMISCP-2218"/>
    <s v="323 (BDT) - Shipment Landing Pg/Shipments Missing"/>
    <s v="02218 - 323 (BDT) - Shipment Landing Pg/Shipments Missing"/>
    <x v="303"/>
    <x v="0"/>
    <s v="Cancelled"/>
    <s v="BEMISCP-2548"/>
    <s v="Alpha for 323 (BDT) - Shipment Landing Pg/Shipments Missing"/>
    <s v="S | 02548 - Alpha for 323 (BDT) - Shipment Landing Pg/Shipments Missing"/>
    <s v="Alpha Test | S | 02548 - Alpha for 323 (BDT) - Shipment Landing Pg/Shipments Missing"/>
    <m/>
    <n v="377974"/>
    <n v="3802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s v="0.Done"/>
    <x v="3"/>
    <s v="0.Cancelled &gt; Alpha Test | S | 02548 - Alpha for 323 (BDT) - Shipment Landing Pg/Shipments Missing"/>
    <n v="2.1276595744680851"/>
    <n v="0"/>
  </r>
  <r>
    <x v="3"/>
    <m/>
    <m/>
    <m/>
    <m/>
    <x v="1"/>
    <s v="Bug"/>
    <s v="Done"/>
    <s v="BEMISCP-2231"/>
    <s v="327 (BDT) - Doned Shipments Sub-Page/Shipment Missing"/>
    <s v="02231 - 327 (BDT) - Doned Shipments Sub-Page/Shipment Missing"/>
    <x v="307"/>
    <x v="0"/>
    <s v="Done"/>
    <s v="BEMISCP-2547"/>
    <s v="Alpha for 327 (BDT) - Doned Shipments Sub-Page/Shipment Missing"/>
    <s v="S | 02547 - Alpha for 327 (BDT) - Doned Shipments Sub-Page/Shipment Missing"/>
    <s v="Alpha Test | S | 02547 - Alpha for 327 (BDT) - Doned Shipments Sub-Page/Shipment Missing"/>
    <m/>
    <n v="378146"/>
    <n v="38022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547 - Alpha for 327 (BDT) - Doned Shipments Sub-Page/Shipment Missing"/>
    <n v="2.1276595744680851"/>
    <n v="0"/>
  </r>
  <r>
    <x v="3"/>
    <m/>
    <m/>
    <m/>
    <m/>
    <x v="1"/>
    <s v="Bug"/>
    <s v="Done"/>
    <s v="BEMISCP-2486"/>
    <s v="381 (BDT) - Portal console as admin or CSR- missing the Customer Profile view on the Bemis Site"/>
    <s v="02486 - 381 (BDT) - Portal console as admin or CSR- missing the Customer Profile view on the Bemis Site"/>
    <x v="315"/>
    <x v="1"/>
    <s v="Done"/>
    <s v="BEMISCP-2545"/>
    <s v="QA for 381 (BDT) - Portal console as admin or CSR- missing the Customer Profile view on the Bemis Site"/>
    <s v="S | 02545 - QA for 381 (BDT) - Portal console as admin or CSR- missing the Customer Profile view on the Bemis Site"/>
    <s v="QA | S | 02545 - QA for 381 (BDT) - Portal console as admin or CSR- missing the Customer Profile view on the Bemis Site"/>
    <m/>
    <n v="379838"/>
    <n v="3802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545 - QA for 381 (BDT) - Portal console as admin or CSR- missing the Customer Profile view on the Bemis Site"/>
    <n v="2.1276595744680851"/>
    <n v="0"/>
  </r>
  <r>
    <x v="3"/>
    <m/>
    <m/>
    <m/>
    <m/>
    <x v="1"/>
    <s v="Bug"/>
    <s v="Done"/>
    <s v="BEMISCP-2486"/>
    <s v="381 (BDT) - Portal console as admin or CSR- missing the Customer Profile view on the Bemis Site"/>
    <s v="02486 - 381 (BDT) - Portal console as admin or CSR- missing the Customer Profile view on the Bemis Site"/>
    <x v="315"/>
    <x v="2"/>
    <s v="Done"/>
    <s v="BEMISCP-2544"/>
    <s v="Review of 381 (BDT) - Portal console as admin or CSR- missing the Customer Profile view on the Bemis Site"/>
    <s v="S | 02544 - Review of 381 (BDT) - Portal console as admin or CSR- missing the Customer Profile view on the Bemis Site"/>
    <s v="Feature Review | S | 02544 - Review of 381 (BDT) - Portal console as admin or CSR- missing the Customer Profile view on the Bemis Site"/>
    <m/>
    <n v="379838"/>
    <n v="3802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544 - Review of 381 (BDT) - Portal console as admin or CSR- missing the Customer Profile view on the Bemis Site"/>
    <n v="2.1276595744680851"/>
    <n v="0"/>
  </r>
  <r>
    <x v="3"/>
    <m/>
    <m/>
    <m/>
    <m/>
    <x v="1"/>
    <s v="Bug"/>
    <s v="Done"/>
    <s v="BEMISCP-2486"/>
    <s v="381 (BDT) - Portal console as admin or CSR- missing the Customer Profile view on the Bemis Site"/>
    <s v="02486 - 381 (BDT) - Portal console as admin or CSR- missing the Customer Profile view on the Bemis Site"/>
    <x v="315"/>
    <x v="0"/>
    <s v="Done"/>
    <s v="BEMISCP-2543"/>
    <s v="Alpha for 381 (BDT) - Portal console as admin or CSR- missing the Customer Profile view on the Bemis Site"/>
    <s v="S | 02543 - Alpha for 381 (BDT) - Portal console as admin or CSR- missing the Customer Profile view on the Bemis Site"/>
    <s v="Alpha Test | S | 02543 - Alpha for 381 (BDT) - Portal console as admin or CSR- missing the Customer Profile view on the Bemis Site"/>
    <m/>
    <n v="379838"/>
    <n v="3802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543 - Alpha for 381 (BDT) - Portal console as admin or CSR- missing the Customer Profile view on the Bemis Site"/>
    <n v="2.1276595744680851"/>
    <n v="0"/>
  </r>
  <r>
    <x v="3"/>
    <m/>
    <m/>
    <m/>
    <m/>
    <x v="1"/>
    <s v="Bug"/>
    <s v="Done"/>
    <s v="BEMISCP-2537"/>
    <s v="Preview should display for all document types "/>
    <s v="02537 - Preview should display for all document types "/>
    <x v="302"/>
    <x v="4"/>
    <s v="Done"/>
    <s v="BEMISCP-2542"/>
    <s v="Fix GS paths in portal.properties"/>
    <s v="M | 02542 - Fix GS paths in portal.properties"/>
    <s v="Sub-Task | M | 02542 - Fix GS paths in portal.properties"/>
    <m/>
    <n v="380200"/>
    <n v="380216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Sub-Task | M | 02542 - Fix GS paths in portal.properties"/>
    <n v="8.5106382978723403"/>
    <n v="0"/>
  </r>
  <r>
    <x v="3"/>
    <m/>
    <m/>
    <m/>
    <m/>
    <x v="1"/>
    <s v="Bug"/>
    <s v="Done"/>
    <s v="BEMISCP-2231"/>
    <s v="327 (BDT) - Doned Shipments Sub-Page/Shipment Missing"/>
    <s v="02231 - 327 (BDT) - Doned Shipments Sub-Page/Shipment Missing"/>
    <x v="307"/>
    <x v="4"/>
    <s v="Done"/>
    <s v="BEMISCP-2540"/>
    <s v="Tech Planning for 327 (BDT) - Doned Shipments Sub-Page/Shipment Missing"/>
    <s v="M | 02540 - Tech Planning for 327 (BDT) - Doned Shipments Sub-Page/Shipment Missing"/>
    <s v="Sub-Task | M | 02540 - Tech Planning for 327 (BDT) - Doned Shipments Sub-Page/Shipment Missing"/>
    <m/>
    <n v="378146"/>
    <n v="380206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Sub-Task | M | 02540 - Tech Planning for 327 (BDT) - Doned Shipments Sub-Page/Shipment Missing"/>
    <n v="8.5106382978723403"/>
    <n v="0"/>
  </r>
  <r>
    <x v="3"/>
    <m/>
    <m/>
    <m/>
    <m/>
    <x v="1"/>
    <s v="Bug"/>
    <s v="Done"/>
    <s v="BEMISCP-2342"/>
    <s v="332 (BDT) - Schedule Line View Details Link Missing for some records"/>
    <s v="02342 - 332 (BDT) - Schedule Line View Details Link Missing for some records"/>
    <x v="275"/>
    <x v="0"/>
    <s v="Done"/>
    <s v="BEMISCP-2539"/>
    <s v="Alpha for 332 (BDT) - Schedule Line View Details Link Missing for some records"/>
    <s v="S | 02539 - Alpha for 332 (BDT) - Schedule Line View Details Link Missing for some records"/>
    <s v="Alpha Test | S | 02539 - Alpha for 332 (BDT) - Schedule Line View Details Link Missing for some records"/>
    <m/>
    <n v="378607"/>
    <n v="38020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539 - Alpha for 332 (BDT) - Schedule Line View Details Link Missing for some records"/>
    <n v="2.1276595744680851"/>
    <n v="0"/>
  </r>
  <r>
    <x v="3"/>
    <m/>
    <m/>
    <m/>
    <m/>
    <x v="1"/>
    <s v="Bug"/>
    <s v="Done"/>
    <s v="BEMISCP-2485"/>
    <s v="380 (BDT) - Documents functionality missing add Basic Document"/>
    <s v="02485 - 380 (BDT) - Documents functionality missing add Basic Document"/>
    <x v="308"/>
    <x v="0"/>
    <s v="Done"/>
    <s v="BEMISCP-2538"/>
    <s v="Alpha for 380 (BDT) - Documents functionality missing add Basic Document"/>
    <s v="S | 02538 - Alpha for 380 (BDT) - Documents functionality missing add Basic Document"/>
    <s v="Alpha Test | S | 02538 - Alpha for 380 (BDT) - Documents functionality missing add Basic Document"/>
    <m/>
    <n v="379837"/>
    <n v="38020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Test | S | 02538 - Alpha for 380 (BDT) - Documents functionality missing add Basic Document"/>
    <n v="2.1276595744680851"/>
    <n v="0"/>
  </r>
  <r>
    <x v="3"/>
    <m/>
    <m/>
    <m/>
    <m/>
    <x v="1"/>
    <s v="Bug"/>
    <s v="Done"/>
    <s v="BEMISCP-2364"/>
    <s v="337 (BDT) - Impersonating user- report generation issue stops impersonation"/>
    <s v="02364 - 337 (BDT) - Impersonating user- report generation issue stops impersonation"/>
    <x v="292"/>
    <x v="0"/>
    <s v="Done"/>
    <s v="BEMISCP-2536"/>
    <s v="Alpha for 337 (BDT) - Impersonating user- report generation issue stops impersonation"/>
    <s v="S | 02536 - Alpha for 337 (BDT) - Impersonating user- report generation issue stops impersonation"/>
    <s v="Alpha Test | S | 02536 - Alpha for 337 (BDT) - Impersonating user- report generation issue stops impersonation"/>
    <m/>
    <n v="378716"/>
    <n v="38019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536 - Alpha for 337 (BDT) - Impersonating user- report generation issue stops impersonation"/>
    <n v="2.1276595744680851"/>
    <n v="0"/>
  </r>
  <r>
    <x v="3"/>
    <m/>
    <m/>
    <m/>
    <m/>
    <x v="1"/>
    <s v="Feature"/>
    <s v="To QA"/>
    <s v="BEMISCP-1891"/>
    <s v="Add Google Analytics to the Customer Portal Sites"/>
    <s v="01891 - Add Google Analytics to the Customer Portal Sites"/>
    <x v="204"/>
    <x v="0"/>
    <s v="Done"/>
    <s v="BEMISCP-2534"/>
    <s v="Alpha for Add Google Analytics to the Customer Portal Sites"/>
    <s v="S | 02534 - Alpha for Add Google Analytics to the Customer Portal Sites"/>
    <s v="Alpha Test | S | 02534 - Alpha for Add Google Analytics to the Customer Portal Sites"/>
    <m/>
    <n v="374810"/>
    <n v="3801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2.To QA"/>
    <x v="2"/>
    <s v="0.Done &gt; Alpha Test | S | 02534 - Alpha for Add Google Analytics to the Customer Portal Sites"/>
    <n v="0"/>
    <n v="0"/>
  </r>
  <r>
    <x v="3"/>
    <m/>
    <m/>
    <m/>
    <m/>
    <x v="1"/>
    <s v="Bug"/>
    <s v="Done"/>
    <s v="BEMISCP-2464"/>
    <s v="Update error logs to capture ID and field "/>
    <s v="02464 - Update error logs to capture ID and field "/>
    <x v="306"/>
    <x v="0"/>
    <s v="Done"/>
    <s v="BEMISCP-2533"/>
    <s v="Alpha for Update error logs to capture ID and field "/>
    <s v="S | 02533 - Alpha for Update error logs to capture ID and field "/>
    <s v="Alpha Test | S | 02533 - Alpha for Update error logs to capture ID and field "/>
    <m/>
    <n v="379757"/>
    <n v="38016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533 - Alpha for Update error logs to capture ID and field "/>
    <n v="2.1276595744680851"/>
    <n v="0"/>
  </r>
  <r>
    <x v="3"/>
    <m/>
    <m/>
    <m/>
    <m/>
    <x v="1"/>
    <s v="Feature"/>
    <s v="Done"/>
    <s v="BEMISCP-1575"/>
    <s v="User friendly error messaging for CSR and Buyers"/>
    <s v="01575 - User friendly error messaging for CSR and Buyers"/>
    <x v="316"/>
    <x v="1"/>
    <s v="Done"/>
    <s v="BEMISCP-2532"/>
    <s v="QA for User friendly error messaging for CSR and Buyers"/>
    <s v="S | 02532 - QA for User friendly error messaging for CSR and Buyers"/>
    <s v="QA | S | 02532 - QA for User friendly error messaging for CSR and Buyers"/>
    <m/>
    <n v="368715"/>
    <n v="38015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532 - QA for User friendly error messaging for CSR and Buyers"/>
    <n v="0"/>
    <n v="0"/>
  </r>
  <r>
    <x v="3"/>
    <m/>
    <m/>
    <m/>
    <m/>
    <x v="1"/>
    <s v="Feature"/>
    <s v="Done"/>
    <s v="BEMISCP-1575"/>
    <s v="User friendly error messaging for CSR and Buyers"/>
    <s v="01575 - User friendly error messaging for CSR and Buyers"/>
    <x v="316"/>
    <x v="2"/>
    <s v="Done"/>
    <s v="BEMISCP-2531"/>
    <s v="Review of User friendly error messaging for CSR and Buyers"/>
    <s v="S | 02531 - Review of User friendly error messaging for CSR and Buyers"/>
    <s v="Feature Review | S | 02531 - Review of User friendly error messaging for CSR and Buyers"/>
    <m/>
    <n v="368715"/>
    <n v="38014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531 - Review of User friendly error messaging for CSR and Buyers"/>
    <n v="0"/>
    <n v="0"/>
  </r>
  <r>
    <x v="3"/>
    <m/>
    <m/>
    <m/>
    <m/>
    <x v="1"/>
    <s v="Bug"/>
    <s v="Done"/>
    <s v="BEMISCP-2453"/>
    <s v="375 (BDT) - Inventory Report - URL too long error "/>
    <s v="02453 - 375 (BDT) - Inventory Report - URL too long error "/>
    <x v="254"/>
    <x v="7"/>
    <s v="Done"/>
    <s v="BEMISCP-2530"/>
    <s v="Tech Planning for 375 (BDT) - Inventory Report - URL too long error "/>
    <s v="M | 02530 - Tech Planning for 375 (BDT) - Inventory Report - URL too long error "/>
    <s v="Tech Planning | M | 02530 - Tech Planning for 375 (BDT) - Inventory Report - URL too long error "/>
    <m/>
    <n v="379614"/>
    <n v="38013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2530 - Tech Planning for 375 (BDT) - Inventory Report - URL too long error "/>
    <n v="4.2553191489361701"/>
    <n v="0"/>
  </r>
  <r>
    <x v="3"/>
    <m/>
    <m/>
    <m/>
    <m/>
    <x v="1"/>
    <s v="Bug"/>
    <s v="Done"/>
    <s v="BEMISCP-2485"/>
    <s v="380 (BDT) - Documents functionality missing add Basic Document"/>
    <s v="02485 - 380 (BDT) - Documents functionality missing add Basic Document"/>
    <x v="308"/>
    <x v="3"/>
    <s v="Done"/>
    <s v="BEMISCP-2529"/>
    <s v="Development for - Documents functionality missing add Basic Document"/>
    <s v="M | 02529 - Development for - Documents functionality missing add Basic Document"/>
    <s v="Frontend Development | M | 02529 - Development for - Documents functionality missing add Basic Document"/>
    <m/>
    <n v="379837"/>
    <n v="38010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2529 - Development for - Documents functionality missing add Basic Document"/>
    <n v="5.3191489361702127"/>
    <n v="0"/>
  </r>
  <r>
    <x v="3"/>
    <m/>
    <m/>
    <m/>
    <m/>
    <x v="1"/>
    <s v="Bug"/>
    <s v="Done"/>
    <s v="BEMISCP-2092"/>
    <s v="270 (BDT) - Release page missing info for Jel Sert"/>
    <s v="02092 - 270 (BDT) - Release page missing info for Jel Sert"/>
    <x v="317"/>
    <x v="1"/>
    <s v="Done"/>
    <s v="BEMISCP-2528"/>
    <s v="QA for 270 (BDT) - Release page missing info for Jel Sert"/>
    <s v="S | 02528 - QA for 270 (BDT) - Release page missing info for Jel Sert"/>
    <s v="QA | S | 02528 - QA for 270 (BDT) - Release page missing info for Jel Sert"/>
    <m/>
    <n v="376649"/>
    <n v="3800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528 - QA for 270 (BDT) - Release page missing info for Jel Sert"/>
    <n v="2.1276595744680851"/>
    <n v="0"/>
  </r>
  <r>
    <x v="3"/>
    <m/>
    <m/>
    <m/>
    <m/>
    <x v="1"/>
    <s v="Bug"/>
    <s v="Done"/>
    <s v="BEMISCP-2092"/>
    <s v="270 (BDT) - Release page missing info for Jel Sert"/>
    <s v="02092 - 270 (BDT) - Release page missing info for Jel Sert"/>
    <x v="317"/>
    <x v="2"/>
    <s v="Done"/>
    <s v="BEMISCP-2527"/>
    <s v="Review of 270 (BDT) - Release page missing info for Jel Sert"/>
    <s v="S | 02527 - Review of 270 (BDT) - Release page missing info for Jel Sert"/>
    <s v="Feature Review | S | 02527 - Review of 270 (BDT) - Release page missing info for Jel Sert"/>
    <m/>
    <n v="376649"/>
    <n v="3800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527 - Review of 270 (BDT) - Release page missing info for Jel Sert"/>
    <n v="2.1276595744680851"/>
    <n v="0"/>
  </r>
  <r>
    <x v="3"/>
    <m/>
    <m/>
    <m/>
    <m/>
    <x v="1"/>
    <s v="Bug"/>
    <s v="Done"/>
    <s v="BEMISCP-2092"/>
    <s v="270 (BDT) - Release page missing info for Jel Sert"/>
    <s v="02092 - 270 (BDT) - Release page missing info for Jel Sert"/>
    <x v="317"/>
    <x v="0"/>
    <s v="Done"/>
    <s v="BEMISCP-2526"/>
    <s v="Alpha for 270 (BDT) - Release page missing info for Jel Sert"/>
    <s v="S | 02526 - Alpha for 270 (BDT) - Release page missing info for Jel Sert"/>
    <s v="Alpha Test | S | 02526 - Alpha for 270 (BDT) - Release page missing info for Jel Sert"/>
    <m/>
    <n v="376649"/>
    <n v="3800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526 - Alpha for 270 (BDT) - Release page missing info for Jel Sert"/>
    <n v="2.1276595744680851"/>
    <n v="0"/>
  </r>
  <r>
    <x v="3"/>
    <m/>
    <m/>
    <m/>
    <m/>
    <x v="1"/>
    <s v="Bug"/>
    <s v="Done"/>
    <s v="BEMISCP-1788"/>
    <s v="Document Preview does not work "/>
    <s v="01788 - Document Preview does not work "/>
    <x v="318"/>
    <x v="1"/>
    <s v="Done"/>
    <s v="BEMISCP-2525"/>
    <s v="QA for Document Preview does not work "/>
    <s v="XS | 02525 - QA for Document Preview does not work "/>
    <s v="QA | XS | 02525 - QA for Document Preview does not work "/>
    <m/>
    <n v="372507"/>
    <n v="380043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0"/>
    <n v="1"/>
    <n v="1.0638297872340425"/>
    <x v="1"/>
    <s v="0.Done"/>
    <x v="2"/>
    <s v="0.Done &gt; QA | XS | 02525 - QA for Document Preview does not work "/>
    <n v="1.0638297872340425"/>
    <n v="0"/>
  </r>
  <r>
    <x v="3"/>
    <m/>
    <m/>
    <m/>
    <m/>
    <x v="1"/>
    <s v="Bug"/>
    <s v="Done"/>
    <s v="BEMISCP-1788"/>
    <s v="Document Preview does not work "/>
    <s v="01788 - Document Preview does not work "/>
    <x v="318"/>
    <x v="2"/>
    <s v="Done"/>
    <s v="BEMISCP-2524"/>
    <s v="Review of Document Preview does not work "/>
    <s v="XS | 02524 - Review of Document Preview does not work "/>
    <s v="Feature Review | XS | 02524 - Review of Document Preview does not work "/>
    <m/>
    <n v="372507"/>
    <n v="380042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0"/>
    <n v="1"/>
    <n v="1.0638297872340425"/>
    <x v="1"/>
    <s v="0.Done"/>
    <x v="2"/>
    <s v="0.Done &gt; Feature Review | XS | 02524 - Review of Document Preview does not work "/>
    <n v="1.0638297872340425"/>
    <n v="0"/>
  </r>
  <r>
    <x v="3"/>
    <m/>
    <m/>
    <m/>
    <m/>
    <x v="1"/>
    <s v="Bug"/>
    <s v="Done"/>
    <s v="BEMISCP-2485"/>
    <s v="380 (BDT) - Documents functionality missing add Basic Document"/>
    <s v="02485 - 380 (BDT) - Documents functionality missing add Basic Document"/>
    <x v="308"/>
    <x v="4"/>
    <s v="Done"/>
    <s v="BEMISCP-2523"/>
    <s v="Tech Planning for 380 (BDT) - Documents functionality missing add Basic Document"/>
    <s v="M | 02523 - Tech Planning for 380 (BDT) - Documents functionality missing add Basic Document"/>
    <s v="Sub-Task | M | 02523 - Tech Planning for 380 (BDT) - Documents functionality missing add Basic Document"/>
    <m/>
    <n v="379837"/>
    <n v="380041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Sub-Task | M | 02523 - Tech Planning for 380 (BDT) - Documents functionality missing add Basic Document"/>
    <n v="8.5106382978723403"/>
    <n v="0"/>
  </r>
  <r>
    <x v="3"/>
    <m/>
    <m/>
    <m/>
    <m/>
    <x v="1"/>
    <s v="Bug"/>
    <s v="Done"/>
    <s v="BEMISCP-2432"/>
    <s v="366 (BDT) - Releases page- mobile missing ship to info"/>
    <s v="02432 - 366 (BDT) - Releases page- mobile missing ship to info"/>
    <x v="310"/>
    <x v="6"/>
    <s v="Done"/>
    <s v="BEMISCP-2522"/>
    <s v="Ship To Info is not displaying on mobile view"/>
    <s v="M | 02522 - Ship To Info is not displaying on mobile view"/>
    <s v="Alpha Bug | M | 02522 - Ship To Info is not displaying on mobile view"/>
    <m/>
    <n v="379426"/>
    <n v="379968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Alpha Bug | M | 02522 - Ship To Info is not displaying on mobile view"/>
    <n v="3.191489361702128"/>
    <n v="0"/>
  </r>
  <r>
    <x v="3"/>
    <m/>
    <m/>
    <m/>
    <m/>
    <x v="1"/>
    <s v="Bug"/>
    <s v="Done"/>
    <s v="BEMISCP-2364"/>
    <s v="337 (BDT) - Impersonating user- report generation issue stops impersonation"/>
    <s v="02364 - 337 (BDT) - Impersonating user- report generation issue stops impersonation"/>
    <x v="292"/>
    <x v="4"/>
    <s v="Done"/>
    <s v="BEMISCP-2521"/>
    <s v="Need to include encrypted doAsUser value as part of report URL"/>
    <s v="M | 02521 - Need to include encrypted doAsUser value as part of report URL"/>
    <s v="Sub-Task | M | 02521 - Need to include encrypted doAsUser value as part of report URL"/>
    <m/>
    <n v="378716"/>
    <n v="379965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Sub-Task | M | 02521 - Need to include encrypted doAsUser value as part of report URL"/>
    <n v="8.5106382978723403"/>
    <n v="0"/>
  </r>
  <r>
    <x v="3"/>
    <m/>
    <m/>
    <m/>
    <m/>
    <x v="1"/>
    <s v="Feature"/>
    <s v="Done"/>
    <s v="BEMISCP-2454"/>
    <s v="376 (BDT) - Open and Closed Order Status Report- update to parameters from order page card button"/>
    <s v="02454 - 376 (BDT) - Open and Closed Order Status Report- update to parameters from order page card button"/>
    <x v="313"/>
    <x v="0"/>
    <s v="Done"/>
    <s v="BEMISCP-2520"/>
    <s v="Alpha for 376 (BDT) - Open and Closed Order Status Report- update to parameters from order page card button"/>
    <s v="S | 02520 - Alpha for 376 (BDT) - Open and Closed Order Status Report- update to parameters from order page card button"/>
    <s v="Alpha Test | S | 02520 - Alpha for 376 (BDT) - Open and Closed Order Status Report- update to parameters from order page card button"/>
    <m/>
    <n v="379616"/>
    <n v="3799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520 - Alpha for 376 (BDT) - Open and Closed Order Status Report- update to parameters from order page card button"/>
    <n v="0"/>
    <n v="0"/>
  </r>
  <r>
    <x v="3"/>
    <m/>
    <m/>
    <m/>
    <m/>
    <x v="1"/>
    <s v="Bug"/>
    <s v="Done"/>
    <s v="BEMISCP-2491"/>
    <s v="383 (BDT) If a single schedule line exists, and the Confirmed Qty = 0 LOG AND SKIP RECORD"/>
    <s v="02491 - 383 (BDT) If a single schedule line exists, and the Confirmed Qty = 0 LOG AND SKIP RECORD"/>
    <x v="276"/>
    <x v="0"/>
    <s v="Done"/>
    <s v="BEMISCP-2519"/>
    <s v="Alpha for 383 (BDT) If a single schedule line exists, and the Confirmed Qty = 0 LOG AND SKIP RECORD"/>
    <s v="S | 02519 - Alpha for 383 (BDT) If a single schedule line exists, and the Confirmed Qty = 0 LOG AND SKIP RECORD"/>
    <s v="Alpha Test | S | 02519 - Alpha for 383 (BDT) If a single schedule line exists, and the Confirmed Qty = 0 LOG AND SKIP RECORD"/>
    <m/>
    <n v="379877"/>
    <n v="3799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519 - Alpha for 383 (BDT) If a single schedule line exists, and the Confirmed Qty = 0 LOG AND SKIP RECORD"/>
    <n v="2.1276595744680851"/>
    <n v="0"/>
  </r>
  <r>
    <x v="3"/>
    <m/>
    <m/>
    <m/>
    <m/>
    <x v="1"/>
    <s v="Feature"/>
    <s v="Done"/>
    <s v="BEMISCP-2489"/>
    <s v="Change Requested Date Logic"/>
    <s v="02489 - Change Requested Date Logic"/>
    <x v="284"/>
    <x v="5"/>
    <s v="Done"/>
    <s v="BEMISCP-2518"/>
    <s v="Backend development for updated Request Date"/>
    <s v="M | 02518 - Backend development for updated Request Date"/>
    <s v="Backend Development | M | 02518 - Backend development for updated Request Date"/>
    <m/>
    <n v="379858"/>
    <n v="37995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2518 - Backend development for updated Request Date"/>
    <n v="0"/>
    <n v="0"/>
  </r>
  <r>
    <x v="3"/>
    <m/>
    <m/>
    <m/>
    <m/>
    <x v="1"/>
    <s v="Bug"/>
    <s v="Done"/>
    <s v="BEMISCP-2431"/>
    <s v="365 (BDT) - On Hand Inventory- mobile- click link on orders page takes you to Doned shipments tab"/>
    <s v="02431 - 365 (BDT) - On Hand Inventory- mobile- click link on orders page takes you to Doned shipments tab"/>
    <x v="311"/>
    <x v="0"/>
    <s v="Done"/>
    <s v="BEMISCP-2517"/>
    <s v="Alpha for 365 (BDT) - On Hand Inventory- mobile- click link on orders page takes you to Doned shipments tab"/>
    <s v="S | 02517 - Alpha for 365 (BDT) - On Hand Inventory- mobile- click link on orders page takes you to Doned shipments tab"/>
    <s v="Alpha Test | S | 02517 - Alpha for 365 (BDT) - On Hand Inventory- mobile- click link on orders page takes you to Doned shipments tab"/>
    <m/>
    <n v="379424"/>
    <n v="3799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517 - Alpha for 365 (BDT) - On Hand Inventory- mobile- click link on orders page takes you to Doned shipments tab"/>
    <n v="2.1276595744680851"/>
    <n v="0"/>
  </r>
  <r>
    <x v="3"/>
    <m/>
    <m/>
    <m/>
    <m/>
    <x v="1"/>
    <s v="Feature"/>
    <s v="Done"/>
    <s v="BEMISCP-2373"/>
    <s v="Remove space from DL file names"/>
    <s v="02373 - Remove space from DL file names"/>
    <x v="319"/>
    <x v="1"/>
    <s v="Done"/>
    <s v="BEMISCP-2516"/>
    <s v="QA for Remove space from DL file names"/>
    <s v="S | 02516 - QA for Remove space from DL file names"/>
    <s v="QA | S | 02516 - QA for Remove space from DL file names"/>
    <m/>
    <n v="378918"/>
    <n v="3799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516 - QA for Remove space from DL file names"/>
    <n v="0"/>
    <n v="0"/>
  </r>
  <r>
    <x v="3"/>
    <m/>
    <m/>
    <m/>
    <m/>
    <x v="1"/>
    <s v="Feature"/>
    <s v="Done"/>
    <s v="BEMISCP-2373"/>
    <s v="Remove space from DL file names"/>
    <s v="02373 - Remove space from DL file names"/>
    <x v="319"/>
    <x v="2"/>
    <s v="Done"/>
    <s v="BEMISCP-2515"/>
    <s v="Review of Remove space from DL file names"/>
    <s v="S | 02515 - Review of Remove space from DL file names"/>
    <s v="Feature Review | S | 02515 - Review of Remove space from DL file names"/>
    <m/>
    <n v="378918"/>
    <n v="37992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515 - Review of Remove space from DL file names"/>
    <n v="0"/>
    <n v="0"/>
  </r>
  <r>
    <x v="3"/>
    <m/>
    <m/>
    <m/>
    <m/>
    <x v="1"/>
    <s v="Bug"/>
    <s v="Done"/>
    <s v="BEMISCP-2455"/>
    <s v="377 (BDT) - Releases and Shipment Report- date parameters and page view parameter requiredness"/>
    <s v="02455 - 377 (BDT) - Releases and Shipment Report- date parameters and page view parameter requiredness"/>
    <x v="320"/>
    <x v="1"/>
    <s v="Done"/>
    <s v="BEMISCP-2514"/>
    <s v="QA for 377 (BDT) - Releases and Shipment Report- date parameters and page view parameter requiredness"/>
    <s v="S | 02514 - QA for 377 (BDT) - Releases and Shipment Report- date parameters and page view parameter requiredness"/>
    <s v="QA | S | 02514 - QA for 377 (BDT) - Releases and Shipment Report- date parameters and page view parameter requiredness"/>
    <m/>
    <n v="379618"/>
    <n v="3799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514 - QA for 377 (BDT) - Releases and Shipment Report- date parameters and page view parameter requiredness"/>
    <n v="2.1276595744680851"/>
    <n v="0"/>
  </r>
  <r>
    <x v="3"/>
    <m/>
    <m/>
    <m/>
    <m/>
    <x v="1"/>
    <s v="Bug"/>
    <s v="Done"/>
    <s v="BEMISCP-2425"/>
    <s v="211 (BDT) - Report parameter issue from page view buttons- Open and Closed/ Releases and Shipment History"/>
    <s v="02425 - 211 (BDT) - Report parameter issue from page view buttons- Open and Closed/ Releases and Shipment History"/>
    <x v="321"/>
    <x v="1"/>
    <s v="Done"/>
    <s v="BEMISCP-2513"/>
    <s v="QA for 211 (BDT) - Report parameter issue from page view buttons- Open and Closed/ Releases and Shipment History"/>
    <s v="S | 02513 - QA for 211 (BDT) - Report parameter issue from page view buttons- Open and Closed/ Releases and Shipment History"/>
    <s v="QA | S | 02513 - QA for 211 (BDT) - Report parameter issue from page view buttons- Open and Closed/ Releases and Shipment History"/>
    <m/>
    <n v="379326"/>
    <n v="3799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513 - QA for 211 (BDT) - Report parameter issue from page view buttons- Open and Closed/ Releases and Shipment History"/>
    <n v="2.1276595744680851"/>
    <n v="0"/>
  </r>
  <r>
    <x v="3"/>
    <m/>
    <m/>
    <m/>
    <m/>
    <x v="1"/>
    <s v="Bug"/>
    <s v="Done"/>
    <s v="BEMISCP-1855"/>
    <s v="   Documents- CSR access to sites  "/>
    <s v="01855 -    Documents- CSR access to sites  "/>
    <x v="322"/>
    <x v="1"/>
    <s v="Done"/>
    <s v="BEMISCP-2512"/>
    <s v="QA for    Documents- CSR access to sites  "/>
    <s v="S | 02512 - QA for    Documents- CSR access to sites  "/>
    <s v="QA | S | 02512 - QA for    Documents- CSR access to sites  "/>
    <m/>
    <n v="373934"/>
    <n v="3799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512 - QA for    Documents- CSR access to sites  "/>
    <n v="2.1276595744680851"/>
    <n v="0"/>
  </r>
  <r>
    <x v="3"/>
    <m/>
    <m/>
    <m/>
    <m/>
    <x v="1"/>
    <s v="Bug"/>
    <s v="Done"/>
    <s v="BEMISCP-1855"/>
    <s v="   Documents- CSR access to sites  "/>
    <s v="01855 -    Documents- CSR access to sites  "/>
    <x v="322"/>
    <x v="2"/>
    <s v="Done"/>
    <s v="BEMISCP-2511"/>
    <s v="Review of    Documents- CSR access to sites  "/>
    <s v="S | 02511 - Review of    Documents- CSR access to sites  "/>
    <s v="Feature Review | S | 02511 - Review of    Documents- CSR access to sites  "/>
    <m/>
    <n v="373934"/>
    <n v="3799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511 - Review of    Documents- CSR access to sites  "/>
    <n v="2.1276595744680851"/>
    <n v="0"/>
  </r>
  <r>
    <x v="3"/>
    <m/>
    <m/>
    <m/>
    <m/>
    <x v="1"/>
    <s v="Bug"/>
    <s v="Done"/>
    <s v="BEMISCP-2336"/>
    <s v="331 (BDT) Time Zone Clarification"/>
    <s v="02336 - 331 (BDT) Time Zone Clarification"/>
    <x v="323"/>
    <x v="1"/>
    <s v="Done"/>
    <s v="BEMISCP-2510"/>
    <s v="QA for 331 (BDT) Time Zone Clarification"/>
    <s v="S | 02510 - QA for 331 (BDT) Time Zone Clarification"/>
    <s v="QA | S | 02510 - QA for 331 (BDT) Time Zone Clarification"/>
    <m/>
    <n v="378570"/>
    <n v="3799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510 - QA for 331 (BDT) Time Zone Clarification"/>
    <n v="2.1276595744680851"/>
    <n v="0"/>
  </r>
  <r>
    <x v="3"/>
    <m/>
    <m/>
    <m/>
    <m/>
    <x v="1"/>
    <s v="Bug"/>
    <s v="Done"/>
    <s v="BEMISCP-2395"/>
    <s v="371 (BDT) Commas missing on qty fields on Scheduled Release and Doned Shipment Page "/>
    <s v="02395 - 371 (BDT) Commas missing on qty fields on Scheduled Release and Doned Shipment Page "/>
    <x v="324"/>
    <x v="1"/>
    <s v="Done"/>
    <s v="BEMISCP-2509"/>
    <s v="QA for 371 (BDT) Commas missing on qty fields on Scheduled Release and Doned Shipment Page "/>
    <s v="S | 02509 - QA for 371 (BDT) Commas missing on qty fields on Scheduled Release and Doned Shipment Page "/>
    <s v="QA | S | 02509 - QA for 371 (BDT) Commas missing on qty fields on Scheduled Release and Doned Shipment Page "/>
    <m/>
    <n v="379080"/>
    <n v="3799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509 - QA for 371 (BDT) Commas missing on qty fields on Scheduled Release and Doned Shipment Page "/>
    <n v="2.1276595744680851"/>
    <n v="0"/>
  </r>
  <r>
    <x v="3"/>
    <m/>
    <m/>
    <m/>
    <m/>
    <x v="1"/>
    <s v="Bug"/>
    <s v="Done"/>
    <s v="BEMISCP-2395"/>
    <s v="371 (BDT) Commas missing on qty fields on Scheduled Release and Doned Shipment Page "/>
    <s v="02395 - 371 (BDT) Commas missing on qty fields on Scheduled Release and Doned Shipment Page "/>
    <x v="324"/>
    <x v="2"/>
    <s v="Done"/>
    <s v="BEMISCP-2508"/>
    <s v="Review of 371 (BDT) Commas missing on qty fields on Scheduled Release and Doned Shipment Page "/>
    <s v="S | 02508 - Review of 371 (BDT) Commas missing on qty fields on Scheduled Release and Doned Shipment Page "/>
    <s v="Feature Review | S | 02508 - Review of 371 (BDT) Commas missing on qty fields on Scheduled Release and Doned Shipment Page "/>
    <m/>
    <n v="379080"/>
    <n v="3799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508 - Review of 371 (BDT) Commas missing on qty fields on Scheduled Release and Doned Shipment Page "/>
    <n v="2.1276595744680851"/>
    <n v="0"/>
  </r>
  <r>
    <x v="3"/>
    <m/>
    <m/>
    <m/>
    <m/>
    <x v="1"/>
    <s v="Bug"/>
    <s v="Done"/>
    <s v="BEMISCP-2336"/>
    <s v="331 (BDT) Time Zone Clarification"/>
    <s v="02336 - 331 (BDT) Time Zone Clarification"/>
    <x v="323"/>
    <x v="2"/>
    <s v="Done"/>
    <s v="BEMISCP-2507"/>
    <s v="Review of 331 (BDT) Time Zone Clarification"/>
    <s v="S | 02507 - Review of 331 (BDT) Time Zone Clarification"/>
    <s v="Feature Review | S | 02507 - Review of 331 (BDT) Time Zone Clarification"/>
    <m/>
    <n v="378570"/>
    <n v="37990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507 - Review of 331 (BDT) Time Zone Clarification"/>
    <n v="2.1276595744680851"/>
    <n v="0"/>
  </r>
  <r>
    <x v="3"/>
    <m/>
    <m/>
    <m/>
    <m/>
    <x v="1"/>
    <s v="Bug"/>
    <s v="Done"/>
    <s v="BEMISCP-2096"/>
    <s v="289(BDT) - Release Pg No Release"/>
    <s v="02096 - 289(BDT) - Release Pg No Release"/>
    <x v="325"/>
    <x v="1"/>
    <s v="Done"/>
    <s v="BEMISCP-2506"/>
    <s v="QA for 289(BDT) - Release Pg No Release"/>
    <s v="S | 02506 - QA for 289(BDT) - Release Pg No Release"/>
    <s v="QA | S | 02506 - QA for 289(BDT) - Release Pg No Release"/>
    <m/>
    <n v="376657"/>
    <n v="37990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506 - QA for 289(BDT) - Release Pg No Release"/>
    <n v="2.1276595744680851"/>
    <n v="0"/>
  </r>
  <r>
    <x v="3"/>
    <m/>
    <m/>
    <m/>
    <m/>
    <x v="1"/>
    <s v="Bug"/>
    <s v="Done"/>
    <s v="BEMISCP-2096"/>
    <s v="289(BDT) - Release Pg No Release"/>
    <s v="02096 - 289(BDT) - Release Pg No Release"/>
    <x v="325"/>
    <x v="2"/>
    <s v="Done"/>
    <s v="BEMISCP-2505"/>
    <s v="Review of 289(BDT) - Release Pg No Release"/>
    <s v="S | 02505 - Review of 289(BDT) - Release Pg No Release"/>
    <s v="Feature Review | S | 02505 - Review of 289(BDT) - Release Pg No Release"/>
    <m/>
    <n v="376657"/>
    <n v="3798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505 - Review of 289(BDT) - Release Pg No Release"/>
    <n v="2.1276595744680851"/>
    <n v="0"/>
  </r>
  <r>
    <x v="3"/>
    <m/>
    <m/>
    <m/>
    <m/>
    <x v="1"/>
    <s v="Bug"/>
    <s v="Done"/>
    <s v="BEMISCP-2089"/>
    <s v="261 (BDT) - Missing Open Scheduled Release Info"/>
    <s v="02089 - 261 (BDT) - Missing Open Scheduled Release Info"/>
    <x v="326"/>
    <x v="1"/>
    <s v="Done"/>
    <s v="BEMISCP-2504"/>
    <s v="QA for 261 (BDT) - Missing Open Scheduled Release Info"/>
    <s v="S | 02504 - QA for 261 (BDT) - Missing Open Scheduled Release Info"/>
    <s v="QA | S | 02504 - QA for 261 (BDT) - Missing Open Scheduled Release Info"/>
    <m/>
    <n v="376640"/>
    <n v="37989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504 - QA for 261 (BDT) - Missing Open Scheduled Release Info"/>
    <n v="2.1276595744680851"/>
    <n v="0"/>
  </r>
  <r>
    <x v="3"/>
    <m/>
    <m/>
    <m/>
    <m/>
    <x v="1"/>
    <s v="Bug"/>
    <s v="Done"/>
    <s v="BEMISCP-2375"/>
    <s v="Order and Release Duplicate Exceptions  "/>
    <s v="02375 - Order and Release Duplicate Exceptions  "/>
    <x v="327"/>
    <x v="1"/>
    <s v="Done"/>
    <s v="BEMISCP-2503"/>
    <s v="QA for Order and Release Duplicate Exceptions  "/>
    <s v="S | 02503 - QA for Order and Release Duplicate Exceptions  "/>
    <s v="QA | S | 02503 - QA for Order and Release Duplicate Exceptions  "/>
    <m/>
    <n v="378924"/>
    <n v="37989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0.Done"/>
    <x v="2"/>
    <s v="0.Done &gt; QA | S | 02503 - QA for Order and Release Duplicate Exceptions  "/>
    <n v="2.1276595744680851"/>
    <n v="0"/>
  </r>
  <r>
    <x v="3"/>
    <m/>
    <m/>
    <m/>
    <m/>
    <x v="1"/>
    <s v="Bug"/>
    <s v="Done"/>
    <s v="BEMISCP-2375"/>
    <s v="Order and Release Duplicate Exceptions  "/>
    <s v="02375 - Order and Release Duplicate Exceptions  "/>
    <x v="327"/>
    <x v="2"/>
    <s v="Done"/>
    <s v="BEMISCP-2502"/>
    <s v="Review of Order and Release Duplicate Exceptions  "/>
    <s v="S | 02502 - Review of Order and Release Duplicate Exceptions  "/>
    <s v="Feature Review | S | 02502 - Review of Order and Release Duplicate Exceptions  "/>
    <m/>
    <n v="378924"/>
    <n v="3798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0.Done"/>
    <x v="2"/>
    <s v="0.Done &gt; Feature Review | S | 02502 - Review of Order and Release Duplicate Exceptions  "/>
    <n v="2.1276595744680851"/>
    <n v="0"/>
  </r>
  <r>
    <x v="3"/>
    <m/>
    <m/>
    <m/>
    <m/>
    <x v="1"/>
    <s v="Bug"/>
    <s v="Done"/>
    <s v="BEMISCP-2491"/>
    <s v="383 (BDT) If a single schedule line exists, and the Confirmed Qty = 0 LOG AND SKIP RECORD"/>
    <s v="02491 - 383 (BDT) If a single schedule line exists, and the Confirmed Qty = 0 LOG AND SKIP RECORD"/>
    <x v="276"/>
    <x v="5"/>
    <s v="Done"/>
    <s v="BEMISCP-2501"/>
    <s v="Update logic to skip lines with one item where confirmed qty == 0"/>
    <s v="M | 02501 - Update logic to skip lines with one item where confirmed qty == 0"/>
    <s v="Backend Development | M | 02501 - Update logic to skip lines with one item where confirmed qty == 0"/>
    <m/>
    <n v="379877"/>
    <n v="37989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2501 - Update logic to skip lines with one item where confirmed qty == 0"/>
    <n v="10.638297872340425"/>
    <n v="0"/>
  </r>
  <r>
    <x v="3"/>
    <m/>
    <m/>
    <m/>
    <m/>
    <x v="1"/>
    <s v="Bug"/>
    <s v="Done"/>
    <s v="BEMISCP-2455"/>
    <s v="377 (BDT) - Releases and Shipment Report- date parameters and page view parameter requiredness"/>
    <s v="02455 - 377 (BDT) - Releases and Shipment Report- date parameters and page view parameter requiredness"/>
    <x v="320"/>
    <x v="2"/>
    <s v="Done"/>
    <s v="BEMISCP-2500"/>
    <s v="Review of 377 (BDT) - Releases and Shipment Report- date parameters and page view parameter requiredness"/>
    <s v="S | 02500 - Review of 377 (BDT) - Releases and Shipment Report- date parameters and page view parameter requiredness"/>
    <s v="Feature Review | S | 02500 - Review of 377 (BDT) - Releases and Shipment Report- date parameters and page view parameter requiredness"/>
    <m/>
    <n v="379618"/>
    <n v="3798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500 - Review of 377 (BDT) - Releases and Shipment Report- date parameters and page view parameter requiredness"/>
    <n v="2.1276595744680851"/>
    <n v="0"/>
  </r>
  <r>
    <x v="3"/>
    <m/>
    <m/>
    <m/>
    <m/>
    <x v="1"/>
    <s v="Bug"/>
    <s v="Done"/>
    <s v="BEMISCP-2425"/>
    <s v="211 (BDT) - Report parameter issue from page view buttons- Open and Closed/ Releases and Shipment History"/>
    <s v="02425 - 211 (BDT) - Report parameter issue from page view buttons- Open and Closed/ Releases and Shipment History"/>
    <x v="321"/>
    <x v="2"/>
    <s v="Done"/>
    <s v="BEMISCP-2499"/>
    <s v="Review of 211 (BDT) - Report parameter issue from page view buttons- Open and Closed/ Releases and Shipment History"/>
    <s v="S | 02499 - Review of 211 (BDT) - Report parameter issue from page view buttons- Open and Closed/ Releases and Shipment History"/>
    <s v="Feature Review | S | 02499 - Review of 211 (BDT) - Report parameter issue from page view buttons- Open and Closed/ Releases and Shipment History"/>
    <m/>
    <n v="379326"/>
    <n v="3798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499 - Review of 211 (BDT) - Report parameter issue from page view buttons- Open and Closed/ Releases and Shipment History"/>
    <n v="2.1276595744680851"/>
    <n v="0"/>
  </r>
  <r>
    <x v="3"/>
    <m/>
    <m/>
    <m/>
    <m/>
    <x v="1"/>
    <s v="Feature"/>
    <s v="Done"/>
    <s v="BEMISCP-2445"/>
    <s v="321 (BDT) - Update the Shipments to use a field on Delivery vs. from Orders"/>
    <s v="02445 - 321 (BDT) - Update the Shipments to use a field on Delivery vs. from Orders"/>
    <x v="328"/>
    <x v="1"/>
    <s v="Done"/>
    <s v="BEMISCP-2498"/>
    <s v="QA for 321 (BDT) - Update the Shipments to use a field on Delivery vs. from Orders"/>
    <s v="S | 02498 - QA for 321 (BDT) - Update the Shipments to use a field on Delivery vs. from Orders"/>
    <s v="QA | S | 02498 - QA for 321 (BDT) - Update the Shipments to use a field on Delivery vs. from Orders"/>
    <m/>
    <n v="379505"/>
    <n v="3798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498 - QA for 321 (BDT) - Update the Shipments to use a field on Delivery vs. from Orders"/>
    <n v="0"/>
    <n v="0"/>
  </r>
  <r>
    <x v="3"/>
    <m/>
    <m/>
    <m/>
    <m/>
    <x v="1"/>
    <s v="Feature"/>
    <s v="Done"/>
    <s v="BEMISCP-2445"/>
    <s v="321 (BDT) - Update the Shipments to use a field on Delivery vs. from Orders"/>
    <s v="02445 - 321 (BDT) - Update the Shipments to use a field on Delivery vs. from Orders"/>
    <x v="328"/>
    <x v="2"/>
    <s v="Done"/>
    <s v="BEMISCP-2497"/>
    <s v="Review of 321 (BDT) - Update the Shipments to use a field on Delivery vs. from Orders"/>
    <s v="S | 02497 - Review of 321 (BDT) - Update the Shipments to use a field on Delivery vs. from Orders"/>
    <s v="Feature Review | S | 02497 - Review of 321 (BDT) - Update the Shipments to use a field on Delivery vs. from Orders"/>
    <m/>
    <n v="379505"/>
    <n v="3798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497 - Review of 321 (BDT) - Update the Shipments to use a field on Delivery vs. from Orders"/>
    <n v="0"/>
    <n v="0"/>
  </r>
  <r>
    <x v="3"/>
    <m/>
    <m/>
    <m/>
    <m/>
    <x v="1"/>
    <s v="Bug"/>
    <s v="Done"/>
    <s v="BEMISCP-2450"/>
    <s v="Failures in initial data sync does cause a full data sync to occur in the next data sync interval"/>
    <s v="02450 - Failures in initial data sync does cause a full data sync to occur in the next data sync interval"/>
    <x v="329"/>
    <x v="1"/>
    <s v="Done"/>
    <s v="BEMISCP-2496"/>
    <s v="QA for Failures in initial data sync does cause a full data sync to occur in the next data sync interval"/>
    <s v="S | 02496 - QA for Failures in initial data sync does cause a full data sync to occur in the next data sync interval"/>
    <s v="QA | S | 02496 - QA for Failures in initial data sync does cause a full data sync to occur in the next data sync interval"/>
    <m/>
    <n v="379609"/>
    <n v="37988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496 - QA for Failures in initial data sync does cause a full data sync to occur in the next data sync interval"/>
    <n v="2.1276595744680851"/>
    <n v="0"/>
  </r>
  <r>
    <x v="3"/>
    <m/>
    <m/>
    <m/>
    <m/>
    <x v="1"/>
    <s v="Bug"/>
    <s v="Done"/>
    <s v="BEMISCP-2450"/>
    <s v="Failures in initial data sync does cause a full data sync to occur in the next data sync interval"/>
    <s v="02450 - Failures in initial data sync does cause a full data sync to occur in the next data sync interval"/>
    <x v="329"/>
    <x v="2"/>
    <s v="Done"/>
    <s v="BEMISCP-2495"/>
    <s v="Review of Failures in initial data sync does cause a full data sync to occur in the next data sync interval"/>
    <s v="S | 02495 - Review of Failures in initial data sync does cause a full data sync to occur in the next data sync interval"/>
    <s v="Feature Review | S | 02495 - Review of Failures in initial data sync does cause a full data sync to occur in the next data sync interval"/>
    <m/>
    <n v="379609"/>
    <n v="3798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495 - Review of Failures in initial data sync does cause a full data sync to occur in the next data sync interval"/>
    <n v="2.1276595744680851"/>
    <n v="0"/>
  </r>
  <r>
    <x v="3"/>
    <m/>
    <m/>
    <m/>
    <m/>
    <x v="1"/>
    <s v="Feature"/>
    <s v="Done"/>
    <s v="BEMISCP-2407"/>
    <s v="Change date field used for selecting invoices"/>
    <s v="02407 - Change date field used for selecting invoices"/>
    <x v="330"/>
    <x v="1"/>
    <s v="Done"/>
    <s v="BEMISCP-2494"/>
    <s v="QA for Change date field used for selecting invoices"/>
    <s v="S | 02494 - QA for Change date field used for selecting invoices"/>
    <s v="QA | S | 02494 - QA for Change date field used for selecting invoices"/>
    <m/>
    <n v="379133"/>
    <n v="37988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494 - QA for Change date field used for selecting invoices"/>
    <n v="0"/>
    <n v="0"/>
  </r>
  <r>
    <x v="3"/>
    <m/>
    <m/>
    <m/>
    <m/>
    <x v="1"/>
    <s v="Feature"/>
    <s v="Done"/>
    <s v="BEMISCP-2407"/>
    <s v="Change date field used for selecting invoices"/>
    <s v="02407 - Change date field used for selecting invoices"/>
    <x v="330"/>
    <x v="2"/>
    <s v="Done"/>
    <s v="BEMISCP-2493"/>
    <s v="Review of Change date field used for selecting invoices"/>
    <s v="S | 02493 - Review of Change date field used for selecting invoices"/>
    <s v="Feature Review | S | 02493 - Review of Change date field used for selecting invoices"/>
    <m/>
    <n v="379133"/>
    <n v="3798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493 - Review of Change date field used for selecting invoices"/>
    <n v="0"/>
    <n v="0"/>
  </r>
  <r>
    <x v="3"/>
    <m/>
    <m/>
    <m/>
    <m/>
    <x v="1"/>
    <s v="Bug"/>
    <s v="Done"/>
    <s v="BEMISCP-2491"/>
    <s v="383 (BDT) If a single schedule line exists, and the Confirmed Qty = 0 LOG AND SKIP RECORD"/>
    <s v="02491 - 383 (BDT) If a single schedule line exists, and the Confirmed Qty = 0 LOG AND SKIP RECORD"/>
    <x v="276"/>
    <x v="7"/>
    <s v="Done"/>
    <s v="BEMISCP-2492"/>
    <s v="Tech planning to identify root cause"/>
    <s v="M | 02492 - Tech planning to identify root cause"/>
    <s v="Tech Planning | M | 02492 - Tech planning to identify root cause"/>
    <m/>
    <n v="379877"/>
    <n v="379879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2492 - Tech planning to identify root cause"/>
    <n v="4.2553191489361701"/>
    <n v="0"/>
  </r>
  <r>
    <x v="3"/>
    <m/>
    <m/>
    <m/>
    <m/>
    <x v="1"/>
    <s v="Bug"/>
    <s v="Done"/>
    <s v="BEMISCP-2114"/>
    <s v="298 (BDT) - Releases - subpage- tablet view error"/>
    <s v="02114 - 298 (BDT) - Releases - subpage- tablet view error"/>
    <x v="279"/>
    <x v="0"/>
    <s v="Done"/>
    <s v="BEMISCP-2490"/>
    <s v="Alpha for 298 (BDT) - Releases - subpage- tablet view error"/>
    <s v="S | 02490 - Alpha for 298 (BDT) - Releases - subpage- tablet view error"/>
    <s v="Alpha Test | S | 02490 - Alpha for 298 (BDT) - Releases - subpage- tablet view error"/>
    <m/>
    <n v="376942"/>
    <n v="3798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490 - Alpha for 298 (BDT) - Releases - subpage- tablet view error"/>
    <n v="2.1276595744680851"/>
    <n v="0"/>
  </r>
  <r>
    <x v="3"/>
    <m/>
    <m/>
    <m/>
    <m/>
    <x v="1"/>
    <s v="Bug"/>
    <s v="Done"/>
    <s v="BEMISCP-2432"/>
    <s v="366 (BDT) - Releases page- mobile missing ship to info"/>
    <s v="02432 - 366 (BDT) - Releases page- mobile missing ship to info"/>
    <x v="310"/>
    <x v="0"/>
    <s v="Done"/>
    <s v="BEMISCP-2488"/>
    <s v="Alpha for 366 (BDT) - Releases page- mobile missing ship to info"/>
    <s v="S | 02488 - Alpha for 366 (BDT) - Releases page- mobile missing ship to info"/>
    <s v="Alpha Test | S | 02488 - Alpha for 366 (BDT) - Releases page- mobile missing ship to info"/>
    <m/>
    <n v="379426"/>
    <n v="3798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488 - Alpha for 366 (BDT) - Releases page- mobile missing ship to info"/>
    <n v="2.1276595744680851"/>
    <n v="0"/>
  </r>
  <r>
    <x v="3"/>
    <m/>
    <m/>
    <m/>
    <m/>
    <x v="1"/>
    <s v="Bug"/>
    <s v="Done"/>
    <s v="BEMISCP-2431"/>
    <s v="365 (BDT) - On Hand Inventory- mobile- click link on orders page takes you to Doned shipments tab"/>
    <s v="02431 - 365 (BDT) - On Hand Inventory- mobile- click link on orders page takes you to Doned shipments tab"/>
    <x v="311"/>
    <x v="3"/>
    <s v="Done"/>
    <s v="BEMISCP-2484"/>
    <s v="Development for - On Hand Inventory- mobile- click link on orders page takes you to Doned shipments tab"/>
    <s v="M | 02484 - Development for - On Hand Inventory- mobile- click link on orders page takes you to Doned shipments tab"/>
    <s v="Frontend Development | M | 02484 - Development for - On Hand Inventory- mobile- click link on orders page takes you to Doned shipments tab"/>
    <m/>
    <n v="379424"/>
    <n v="37983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484 - Development for - On Hand Inventory- mobile- click link on orders page takes you to Doned shipments tab"/>
    <n v="5.3191489361702127"/>
    <n v="0"/>
  </r>
  <r>
    <x v="3"/>
    <m/>
    <m/>
    <m/>
    <m/>
    <x v="1"/>
    <s v="Bug"/>
    <s v="Done"/>
    <s v="BEMISCP-2455"/>
    <s v="377 (BDT) - Releases and Shipment Report- date parameters and page view parameter requiredness"/>
    <s v="02455 - 377 (BDT) - Releases and Shipment Report- date parameters and page view parameter requiredness"/>
    <x v="320"/>
    <x v="0"/>
    <s v="Done"/>
    <s v="BEMISCP-2483"/>
    <s v="Alpha for 377 (BDT) - Releases and Shipment Report- date parameters and page view parameter requiredness"/>
    <s v="S | 02483 - Alpha for 377 (BDT) - Releases and Shipment Report- date parameters and page view parameter requiredness"/>
    <s v="Alpha Test | S | 02483 - Alpha for 377 (BDT) - Releases and Shipment Report- date parameters and page view parameter requiredness"/>
    <m/>
    <n v="379618"/>
    <n v="37982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483 - Alpha for 377 (BDT) - Releases and Shipment Report- date parameters and page view parameter requiredness"/>
    <n v="2.1276595744680851"/>
    <n v="0"/>
  </r>
  <r>
    <x v="3"/>
    <m/>
    <m/>
    <m/>
    <m/>
    <x v="1"/>
    <s v="Feature"/>
    <s v="Done"/>
    <s v="BEMISCP-2454"/>
    <s v="376 (BDT) - Open and Closed Order Status Report- update to parameters from order page card button"/>
    <s v="02454 - 376 (BDT) - Open and Closed Order Status Report- update to parameters from order page card button"/>
    <x v="313"/>
    <x v="5"/>
    <s v="Done"/>
    <s v="BEMISCP-2482"/>
    <s v="Update Open/Close Report parameters used from item card report"/>
    <s v="M | 02482 - Update Open/Close Report parameters used from item card report"/>
    <s v="Backend Development | M | 02482 - Update Open/Close Report parameters used from item card report"/>
    <m/>
    <n v="379616"/>
    <n v="37982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482 - Update Open/Close Report parameters used from item card report"/>
    <n v="0"/>
    <n v="0"/>
  </r>
  <r>
    <x v="3"/>
    <m/>
    <m/>
    <m/>
    <m/>
    <x v="1"/>
    <s v="Feature"/>
    <s v="Done"/>
    <s v="BEMISCP-2407"/>
    <s v="Change date field used for selecting invoices"/>
    <s v="02407 - Change date field used for selecting invoices"/>
    <x v="330"/>
    <x v="0"/>
    <s v="Done"/>
    <s v="BEMISCP-2481"/>
    <s v="Alpha for Change date field used for selecting invoices"/>
    <s v="S | 02481 - Alpha for Change date field used for selecting invoices"/>
    <s v="Alpha Test | S | 02481 - Alpha for Change date field used for selecting invoices"/>
    <m/>
    <n v="379133"/>
    <n v="3798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481 - Alpha for Change date field used for selecting invoices"/>
    <n v="0"/>
    <n v="0"/>
  </r>
  <r>
    <x v="3"/>
    <m/>
    <m/>
    <m/>
    <m/>
    <x v="1"/>
    <s v="Feature"/>
    <s v="Done"/>
    <s v="BEMISCP-2445"/>
    <s v="321 (BDT) - Update the Shipments to use a field on Delivery vs. from Orders"/>
    <s v="02445 - 321 (BDT) - Update the Shipments to use a field on Delivery vs. from Orders"/>
    <x v="328"/>
    <x v="0"/>
    <s v="Done"/>
    <s v="BEMISCP-2480"/>
    <s v="Alpha for 321 (BDT) - Update the Shipments to use a field on Delivery vs. from Orders"/>
    <s v="S | 02480 - Alpha for 321 (BDT) - Update the Shipments to use a field on Delivery vs. from Orders"/>
    <s v="Alpha Test | S | 02480 - Alpha for 321 (BDT) - Update the Shipments to use a field on Delivery vs. from Orders"/>
    <m/>
    <n v="379505"/>
    <n v="3798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480 - Alpha for 321 (BDT) - Update the Shipments to use a field on Delivery vs. from Orders"/>
    <n v="0"/>
    <n v="0"/>
  </r>
  <r>
    <x v="3"/>
    <m/>
    <m/>
    <m/>
    <m/>
    <x v="1"/>
    <s v="Bug"/>
    <s v="Done"/>
    <s v="BEMISCP-2089"/>
    <s v="261 (BDT) - Missing Open Scheduled Release Info"/>
    <s v="02089 - 261 (BDT) - Missing Open Scheduled Release Info"/>
    <x v="326"/>
    <x v="2"/>
    <s v="Done"/>
    <s v="BEMISCP-2479"/>
    <s v="Review of 261 (BDT) - Missing Open Scheduled Release Info"/>
    <s v="S | 02479 - Review of 261 (BDT) - Missing Open Scheduled Release Info"/>
    <s v="Feature Review | S | 02479 - Review of 261 (BDT) - Missing Open Scheduled Release Info"/>
    <m/>
    <n v="376640"/>
    <n v="3798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479 - Review of 261 (BDT) - Missing Open Scheduled Release Info"/>
    <n v="2.1276595744680851"/>
    <n v="0"/>
  </r>
  <r>
    <x v="3"/>
    <m/>
    <m/>
    <m/>
    <m/>
    <x v="1"/>
    <s v="Bug"/>
    <s v="Done"/>
    <s v="BEMISCP-2117"/>
    <s v="303 (BDT) - Releases page in page wildcard search on description"/>
    <s v="02117 - 303 (BDT) - Releases page in page wildcard search on description"/>
    <x v="300"/>
    <x v="0"/>
    <s v="Done"/>
    <s v="BEMISCP-2478"/>
    <s v="Alpha for 303 (BDT) - Releases page in page wildcard search on description"/>
    <s v="S | 02478 - Alpha for 303 (BDT) - Releases page in page wildcard search on description"/>
    <s v="Alpha Test | S | 02478 - Alpha for 303 (BDT) - Releases page in page wildcard search on description"/>
    <m/>
    <n v="376945"/>
    <n v="3798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478 - Alpha for 303 (BDT) - Releases page in page wildcard search on description"/>
    <n v="2.1276595744680851"/>
    <n v="0"/>
  </r>
  <r>
    <x v="3"/>
    <m/>
    <m/>
    <m/>
    <m/>
    <x v="1"/>
    <s v="Bug"/>
    <s v="Done"/>
    <s v="BEMISCP-2375"/>
    <s v="Order and Release Duplicate Exceptions  "/>
    <s v="02375 - Order and Release Duplicate Exceptions  "/>
    <x v="327"/>
    <x v="0"/>
    <s v="Done"/>
    <s v="BEMISCP-2476"/>
    <s v="Alpha for Order and Release Duplicate Exceptions  "/>
    <s v="S | 02476 - Alpha for Order and Release Duplicate Exceptions  "/>
    <s v="Alpha Test | S | 02476 - Alpha for Order and Release Duplicate Exceptions  "/>
    <m/>
    <n v="378924"/>
    <n v="3798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0.Done"/>
    <x v="2"/>
    <s v="0.Done &gt; Alpha Test | S | 02476 - Alpha for Order and Release Duplicate Exceptions  "/>
    <n v="2.1276595744680851"/>
    <n v="0"/>
  </r>
  <r>
    <x v="3"/>
    <m/>
    <m/>
    <m/>
    <m/>
    <x v="1"/>
    <s v="Bug"/>
    <s v="Done"/>
    <s v="BEMISCP-2118"/>
    <s v="304(BDT) - 2FA has inconsistent behavior"/>
    <s v="02118 - 304(BDT) - 2FA has inconsistent behavior"/>
    <x v="331"/>
    <x v="1"/>
    <s v="Done"/>
    <s v="BEMISCP-2475"/>
    <s v="QA for 304(BDT) - 2FA has inconsistent behavior"/>
    <s v="S | 02475 - QA for 304(BDT) - 2FA has inconsistent behavior"/>
    <s v="QA | S | 02475 - QA for 304(BDT) - 2FA has inconsistent behavior"/>
    <m/>
    <n v="376965"/>
    <n v="3798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2475 - QA for 304(BDT) - 2FA has inconsistent behavior"/>
    <n v="2.1276595744680851"/>
    <n v="0"/>
  </r>
  <r>
    <x v="3"/>
    <m/>
    <m/>
    <m/>
    <m/>
    <x v="1"/>
    <s v="Bug"/>
    <s v="Done"/>
    <s v="BEMISCP-2118"/>
    <s v="304(BDT) - 2FA has inconsistent behavior"/>
    <s v="02118 - 304(BDT) - 2FA has inconsistent behavior"/>
    <x v="331"/>
    <x v="2"/>
    <s v="Done"/>
    <s v="BEMISCP-2474"/>
    <s v="Review of 304(BDT) - 2FA has inconsistent behavior"/>
    <s v="S | 02474 - Review of 304(BDT) - 2FA has inconsistent behavior"/>
    <s v="Feature Review | S | 02474 - Review of 304(BDT) - 2FA has inconsistent behavior"/>
    <m/>
    <n v="376965"/>
    <n v="37980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Feature Review | S | 02474 - Review of 304(BDT) - 2FA has inconsistent behavior"/>
    <n v="2.1276595744680851"/>
    <n v="0"/>
  </r>
  <r>
    <x v="3"/>
    <m/>
    <m/>
    <m/>
    <m/>
    <x v="1"/>
    <s v="Bug"/>
    <s v="Done"/>
    <s v="BEMISCP-2118"/>
    <s v="304(BDT) - 2FA has inconsistent behavior"/>
    <s v="02118 - 304(BDT) - 2FA has inconsistent behavior"/>
    <x v="331"/>
    <x v="0"/>
    <s v="Done"/>
    <s v="BEMISCP-2473"/>
    <s v="Alpha for 304(BDT) - 2FA has inconsistent behavior"/>
    <s v="S | 02473 - Alpha for 304(BDT) - 2FA has inconsistent behavior"/>
    <s v="Alpha Test | S | 02473 - Alpha for 304(BDT) - 2FA has inconsistent behavior"/>
    <m/>
    <n v="376965"/>
    <n v="3798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Test | S | 02473 - Alpha for 304(BDT) - 2FA has inconsistent behavior"/>
    <n v="2.1276595744680851"/>
    <n v="0"/>
  </r>
  <r>
    <x v="3"/>
    <m/>
    <m/>
    <m/>
    <m/>
    <x v="1"/>
    <s v="Bug"/>
    <s v="Done"/>
    <s v="BEMISCP-2092"/>
    <s v="270 (BDT) - Release page missing info for Jel Sert"/>
    <s v="02092 - 270 (BDT) - Release page missing info for Jel Sert"/>
    <x v="317"/>
    <x v="7"/>
    <s v="Done"/>
    <s v="BEMISCP-2472"/>
    <s v="Tech Planning for 270(BDT) - Release Page missing info for Jel Sert"/>
    <s v="M | 02472 - Tech Planning for 270(BDT) - Release Page missing info for Jel Sert"/>
    <s v="Tech Planning | M | 02472 - Tech Planning for 270(BDT) - Release Page missing info for Jel Sert"/>
    <m/>
    <n v="376649"/>
    <n v="37980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Tech Planning | M | 02472 - Tech Planning for 270(BDT) - Release Page missing info for Jel Sert"/>
    <n v="4.2553191489361701"/>
    <n v="0"/>
  </r>
  <r>
    <x v="3"/>
    <m/>
    <m/>
    <m/>
    <m/>
    <x v="1"/>
    <s v="Bug"/>
    <s v="Done"/>
    <s v="BEMISCP-2362"/>
    <s v="336 (BDT) - CSR logged in first time; the site showing on her home page was jelsert."/>
    <s v="02362 - 336 (BDT) - CSR logged in first time; the site showing on her home page was jelsert."/>
    <x v="295"/>
    <x v="7"/>
    <s v="Done"/>
    <s v="BEMISCP-2471"/>
    <s v="Tech Planning for 336(BDT) CSR Logged in first time, site showing jel sert"/>
    <s v="M | 02471 - Tech Planning for 336(BDT) CSR Logged in first time, site showing jel sert"/>
    <s v="Tech Planning | M | 02471 - Tech Planning for 336(BDT) CSR Logged in first time, site showing jel sert"/>
    <m/>
    <n v="378714"/>
    <n v="37979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Tech Planning | M | 02471 - Tech Planning for 336(BDT) CSR Logged in first time, site showing jel sert"/>
    <n v="4.2553191489361701"/>
    <n v="0"/>
  </r>
  <r>
    <x v="3"/>
    <m/>
    <m/>
    <m/>
    <m/>
    <x v="1"/>
    <s v="Feature"/>
    <s v="Done"/>
    <s v="BEMISCP-1211"/>
    <s v="Wildcard search for certain fields"/>
    <s v="01211 - Wildcard search for certain fields"/>
    <x v="301"/>
    <x v="5"/>
    <s v="Done"/>
    <s v="BEMISCP-2470"/>
    <s v="Development for wildcard search"/>
    <s v="M | 02470 - Development for wildcard search"/>
    <s v="Backend Development | M | 02470 - Development for wildcard search"/>
    <m/>
    <n v="363894"/>
    <n v="379796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470 - Development for wildcard search"/>
    <n v="0"/>
    <n v="0"/>
  </r>
  <r>
    <x v="3"/>
    <m/>
    <m/>
    <m/>
    <m/>
    <x v="1"/>
    <s v="Bug"/>
    <s v="Done"/>
    <s v="BEMISCP-2336"/>
    <s v="331 (BDT) Time Zone Clarification"/>
    <s v="02336 - 331 (BDT) Time Zone Clarification"/>
    <x v="323"/>
    <x v="0"/>
    <s v="Done"/>
    <s v="BEMISCP-2469"/>
    <s v="Alpha for 331 (BDT) Time Zone Clarification"/>
    <s v="S | 02469 - Alpha for 331 (BDT) Time Zone Clarification"/>
    <s v="Alpha Test | S | 02469 - Alpha for 331 (BDT) Time Zone Clarification"/>
    <m/>
    <n v="378570"/>
    <n v="37979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469 - Alpha for 331 (BDT) Time Zone Clarification"/>
    <n v="2.1276595744680851"/>
    <n v="0"/>
  </r>
  <r>
    <x v="3"/>
    <m/>
    <m/>
    <m/>
    <m/>
    <x v="1"/>
    <s v="Bug"/>
    <s v="Done"/>
    <s v="BEMISCP-2432"/>
    <s v="366 (BDT) - Releases page- mobile missing ship to info"/>
    <s v="02432 - 366 (BDT) - Releases page- mobile missing ship to info"/>
    <x v="310"/>
    <x v="3"/>
    <s v="Done"/>
    <s v="BEMISCP-2467"/>
    <s v="Development for - Releases page- mobile missing ship to info"/>
    <s v="M | 02467 - Development for - Releases page- mobile missing ship to info"/>
    <s v="Frontend Development | M | 02467 - Development for - Releases page- mobile missing ship to info"/>
    <m/>
    <n v="379426"/>
    <n v="37976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2467 - Development for - Releases page- mobile missing ship to info"/>
    <n v="5.3191489361702127"/>
    <n v="0"/>
  </r>
  <r>
    <x v="3"/>
    <m/>
    <m/>
    <m/>
    <m/>
    <x v="1"/>
    <s v="Bug"/>
    <s v="Done"/>
    <s v="BEMISCP-2117"/>
    <s v="303 (BDT) - Releases page in page wildcard search on description"/>
    <s v="02117 - 303 (BDT) - Releases page in page wildcard search on description"/>
    <x v="300"/>
    <x v="4"/>
    <s v="Done"/>
    <s v="BEMISCP-2466"/>
    <s v="Add customized mappings and analyzers"/>
    <s v="M | 02466 - Add customized mappings and analyzers"/>
    <s v="Sub-Task | M | 02466 - Add customized mappings and analyzers"/>
    <m/>
    <n v="376945"/>
    <n v="379766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Sub-Task | M | 02466 - Add customized mappings and analyzers"/>
    <n v="8.5106382978723403"/>
    <n v="0"/>
  </r>
  <r>
    <x v="3"/>
    <m/>
    <m/>
    <m/>
    <m/>
    <x v="1"/>
    <s v="Bug"/>
    <s v="Done"/>
    <s v="BEMISCP-2464"/>
    <s v="Update error logs to capture ID and field "/>
    <s v="02464 - Update error logs to capture ID and field "/>
    <x v="306"/>
    <x v="7"/>
    <s v="Done"/>
    <s v="BEMISCP-2465"/>
    <s v="Tech Planning for Update error logs to capture ID and field"/>
    <s v="M | 02465 - Tech Planning for Update error logs to capture ID and field"/>
    <s v="Tech Planning | M | 02465 - Tech Planning for Update error logs to capture ID and field"/>
    <m/>
    <n v="379757"/>
    <n v="37975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2465 - Tech Planning for Update error logs to capture ID and field"/>
    <n v="4.2553191489361701"/>
    <n v="0"/>
  </r>
  <r>
    <x v="3"/>
    <m/>
    <m/>
    <m/>
    <m/>
    <x v="1"/>
    <s v="Bug"/>
    <s v="Done"/>
    <s v="BEMISCP-2461"/>
    <s v="385 (BDT) Manufacture Data is missing from the On Hand Inventory sub-page"/>
    <s v="02461 - 385 (BDT) Manufacture Data is missing from the On Hand Inventory sub-page"/>
    <x v="304"/>
    <x v="7"/>
    <s v="Done"/>
    <s v="BEMISCP-2463"/>
    <s v="Mfg Date missing from On Hand Inventory Page"/>
    <s v="S | 02463 - Mfg Date missing from On Hand Inventory Page"/>
    <s v="Tech Planning | S | 02463 - Mfg Date missing from On Hand Inventory Page"/>
    <m/>
    <n v="379741"/>
    <n v="3797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Tech Planning | S | 02463 - Mfg Date missing from On Hand Inventory Page"/>
    <n v="2.1276595744680851"/>
    <n v="0"/>
  </r>
  <r>
    <x v="3"/>
    <m/>
    <m/>
    <m/>
    <m/>
    <x v="1"/>
    <s v="Bug"/>
    <s v="Done"/>
    <s v="BEMISCP-2455"/>
    <s v="377 (BDT) - Releases and Shipment Report- date parameters and page view parameter requiredness"/>
    <s v="02455 - 377 (BDT) - Releases and Shipment Report- date parameters and page view parameter requiredness"/>
    <x v="320"/>
    <x v="5"/>
    <s v="Done"/>
    <s v="BEMISCP-2460"/>
    <s v="Make changes to the date parameters passed in for Release and Shipment Report"/>
    <s v="M | 02460 - Make changes to the date parameters passed in for Release and Shipment Report"/>
    <s v="Backend Development | M | 02460 - Make changes to the date parameters passed in for Release and Shipment Report"/>
    <m/>
    <n v="379618"/>
    <n v="37974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460 - Make changes to the date parameters passed in for Release and Shipment Report"/>
    <n v="10.638297872340425"/>
    <n v="0"/>
  </r>
  <r>
    <x v="3"/>
    <m/>
    <m/>
    <m/>
    <m/>
    <x v="1"/>
    <s v="Feature"/>
    <s v="Done"/>
    <s v="BEMISCP-2445"/>
    <s v="321 (BDT) - Update the Shipments to use a field on Delivery vs. from Orders"/>
    <s v="02445 - 321 (BDT) - Update the Shipments to use a field on Delivery vs. from Orders"/>
    <x v="328"/>
    <x v="5"/>
    <s v="Done"/>
    <s v="BEMISCP-2459"/>
    <s v="Apply shipto logic changes"/>
    <s v="M | 02459 - Apply shipto logic changes"/>
    <s v="Backend Development | M | 02459 - Apply shipto logic changes"/>
    <m/>
    <n v="379505"/>
    <n v="37971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2459 - Apply shipto logic changes"/>
    <n v="0"/>
    <n v="0"/>
  </r>
  <r>
    <x v="3"/>
    <m/>
    <m/>
    <m/>
    <m/>
    <x v="1"/>
    <s v="Bug"/>
    <s v="Done"/>
    <s v="BEMISCP-2089"/>
    <s v="261 (BDT) - Missing Open Scheduled Release Info"/>
    <s v="02089 - 261 (BDT) - Missing Open Scheduled Release Info"/>
    <x v="326"/>
    <x v="0"/>
    <s v="Done"/>
    <s v="BEMISCP-2458"/>
    <s v="Alpha for 261 (BDT) - Missing Open Scheduled Release Info"/>
    <s v="S | 02458 - Alpha for 261 (BDT) - Missing Open Scheduled Release Info"/>
    <s v="Alpha Test | S | 02458 - Alpha for 261 (BDT) - Missing Open Scheduled Release Info"/>
    <m/>
    <n v="376640"/>
    <n v="3797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458 - Alpha for 261 (BDT) - Missing Open Scheduled Release Info"/>
    <n v="2.1276595744680851"/>
    <n v="0"/>
  </r>
  <r>
    <x v="3"/>
    <m/>
    <m/>
    <m/>
    <m/>
    <x v="1"/>
    <s v="Bug"/>
    <s v="Done"/>
    <s v="BEMISCP-2096"/>
    <s v="289(BDT) - Release Pg No Release"/>
    <s v="02096 - 289(BDT) - Release Pg No Release"/>
    <x v="325"/>
    <x v="0"/>
    <s v="Done"/>
    <s v="BEMISCP-2457"/>
    <s v="Alpha for 289(BDT) - Release Pg No Release"/>
    <s v="S | 02457 - Alpha for 289(BDT) - Release Pg No Release"/>
    <s v="Alpha Test | S | 02457 - Alpha for 289(BDT) - Release Pg No Release"/>
    <m/>
    <n v="376657"/>
    <n v="3796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457 - Alpha for 289(BDT) - Release Pg No Release"/>
    <n v="2.1276595744680851"/>
    <n v="0"/>
  </r>
  <r>
    <x v="3"/>
    <m/>
    <m/>
    <m/>
    <m/>
    <x v="1"/>
    <s v="Bug"/>
    <s v="Done"/>
    <s v="BEMISCP-2425"/>
    <s v="211 (BDT) - Report parameter issue from page view buttons- Open and Closed/ Releases and Shipment History"/>
    <s v="02425 - 211 (BDT) - Report parameter issue from page view buttons- Open and Closed/ Releases and Shipment History"/>
    <x v="321"/>
    <x v="0"/>
    <s v="Done"/>
    <s v="BEMISCP-2456"/>
    <s v="Alpha for 211 (BDT) - Report parameter issue from page view buttons- Open and Closed/ Releases and Shipment History"/>
    <s v="S | 02456 - Alpha for 211 (BDT) - Report parameter issue from page view buttons- Open and Closed/ Releases and Shipment History"/>
    <s v="Alpha Test | S | 02456 - Alpha for 211 (BDT) - Report parameter issue from page view buttons- Open and Closed/ Releases and Shipment History"/>
    <m/>
    <n v="379326"/>
    <n v="3796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456 - Alpha for 211 (BDT) - Report parameter issue from page view buttons- Open and Closed/ Releases and Shipment History"/>
    <n v="2.1276595744680851"/>
    <n v="0"/>
  </r>
  <r>
    <x v="3"/>
    <m/>
    <m/>
    <m/>
    <m/>
    <x v="1"/>
    <s v="Bug"/>
    <s v="Done"/>
    <s v="BEMISCP-2450"/>
    <s v="Failures in initial data sync does cause a full data sync to occur in the next data sync interval"/>
    <s v="02450 - Failures in initial data sync does cause a full data sync to occur in the next data sync interval"/>
    <x v="329"/>
    <x v="0"/>
    <s v="Done"/>
    <s v="BEMISCP-2452"/>
    <s v="Alpha for Failures in initial data sync does cause a full data sync to occur in the next data sync interval"/>
    <s v="S | 02452 - Alpha for Failures in initial data sync does cause a full data sync to occur in the next data sync interval"/>
    <s v="Alpha Test | S | 02452 - Alpha for Failures in initial data sync does cause a full data sync to occur in the next data sync interval"/>
    <m/>
    <n v="379609"/>
    <n v="3796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452 - Alpha for Failures in initial data sync does cause a full data sync to occur in the next data sync interval"/>
    <n v="2.1276595744680851"/>
    <n v="0"/>
  </r>
  <r>
    <x v="3"/>
    <m/>
    <m/>
    <m/>
    <m/>
    <x v="1"/>
    <s v="Bug"/>
    <s v="Done"/>
    <s v="BEMISCP-2450"/>
    <s v="Failures in initial data sync does cause a full data sync to occur in the next data sync interval"/>
    <s v="02450 - Failures in initial data sync does cause a full data sync to occur in the next data sync interval"/>
    <x v="329"/>
    <x v="4"/>
    <s v="Done"/>
    <s v="BEMISCP-2451"/>
    <s v="Ensure full data sync failures will result in another full data sync in the next sync interval"/>
    <s v="M | 02451 - Ensure full data sync failures will result in another full data sync in the next sync interval"/>
    <s v="Sub-Task | M | 02451 - Ensure full data sync failures will result in another full data sync in the next sync interval"/>
    <m/>
    <n v="379609"/>
    <n v="379611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Sub-Task | M | 02451 - Ensure full data sync failures will result in another full data sync in the next sync interval"/>
    <n v="8.5106382978723403"/>
    <n v="0"/>
  </r>
  <r>
    <x v="3"/>
    <m/>
    <m/>
    <m/>
    <m/>
    <x v="1"/>
    <s v="Bug"/>
    <s v="Done"/>
    <s v="BEMISCP-2426"/>
    <s v="378 (BDT) - No pagination on the Reports Download page "/>
    <s v="02426 - 378 (BDT) - No pagination on the Reports Download page "/>
    <x v="288"/>
    <x v="3"/>
    <s v="Done"/>
    <s v="BEMISCP-2449"/>
    <s v="Development for - No pagination on the Reports Download page"/>
    <s v="M | 02449 - Development for - No pagination on the Reports Download page"/>
    <s v="Frontend Development | M | 02449 - Development for - No pagination on the Reports Download page"/>
    <m/>
    <n v="379343"/>
    <n v="37955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2449 - Development for - No pagination on the Reports Download page"/>
    <n v="5.3191489361702127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4"/>
    <s v="Done"/>
    <s v="BEMISCP-2448"/>
    <s v="JVM setting changes (Perf Tuning)"/>
    <s v="L | 02448 - JVM setting changes (Perf Tuning)"/>
    <s v="Sub-Task | L | 02448 - JVM setting changes (Perf Tuning)"/>
    <n v="351453"/>
    <n v="367474"/>
    <n v="379532"/>
    <s v="Plan"/>
    <x v="0"/>
    <n v="0"/>
    <n v="0"/>
    <n v="200"/>
    <n v="0"/>
    <s v="L"/>
    <s v="SUBTASK PLAN"/>
    <n v="17.021276595744681"/>
    <n v="20.425531914893615"/>
    <n v="0"/>
    <n v="0"/>
    <n v="0"/>
    <n v="17.021276595744681"/>
    <n v="17.021276595744681"/>
    <n v="20.425531914893615"/>
    <n v="0"/>
    <n v="0"/>
    <n v="5.8823529411764705E-2"/>
    <n v="1.8518518518518517E-2"/>
    <n v="1"/>
    <n v="17.021276595744681"/>
    <x v="0"/>
    <s v="0.Done"/>
    <x v="2"/>
    <s v="0.Done &gt; Sub-Task | L | 02448 - JVM setting changes (Perf Tuning)"/>
    <n v="0"/>
    <n v="0"/>
  </r>
  <r>
    <x v="3"/>
    <m/>
    <m/>
    <m/>
    <m/>
    <x v="1"/>
    <s v="Bug"/>
    <s v="Done"/>
    <s v="BEMISCP-2096"/>
    <s v="289(BDT) - Release Pg No Release"/>
    <s v="02096 - 289(BDT) - Release Pg No Release"/>
    <x v="325"/>
    <x v="5"/>
    <s v="Done"/>
    <s v="BEMISCP-2447"/>
    <s v="Add releases for existing orders"/>
    <s v="M | 02447 - Add releases for existing orders"/>
    <s v="Backend Development | M | 02447 - Add releases for existing orders"/>
    <m/>
    <n v="376657"/>
    <n v="379513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2447 - Add releases for existing orders"/>
    <n v="10.638297872340425"/>
    <n v="0"/>
  </r>
  <r>
    <x v="3"/>
    <m/>
    <m/>
    <m/>
    <m/>
    <x v="1"/>
    <s v="Feature"/>
    <s v="Done"/>
    <s v="BEMISCP-2445"/>
    <s v="321 (BDT) - Update the Shipments to use a field on Delivery vs. from Orders"/>
    <s v="02445 - 321 (BDT) - Update the Shipments to use a field on Delivery vs. from Orders"/>
    <x v="328"/>
    <x v="7"/>
    <s v="Done"/>
    <s v="BEMISCP-2446"/>
    <s v="Tech planning - update ShipTo field"/>
    <s v="M | 02446 - Tech planning - update ShipTo field"/>
    <s v="Tech Planning | M | 02446 - Tech planning - update ShipTo field"/>
    <m/>
    <n v="379505"/>
    <n v="379507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2446 - Tech planning - update ShipTo field"/>
    <n v="0"/>
    <n v="0"/>
  </r>
  <r>
    <x v="3"/>
    <m/>
    <m/>
    <m/>
    <m/>
    <x v="1"/>
    <s v="Bug"/>
    <s v="Done"/>
    <s v="BEMISCP-2093"/>
    <s v="284 (BDT) - Scheduled Releases Sub-Pg cards missing "/>
    <s v="02093 - 284 (BDT) - Scheduled Releases Sub-Pg cards missing "/>
    <x v="332"/>
    <x v="1"/>
    <s v="Done"/>
    <s v="BEMISCP-2444"/>
    <s v="QA for 284 (BDT) - Scheduled Releases Sub-Pg cards missing "/>
    <s v="S | 02444 - QA for 284 (BDT) - Scheduled Releases Sub-Pg cards missing "/>
    <s v="QA | S | 02444 - QA for 284 (BDT) - Scheduled Releases Sub-Pg cards missing "/>
    <m/>
    <n v="376652"/>
    <n v="3794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444 - QA for 284 (BDT) - Scheduled Releases Sub-Pg cards missing "/>
    <n v="2.1276595744680851"/>
    <n v="0"/>
  </r>
  <r>
    <x v="3"/>
    <m/>
    <m/>
    <m/>
    <m/>
    <x v="1"/>
    <s v="Bug"/>
    <s v="Done"/>
    <s v="BEMISCP-2093"/>
    <s v="284 (BDT) - Scheduled Releases Sub-Pg cards missing "/>
    <s v="02093 - 284 (BDT) - Scheduled Releases Sub-Pg cards missing "/>
    <x v="332"/>
    <x v="2"/>
    <s v="Done"/>
    <s v="BEMISCP-2443"/>
    <s v="Review of 284 (BDT) - Scheduled Releases Sub-Pg cards missing "/>
    <s v="S | 02443 - Review of 284 (BDT) - Scheduled Releases Sub-Pg cards missing "/>
    <s v="Feature Review | S | 02443 - Review of 284 (BDT) - Scheduled Releases Sub-Pg cards missing "/>
    <m/>
    <n v="376652"/>
    <n v="3794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443 - Review of 284 (BDT) - Scheduled Releases Sub-Pg cards missing "/>
    <n v="2.1276595744680851"/>
    <n v="0"/>
  </r>
  <r>
    <x v="3"/>
    <m/>
    <m/>
    <m/>
    <m/>
    <x v="1"/>
    <s v="Bug"/>
    <s v="Done"/>
    <s v="BEMISCP-2091"/>
    <s v="268 (BDT) - Missing Open Scheduled Release Info"/>
    <s v="02091 - 268 (BDT) - Missing Open Scheduled Release Info"/>
    <x v="333"/>
    <x v="1"/>
    <s v="Done"/>
    <s v="BEMISCP-2442"/>
    <s v="QA for 268 (BDT) - Missing Open Scheduled Release Info"/>
    <s v="S | 02442 - QA for 268 (BDT) - Missing Open Scheduled Release Info"/>
    <s v="QA | S | 02442 - QA for 268 (BDT) - Missing Open Scheduled Release Info"/>
    <m/>
    <n v="376647"/>
    <n v="3794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442 - QA for 268 (BDT) - Missing Open Scheduled Release Info"/>
    <n v="2.1276595744680851"/>
    <n v="0"/>
  </r>
  <r>
    <x v="3"/>
    <m/>
    <m/>
    <m/>
    <m/>
    <x v="1"/>
    <s v="Bug"/>
    <s v="Done"/>
    <s v="BEMISCP-2091"/>
    <s v="268 (BDT) - Missing Open Scheduled Release Info"/>
    <s v="02091 - 268 (BDT) - Missing Open Scheduled Release Info"/>
    <x v="333"/>
    <x v="2"/>
    <s v="Done"/>
    <s v="BEMISCP-2441"/>
    <s v="Review of 268 (BDT) - Missing Open Scheduled Release Info"/>
    <s v="S | 02441 - Review of 268 (BDT) - Missing Open Scheduled Release Info"/>
    <s v="Feature Review | S | 02441 - Review of 268 (BDT) - Missing Open Scheduled Release Info"/>
    <m/>
    <n v="376647"/>
    <n v="3794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441 - Review of 268 (BDT) - Missing Open Scheduled Release Info"/>
    <n v="2.1276595744680851"/>
    <n v="0"/>
  </r>
  <r>
    <x v="3"/>
    <m/>
    <m/>
    <m/>
    <m/>
    <x v="1"/>
    <s v="Bug"/>
    <s v="Done"/>
    <s v="BEMISCP-1986"/>
    <s v="244 (BDT) - Order Pg Scheduled Releases/Available Qty Incorrect "/>
    <s v="01986 - 244 (BDT) - Order Pg Scheduled Releases/Available Qty Incorrect "/>
    <x v="334"/>
    <x v="1"/>
    <s v="Done"/>
    <s v="BEMISCP-2440"/>
    <s v="QA for 244 (BDT) - Order Pg Scheduled Releases/Available Qty Incorrect "/>
    <s v="XS | 02440 - QA for 244 (BDT) - Order Pg Scheduled Releases/Available Qty Incorrect "/>
    <s v="QA | XS | 02440 - QA for 244 (BDT) - Order Pg Scheduled Releases/Available Qty Incorrect "/>
    <m/>
    <n v="375784"/>
    <n v="379480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QA | XS | 02440 - QA for 244 (BDT) - Order Pg Scheduled Releases/Available Qty Incorrect "/>
    <n v="1.0638297872340425"/>
    <n v="0"/>
  </r>
  <r>
    <x v="3"/>
    <m/>
    <m/>
    <m/>
    <m/>
    <x v="1"/>
    <s v="Feature"/>
    <s v="To QA"/>
    <s v="BEMISCP-1891"/>
    <s v="Add Google Analytics to the Customer Portal Sites"/>
    <s v="01891 - Add Google Analytics to the Customer Portal Sites"/>
    <x v="204"/>
    <x v="5"/>
    <s v="Done"/>
    <s v="BEMISCP-2439"/>
    <s v="Development for - Add Google Analytics to the Customer Portal Sites"/>
    <s v="M | 02439 - Development for - Add Google Analytics to the Customer Portal Sites"/>
    <s v="Backend Development | M | 02439 - Development for - Add Google Analytics to the Customer Portal Sites"/>
    <m/>
    <n v="374810"/>
    <n v="379453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s v="2.To QA"/>
    <x v="2"/>
    <s v="0.Done &gt; Backend Development | M | 02439 - Development for - Add Google Analytics to the Customer Portal Sites"/>
    <n v="0"/>
    <n v="0"/>
  </r>
  <r>
    <x v="3"/>
    <m/>
    <m/>
    <m/>
    <m/>
    <x v="1"/>
    <s v="Bug"/>
    <s v="Done"/>
    <s v="BEMISCP-2023"/>
    <s v="251 (BDT) - Manufacture date"/>
    <s v="02023 - 251 (BDT) - Manufacture date"/>
    <x v="335"/>
    <x v="5"/>
    <s v="Done"/>
    <s v="BEMISCP-2438"/>
    <s v="Display all dates from IBB in default system timezone, not the user's time zone"/>
    <s v="M | 02438 - Display all dates from IBB in default system timezone, not the user's time zone"/>
    <s v="Backend Development | M | 02438 - Display all dates from IBB in default system timezone, not the user's time zone"/>
    <m/>
    <n v="376078"/>
    <n v="379439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438 - Display all dates from IBB in default system timezone, not the user's time zone"/>
    <n v="10.638297872340425"/>
    <n v="0"/>
  </r>
  <r>
    <x v="3"/>
    <m/>
    <m/>
    <m/>
    <m/>
    <x v="1"/>
    <s v="Feature"/>
    <s v="Done"/>
    <s v="BEMISCP-2373"/>
    <s v="Remove space from DL file names"/>
    <s v="02373 - Remove space from DL file names"/>
    <x v="319"/>
    <x v="0"/>
    <s v="Done"/>
    <s v="BEMISCP-2437"/>
    <s v="Alpha for Remove space from DL file names"/>
    <s v="S | 02437 - Alpha for Remove space from DL file names"/>
    <s v="Alpha Test | S | 02437 - Alpha for Remove space from DL file names"/>
    <m/>
    <n v="378918"/>
    <n v="37943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437 - Alpha for Remove space from DL file names"/>
    <n v="0"/>
    <n v="0"/>
  </r>
  <r>
    <x v="3"/>
    <m/>
    <m/>
    <m/>
    <m/>
    <x v="1"/>
    <s v="Bug"/>
    <s v="Done"/>
    <s v="BEMISCP-2425"/>
    <s v="211 (BDT) - Report parameter issue from page view buttons- Open and Closed/ Releases and Shipment History"/>
    <s v="02425 - 211 (BDT) - Report parameter issue from page view buttons- Open and Closed/ Releases and Shipment History"/>
    <x v="321"/>
    <x v="5"/>
    <s v="Done"/>
    <s v="BEMISCP-2436"/>
    <s v="Always pass optional columns as a parameter for select report buttons"/>
    <s v="M | 02436 - Always pass optional columns as a parameter for select report buttons"/>
    <s v="Backend Development | M | 02436 - Always pass optional columns as a parameter for select report buttons"/>
    <m/>
    <n v="379326"/>
    <n v="37943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436 - Always pass optional columns as a parameter for select report buttons"/>
    <n v="10.638297872340425"/>
    <n v="0"/>
  </r>
  <r>
    <x v="3"/>
    <m/>
    <m/>
    <m/>
    <m/>
    <x v="1"/>
    <s v="Bug"/>
    <s v="Done"/>
    <s v="BEMISCP-1855"/>
    <s v="   Documents- CSR access to sites  "/>
    <s v="01855 -    Documents- CSR access to sites  "/>
    <x v="322"/>
    <x v="0"/>
    <s v="Done"/>
    <s v="BEMISCP-2435"/>
    <s v="Alpha for    Documents- CSR access to sites  "/>
    <s v="S | 02435 - Alpha for    Documents- CSR access to sites  "/>
    <s v="Alpha Test | S | 02435 - Alpha for    Documents- CSR access to sites  "/>
    <m/>
    <n v="373934"/>
    <n v="3794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435 - Alpha for    Documents- CSR access to sites  "/>
    <n v="2.1276595744680851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4"/>
    <s v="Done"/>
    <s v="BEMISCP-2430"/>
    <s v="Enable Catalina HTTP Connector"/>
    <s v="XS | 02430 - Enable Catalina HTTP Connector"/>
    <s v="Sub-Task | XS | 02430 - Enable Catalina HTTP Connector"/>
    <n v="351453"/>
    <n v="367474"/>
    <n v="379407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1.8518518518518517E-2"/>
    <n v="1"/>
    <n v="2.1276595744680851"/>
    <x v="0"/>
    <s v="0.Done"/>
    <x v="2"/>
    <s v="0.Done &gt; Sub-Task | XS | 02430 - Enable Catalina HTTP Connector"/>
    <n v="0"/>
    <n v="0"/>
  </r>
  <r>
    <x v="3"/>
    <m/>
    <m/>
    <m/>
    <m/>
    <x v="1"/>
    <s v="Bug"/>
    <s v="Done"/>
    <s v="BEMISCP-2205"/>
    <s v="315 (BDT) - Hyperlinks not working on shipments page for Carrier"/>
    <s v="02205 - 315 (BDT) - Hyperlinks not working on shipments page for Carrier"/>
    <x v="336"/>
    <x v="1"/>
    <s v="Done"/>
    <s v="BEMISCP-2429"/>
    <s v="QA for 315 (BDT) - Hyperlinks not working on shipments page for Carrier"/>
    <s v="S | 02429 - QA for 315 (BDT) - Hyperlinks not working on shipments page for Carrier"/>
    <s v="QA | S | 02429 - QA for 315 (BDT) - Hyperlinks not working on shipments page for Carrier"/>
    <m/>
    <n v="377909"/>
    <n v="3793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429 - QA for 315 (BDT) - Hyperlinks not working on shipments page for Carrier"/>
    <n v="2.1276595744680851"/>
    <n v="0"/>
  </r>
  <r>
    <x v="3"/>
    <m/>
    <m/>
    <m/>
    <m/>
    <x v="1"/>
    <s v="Bug"/>
    <s v="Done"/>
    <s v="BEMISCP-2205"/>
    <s v="315 (BDT) - Hyperlinks not working on shipments page for Carrier"/>
    <s v="02205 - 315 (BDT) - Hyperlinks not working on shipments page for Carrier"/>
    <x v="336"/>
    <x v="2"/>
    <s v="Done"/>
    <s v="BEMISCP-2428"/>
    <s v="Review of 315 (BDT) - Hyperlinks not working on shipments page for Carrier"/>
    <s v="S | 02428 - Review of 315 (BDT) - Hyperlinks not working on shipments page for Carrier"/>
    <s v="Feature Review | S | 02428 - Review of 315 (BDT) - Hyperlinks not working on shipments page for Carrier"/>
    <m/>
    <n v="377909"/>
    <n v="3793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428 - Review of 315 (BDT) - Hyperlinks not working on shipments page for Carrier"/>
    <n v="2.1276595744680851"/>
    <n v="0"/>
  </r>
  <r>
    <x v="3"/>
    <m/>
    <m/>
    <m/>
    <m/>
    <x v="1"/>
    <s v="Bug"/>
    <s v="Done"/>
    <s v="BEMISCP-2205"/>
    <s v="315 (BDT) - Hyperlinks not working on shipments page for Carrier"/>
    <s v="02205 - 315 (BDT) - Hyperlinks not working on shipments page for Carrier"/>
    <x v="336"/>
    <x v="0"/>
    <s v="Done"/>
    <s v="BEMISCP-2427"/>
    <s v="Alpha for 315 (BDT) - Hyperlinks not working on shipments page for Carrier"/>
    <s v="S | 02427 - Alpha for 315 (BDT) - Hyperlinks not working on shipments page for Carrier"/>
    <s v="Alpha Test | S | 02427 - Alpha for 315 (BDT) - Hyperlinks not working on shipments page for Carrier"/>
    <m/>
    <n v="377909"/>
    <n v="3793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427 - Alpha for 315 (BDT) - Hyperlinks not working on shipments page for Carrier"/>
    <n v="2.1276595744680851"/>
    <n v="0"/>
  </r>
  <r>
    <x v="3"/>
    <m/>
    <m/>
    <m/>
    <m/>
    <x v="1"/>
    <s v="Bug"/>
    <s v="Done"/>
    <s v="BEMISCP-1986"/>
    <s v="244 (BDT) - Order Pg Scheduled Releases/Available Qty Incorrect "/>
    <s v="01986 - 244 (BDT) - Order Pg Scheduled Releases/Available Qty Incorrect "/>
    <x v="334"/>
    <x v="2"/>
    <s v="Done"/>
    <s v="BEMISCP-2424"/>
    <s v="Review of 244 (BDT) - Order Pg Scheduled Releases/Available Qty Incorrect "/>
    <s v="XS | 02424 - Review of 244 (BDT) - Order Pg Scheduled Releases/Available Qty Incorrect "/>
    <s v="Feature Review | XS | 02424 - Review of 244 (BDT) - Order Pg Scheduled Releases/Available Qty Incorrect "/>
    <m/>
    <n v="375784"/>
    <n v="37930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Feature Review | XS | 02424 - Review of 244 (BDT) - Order Pg Scheduled Releases/Available Qty Incorrect "/>
    <n v="1.0638297872340425"/>
    <n v="0"/>
  </r>
  <r>
    <x v="3"/>
    <m/>
    <m/>
    <m/>
    <m/>
    <x v="1"/>
    <s v="Bug"/>
    <s v="Done"/>
    <s v="BEMISCP-2213"/>
    <s v="Search box in Ship To Filter is broken"/>
    <s v="02213 - Search box in Ship To Filter is broken"/>
    <x v="337"/>
    <x v="1"/>
    <s v="Done"/>
    <s v="BEMISCP-2423"/>
    <s v="QA for Search box in Ship To Filter is broken"/>
    <s v="S | 02423 - QA for Search box in Ship To Filter is broken"/>
    <s v="QA | S | 02423 - QA for Search box in Ship To Filter is broken"/>
    <m/>
    <n v="377941"/>
    <n v="37929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423 - QA for Search box in Ship To Filter is broken"/>
    <n v="2.1276595744680851"/>
    <n v="0"/>
  </r>
  <r>
    <x v="3"/>
    <m/>
    <m/>
    <m/>
    <m/>
    <x v="1"/>
    <s v="Bug"/>
    <s v="Done"/>
    <s v="BEMISCP-2213"/>
    <s v="Search box in Ship To Filter is broken"/>
    <s v="02213 - Search box in Ship To Filter is broken"/>
    <x v="337"/>
    <x v="2"/>
    <s v="Done"/>
    <s v="BEMISCP-2422"/>
    <s v="Review of Search box in Ship To Filter is broken"/>
    <s v="S | 02422 - Review of Search box in Ship To Filter is broken"/>
    <s v="Feature Review | S | 02422 - Review of Search box in Ship To Filter is broken"/>
    <m/>
    <n v="377941"/>
    <n v="3792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422 - Review of Search box in Ship To Filter is broken"/>
    <n v="2.1276595744680851"/>
    <n v="0"/>
  </r>
  <r>
    <x v="3"/>
    <m/>
    <m/>
    <m/>
    <m/>
    <x v="1"/>
    <s v="Bug"/>
    <s v="Done"/>
    <s v="BEMISCP-2213"/>
    <s v="Search box in Ship To Filter is broken"/>
    <s v="02213 - Search box in Ship To Filter is broken"/>
    <x v="337"/>
    <x v="0"/>
    <s v="Cancelled"/>
    <s v="BEMISCP-2421"/>
    <s v="Alpha for Search box in Ship To Filter is broken"/>
    <s v="S | 02421 - Alpha for Search box in Ship To Filter is broken"/>
    <s v="Alpha Test | S | 02421 - Alpha for Search box in Ship To Filter is broken"/>
    <m/>
    <n v="377941"/>
    <n v="3792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s v="0.Done"/>
    <x v="3"/>
    <s v="0.Cancelled &gt; Alpha Test | S | 02421 - Alpha for Search box in Ship To Filter is broken"/>
    <n v="2.1276595744680851"/>
    <n v="0"/>
  </r>
  <r>
    <x v="3"/>
    <m/>
    <m/>
    <m/>
    <m/>
    <x v="1"/>
    <s v="Feature"/>
    <s v="Done"/>
    <s v="BEMISCP-1172"/>
    <s v="Portal Error Handling"/>
    <s v="01172 - Portal Error Handling"/>
    <x v="338"/>
    <x v="1"/>
    <s v="Done"/>
    <s v="BEMISCP-2420"/>
    <s v="QA for Portal Error Handling"/>
    <s v="S | 02420 - QA for Portal Error Handling"/>
    <s v="QA | S | 02420 - QA for Portal Error Handling"/>
    <m/>
    <n v="363173"/>
    <n v="3792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420 - QA for Portal Error Handling"/>
    <n v="0"/>
    <n v="0"/>
  </r>
  <r>
    <x v="3"/>
    <m/>
    <m/>
    <m/>
    <m/>
    <x v="1"/>
    <s v="Feature"/>
    <s v="Done"/>
    <s v="BEMISCP-1172"/>
    <s v="Portal Error Handling"/>
    <s v="01172 - Portal Error Handling"/>
    <x v="338"/>
    <x v="2"/>
    <s v="Done"/>
    <s v="BEMISCP-2419"/>
    <s v="Review of Portal Error Handling"/>
    <s v="S | 02419 - Review of Portal Error Handling"/>
    <s v="Feature Review | S | 02419 - Review of Portal Error Handling"/>
    <m/>
    <n v="363173"/>
    <n v="3792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419 - Review of Portal Error Handling"/>
    <n v="0"/>
    <n v="0"/>
  </r>
  <r>
    <x v="3"/>
    <m/>
    <m/>
    <m/>
    <m/>
    <x v="1"/>
    <s v="Feature"/>
    <s v="Done"/>
    <s v="BEMISCP-1172"/>
    <s v="Portal Error Handling"/>
    <s v="01172 - Portal Error Handling"/>
    <x v="338"/>
    <x v="0"/>
    <s v="Done"/>
    <s v="BEMISCP-2418"/>
    <s v="Alpha for Portal Error Handling"/>
    <s v="S | 02418 - Alpha for Portal Error Handling"/>
    <s v="Alpha Test | S | 02418 - Alpha for Portal Error Handling"/>
    <m/>
    <n v="363173"/>
    <n v="3792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418 - Alpha for Portal Error Handling"/>
    <n v="0"/>
    <n v="0"/>
  </r>
  <r>
    <x v="3"/>
    <m/>
    <m/>
    <m/>
    <m/>
    <x v="1"/>
    <s v="Feature"/>
    <s v="Done"/>
    <s v="BEMISCP-1668"/>
    <s v="Refactor Shipment Sync/WS Classes for data refresh calls."/>
    <s v="01668 - Refactor Shipment Sync/WS Classes for data refresh calls."/>
    <x v="339"/>
    <x v="1"/>
    <s v="Done"/>
    <s v="BEMISCP-2417"/>
    <s v="QA for Refactor Shipment Sync/WS Classes for data refresh calls."/>
    <s v="S | 02417 - QA for Refactor Shipment Sync/WS Classes for data refresh calls."/>
    <s v="QA | S | 02417 - QA for Refactor Shipment Sync/WS Classes for data refresh calls."/>
    <m/>
    <n v="370096"/>
    <n v="3791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s v="0.Done"/>
    <x v="2"/>
    <s v="0.Done &gt; QA | S | 02417 - QA for Refactor Shipment Sync/WS Classes for data refresh calls."/>
    <n v="0"/>
    <n v="0"/>
  </r>
  <r>
    <x v="3"/>
    <m/>
    <m/>
    <m/>
    <m/>
    <x v="1"/>
    <s v="Feature"/>
    <s v="Done"/>
    <s v="BEMISCP-1668"/>
    <s v="Refactor Shipment Sync/WS Classes for data refresh calls."/>
    <s v="01668 - Refactor Shipment Sync/WS Classes for data refresh calls."/>
    <x v="339"/>
    <x v="2"/>
    <s v="Done"/>
    <s v="BEMISCP-2416"/>
    <s v="Review of Refactor Shipment Sync/WS Classes for data refresh calls."/>
    <s v="S | 02416 - Review of Refactor Shipment Sync/WS Classes for data refresh calls."/>
    <s v="Feature Review | S | 02416 - Review of Refactor Shipment Sync/WS Classes for data refresh calls."/>
    <m/>
    <n v="370096"/>
    <n v="3791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s v="0.Done"/>
    <x v="2"/>
    <s v="0.Done &gt; Feature Review | S | 02416 - Review of Refactor Shipment Sync/WS Classes for data refresh calls."/>
    <n v="0"/>
    <n v="0"/>
  </r>
  <r>
    <x v="3"/>
    <m/>
    <m/>
    <m/>
    <m/>
    <x v="1"/>
    <s v="Bug"/>
    <s v="Done"/>
    <s v="BEMISCP-2390"/>
    <s v="Scheduled Releases Sub-Page No Sort Order"/>
    <s v="02390 - Scheduled Releases Sub-Page No Sort Order"/>
    <x v="340"/>
    <x v="1"/>
    <s v="Done"/>
    <s v="BEMISCP-2415"/>
    <s v="QA for Scheduled Releases Sub-Page No Sort Order"/>
    <s v="S | 02415 - QA for Scheduled Releases Sub-Page No Sort Order"/>
    <s v="QA | S | 02415 - QA for Scheduled Releases Sub-Page No Sort Order"/>
    <m/>
    <n v="379070"/>
    <n v="37918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415 - QA for Scheduled Releases Sub-Page No Sort Order"/>
    <n v="2.1276595744680851"/>
    <n v="0"/>
  </r>
  <r>
    <x v="3"/>
    <m/>
    <m/>
    <m/>
    <m/>
    <x v="1"/>
    <s v="Bug"/>
    <s v="Done"/>
    <s v="BEMISCP-2390"/>
    <s v="Scheduled Releases Sub-Page No Sort Order"/>
    <s v="02390 - Scheduled Releases Sub-Page No Sort Order"/>
    <x v="340"/>
    <x v="2"/>
    <s v="Done"/>
    <s v="BEMISCP-2414"/>
    <s v="Review of Scheduled Releases Sub-Page No Sort Order"/>
    <s v="S | 02414 - Review of Scheduled Releases Sub-Page No Sort Order"/>
    <s v="Feature Review | S | 02414 - Review of Scheduled Releases Sub-Page No Sort Order"/>
    <m/>
    <n v="379070"/>
    <n v="3791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414 - Review of Scheduled Releases Sub-Page No Sort Order"/>
    <n v="2.1276595744680851"/>
    <n v="0"/>
  </r>
  <r>
    <x v="3"/>
    <m/>
    <m/>
    <m/>
    <m/>
    <x v="1"/>
    <s v="Bug"/>
    <s v="Done"/>
    <s v="BEMISCP-2395"/>
    <s v="371 (BDT) Commas missing on qty fields on Scheduled Release and Doned Shipment Page "/>
    <s v="02395 - 371 (BDT) Commas missing on qty fields on Scheduled Release and Doned Shipment Page "/>
    <x v="324"/>
    <x v="0"/>
    <s v="Done"/>
    <s v="BEMISCP-2413"/>
    <s v="Alpha for Commas missing on qty fields on Scheduled Release and Doned Shipment Page "/>
    <s v="S | 02413 - Alpha for Commas missing on qty fields on Scheduled Release and Doned Shipment Page "/>
    <s v="Alpha Test | S | 02413 - Alpha for Commas missing on qty fields on Scheduled Release and Doned Shipment Page "/>
    <m/>
    <n v="379080"/>
    <n v="3791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413 - Alpha for Commas missing on qty fields on Scheduled Release and Doned Shipment Page "/>
    <n v="2.1276595744680851"/>
    <n v="0"/>
  </r>
  <r>
    <x v="3"/>
    <m/>
    <m/>
    <m/>
    <m/>
    <x v="1"/>
    <s v="Bug"/>
    <s v="Done"/>
    <s v="BEMISCP-2098"/>
    <s v="290 (BDT) - Release Pg Ship To Name and Address incorrect"/>
    <s v="02098 - 290 (BDT) - Release Pg Ship To Name and Address incorrect"/>
    <x v="341"/>
    <x v="1"/>
    <s v="Done"/>
    <s v="BEMISCP-2412"/>
    <s v="QA for 290 (BDT) - Release Pg Ship To Name and Address incorrect"/>
    <s v="S | 02412 - QA for 290 (BDT) - Release Pg Ship To Name and Address incorrect"/>
    <s v="QA | S | 02412 - QA for 290 (BDT) - Release Pg Ship To Name and Address incorrect"/>
    <m/>
    <n v="376661"/>
    <n v="3791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412 - QA for 290 (BDT) - Release Pg Ship To Name and Address incorrect"/>
    <n v="2.1276595744680851"/>
    <n v="0"/>
  </r>
  <r>
    <x v="3"/>
    <m/>
    <m/>
    <m/>
    <m/>
    <x v="1"/>
    <s v="Bug"/>
    <s v="Done"/>
    <s v="BEMISCP-2098"/>
    <s v="290 (BDT) - Release Pg Ship To Name and Address incorrect"/>
    <s v="02098 - 290 (BDT) - Release Pg Ship To Name and Address incorrect"/>
    <x v="341"/>
    <x v="2"/>
    <s v="Done"/>
    <s v="BEMISCP-2411"/>
    <s v="Review of 290 (BDT) - Release Pg Ship To Name and Address incorrect"/>
    <s v="S | 02411 - Review of 290 (BDT) - Release Pg Ship To Name and Address incorrect"/>
    <s v="Feature Review | S | 02411 - Review of 290 (BDT) - Release Pg Ship To Name and Address incorrect"/>
    <m/>
    <n v="376661"/>
    <n v="3791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411 - Review of 290 (BDT) - Release Pg Ship To Name and Address incorrect"/>
    <n v="2.1276595744680851"/>
    <n v="0"/>
  </r>
  <r>
    <x v="3"/>
    <m/>
    <m/>
    <m/>
    <m/>
    <x v="1"/>
    <s v="Bug"/>
    <s v="Done"/>
    <s v="BEMISCP-2379"/>
    <s v="IBB synchronization times should be in UTC timezone format"/>
    <s v="02379 - IBB synchronization times should be in UTC timezone format"/>
    <x v="342"/>
    <x v="1"/>
    <s v="Done"/>
    <s v="BEMISCP-2410"/>
    <s v="QA for IBB synchronization times should be in UTC timezone format"/>
    <s v="S | 02410 - QA for IBB synchronization times should be in UTC timezone format"/>
    <s v="QA | S | 02410 - QA for IBB synchronization times should be in UTC timezone format"/>
    <m/>
    <n v="379000"/>
    <n v="3791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410 - QA for IBB synchronization times should be in UTC timezone format"/>
    <n v="2.1276595744680851"/>
    <n v="0"/>
  </r>
  <r>
    <x v="3"/>
    <m/>
    <m/>
    <m/>
    <m/>
    <x v="1"/>
    <s v="Bug"/>
    <s v="Done"/>
    <s v="BEMISCP-2379"/>
    <s v="IBB synchronization times should be in UTC timezone format"/>
    <s v="02379 - IBB synchronization times should be in UTC timezone format"/>
    <x v="342"/>
    <x v="2"/>
    <s v="Done"/>
    <s v="BEMISCP-2409"/>
    <s v="Review of IBB synchronization times should be in UTC timezone format"/>
    <s v="S | 02409 - Review of IBB synchronization times should be in UTC timezone format"/>
    <s v="Feature Review | S | 02409 - Review of IBB synchronization times should be in UTC timezone format"/>
    <m/>
    <n v="379000"/>
    <n v="3791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409 - Review of IBB synchronization times should be in UTC timezone format"/>
    <n v="2.1276595744680851"/>
    <n v="0"/>
  </r>
  <r>
    <x v="3"/>
    <m/>
    <m/>
    <m/>
    <m/>
    <x v="1"/>
    <s v="Feature"/>
    <s v="Done"/>
    <s v="BEMISCP-2407"/>
    <s v="Change date field used for selecting invoices"/>
    <s v="02407 - Change date field used for selecting invoices"/>
    <x v="330"/>
    <x v="5"/>
    <s v="Done"/>
    <s v="BEMISCP-2408"/>
    <s v="Update invoice logic to use invoiceDte instead of postingDte"/>
    <s v="M | 02408 - Update invoice logic to use invoiceDte instead of postingDte"/>
    <s v="Backend Development | M | 02408 - Update invoice logic to use invoiceDte instead of postingDte"/>
    <m/>
    <n v="379133"/>
    <n v="37915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408 - Update invoice logic to use invoiceDte instead of postingDte"/>
    <n v="0"/>
    <n v="0"/>
  </r>
  <r>
    <x v="3"/>
    <m/>
    <m/>
    <m/>
    <m/>
    <x v="1"/>
    <s v="Bug"/>
    <s v="Done"/>
    <s v="BEMISCP-1997"/>
    <s v="260 (BDT) - Orders page- tablet view change page orientation from portrait to landscape"/>
    <s v="01997 - 260 (BDT) - Orders page- tablet view change page orientation from portrait to landscape"/>
    <x v="343"/>
    <x v="1"/>
    <s v="Done"/>
    <s v="BEMISCP-2406"/>
    <s v="QA for 260 (BDT) - Orders page- tablet view change page orientation from portrait to landscape"/>
    <s v="S | 02406 - QA for 260 (BDT) - Orders page- tablet view change page orientation from portrait to landscape"/>
    <s v="QA | S | 02406 - QA for 260 (BDT) - Orders page- tablet view change page orientation from portrait to landscape"/>
    <m/>
    <n v="375862"/>
    <n v="37912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406 - QA for 260 (BDT) - Orders page- tablet view change page orientation from portrait to landscape"/>
    <n v="2.1276595744680851"/>
    <n v="0"/>
  </r>
  <r>
    <x v="3"/>
    <m/>
    <m/>
    <m/>
    <m/>
    <x v="1"/>
    <s v="Bug"/>
    <s v="Done"/>
    <s v="BEMISCP-1997"/>
    <s v="260 (BDT) - Orders page- tablet view change page orientation from portrait to landscape"/>
    <s v="01997 - 260 (BDT) - Orders page- tablet view change page orientation from portrait to landscape"/>
    <x v="343"/>
    <x v="2"/>
    <s v="Done"/>
    <s v="BEMISCP-2405"/>
    <s v="Review of 260 (BDT) - Orders page- tablet view change page orientation from portrait to landscape"/>
    <s v="S | 02405 - Review of 260 (BDT) - Orders page- tablet view change page orientation from portrait to landscape"/>
    <s v="Feature Review | S | 02405 - Review of 260 (BDT) - Orders page- tablet view change page orientation from portrait to landscape"/>
    <m/>
    <n v="375862"/>
    <n v="3791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405 - Review of 260 (BDT) - Orders page- tablet view change page orientation from portrait to landscape"/>
    <n v="2.1276595744680851"/>
    <n v="0"/>
  </r>
  <r>
    <x v="3"/>
    <m/>
    <m/>
    <m/>
    <m/>
    <x v="1"/>
    <s v="Bug"/>
    <s v="Done"/>
    <s v="BEMISCP-2359"/>
    <s v="318 (BDT) - Shipment Sub Page ship date view in ascending order"/>
    <s v="02359 - 318 (BDT) - Shipment Sub Page ship date view in ascending order"/>
    <x v="344"/>
    <x v="1"/>
    <s v="Done"/>
    <s v="BEMISCP-2404"/>
    <s v="QA for 318 (BDT) - Shipment Sub Page ship date view in ascending order"/>
    <s v="S | 02404 - QA for 318 (BDT) - Shipment Sub Page ship date view in ascending order"/>
    <s v="QA | S | 02404 - QA for 318 (BDT) - Shipment Sub Page ship date view in ascending order"/>
    <m/>
    <n v="378711"/>
    <n v="3791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404 - QA for 318 (BDT) - Shipment Sub Page ship date view in ascending order"/>
    <n v="2.1276595744680851"/>
    <n v="0"/>
  </r>
  <r>
    <x v="3"/>
    <m/>
    <m/>
    <m/>
    <m/>
    <x v="1"/>
    <s v="Bug"/>
    <s v="Done"/>
    <s v="BEMISCP-2359"/>
    <s v="318 (BDT) - Shipment Sub Page ship date view in ascending order"/>
    <s v="02359 - 318 (BDT) - Shipment Sub Page ship date view in ascending order"/>
    <x v="344"/>
    <x v="2"/>
    <s v="Done"/>
    <s v="BEMISCP-2403"/>
    <s v="Review of 318 (BDT) - Shipment Sub Page ship date view in ascending order"/>
    <s v="S | 02403 - Review of 318 (BDT) - Shipment Sub Page ship date view in ascending order"/>
    <s v="Feature Review | S | 02403 - Review of 318 (BDT) - Shipment Sub Page ship date view in ascending order"/>
    <m/>
    <n v="378711"/>
    <n v="3791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403 - Review of 318 (BDT) - Shipment Sub Page ship date view in ascending order"/>
    <n v="2.1276595744680851"/>
    <n v="0"/>
  </r>
  <r>
    <x v="3"/>
    <m/>
    <m/>
    <m/>
    <m/>
    <x v="1"/>
    <s v="Bug"/>
    <s v="Done"/>
    <s v="BEMISCP-2369"/>
    <s v="Multiple threads may cause NTLM errors in DataSync"/>
    <s v="02369 - Multiple threads may cause NTLM errors in DataSync"/>
    <x v="345"/>
    <x v="1"/>
    <s v="Done"/>
    <s v="BEMISCP-2402"/>
    <s v="QA for Multiple threads may cause NTLM errors in DataSync"/>
    <s v="S | 02402 - QA for Multiple threads may cause NTLM errors in DataSync"/>
    <s v="QA | S | 02402 - QA for Multiple threads may cause NTLM errors in DataSync"/>
    <m/>
    <n v="378853"/>
    <n v="3791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402 - QA for Multiple threads may cause NTLM errors in DataSync"/>
    <n v="2.1276595744680851"/>
    <n v="0"/>
  </r>
  <r>
    <x v="3"/>
    <m/>
    <m/>
    <m/>
    <m/>
    <x v="1"/>
    <s v="Bug"/>
    <s v="Done"/>
    <s v="BEMISCP-2369"/>
    <s v="Multiple threads may cause NTLM errors in DataSync"/>
    <s v="02369 - Multiple threads may cause NTLM errors in DataSync"/>
    <x v="345"/>
    <x v="2"/>
    <s v="Done"/>
    <s v="BEMISCP-2401"/>
    <s v="Review of Multiple threads may cause NTLM errors in DataSync"/>
    <s v="S | 02401 - Review of Multiple threads may cause NTLM errors in DataSync"/>
    <s v="Feature Review | S | 02401 - Review of Multiple threads may cause NTLM errors in DataSync"/>
    <m/>
    <n v="378853"/>
    <n v="3791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401 - Review of Multiple threads may cause NTLM errors in DataSync"/>
    <n v="2.1276595744680851"/>
    <n v="0"/>
  </r>
  <r>
    <x v="3"/>
    <m/>
    <m/>
    <m/>
    <m/>
    <x v="1"/>
    <s v="Bug"/>
    <s v="Done"/>
    <s v="BEMISCP-2273"/>
    <s v="View Details crowded on Desktop"/>
    <s v="02273 - View Details crowded on Desktop"/>
    <x v="346"/>
    <x v="1"/>
    <s v="Done"/>
    <s v="BEMISCP-2400"/>
    <s v="QA for View Details crowded on Desktop"/>
    <s v="S | 02400 - QA for View Details crowded on Desktop"/>
    <s v="QA | S | 02400 - QA for View Details crowded on Desktop"/>
    <m/>
    <n v="378343"/>
    <n v="3791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400 - QA for View Details crowded on Desktop"/>
    <n v="2.1276595744680851"/>
    <n v="0"/>
  </r>
  <r>
    <x v="3"/>
    <m/>
    <m/>
    <m/>
    <m/>
    <x v="1"/>
    <s v="Bug"/>
    <s v="Done"/>
    <s v="BEMISCP-2377"/>
    <s v="SSRS connection settings are not set during deployment "/>
    <s v="02377 - SSRS connection settings are not set during deployment "/>
    <x v="347"/>
    <x v="1"/>
    <s v="Done"/>
    <s v="BEMISCP-2399"/>
    <s v="QA for SSRS connection settings are not set during deployment "/>
    <s v="S | 02399 - QA for SSRS connection settings are not set during deployment "/>
    <s v="QA | S | 02399 - QA for SSRS connection settings are not set during deployment "/>
    <m/>
    <n v="378954"/>
    <n v="3791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99 - QA for SSRS connection settings are not set during deployment "/>
    <n v="2.1276595744680851"/>
    <n v="0"/>
  </r>
  <r>
    <x v="3"/>
    <m/>
    <m/>
    <m/>
    <m/>
    <x v="1"/>
    <s v="Bug"/>
    <s v="Done"/>
    <s v="BEMISCP-2377"/>
    <s v="SSRS connection settings are not set during deployment "/>
    <s v="02377 - SSRS connection settings are not set during deployment "/>
    <x v="347"/>
    <x v="2"/>
    <s v="Done"/>
    <s v="BEMISCP-2398"/>
    <s v="Review of SSRS connection settings are not set during deployment "/>
    <s v="S | 02398 - Review of SSRS connection settings are not set during deployment "/>
    <s v="Feature Review | S | 02398 - Review of SSRS connection settings are not set during deployment "/>
    <m/>
    <n v="378954"/>
    <n v="3791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98 - Review of SSRS connection settings are not set during deployment "/>
    <n v="2.1276595744680851"/>
    <n v="0"/>
  </r>
  <r>
    <x v="3"/>
    <m/>
    <m/>
    <m/>
    <m/>
    <x v="1"/>
    <s v="Bug"/>
    <s v="Done"/>
    <s v="BEMISCP-2379"/>
    <s v="IBB synchronization times should be in UTC timezone format"/>
    <s v="02379 - IBB synchronization times should be in UTC timezone format"/>
    <x v="342"/>
    <x v="0"/>
    <s v="Done"/>
    <s v="BEMISCP-2397"/>
    <s v="Alpha for IBB synchronization times should be in UTC timezone format"/>
    <s v="S | 02397 - Alpha for IBB synchronization times should be in UTC timezone format"/>
    <s v="Alpha Test | S | 02397 - Alpha for IBB synchronization times should be in UTC timezone format"/>
    <m/>
    <n v="379000"/>
    <n v="3790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397 - Alpha for IBB synchronization times should be in UTC timezone format"/>
    <n v="2.1276595744680851"/>
    <n v="0"/>
  </r>
  <r>
    <x v="3"/>
    <m/>
    <m/>
    <m/>
    <m/>
    <x v="1"/>
    <s v="Bug"/>
    <s v="Done"/>
    <s v="BEMISCP-2395"/>
    <s v="371 (BDT) Commas missing on qty fields on Scheduled Release and Doned Shipment Page "/>
    <s v="02395 - 371 (BDT) Commas missing on qty fields on Scheduled Release and Doned Shipment Page "/>
    <x v="324"/>
    <x v="3"/>
    <s v="Done"/>
    <s v="BEMISCP-2396"/>
    <s v="Development for - Commas missing on qty fields on Scheduled Release Page"/>
    <s v="M | 02396 - Development for - Commas missing on qty fields on Scheduled Release Page"/>
    <s v="Frontend Development | M | 02396 - Development for - Commas missing on qty fields on Scheduled Release Page"/>
    <m/>
    <n v="379080"/>
    <n v="37908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396 - Development for - Commas missing on qty fields on Scheduled Release Page"/>
    <n v="5.3191489361702127"/>
    <n v="0"/>
  </r>
  <r>
    <x v="3"/>
    <m/>
    <m/>
    <m/>
    <m/>
    <x v="1"/>
    <s v="Bug"/>
    <s v="Done"/>
    <s v="BEMISCP-2390"/>
    <s v="Scheduled Releases Sub-Page No Sort Order"/>
    <s v="02390 - Scheduled Releases Sub-Page No Sort Order"/>
    <x v="340"/>
    <x v="0"/>
    <s v="Done"/>
    <s v="BEMISCP-2394"/>
    <s v="Alpha for Scheduled Releases Sub-Page No Sort Order"/>
    <s v="S | 02394 - Alpha for Scheduled Releases Sub-Page No Sort Order"/>
    <s v="Alpha Test | S | 02394 - Alpha for Scheduled Releases Sub-Page No Sort Order"/>
    <m/>
    <n v="379070"/>
    <n v="3790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394 - Alpha for Scheduled Releases Sub-Page No Sort Order"/>
    <n v="2.1276595744680851"/>
    <n v="0"/>
  </r>
  <r>
    <x v="3"/>
    <m/>
    <m/>
    <m/>
    <m/>
    <x v="1"/>
    <s v="Bug"/>
    <s v="Done"/>
    <s v="BEMISCP-2390"/>
    <s v="Scheduled Releases Sub-Page No Sort Order"/>
    <s v="02390 - Scheduled Releases Sub-Page No Sort Order"/>
    <x v="340"/>
    <x v="4"/>
    <s v="Done"/>
    <s v="BEMISCP-2393"/>
    <s v="Fix service builder ordering"/>
    <s v="M | 02393 - Fix service builder ordering"/>
    <s v="Sub-Task | M | 02393 - Fix service builder ordering"/>
    <m/>
    <n v="379070"/>
    <n v="379076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Sub-Task | M | 02393 - Fix service builder ordering"/>
    <n v="8.5106382978723403"/>
    <n v="0"/>
  </r>
  <r>
    <x v="3"/>
    <m/>
    <m/>
    <m/>
    <m/>
    <x v="1"/>
    <s v="Bug"/>
    <s v="Done"/>
    <s v="BEMISCP-2273"/>
    <s v="View Details crowded on Desktop"/>
    <s v="02273 - View Details crowded on Desktop"/>
    <x v="346"/>
    <x v="2"/>
    <s v="Done"/>
    <s v="BEMISCP-2392"/>
    <s v="Review of View Details crowded on Desktop"/>
    <s v="S | 02392 - Review of View Details crowded on Desktop"/>
    <s v="Feature Review | S | 02392 - Review of View Details crowded on Desktop"/>
    <m/>
    <n v="378343"/>
    <n v="3790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92 - Review of View Details crowded on Desktop"/>
    <n v="2.1276595744680851"/>
    <n v="0"/>
  </r>
  <r>
    <x v="3"/>
    <m/>
    <m/>
    <m/>
    <m/>
    <x v="1"/>
    <s v="Bug"/>
    <s v="Done"/>
    <s v="BEMISCP-2375"/>
    <s v="Order and Release Duplicate Exceptions  "/>
    <s v="02375 - Order and Release Duplicate Exceptions  "/>
    <x v="327"/>
    <x v="4"/>
    <s v="Done"/>
    <s v="BEMISCP-2391"/>
    <s v="Resolve issues with Duplicate Releases due to improper index: IX_943D1622"/>
    <s v="M | 02391 - Resolve issues with Duplicate Releases due to improper index: IX_943D1622"/>
    <s v="Sub-Task | M | 02391 - Resolve issues with Duplicate Releases due to improper index: IX_943D1622"/>
    <m/>
    <n v="378924"/>
    <n v="379073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4285714285714285"/>
    <n v="0"/>
    <n v="1"/>
    <n v="8.5106382978723403"/>
    <x v="1"/>
    <s v="0.Done"/>
    <x v="2"/>
    <s v="0.Done &gt; Sub-Task | M | 02391 - Resolve issues with Duplicate Releases due to improper index: IX_943D1622"/>
    <n v="8.5106382978723403"/>
    <n v="0"/>
  </r>
  <r>
    <x v="3"/>
    <m/>
    <m/>
    <m/>
    <m/>
    <x v="1"/>
    <s v="Bug"/>
    <s v="Done"/>
    <s v="BEMISCP-2375"/>
    <s v="Order and Release Duplicate Exceptions  "/>
    <s v="02375 - Order and Release Duplicate Exceptions  "/>
    <x v="327"/>
    <x v="5"/>
    <s v="Done"/>
    <s v="BEMISCP-2389"/>
    <s v="Fix Duplicate Order Index for Shipment data sync"/>
    <s v="M | 02389 - Fix Duplicate Order Index for Shipment data sync"/>
    <s v="Backend Development | M | 02389 - Fix Duplicate Order Index for Shipment data sync"/>
    <m/>
    <n v="378924"/>
    <n v="37906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4285714285714285"/>
    <n v="0"/>
    <n v="1"/>
    <n v="10.638297872340425"/>
    <x v="1"/>
    <s v="0.Done"/>
    <x v="2"/>
    <s v="0.Done &gt; Backend Development | M | 02389 - Fix Duplicate Order Index for Shipment data sync"/>
    <n v="10.638297872340425"/>
    <n v="0"/>
  </r>
  <r>
    <x v="3"/>
    <m/>
    <m/>
    <m/>
    <m/>
    <x v="1"/>
    <s v="Bug"/>
    <s v="Done"/>
    <s v="BEMISCP-2213"/>
    <s v="Search box in Ship To Filter is broken"/>
    <s v="02213 - Search box in Ship To Filter is broken"/>
    <x v="337"/>
    <x v="0"/>
    <s v="Done"/>
    <s v="BEMISCP-2388"/>
    <s v="Alpha for Search box in Ship To Filter is broken"/>
    <s v="S | 02388 - Alpha for Search box in Ship To Filter is broken"/>
    <s v="Alpha Test | S | 02388 - Alpha for Search box in Ship To Filter is broken"/>
    <m/>
    <n v="377941"/>
    <n v="3790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388 - Alpha for Search box in Ship To Filter is broken"/>
    <n v="2.1276595744680851"/>
    <n v="0"/>
  </r>
  <r>
    <x v="3"/>
    <m/>
    <m/>
    <m/>
    <m/>
    <x v="1"/>
    <s v="Bug"/>
    <s v="Done"/>
    <s v="BEMISCP-2091"/>
    <s v="268 (BDT) - Missing Open Scheduled Release Info"/>
    <s v="02091 - 268 (BDT) - Missing Open Scheduled Release Info"/>
    <x v="333"/>
    <x v="0"/>
    <s v="Done"/>
    <s v="BEMISCP-2387"/>
    <s v="Alpha for 268 (BDT) - Missing Open Scheduled Release Info"/>
    <s v="S | 02387 - Alpha for 268 (BDT) - Missing Open Scheduled Release Info"/>
    <s v="Alpha Test | S | 02387 - Alpha for 268 (BDT) - Missing Open Scheduled Release Info"/>
    <m/>
    <n v="376647"/>
    <n v="3790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387 - Alpha for 268 (BDT) - Missing Open Scheduled Release Info"/>
    <n v="2.1276595744680851"/>
    <n v="0"/>
  </r>
  <r>
    <x v="3"/>
    <m/>
    <m/>
    <m/>
    <m/>
    <x v="1"/>
    <s v="Bug"/>
    <s v="Done"/>
    <s v="BEMISCP-2098"/>
    <s v="290 (BDT) - Release Pg Ship To Name and Address incorrect"/>
    <s v="02098 - 290 (BDT) - Release Pg Ship To Name and Address incorrect"/>
    <x v="341"/>
    <x v="0"/>
    <s v="Done"/>
    <s v="BEMISCP-2386"/>
    <s v="Alpha for 290 (BDT) - Release Pg Ship To Name and Address incorrect"/>
    <s v="S | 02386 - Alpha for 290 (BDT) - Release Pg Ship To Name and Address incorrect"/>
    <s v="Alpha Test | S | 02386 - Alpha for 290 (BDT) - Release Pg Ship To Name and Address incorrect"/>
    <m/>
    <n v="376661"/>
    <n v="37905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386 - Alpha for 290 (BDT) - Release Pg Ship To Name and Address incorrect"/>
    <n v="2.1276595744680851"/>
    <n v="0"/>
  </r>
  <r>
    <x v="3"/>
    <m/>
    <m/>
    <m/>
    <m/>
    <x v="1"/>
    <s v="Bug"/>
    <s v="Done"/>
    <s v="BEMISCP-2375"/>
    <s v="Order and Release Duplicate Exceptions  "/>
    <s v="02375 - Order and Release Duplicate Exceptions  "/>
    <x v="327"/>
    <x v="4"/>
    <s v="Done"/>
    <s v="BEMISCP-2385"/>
    <s v="Fix issues due to null posting date"/>
    <s v="M | 02385 - Fix issues due to null posting date"/>
    <s v="Sub-Task | M | 02385 - Fix issues due to null posting date"/>
    <m/>
    <n v="378924"/>
    <n v="37903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4285714285714285"/>
    <n v="0"/>
    <n v="1"/>
    <n v="8.5106382978723403"/>
    <x v="1"/>
    <s v="0.Done"/>
    <x v="2"/>
    <s v="0.Done &gt; Sub-Task | M | 02385 - Fix issues due to null posting date"/>
    <n v="8.5106382978723403"/>
    <n v="0"/>
  </r>
  <r>
    <x v="3"/>
    <m/>
    <m/>
    <m/>
    <m/>
    <x v="1"/>
    <s v="Bug"/>
    <s v="Done"/>
    <s v="BEMISCP-2093"/>
    <s v="284 (BDT) - Scheduled Releases Sub-Pg cards missing "/>
    <s v="02093 - 284 (BDT) - Scheduled Releases Sub-Pg cards missing "/>
    <x v="332"/>
    <x v="0"/>
    <s v="Done"/>
    <s v="BEMISCP-2384"/>
    <s v="Alpha for 284 (BDT) - Scheduled Releases Sub-Pg cards missing "/>
    <s v="S | 02384 - Alpha for 284 (BDT) - Scheduled Releases Sub-Pg cards missing "/>
    <s v="Alpha Test | S | 02384 - Alpha for 284 (BDT) - Scheduled Releases Sub-Pg cards missing "/>
    <m/>
    <n v="376652"/>
    <n v="3790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384 - Alpha for 284 (BDT) - Scheduled Releases Sub-Pg cards missing "/>
    <n v="2.1276595744680851"/>
    <n v="0"/>
  </r>
  <r>
    <x v="3"/>
    <m/>
    <m/>
    <m/>
    <m/>
    <x v="1"/>
    <s v="Bug"/>
    <s v="Done"/>
    <s v="BEMISCP-2377"/>
    <s v="SSRS connection settings are not set during deployment "/>
    <s v="02377 - SSRS connection settings are not set during deployment "/>
    <x v="347"/>
    <x v="0"/>
    <s v="Done"/>
    <s v="BEMISCP-2383"/>
    <s v="Alpha for SSRS connection settings are not set during deployment "/>
    <s v="S | 02383 - Alpha for SSRS connection settings are not set during deployment "/>
    <s v="Alpha Test | S | 02383 - Alpha for SSRS connection settings are not set during deployment "/>
    <m/>
    <n v="378954"/>
    <n v="3790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383 - Alpha for SSRS connection settings are not set during deployment "/>
    <n v="2.1276595744680851"/>
    <n v="0"/>
  </r>
  <r>
    <x v="3"/>
    <m/>
    <m/>
    <m/>
    <m/>
    <x v="1"/>
    <s v="Bug"/>
    <s v="Done"/>
    <s v="BEMISCP-1855"/>
    <s v="   Documents- CSR access to sites  "/>
    <s v="01855 -    Documents- CSR access to sites  "/>
    <x v="322"/>
    <x v="3"/>
    <s v="Done"/>
    <s v="BEMISCP-2382"/>
    <s v="Add module for CSS control panel"/>
    <s v="M | 02382 - Add module for CSS control panel"/>
    <s v="Frontend Development | M | 02382 - Add module for CSS control panel"/>
    <m/>
    <n v="373934"/>
    <n v="37902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2382 - Add module for CSS control panel"/>
    <n v="5.3191489361702127"/>
    <n v="0"/>
  </r>
  <r>
    <x v="3"/>
    <m/>
    <m/>
    <m/>
    <m/>
    <x v="1"/>
    <s v="Bug"/>
    <s v="Done"/>
    <s v="BEMISCP-1855"/>
    <s v="   Documents- CSR access to sites  "/>
    <s v="01855 -    Documents- CSR access to sites  "/>
    <x v="322"/>
    <x v="7"/>
    <s v="Done"/>
    <s v="BEMISCP-2381"/>
    <s v="Tech Planning for Documents - CSR access"/>
    <s v="M | 02381 - Tech Planning for Documents - CSR access"/>
    <s v="Tech Planning | M | 02381 - Tech Planning for Documents - CSR access"/>
    <m/>
    <n v="373934"/>
    <n v="379019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2381 - Tech Planning for Documents - CSR access"/>
    <n v="4.2553191489361701"/>
    <n v="0"/>
  </r>
  <r>
    <x v="3"/>
    <m/>
    <m/>
    <m/>
    <m/>
    <x v="1"/>
    <s v="Bug"/>
    <s v="Done"/>
    <s v="BEMISCP-2379"/>
    <s v="IBB synchronization times should be in UTC timezone format"/>
    <s v="02379 - IBB synchronization times should be in UTC timezone format"/>
    <x v="342"/>
    <x v="4"/>
    <s v="Done"/>
    <s v="BEMISCP-2380"/>
    <s v="Implement proper logic to send UTC"/>
    <s v="M | 02380 - Implement proper logic to send UTC"/>
    <s v="Sub-Task | M | 02380 - Implement proper logic to send UTC"/>
    <m/>
    <n v="379000"/>
    <n v="379002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Sub-Task | M | 02380 - Implement proper logic to send UTC"/>
    <n v="8.5106382978723403"/>
    <n v="0"/>
  </r>
  <r>
    <x v="3"/>
    <m/>
    <m/>
    <m/>
    <m/>
    <x v="1"/>
    <s v="Bug"/>
    <s v="Done"/>
    <s v="BEMISCP-2377"/>
    <s v="SSRS connection settings are not set during deployment "/>
    <s v="02377 - SSRS connection settings are not set during deployment "/>
    <x v="347"/>
    <x v="4"/>
    <s v="Done"/>
    <s v="BEMISCP-2378"/>
    <s v="Tech Planning for SSRS connection settings are not set during deployment "/>
    <s v="M | 02378 - Tech Planning for SSRS connection settings are not set during deployment "/>
    <s v="Sub-Task | M | 02378 - Tech Planning for SSRS connection settings are not set during deployment "/>
    <m/>
    <n v="378954"/>
    <n v="378955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Sub-Task | M | 02378 - Tech Planning for SSRS connection settings are not set during deployment "/>
    <n v="8.5106382978723403"/>
    <n v="0"/>
  </r>
  <r>
    <x v="3"/>
    <m/>
    <m/>
    <m/>
    <m/>
    <x v="1"/>
    <s v="Bug"/>
    <s v="Done"/>
    <s v="BEMISCP-2375"/>
    <s v="Order and Release Duplicate Exceptions  "/>
    <s v="02375 - Order and Release Duplicate Exceptions  "/>
    <x v="327"/>
    <x v="7"/>
    <s v="Done"/>
    <s v="BEMISCP-2376"/>
    <s v="Tech Planning for Review Data sync logs from QA"/>
    <s v="M | 02376 - Tech Planning for Review Data sync logs from QA"/>
    <s v="Tech Planning | M | 02376 - Tech Planning for Review Data sync logs from QA"/>
    <m/>
    <n v="378924"/>
    <n v="37892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0"/>
    <n v="1"/>
    <n v="4.2553191489361701"/>
    <x v="1"/>
    <s v="0.Done"/>
    <x v="2"/>
    <s v="0.Done &gt; Tech Planning | M | 02376 - Tech Planning for Review Data sync logs from QA"/>
    <n v="4.2553191489361701"/>
    <n v="0"/>
  </r>
  <r>
    <x v="3"/>
    <m/>
    <m/>
    <m/>
    <m/>
    <x v="1"/>
    <s v="Feature"/>
    <s v="Done"/>
    <s v="BEMISCP-2373"/>
    <s v="Remove space from DL file names"/>
    <s v="02373 - Remove space from DL file names"/>
    <x v="319"/>
    <x v="5"/>
    <s v="Done"/>
    <s v="BEMISCP-2374"/>
    <s v="Create DL service wrapper to remove space from file names"/>
    <s v="M | 02374 - Create DL service wrapper to remove space from file names"/>
    <s v="Backend Development | M | 02374 - Create DL service wrapper to remove space from file names"/>
    <m/>
    <n v="378918"/>
    <n v="37892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374 - Create DL service wrapper to remove space from file names"/>
    <n v="0"/>
    <n v="0"/>
  </r>
  <r>
    <x v="3"/>
    <m/>
    <m/>
    <m/>
    <m/>
    <x v="1"/>
    <s v="Bug"/>
    <s v="Done"/>
    <s v="BEMISCP-2336"/>
    <s v="331 (BDT) Time Zone Clarification"/>
    <s v="02336 - 331 (BDT) Time Zone Clarification"/>
    <x v="323"/>
    <x v="7"/>
    <s v="Done"/>
    <s v="BEMISCP-2372"/>
    <s v="Tech Planning for Time Zone Clarification "/>
    <s v="M | 02372 - Tech Planning for Time Zone Clarification "/>
    <s v="Tech Planning | M | 02372 - Tech Planning for Time Zone Clarification "/>
    <m/>
    <n v="378570"/>
    <n v="37889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Tech Planning | M | 02372 - Tech Planning for Time Zone Clarification "/>
    <n v="4.2553191489361701"/>
    <n v="0"/>
  </r>
  <r>
    <x v="3"/>
    <m/>
    <m/>
    <m/>
    <m/>
    <x v="1"/>
    <s v="Bug"/>
    <s v="Done"/>
    <s v="BEMISCP-2369"/>
    <s v="Multiple threads may cause NTLM errors in DataSync"/>
    <s v="02369 - Multiple threads may cause NTLM errors in DataSync"/>
    <x v="345"/>
    <x v="0"/>
    <s v="Done"/>
    <s v="BEMISCP-2371"/>
    <s v="Alpha for Multiple threads may cause NTLM errors in DataSync"/>
    <s v="S | 02371 - Alpha for Multiple threads may cause NTLM errors in DataSync"/>
    <s v="Alpha Test | S | 02371 - Alpha for Multiple threads may cause NTLM errors in DataSync"/>
    <m/>
    <n v="378853"/>
    <n v="3788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371 - Alpha for Multiple threads may cause NTLM errors in DataSync"/>
    <n v="2.1276595744680851"/>
    <n v="0"/>
  </r>
  <r>
    <x v="3"/>
    <m/>
    <m/>
    <m/>
    <m/>
    <x v="1"/>
    <s v="Bug"/>
    <s v="Done"/>
    <s v="BEMISCP-2369"/>
    <s v="Multiple threads may cause NTLM errors in DataSync"/>
    <s v="02369 - Multiple threads may cause NTLM errors in DataSync"/>
    <x v="345"/>
    <x v="4"/>
    <s v="Done"/>
    <s v="BEMISCP-2370"/>
    <s v="Upgrade Apache HTTP Client librari"/>
    <s v="M | 02370 - Upgrade Apache HTTP Client librari"/>
    <s v="Sub-Task | M | 02370 - Upgrade Apache HTTP Client librari"/>
    <m/>
    <n v="378853"/>
    <n v="378854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Sub-Task | M | 02370 - Upgrade Apache HTTP Client librari"/>
    <n v="8.5106382978723403"/>
    <n v="0"/>
  </r>
  <r>
    <x v="3"/>
    <m/>
    <m/>
    <m/>
    <m/>
    <x v="1"/>
    <s v="Bug"/>
    <s v="Done"/>
    <s v="BEMISCP-2342"/>
    <s v="332 (BDT) - Schedule Line View Details Link Missing for some records"/>
    <s v="02342 - 332 (BDT) - Schedule Line View Details Link Missing for some records"/>
    <x v="275"/>
    <x v="7"/>
    <s v="Done"/>
    <s v="BEMISCP-2368"/>
    <s v="Tech Planning for 332 (BDT) - Schedule Line View Details Link Missing for some records"/>
    <s v="M | 02368 - Tech Planning for 332 (BDT) - Schedule Line View Details Link Missing for some records"/>
    <s v="Tech Planning | M | 02368 - Tech Planning for 332 (BDT) - Schedule Line View Details Link Missing for some records"/>
    <m/>
    <n v="378607"/>
    <n v="378722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2368 - Tech Planning for 332 (BDT) - Schedule Line View Details Link Missing for some records"/>
    <n v="4.2553191489361701"/>
    <n v="0"/>
  </r>
  <r>
    <x v="3"/>
    <m/>
    <m/>
    <m/>
    <m/>
    <x v="1"/>
    <s v="Bug"/>
    <s v="Done"/>
    <s v="BEMISCP-2227"/>
    <s v="IBB Data Sync Performance "/>
    <s v="02227 - IBB Data Sync Performance "/>
    <x v="348"/>
    <x v="1"/>
    <s v="Done"/>
    <s v="BEMISCP-2367"/>
    <s v="QA for IBB Data Sync Performance "/>
    <s v="S | 02367 - QA for IBB Data Sync Performance "/>
    <s v="QA | S | 02367 - QA for IBB Data Sync Performance "/>
    <m/>
    <n v="378063"/>
    <n v="3787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67 - QA for IBB Data Sync Performance "/>
    <n v="2.1276595744680851"/>
    <n v="0"/>
  </r>
  <r>
    <x v="3"/>
    <m/>
    <m/>
    <m/>
    <m/>
    <x v="1"/>
    <s v="Bug"/>
    <s v="Done"/>
    <s v="BEMISCP-2227"/>
    <s v="IBB Data Sync Performance "/>
    <s v="02227 - IBB Data Sync Performance "/>
    <x v="348"/>
    <x v="2"/>
    <s v="Done"/>
    <s v="BEMISCP-2366"/>
    <s v="Review of IBB Data Sync Performance "/>
    <s v="S | 02366 - Review of IBB Data Sync Performance "/>
    <s v="Feature Review | S | 02366 - Review of IBB Data Sync Performance "/>
    <m/>
    <n v="378063"/>
    <n v="3787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66 - Review of IBB Data Sync Performance "/>
    <n v="2.1276595744680851"/>
    <n v="0"/>
  </r>
  <r>
    <x v="3"/>
    <m/>
    <m/>
    <m/>
    <m/>
    <x v="1"/>
    <s v="Bug"/>
    <s v="Done"/>
    <s v="BEMISCP-2227"/>
    <s v="IBB Data Sync Performance "/>
    <s v="02227 - IBB Data Sync Performance "/>
    <x v="348"/>
    <x v="0"/>
    <s v="Done"/>
    <s v="BEMISCP-2365"/>
    <s v="Alpha for IBB Data Sync Performance "/>
    <s v="S | 02365 - Alpha for IBB Data Sync Performance "/>
    <s v="Alpha Test | S | 02365 - Alpha for IBB Data Sync Performance "/>
    <m/>
    <n v="378063"/>
    <n v="3787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365 - Alpha for IBB Data Sync Performance "/>
    <n v="2.1276595744680851"/>
    <n v="0"/>
  </r>
  <r>
    <x v="3"/>
    <m/>
    <m/>
    <m/>
    <m/>
    <x v="1"/>
    <s v="Bug"/>
    <s v="Done"/>
    <s v="BEMISCP-2359"/>
    <s v="318 (BDT) - Shipment Sub Page ship date view in ascending order"/>
    <s v="02359 - 318 (BDT) - Shipment Sub Page ship date view in ascending order"/>
    <x v="344"/>
    <x v="0"/>
    <s v="Done"/>
    <s v="BEMISCP-2363"/>
    <s v="Alpha for 318 (BDT) - Shipment Sub Page ship date view in ascending order"/>
    <s v="S | 02363 - Alpha for 318 (BDT) - Shipment Sub Page ship date view in ascending order"/>
    <s v="Alpha Test | S | 02363 - Alpha for 318 (BDT) - Shipment Sub Page ship date view in ascending order"/>
    <m/>
    <n v="378711"/>
    <n v="3787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363 - Alpha for 318 (BDT) - Shipment Sub Page ship date view in ascending order"/>
    <n v="2.1276595744680851"/>
    <n v="0"/>
  </r>
  <r>
    <x v="3"/>
    <m/>
    <m/>
    <m/>
    <m/>
    <x v="1"/>
    <s v="Bug"/>
    <s v="Done"/>
    <s v="BEMISCP-2359"/>
    <s v="318 (BDT) - Shipment Sub Page ship date view in ascending order"/>
    <s v="02359 - 318 (BDT) - Shipment Sub Page ship date view in ascending order"/>
    <x v="344"/>
    <x v="5"/>
    <s v="Done"/>
    <s v="BEMISCP-2360"/>
    <s v="Shipment Sub-page in descending order by date"/>
    <s v="M | 02360 - Shipment Sub-page in descending order by date"/>
    <s v="Backend Development | M | 02360 - Shipment Sub-page in descending order by date"/>
    <m/>
    <n v="378711"/>
    <n v="37871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360 - Shipment Sub-page in descending order by date"/>
    <n v="10.638297872340425"/>
    <n v="0"/>
  </r>
  <r>
    <x v="3"/>
    <m/>
    <m/>
    <m/>
    <m/>
    <x v="1"/>
    <s v="Bug"/>
    <s v="Done"/>
    <s v="BEMISCP-2347"/>
    <s v="Unable to generate reports against SSRS"/>
    <s v="02347 - Unable to generate reports against SSRS"/>
    <x v="349"/>
    <x v="1"/>
    <s v="Done"/>
    <s v="BEMISCP-2357"/>
    <s v="QA for Unable to generate reports against SSRS"/>
    <s v="S | 02357 - QA for Unable to generate reports against SSRS"/>
    <s v="QA | S | 02357 - QA for Unable to generate reports against SSRS"/>
    <m/>
    <n v="378613"/>
    <n v="37869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357 - QA for Unable to generate reports against SSRS"/>
    <n v="2.1276595744680851"/>
    <n v="0"/>
  </r>
  <r>
    <x v="3"/>
    <m/>
    <m/>
    <m/>
    <m/>
    <x v="1"/>
    <s v="Bug"/>
    <s v="Done"/>
    <s v="BEMISCP-2347"/>
    <s v="Unable to generate reports against SSRS"/>
    <s v="02347 - Unable to generate reports against SSRS"/>
    <x v="349"/>
    <x v="2"/>
    <s v="Done"/>
    <s v="BEMISCP-2356"/>
    <s v="Review of Unable to generate reports against SSRS"/>
    <s v="S | 02356 - Review of Unable to generate reports against SSRS"/>
    <s v="Feature Review | S | 02356 - Review of Unable to generate reports against SSRS"/>
    <m/>
    <n v="378613"/>
    <n v="37868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356 - Review of Unable to generate reports against SSRS"/>
    <n v="2.1276595744680851"/>
    <n v="0"/>
  </r>
  <r>
    <x v="3"/>
    <m/>
    <m/>
    <m/>
    <m/>
    <x v="1"/>
    <s v="Bug"/>
    <s v="Done"/>
    <s v="BEMISCP-2347"/>
    <s v="Unable to generate reports against SSRS"/>
    <s v="02347 - Unable to generate reports against SSRS"/>
    <x v="349"/>
    <x v="0"/>
    <s v="Done"/>
    <s v="BEMISCP-2355"/>
    <s v="Alpha for Unable to generate reports against SSRS"/>
    <s v="S | 02355 - Alpha for Unable to generate reports against SSRS"/>
    <s v="Alpha Test | S | 02355 - Alpha for Unable to generate reports against SSRS"/>
    <m/>
    <n v="378613"/>
    <n v="37868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355 - Alpha for Unable to generate reports against SSRS"/>
    <n v="2.1276595744680851"/>
    <n v="0"/>
  </r>
  <r>
    <x v="3"/>
    <m/>
    <m/>
    <m/>
    <m/>
    <x v="1"/>
    <s v="Bug"/>
    <s v="Done"/>
    <s v="BEMISCP-2230"/>
    <s v="325 (BDT) - report preview and generate report issue- mobile devices"/>
    <s v="02230 - 325 (BDT) - report preview and generate report issue- mobile devices"/>
    <x v="291"/>
    <x v="3"/>
    <s v="Done"/>
    <s v="BEMISCP-2354"/>
    <s v="Development for - report preview and generate report issue- mobile devices"/>
    <s v="M | 02354 - Development for - report preview and generate report issue- mobile devices"/>
    <s v="Frontend Development | M | 02354 - Development for - report preview and generate report issue- mobile devices"/>
    <m/>
    <n v="378145"/>
    <n v="37865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354 - Development for - report preview and generate report issue- mobile devices"/>
    <n v="5.3191489361702127"/>
    <n v="0"/>
  </r>
  <r>
    <x v="3"/>
    <m/>
    <m/>
    <m/>
    <m/>
    <x v="1"/>
    <s v="Bug"/>
    <s v="Done"/>
    <s v="BEMISCP-2016"/>
    <s v="262 (BDT) - Documents- Changing location filter as a parent "/>
    <s v="02016 - 262 (BDT) - Documents- Changing location filter as a parent "/>
    <x v="350"/>
    <x v="1"/>
    <s v="Done"/>
    <s v="BEMISCP-2353"/>
    <s v="QA for 262 (BDT) - Documents- Changing location filter as a parent "/>
    <s v="S | 02353 - QA for 262 (BDT) - Documents- Changing location filter as a parent "/>
    <s v="QA | S | 02353 - QA for 262 (BDT) - Documents- Changing location filter as a parent "/>
    <m/>
    <n v="376060"/>
    <n v="37864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353 - QA for 262 (BDT) - Documents- Changing location filter as a parent "/>
    <n v="2.1276595744680851"/>
    <n v="0"/>
  </r>
  <r>
    <x v="3"/>
    <m/>
    <m/>
    <m/>
    <m/>
    <x v="1"/>
    <s v="Bug"/>
    <s v="Done"/>
    <s v="BEMISCP-2016"/>
    <s v="262 (BDT) - Documents- Changing location filter as a parent "/>
    <s v="02016 - 262 (BDT) - Documents- Changing location filter as a parent "/>
    <x v="350"/>
    <x v="2"/>
    <s v="Done"/>
    <s v="BEMISCP-2352"/>
    <s v="Review of 262 (BDT) - Documents- Changing location filter as a parent "/>
    <s v="S | 02352 - Review of 262 (BDT) - Documents- Changing location filter as a parent "/>
    <s v="Feature Review | S | 02352 - Review of 262 (BDT) - Documents- Changing location filter as a parent "/>
    <m/>
    <n v="376060"/>
    <n v="37864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352 - Review of 262 (BDT) - Documents- Changing location filter as a parent "/>
    <n v="2.1276595744680851"/>
    <n v="0"/>
  </r>
  <r>
    <x v="3"/>
    <m/>
    <m/>
    <m/>
    <m/>
    <x v="1"/>
    <s v="Bug"/>
    <s v="Done"/>
    <s v="BEMISCP-2016"/>
    <s v="262 (BDT) - Documents- Changing location filter as a parent "/>
    <s v="02016 - 262 (BDT) - Documents- Changing location filter as a parent "/>
    <x v="350"/>
    <x v="0"/>
    <s v="Done"/>
    <s v="BEMISCP-2351"/>
    <s v="Alpha for 262 (BDT) - Documents- Changing location filter as a parent "/>
    <s v="S | 02351 - Alpha for 262 (BDT) - Documents- Changing location filter as a parent "/>
    <s v="Alpha Test | S | 02351 - Alpha for 262 (BDT) - Documents- Changing location filter as a parent "/>
    <m/>
    <n v="376060"/>
    <n v="3786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351 - Alpha for 262 (BDT) - Documents- Changing location filter as a parent "/>
    <n v="2.1276595744680851"/>
    <n v="0"/>
  </r>
  <r>
    <x v="3"/>
    <m/>
    <m/>
    <m/>
    <m/>
    <x v="1"/>
    <s v="Bug"/>
    <s v="Done"/>
    <s v="BEMISCP-2273"/>
    <s v="View Details crowded on Desktop"/>
    <s v="02273 - View Details crowded on Desktop"/>
    <x v="346"/>
    <x v="0"/>
    <s v="Done"/>
    <s v="BEMISCP-2350"/>
    <s v="Alpha for View Details crowded on Desktop"/>
    <s v="S | 02350 - Alpha for View Details crowded on Desktop"/>
    <s v="Alpha Test | S | 02350 - Alpha for View Details crowded on Desktop"/>
    <m/>
    <n v="378343"/>
    <n v="37864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350 - Alpha for View Details crowded on Desktop"/>
    <n v="2.1276595744680851"/>
    <n v="0"/>
  </r>
  <r>
    <x v="3"/>
    <m/>
    <m/>
    <m/>
    <m/>
    <x v="1"/>
    <s v="Feature"/>
    <s v="Done"/>
    <s v="BEMISCP-1981"/>
    <s v="Logging Updates"/>
    <s v="01981 - Logging Updates"/>
    <x v="312"/>
    <x v="5"/>
    <s v="Done"/>
    <s v="BEMISCP-2346"/>
    <s v="Additional enhancements based on findings"/>
    <s v="M | 02346 - Additional enhancements based on findings"/>
    <s v="Backend Development | M | 02346 - Additional enhancements based on findings"/>
    <m/>
    <n v="375778"/>
    <n v="37861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4285714285714285"/>
    <n v="0"/>
    <n v="1"/>
    <n v="10.638297872340425"/>
    <x v="1"/>
    <s v="0.Done"/>
    <x v="2"/>
    <s v="0.Done &gt; Backend Development | M | 02346 - Additional enhancements based on findings"/>
    <n v="0"/>
    <n v="0"/>
  </r>
  <r>
    <x v="3"/>
    <m/>
    <m/>
    <m/>
    <m/>
    <x v="1"/>
    <s v="Bug"/>
    <s v="Done"/>
    <s v="BEMISCP-1851"/>
    <s v="196 (BDT) Documents- cannot change location filter and add files to folder "/>
    <s v="01851 - 196 (BDT) Documents- cannot change location filter and add files to folder "/>
    <x v="351"/>
    <x v="1"/>
    <s v="Done"/>
    <s v="BEMISCP-2345"/>
    <s v="QA for 196 (BDT) Documents- cannot change location filter and add files to folder "/>
    <s v="S | 02345 - QA for 196 (BDT) Documents- cannot change location filter and add files to folder "/>
    <s v="QA | S | 02345 - QA for 196 (BDT) Documents- cannot change location filter and add files to folder "/>
    <m/>
    <n v="373907"/>
    <n v="3786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2345 - QA for 196 (BDT) Documents- cannot change location filter and add files to folder "/>
    <n v="2.1276595744680851"/>
    <n v="0"/>
  </r>
  <r>
    <x v="3"/>
    <m/>
    <m/>
    <m/>
    <m/>
    <x v="1"/>
    <s v="Bug"/>
    <s v="Done"/>
    <s v="BEMISCP-1851"/>
    <s v="196 (BDT) Documents- cannot change location filter and add files to folder "/>
    <s v="01851 - 196 (BDT) Documents- cannot change location filter and add files to folder "/>
    <x v="351"/>
    <x v="2"/>
    <s v="Done"/>
    <s v="BEMISCP-2344"/>
    <s v="Review of 196 (BDT) Documents- cannot change location filter and add files to folder "/>
    <s v="S | 02344 - Review of 196 (BDT) Documents- cannot change location filter and add files to folder "/>
    <s v="Feature Review | S | 02344 - Review of 196 (BDT) Documents- cannot change location filter and add files to folder "/>
    <m/>
    <n v="373907"/>
    <n v="37860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Feature Review | S | 02344 - Review of 196 (BDT) Documents- cannot change location filter and add files to folder "/>
    <n v="2.1276595744680851"/>
    <n v="0"/>
  </r>
  <r>
    <x v="3"/>
    <m/>
    <m/>
    <m/>
    <m/>
    <x v="1"/>
    <s v="Bug"/>
    <s v="Done"/>
    <s v="BEMISCP-1851"/>
    <s v="196 (BDT) Documents- cannot change location filter and add files to folder "/>
    <s v="01851 - 196 (BDT) Documents- cannot change location filter and add files to folder "/>
    <x v="351"/>
    <x v="0"/>
    <s v="Done"/>
    <s v="BEMISCP-2343"/>
    <s v="Alpha for 196 (BDT) Documents- cannot change location filter and add files to folder "/>
    <s v="S | 02343 - Alpha for 196 (BDT) Documents- cannot change location filter and add files to folder "/>
    <s v="Alpha Test | S | 02343 - Alpha for 196 (BDT) Documents- cannot change location filter and add files to folder "/>
    <m/>
    <n v="373907"/>
    <n v="3786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Test | S | 02343 - Alpha for 196 (BDT) Documents- cannot change location filter and add files to folder "/>
    <n v="2.1276595744680851"/>
    <n v="0"/>
  </r>
  <r>
    <x v="3"/>
    <m/>
    <m/>
    <m/>
    <m/>
    <x v="1"/>
    <s v="Bug"/>
    <s v="Done"/>
    <s v="BEMISCP-2337"/>
    <s v="Pallet Field should display as Est. Pallet Count"/>
    <s v="02337 - Pallet Field should display as Est. Pallet Count"/>
    <x v="352"/>
    <x v="1"/>
    <s v="Done"/>
    <s v="BEMISCP-2341"/>
    <s v="QA for Pallet Field should display as Est. Pallet Count"/>
    <s v="S | 02341 - QA for Pallet Field should display as Est. Pallet Count"/>
    <s v="QA | S | 02341 - QA for Pallet Field should display as Est. Pallet Count"/>
    <m/>
    <n v="378573"/>
    <n v="3786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41 - QA for Pallet Field should display as Est. Pallet Count"/>
    <n v="2.1276595744680851"/>
    <n v="0"/>
  </r>
  <r>
    <x v="3"/>
    <m/>
    <m/>
    <m/>
    <m/>
    <x v="1"/>
    <s v="Bug"/>
    <s v="Done"/>
    <s v="BEMISCP-2218"/>
    <s v="323 (BDT) - Shipment Landing Pg/Shipments Missing"/>
    <s v="02218 - 323 (BDT) - Shipment Landing Pg/Shipments Missing"/>
    <x v="303"/>
    <x v="7"/>
    <s v="Done"/>
    <s v="BEMISCP-2340"/>
    <s v="Evaluate missing shipments"/>
    <s v="S | 02340 - Evaluate missing shipments"/>
    <s v="Tech Planning | S | 02340 - Evaluate missing shipments"/>
    <m/>
    <n v="377974"/>
    <n v="37860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Tech Planning | S | 02340 - Evaluate missing shipments"/>
    <n v="2.1276595744680851"/>
    <n v="0"/>
  </r>
  <r>
    <x v="3"/>
    <m/>
    <m/>
    <m/>
    <m/>
    <x v="1"/>
    <s v="Bug"/>
    <s v="Done"/>
    <s v="BEMISCP-2337"/>
    <s v="Pallet Field should display as Est. Pallet Count"/>
    <s v="02337 - Pallet Field should display as Est. Pallet Count"/>
    <x v="352"/>
    <x v="2"/>
    <s v="Done"/>
    <s v="BEMISCP-2339"/>
    <s v="Review of Pallet Field should display as Est. Pallet Count"/>
    <s v="S | 02339 - Review of Pallet Field should display as Est. Pallet Count"/>
    <s v="Feature Review | S | 02339 - Review of Pallet Field should display as Est. Pallet Count"/>
    <m/>
    <n v="378573"/>
    <n v="37858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39 - Review of Pallet Field should display as Est. Pallet Count"/>
    <n v="2.1276595744680851"/>
    <n v="0"/>
  </r>
  <r>
    <x v="3"/>
    <m/>
    <m/>
    <m/>
    <m/>
    <x v="1"/>
    <s v="Bug"/>
    <s v="Done"/>
    <s v="BEMISCP-2337"/>
    <s v="Pallet Field should display as Est. Pallet Count"/>
    <s v="02337 - Pallet Field should display as Est. Pallet Count"/>
    <x v="352"/>
    <x v="0"/>
    <s v="Done"/>
    <s v="BEMISCP-2338"/>
    <s v="Alpha for Pallet Field should display as Est. Pallet Count"/>
    <s v="S | 02338 - Alpha for Pallet Field should display as Est. Pallet Count"/>
    <s v="Alpha Test | S | 02338 - Alpha for Pallet Field should display as Est. Pallet Count"/>
    <m/>
    <n v="378573"/>
    <n v="37858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338 - Alpha for Pallet Field should display as Est. Pallet Count"/>
    <n v="2.1276595744680851"/>
    <n v="0"/>
  </r>
  <r>
    <x v="3"/>
    <m/>
    <m/>
    <m/>
    <m/>
    <x v="1"/>
    <s v="Feature"/>
    <s v="Done"/>
    <s v="BEMISCP-1697"/>
    <s v="Update display of qty fields on Orders page"/>
    <s v="01697 - Update display of qty fields on Orders page"/>
    <x v="353"/>
    <x v="1"/>
    <s v="Done"/>
    <s v="BEMISCP-2335"/>
    <s v="QA for Update display of qty fields on Orders page"/>
    <s v="S | 02335 - QA for Update display of qty fields on Orders page"/>
    <s v="QA | S | 02335 - QA for Update display of qty fields on Orders page"/>
    <m/>
    <n v="370798"/>
    <n v="3785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0.Done"/>
    <x v="2"/>
    <s v="0.Done &gt; QA | S | 02335 - QA for Update display of qty fields on Orders page"/>
    <n v="0"/>
    <n v="0"/>
  </r>
  <r>
    <x v="3"/>
    <m/>
    <m/>
    <m/>
    <m/>
    <x v="1"/>
    <s v="Feature"/>
    <s v="Done"/>
    <s v="BEMISCP-1697"/>
    <s v="Update display of qty fields on Orders page"/>
    <s v="01697 - Update display of qty fields on Orders page"/>
    <x v="353"/>
    <x v="2"/>
    <s v="Done"/>
    <s v="BEMISCP-2334"/>
    <s v="Review of Update display of qty fields on Orders page"/>
    <s v="S | 02334 - Review of Update display of qty fields on Orders page"/>
    <s v="Feature Review | S | 02334 - Review of Update display of qty fields on Orders page"/>
    <m/>
    <n v="370798"/>
    <n v="3785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0.Done"/>
    <x v="2"/>
    <s v="0.Done &gt; Feature Review | S | 02334 - Review of Update display of qty fields on Orders page"/>
    <n v="0"/>
    <n v="0"/>
  </r>
  <r>
    <x v="3"/>
    <m/>
    <m/>
    <m/>
    <m/>
    <x v="1"/>
    <s v="Feature"/>
    <s v="Done"/>
    <s v="BEMISCP-1428"/>
    <s v="Updates to handle Standard Pallet Qty data"/>
    <s v="01428 - Updates to handle Standard Pallet Qty data"/>
    <x v="354"/>
    <x v="1"/>
    <s v="Done"/>
    <s v="BEMISCP-2333"/>
    <s v="QA for Updates to handle Standard Pallet Qty data"/>
    <s v="S | 02333 - QA for Updates to handle Standard Pallet Qty data"/>
    <s v="QA | S | 02333 - QA for Updates to handle Standard Pallet Qty data"/>
    <m/>
    <n v="365972"/>
    <n v="3785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33 - QA for Updates to handle Standard Pallet Qty data"/>
    <n v="0"/>
    <n v="0"/>
  </r>
  <r>
    <x v="3"/>
    <m/>
    <m/>
    <m/>
    <m/>
    <x v="1"/>
    <s v="Feature"/>
    <s v="Done"/>
    <s v="BEMISCP-1428"/>
    <s v="Updates to handle Standard Pallet Qty data"/>
    <s v="01428 - Updates to handle Standard Pallet Qty data"/>
    <x v="354"/>
    <x v="2"/>
    <s v="Done"/>
    <s v="BEMISCP-2332"/>
    <s v="Review of Updates to handle Standard Pallet Qty data"/>
    <s v="S | 02332 - Review of Updates to handle Standard Pallet Qty data"/>
    <s v="Feature Review | S | 02332 - Review of Updates to handle Standard Pallet Qty data"/>
    <m/>
    <n v="365972"/>
    <n v="3785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32 - Review of Updates to handle Standard Pallet Qty data"/>
    <n v="0"/>
    <n v="0"/>
  </r>
  <r>
    <x v="3"/>
    <m/>
    <m/>
    <m/>
    <m/>
    <x v="1"/>
    <s v="Feature"/>
    <s v="Done"/>
    <s v="BEMISCP-1428"/>
    <s v="Updates to handle Standard Pallet Qty data"/>
    <s v="01428 - Updates to handle Standard Pallet Qty data"/>
    <x v="354"/>
    <x v="0"/>
    <s v="Done"/>
    <s v="BEMISCP-2331"/>
    <s v="Alpha for Updates to handle Standard Pallet Qty data"/>
    <s v="S | 02331 - Alpha for Updates to handle Standard Pallet Qty data"/>
    <s v="Alpha Test | S | 02331 - Alpha for Updates to handle Standard Pallet Qty data"/>
    <m/>
    <n v="365972"/>
    <n v="3785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331 - Alpha for Updates to handle Standard Pallet Qty data"/>
    <n v="0"/>
    <n v="0"/>
  </r>
  <r>
    <x v="3"/>
    <m/>
    <m/>
    <m/>
    <m/>
    <x v="1"/>
    <s v="Bug"/>
    <s v="Done"/>
    <s v="BEMISCP-1842"/>
    <s v="User Edit Profile not working"/>
    <s v="01842 - User Edit Profile not working"/>
    <x v="355"/>
    <x v="4"/>
    <s v="Done"/>
    <s v="BEMISCP-2330"/>
    <s v="Edit Link is not working in QA environment "/>
    <s v="M | 02330 - Edit Link is not working in QA environment "/>
    <s v="Sub-Task | M | 02330 - Edit Link is not working in QA environment "/>
    <m/>
    <n v="373496"/>
    <n v="378550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Sub-Task | M | 02330 - Edit Link is not working in QA environment "/>
    <n v="8.5106382978723403"/>
    <n v="0"/>
  </r>
  <r>
    <x v="3"/>
    <m/>
    <m/>
    <m/>
    <m/>
    <x v="1"/>
    <s v="Bug"/>
    <s v="Done"/>
    <s v="BEMISCP-2195"/>
    <s v="311 (BDT) - ERC 649A- Orders Page- report on main page has been incorrectly replaced"/>
    <s v="02195 - 311 (BDT) - ERC 649A- Orders Page- report on main page has been incorrectly replaced"/>
    <x v="356"/>
    <x v="1"/>
    <s v="Done"/>
    <s v="BEMISCP-2329"/>
    <s v="QA for 311 (BDT) - ERC 649A- Orders Page- report on main page has been incorrectly replaced"/>
    <s v="S | 02329 - QA for 311 (BDT) - ERC 649A- Orders Page- report on main page has been incorrectly replaced"/>
    <s v="QA | S | 02329 - QA for 311 (BDT) - ERC 649A- Orders Page- report on main page has been incorrectly replaced"/>
    <m/>
    <n v="377812"/>
    <n v="3784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329 - QA for 311 (BDT) - ERC 649A- Orders Page- report on main page has been incorrectly replaced"/>
    <n v="2.1276595744680851"/>
    <n v="0"/>
  </r>
  <r>
    <x v="3"/>
    <m/>
    <m/>
    <m/>
    <m/>
    <x v="1"/>
    <s v="Bug"/>
    <s v="Done"/>
    <s v="BEMISCP-2195"/>
    <s v="311 (BDT) - ERC 649A- Orders Page- report on main page has been incorrectly replaced"/>
    <s v="02195 - 311 (BDT) - ERC 649A- Orders Page- report on main page has been incorrectly replaced"/>
    <x v="356"/>
    <x v="2"/>
    <s v="Done"/>
    <s v="BEMISCP-2328"/>
    <s v="Review of 311 (BDT) - ERC 649A- Orders Page- report on main page has been incorrectly replaced"/>
    <s v="S | 02328 - Review of 311 (BDT) - ERC 649A- Orders Page- report on main page has been incorrectly replaced"/>
    <s v="Feature Review | S | 02328 - Review of 311 (BDT) - ERC 649A- Orders Page- report on main page has been incorrectly replaced"/>
    <m/>
    <n v="377812"/>
    <n v="3784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328 - Review of 311 (BDT) - ERC 649A- Orders Page- report on main page has been incorrectly replaced"/>
    <n v="2.1276595744680851"/>
    <n v="0"/>
  </r>
  <r>
    <x v="3"/>
    <m/>
    <m/>
    <m/>
    <m/>
    <x v="1"/>
    <s v="Bug"/>
    <s v="Done"/>
    <s v="BEMISCP-2195"/>
    <s v="311 (BDT) - ERC 649A- Orders Page- report on main page has been incorrectly replaced"/>
    <s v="02195 - 311 (BDT) - ERC 649A- Orders Page- report on main page has been incorrectly replaced"/>
    <x v="356"/>
    <x v="0"/>
    <s v="Done"/>
    <s v="BEMISCP-2327"/>
    <s v="Alpha for 311 (BDT) - ERC 649A- Orders Page- report on main page has been incorrectly replaced"/>
    <s v="S | 02327 - Alpha for 311 (BDT) - ERC 649A- Orders Page- report on main page has been incorrectly replaced"/>
    <s v="Alpha Test | S | 02327 - Alpha for 311 (BDT) - ERC 649A- Orders Page- report on main page has been incorrectly replaced"/>
    <m/>
    <n v="377812"/>
    <n v="37847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327 - Alpha for 311 (BDT) - ERC 649A- Orders Page- report on main page has been incorrectly replaced"/>
    <n v="2.1276595744680851"/>
    <n v="0"/>
  </r>
  <r>
    <x v="3"/>
    <m/>
    <m/>
    <m/>
    <m/>
    <x v="1"/>
    <s v="Bug"/>
    <s v="Done"/>
    <s v="BEMISCP-1994"/>
    <s v="246 (BDT) - Order Pg Req Date Incorrect"/>
    <s v="01994 - 246 (BDT) - Order Pg Req Date Incorrect"/>
    <x v="357"/>
    <x v="1"/>
    <s v="Done"/>
    <s v="BEMISCP-2326"/>
    <s v="QA for 246 (BDT) - Order Pg Req Date Incorrect"/>
    <s v="S | 02326 - QA for 246 (BDT) - Order Pg Req Date Incorrect"/>
    <s v="QA | S | 02326 - QA for 246 (BDT) - Order Pg Req Date Incorrect"/>
    <m/>
    <n v="375859"/>
    <n v="3784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326 - QA for 246 (BDT) - Order Pg Req Date Incorrect"/>
    <n v="2.1276595744680851"/>
    <n v="0"/>
  </r>
  <r>
    <x v="3"/>
    <m/>
    <m/>
    <m/>
    <m/>
    <x v="1"/>
    <s v="Bug"/>
    <s v="Done"/>
    <s v="BEMISCP-1994"/>
    <s v="246 (BDT) - Order Pg Req Date Incorrect"/>
    <s v="01994 - 246 (BDT) - Order Pg Req Date Incorrect"/>
    <x v="357"/>
    <x v="2"/>
    <s v="Done"/>
    <s v="BEMISCP-2325"/>
    <s v="Review of 246 (BDT) - Order Pg Req Date Incorrect"/>
    <s v="S | 02325 - Review of 246 (BDT) - Order Pg Req Date Incorrect"/>
    <s v="Feature Review | S | 02325 - Review of 246 (BDT) - Order Pg Req Date Incorrect"/>
    <m/>
    <n v="375859"/>
    <n v="37847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325 - Review of 246 (BDT) - Order Pg Req Date Incorrect"/>
    <n v="2.1276595744680851"/>
    <n v="0"/>
  </r>
  <r>
    <x v="3"/>
    <m/>
    <m/>
    <m/>
    <m/>
    <x v="1"/>
    <s v="Bug"/>
    <s v="Done"/>
    <s v="BEMISCP-1994"/>
    <s v="246 (BDT) - Order Pg Req Date Incorrect"/>
    <s v="01994 - 246 (BDT) - Order Pg Req Date Incorrect"/>
    <x v="357"/>
    <x v="0"/>
    <s v="Done"/>
    <s v="BEMISCP-2324"/>
    <s v="Alpha for 246 (BDT) - Order Pg Req Date Incorrect"/>
    <s v="S | 02324 - Alpha for 246 (BDT) - Order Pg Req Date Incorrect"/>
    <s v="Alpha Test | S | 02324 - Alpha for 246 (BDT) - Order Pg Req Date Incorrect"/>
    <m/>
    <n v="375859"/>
    <n v="37847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324 - Alpha for 246 (BDT) - Order Pg Req Date Incorrect"/>
    <n v="2.1276595744680851"/>
    <n v="0"/>
  </r>
  <r>
    <x v="3"/>
    <m/>
    <m/>
    <m/>
    <m/>
    <x v="1"/>
    <s v="Bug"/>
    <s v="Done"/>
    <s v="BEMISCP-2116"/>
    <s v="300 (BDT) - Releases page iphone footer issues"/>
    <s v="02116 - 300 (BDT) - Releases page iphone footer issues"/>
    <x v="358"/>
    <x v="1"/>
    <s v="Done"/>
    <s v="BEMISCP-2323"/>
    <s v="QA for 300 (BDT) - Releases page iphone footer issues"/>
    <s v="S | 02323 - QA for 300 (BDT) - Releases page iphone footer issues"/>
    <s v="QA | S | 02323 - QA for 300 (BDT) - Releases page iphone footer issues"/>
    <m/>
    <n v="376944"/>
    <n v="37846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323 - QA for 300 (BDT) - Releases page iphone footer issues"/>
    <n v="2.1276595744680851"/>
    <n v="0"/>
  </r>
  <r>
    <x v="3"/>
    <m/>
    <m/>
    <m/>
    <m/>
    <x v="1"/>
    <s v="Bug"/>
    <s v="Done"/>
    <s v="BEMISCP-2116"/>
    <s v="300 (BDT) - Releases page iphone footer issues"/>
    <s v="02116 - 300 (BDT) - Releases page iphone footer issues"/>
    <x v="358"/>
    <x v="2"/>
    <s v="Done"/>
    <s v="BEMISCP-2322"/>
    <s v="Review of 300 (BDT) - Releases page iphone footer issues"/>
    <s v="S | 02322 - Review of 300 (BDT) - Releases page iphone footer issues"/>
    <s v="Feature Review | S | 02322 - Review of 300 (BDT) - Releases page iphone footer issues"/>
    <m/>
    <n v="376944"/>
    <n v="3784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322 - Review of 300 (BDT) - Releases page iphone footer issues"/>
    <n v="2.1276595744680851"/>
    <n v="0"/>
  </r>
  <r>
    <x v="3"/>
    <m/>
    <m/>
    <m/>
    <m/>
    <x v="1"/>
    <s v="Bug"/>
    <s v="Done"/>
    <s v="BEMISCP-2049"/>
    <s v="278 (BDT) - On-hand inventory page- iphone issue with footer"/>
    <s v="02049 - 278 (BDT) - On-hand inventory page- iphone issue with footer"/>
    <x v="359"/>
    <x v="1"/>
    <s v="Done"/>
    <s v="BEMISCP-2321"/>
    <s v="QA for 278 (BDT) - On-hand inventory page- iphone issue with footer"/>
    <s v="S | 02321 - QA for 278 (BDT) - On-hand inventory page- iphone issue with footer"/>
    <s v="QA | S | 02321 - QA for 278 (BDT) - On-hand inventory page- iphone issue with footer"/>
    <m/>
    <n v="376290"/>
    <n v="37846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321 - QA for 278 (BDT) - On-hand inventory page- iphone issue with footer"/>
    <n v="2.1276595744680851"/>
    <n v="0"/>
  </r>
  <r>
    <x v="3"/>
    <m/>
    <m/>
    <m/>
    <m/>
    <x v="1"/>
    <s v="Bug"/>
    <s v="Done"/>
    <s v="BEMISCP-2049"/>
    <s v="278 (BDT) - On-hand inventory page- iphone issue with footer"/>
    <s v="02049 - 278 (BDT) - On-hand inventory page- iphone issue with footer"/>
    <x v="359"/>
    <x v="2"/>
    <s v="Done"/>
    <s v="BEMISCP-2320"/>
    <s v="Review of 278 (BDT) - On-hand inventory page- iphone issue with footer"/>
    <s v="S | 02320 - Review of 278 (BDT) - On-hand inventory page- iphone issue with footer"/>
    <s v="Feature Review | S | 02320 - Review of 278 (BDT) - On-hand inventory page- iphone issue with footer"/>
    <m/>
    <n v="376290"/>
    <n v="3784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320 - Review of 278 (BDT) - On-hand inventory page- iphone issue with footer"/>
    <n v="2.1276595744680851"/>
    <n v="0"/>
  </r>
  <r>
    <x v="3"/>
    <m/>
    <m/>
    <m/>
    <m/>
    <x v="1"/>
    <s v="Bug"/>
    <s v="Done"/>
    <s v="BEMISCP-2023"/>
    <s v="251 (BDT) - Manufacture date"/>
    <s v="02023 - 251 (BDT) - Manufacture date"/>
    <x v="335"/>
    <x v="1"/>
    <s v="Done"/>
    <s v="BEMISCP-2319"/>
    <s v="QA for 251 (BDT) - Manufacture date"/>
    <s v="S | 02319 - QA for 251 (BDT) - Manufacture date"/>
    <s v="QA | S | 02319 - QA for 251 (BDT) - Manufacture date"/>
    <m/>
    <n v="376078"/>
    <n v="3784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19 - QA for 251 (BDT) - Manufacture date"/>
    <n v="2.1276595744680851"/>
    <n v="0"/>
  </r>
  <r>
    <x v="3"/>
    <m/>
    <m/>
    <m/>
    <m/>
    <x v="1"/>
    <s v="Bug"/>
    <s v="Done"/>
    <s v="BEMISCP-2023"/>
    <s v="251 (BDT) - Manufacture date"/>
    <s v="02023 - 251 (BDT) - Manufacture date"/>
    <x v="335"/>
    <x v="2"/>
    <s v="Done"/>
    <s v="BEMISCP-2318"/>
    <s v="Review of 251 (BDT) - Manufacture date"/>
    <s v="S | 02318 - Review of 251 (BDT) - Manufacture date"/>
    <s v="Feature Review | S | 02318 - Review of 251 (BDT) - Manufacture date"/>
    <m/>
    <n v="376078"/>
    <n v="3784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18 - Review of 251 (BDT) - Manufacture date"/>
    <n v="2.1276595744680851"/>
    <n v="0"/>
  </r>
  <r>
    <x v="3"/>
    <m/>
    <m/>
    <m/>
    <m/>
    <x v="1"/>
    <s v="Bug"/>
    <s v="Done"/>
    <s v="BEMISCP-2172"/>
    <s v="309 (BDT) - Orders page- iphone view details UOM Confirmed qtty crowding"/>
    <s v="02172 - 309 (BDT) - Orders page- iphone view details UOM Confirmed qtty crowding"/>
    <x v="360"/>
    <x v="1"/>
    <s v="Done"/>
    <s v="BEMISCP-2317"/>
    <s v="QA for 309 (BDT) - Orders page- iphone view details UOM Confirmed qtty crowding"/>
    <s v="S | 02317 - QA for 309 (BDT) - Orders page- iphone view details UOM Confirmed qtty crowding"/>
    <s v="QA | S | 02317 - QA for 309 (BDT) - Orders page- iphone view details UOM Confirmed qtty crowding"/>
    <m/>
    <n v="377378"/>
    <n v="3784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17 - QA for 309 (BDT) - Orders page- iphone view details UOM Confirmed qtty crowding"/>
    <n v="2.1276595744680851"/>
    <n v="0"/>
  </r>
  <r>
    <x v="3"/>
    <m/>
    <m/>
    <m/>
    <m/>
    <x v="1"/>
    <s v="Bug"/>
    <s v="Done"/>
    <s v="BEMISCP-2172"/>
    <s v="309 (BDT) - Orders page- iphone view details UOM Confirmed qtty crowding"/>
    <s v="02172 - 309 (BDT) - Orders page- iphone view details UOM Confirmed qtty crowding"/>
    <x v="360"/>
    <x v="2"/>
    <s v="Done"/>
    <s v="BEMISCP-2316"/>
    <s v="Review of 309 (BDT) - Orders page- iphone view details UOM Confirmed qtty crowding"/>
    <s v="S | 02316 - Review of 309 (BDT) - Orders page- iphone view details UOM Confirmed qtty crowding"/>
    <s v="Feature Review | S | 02316 - Review of 309 (BDT) - Orders page- iphone view details UOM Confirmed qtty crowding"/>
    <m/>
    <n v="377378"/>
    <n v="3784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16 - Review of 309 (BDT) - Orders page- iphone view details UOM Confirmed qtty crowding"/>
    <n v="2.1276595744680851"/>
    <n v="0"/>
  </r>
  <r>
    <x v="3"/>
    <m/>
    <m/>
    <m/>
    <m/>
    <x v="1"/>
    <s v="Bug"/>
    <s v="Done"/>
    <s v="BEMISCP-2027"/>
    <s v="272 (BDT) - User Profile- Buyer missing Job Title"/>
    <s v="02027 - 272 (BDT) - User Profile- Buyer missing Job Title"/>
    <x v="361"/>
    <x v="1"/>
    <s v="Done"/>
    <s v="BEMISCP-2315"/>
    <s v="QA for 272 (BDT) - User Profile- Buyer missing Job Title"/>
    <s v="S | 02315 - QA for 272 (BDT) - User Profile- Buyer missing Job Title"/>
    <s v="QA | S | 02315 - QA for 272 (BDT) - User Profile- Buyer missing Job Title"/>
    <m/>
    <n v="376092"/>
    <n v="3784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15 - QA for 272 (BDT) - User Profile- Buyer missing Job Title"/>
    <n v="2.1276595744680851"/>
    <n v="0"/>
  </r>
  <r>
    <x v="3"/>
    <m/>
    <m/>
    <m/>
    <m/>
    <x v="1"/>
    <s v="Bug"/>
    <s v="Done"/>
    <s v="BEMISCP-2027"/>
    <s v="272 (BDT) - User Profile- Buyer missing Job Title"/>
    <s v="02027 - 272 (BDT) - User Profile- Buyer missing Job Title"/>
    <x v="361"/>
    <x v="2"/>
    <s v="Done"/>
    <s v="BEMISCP-2314"/>
    <s v="Review of 272 (BDT) - User Profile- Buyer missing Job Title"/>
    <s v="S | 02314 - Review of 272 (BDT) - User Profile- Buyer missing Job Title"/>
    <s v="Feature Review | S | 02314 - Review of 272 (BDT) - User Profile- Buyer missing Job Title"/>
    <m/>
    <n v="376092"/>
    <n v="3784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14 - Review of 272 (BDT) - User Profile- Buyer missing Job Title"/>
    <n v="2.1276595744680851"/>
    <n v="0"/>
  </r>
  <r>
    <x v="3"/>
    <m/>
    <m/>
    <m/>
    <m/>
    <x v="1"/>
    <s v="Bug"/>
    <s v="Done"/>
    <s v="BEMISCP-2214"/>
    <s v="Not all shipments are being synced from IBB"/>
    <s v="02214 - Not all shipments are being synced from IBB"/>
    <x v="362"/>
    <x v="1"/>
    <s v="Done"/>
    <s v="BEMISCP-2313"/>
    <s v="QA for Not all shipments are being synced from IBB"/>
    <s v="S | 02313 - QA for Not all shipments are being synced from IBB"/>
    <s v="QA | S | 02313 - QA for Not all shipments are being synced from IBB"/>
    <m/>
    <n v="377951"/>
    <n v="3784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13 - QA for Not all shipments are being synced from IBB"/>
    <n v="2.1276595744680851"/>
    <n v="0"/>
  </r>
  <r>
    <x v="3"/>
    <m/>
    <m/>
    <m/>
    <m/>
    <x v="1"/>
    <s v="Bug"/>
    <s v="Done"/>
    <s v="BEMISCP-2214"/>
    <s v="Not all shipments are being synced from IBB"/>
    <s v="02214 - Not all shipments are being synced from IBB"/>
    <x v="362"/>
    <x v="2"/>
    <s v="Done"/>
    <s v="BEMISCP-2312"/>
    <s v="Review of Not all shipments are being synced from IBB"/>
    <s v="S | 02312 - Review of Not all shipments are being synced from IBB"/>
    <s v="Feature Review | S | 02312 - Review of Not all shipments are being synced from IBB"/>
    <m/>
    <n v="377951"/>
    <n v="3784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12 - Review of Not all shipments are being synced from IBB"/>
    <n v="2.1276595744680851"/>
    <n v="0"/>
  </r>
  <r>
    <x v="3"/>
    <m/>
    <m/>
    <m/>
    <m/>
    <x v="1"/>
    <s v="Bug"/>
    <s v="Done"/>
    <s v="BEMISCP-2129"/>
    <s v="305 (BDT) - Invoice Report- tablet and iphone additional columns selection issue"/>
    <s v="02129 - 305 (BDT) - Invoice Report- tablet and iphone additional columns selection issue"/>
    <x v="363"/>
    <x v="1"/>
    <s v="Done"/>
    <s v="BEMISCP-2311"/>
    <s v="QA for 305 (BDT) - Invoice Report- tablet and iphone additional columns selection issue"/>
    <s v="S | 02311 - QA for 305 (BDT) - Invoice Report- tablet and iphone additional columns selection issue"/>
    <s v="QA | S | 02311 - QA for 305 (BDT) - Invoice Report- tablet and iphone additional columns selection issue"/>
    <m/>
    <n v="377080"/>
    <n v="37845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11 - QA for 305 (BDT) - Invoice Report- tablet and iphone additional columns selection issue"/>
    <n v="2.1276595744680851"/>
    <n v="0"/>
  </r>
  <r>
    <x v="3"/>
    <m/>
    <m/>
    <m/>
    <m/>
    <x v="1"/>
    <s v="Bug"/>
    <s v="Done"/>
    <s v="BEMISCP-2129"/>
    <s v="305 (BDT) - Invoice Report- tablet and iphone additional columns selection issue"/>
    <s v="02129 - 305 (BDT) - Invoice Report- tablet and iphone additional columns selection issue"/>
    <x v="363"/>
    <x v="2"/>
    <s v="Done"/>
    <s v="BEMISCP-2310"/>
    <s v="Review of 305 (BDT) - Invoice Report- tablet and iphone additional columns selection issue"/>
    <s v="S | 02310 - Review of 305 (BDT) - Invoice Report- tablet and iphone additional columns selection issue"/>
    <s v="Feature Review | S | 02310 - Review of 305 (BDT) - Invoice Report- tablet and iphone additional columns selection issue"/>
    <m/>
    <n v="377080"/>
    <n v="3784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10 - Review of 305 (BDT) - Invoice Report- tablet and iphone additional columns selection issue"/>
    <n v="2.1276595744680851"/>
    <n v="0"/>
  </r>
  <r>
    <x v="3"/>
    <m/>
    <m/>
    <m/>
    <m/>
    <x v="1"/>
    <s v="Bug"/>
    <s v="Done"/>
    <s v="BEMISCP-2239"/>
    <s v="Zip code is missing from Inventory Layout"/>
    <s v="02239 - Zip code is missing from Inventory Layout"/>
    <x v="364"/>
    <x v="1"/>
    <s v="Done"/>
    <s v="BEMISCP-2309"/>
    <s v="QA for Zip code is missing from Inventory Layout"/>
    <s v="S | 02309 - QA for Zip code is missing from Inventory Layout"/>
    <s v="QA | S | 02309 - QA for Zip code is missing from Inventory Layout"/>
    <m/>
    <n v="378228"/>
    <n v="3784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09 - QA for Zip code is missing from Inventory Layout"/>
    <n v="2.1276595744680851"/>
    <n v="0"/>
  </r>
  <r>
    <x v="3"/>
    <m/>
    <m/>
    <m/>
    <m/>
    <x v="1"/>
    <s v="Bug"/>
    <s v="Done"/>
    <s v="BEMISCP-2239"/>
    <s v="Zip code is missing from Inventory Layout"/>
    <s v="02239 - Zip code is missing from Inventory Layout"/>
    <x v="364"/>
    <x v="2"/>
    <s v="Done"/>
    <s v="BEMISCP-2308"/>
    <s v="Review of Zip code is missing from Inventory Layout"/>
    <s v="S | 02308 - Review of Zip code is missing from Inventory Layout"/>
    <s v="Feature Review | S | 02308 - Review of Zip code is missing from Inventory Layout"/>
    <m/>
    <n v="378228"/>
    <n v="3784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08 - Review of Zip code is missing from Inventory Layout"/>
    <n v="2.1276595744680851"/>
    <n v="0"/>
  </r>
  <r>
    <x v="3"/>
    <m/>
    <m/>
    <m/>
    <m/>
    <x v="1"/>
    <s v="Bug"/>
    <s v="Done"/>
    <s v="BEMISCP-2237"/>
    <s v="The quotes around &quot;N/A&quot; need to be removed"/>
    <s v="02237 - The quotes around &quot;N/A&quot; need to be removed"/>
    <x v="365"/>
    <x v="1"/>
    <s v="Done"/>
    <s v="BEMISCP-2307"/>
    <s v="QA for The quotes around &quot;N/A&quot; need to be removed"/>
    <s v="S | 02307 - QA for The quotes around &quot;N/A&quot; need to be removed"/>
    <s v="QA | S | 02307 - QA for The quotes around &quot;N/A&quot; need to be removed"/>
    <m/>
    <n v="378204"/>
    <n v="37845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07 - QA for The quotes around &quot;N/A&quot; need to be removed"/>
    <n v="2.1276595744680851"/>
    <n v="0"/>
  </r>
  <r>
    <x v="3"/>
    <m/>
    <m/>
    <m/>
    <m/>
    <x v="1"/>
    <s v="Bug"/>
    <s v="Done"/>
    <s v="BEMISCP-2237"/>
    <s v="The quotes around &quot;N/A&quot; need to be removed"/>
    <s v="02237 - The quotes around &quot;N/A&quot; need to be removed"/>
    <x v="365"/>
    <x v="2"/>
    <s v="Done"/>
    <s v="BEMISCP-2306"/>
    <s v="Review of The quotes around &quot;N/A&quot; need to be removed"/>
    <s v="S | 02306 - Review of The quotes around &quot;N/A&quot; need to be removed"/>
    <s v="Feature Review | S | 02306 - Review of The quotes around &quot;N/A&quot; need to be removed"/>
    <m/>
    <n v="378204"/>
    <n v="3784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06 - Review of The quotes around &quot;N/A&quot; need to be removed"/>
    <n v="2.1276595744680851"/>
    <n v="0"/>
  </r>
  <r>
    <x v="3"/>
    <m/>
    <m/>
    <m/>
    <m/>
    <x v="1"/>
    <s v="Bug"/>
    <s v="Done"/>
    <s v="BEMISCP-2216"/>
    <s v="291 (BDT) - Release Pg Release PO incorrect"/>
    <s v="02216 - 291 (BDT) - Release Pg Release PO incorrect"/>
    <x v="366"/>
    <x v="1"/>
    <s v="Done"/>
    <s v="BEMISCP-2305"/>
    <s v="QA for 291 (BDT) - Release Pg Release PO incorrect"/>
    <s v="S | 02305 - QA for 291 (BDT) - Release Pg Release PO incorrect"/>
    <s v="QA | S | 02305 - QA for 291 (BDT) - Release Pg Release PO incorrect"/>
    <m/>
    <n v="377967"/>
    <n v="37845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05 - QA for 291 (BDT) - Release Pg Release PO incorrect"/>
    <n v="2.1276595744680851"/>
    <n v="0"/>
  </r>
  <r>
    <x v="3"/>
    <m/>
    <m/>
    <m/>
    <m/>
    <x v="1"/>
    <s v="Bug"/>
    <s v="Done"/>
    <s v="BEMISCP-2216"/>
    <s v="291 (BDT) - Release Pg Release PO incorrect"/>
    <s v="02216 - 291 (BDT) - Release Pg Release PO incorrect"/>
    <x v="366"/>
    <x v="2"/>
    <s v="Done"/>
    <s v="BEMISCP-2304"/>
    <s v="Review of 291 (BDT) - Release Pg Release PO incorrect"/>
    <s v="S | 02304 - Review of 291 (BDT) - Release Pg Release PO incorrect"/>
    <s v="Feature Review | S | 02304 - Review of 291 (BDT) - Release Pg Release PO incorrect"/>
    <m/>
    <n v="377967"/>
    <n v="3784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04 - Review of 291 (BDT) - Release Pg Release PO incorrect"/>
    <n v="2.1276595744680851"/>
    <n v="0"/>
  </r>
  <r>
    <x v="3"/>
    <m/>
    <m/>
    <m/>
    <m/>
    <x v="1"/>
    <s v="Bug"/>
    <s v="Done"/>
    <s v="BEMISCP-2094"/>
    <s v="286 (BDT) - Release Pg Scheduled Release Qty UoM missing"/>
    <s v="02094 - 286 (BDT) - Release Pg Scheduled Release Qty UoM missing"/>
    <x v="367"/>
    <x v="1"/>
    <s v="Done"/>
    <s v="BEMISCP-2303"/>
    <s v="QA for 286 (BDT) - Release Pg Scheduled Release Qty UoM missing"/>
    <s v="S | 02303 - QA for 286 (BDT) - Release Pg Scheduled Release Qty UoM missing"/>
    <s v="QA | S | 02303 - QA for 286 (BDT) - Release Pg Scheduled Release Qty UoM missing"/>
    <m/>
    <n v="376653"/>
    <n v="3784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03 - QA for 286 (BDT) - Release Pg Scheduled Release Qty UoM missing"/>
    <n v="2.1276595744680851"/>
    <n v="0"/>
  </r>
  <r>
    <x v="3"/>
    <m/>
    <m/>
    <m/>
    <m/>
    <x v="1"/>
    <s v="Bug"/>
    <s v="Done"/>
    <s v="BEMISCP-2094"/>
    <s v="286 (BDT) - Release Pg Scheduled Release Qty UoM missing"/>
    <s v="02094 - 286 (BDT) - Release Pg Scheduled Release Qty UoM missing"/>
    <x v="367"/>
    <x v="2"/>
    <s v="Done"/>
    <s v="BEMISCP-2302"/>
    <s v="Review of 286 (BDT) - Release Pg Scheduled Release Qty UoM missing"/>
    <s v="S | 02302 - Review of 286 (BDT) - Release Pg Scheduled Release Qty UoM missing"/>
    <s v="Feature Review | S | 02302 - Review of 286 (BDT) - Release Pg Scheduled Release Qty UoM missing"/>
    <m/>
    <n v="376653"/>
    <n v="3784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02 - Review of 286 (BDT) - Release Pg Scheduled Release Qty UoM missing"/>
    <n v="2.1276595744680851"/>
    <n v="0"/>
  </r>
  <r>
    <x v="3"/>
    <m/>
    <m/>
    <m/>
    <m/>
    <x v="1"/>
    <s v="Bug"/>
    <s v="Done"/>
    <s v="BEMISCP-2217"/>
    <s v="320 (BDT) - Shipment Pg Bemis Order#/Line# Incorrect"/>
    <s v="02217 - 320 (BDT) - Shipment Pg Bemis Order#/Line# Incorrect"/>
    <x v="368"/>
    <x v="1"/>
    <s v="Done"/>
    <s v="BEMISCP-2301"/>
    <s v="QA for 320 (BDT) - Shipment Pg Bemis Order#/Line# Incorrect"/>
    <s v="S | 02301 - QA for 320 (BDT) - Shipment Pg Bemis Order#/Line# Incorrect"/>
    <s v="QA | S | 02301 - QA for 320 (BDT) - Shipment Pg Bemis Order#/Line# Incorrect"/>
    <m/>
    <n v="377972"/>
    <n v="3784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01 - QA for 320 (BDT) - Shipment Pg Bemis Order#/Line# Incorrect"/>
    <n v="2.1276595744680851"/>
    <n v="0"/>
  </r>
  <r>
    <x v="3"/>
    <m/>
    <m/>
    <m/>
    <m/>
    <x v="1"/>
    <s v="Bug"/>
    <s v="Done"/>
    <s v="BEMISCP-2133"/>
    <s v="Search icon in ship to dropdown is off center"/>
    <s v="02133 - Search icon in ship to dropdown is off center"/>
    <x v="369"/>
    <x v="1"/>
    <s v="Done"/>
    <s v="BEMISCP-2300"/>
    <s v="QA for Search icon in ship to dropdown is off center"/>
    <s v="S | 02300 - QA for Search icon in ship to dropdown is off center"/>
    <s v="QA | S | 02300 - QA for Search icon in ship to dropdown is off center"/>
    <m/>
    <n v="377173"/>
    <n v="37844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00 - QA for Search icon in ship to dropdown is off center"/>
    <n v="2.1276595744680851"/>
    <n v="0"/>
  </r>
  <r>
    <x v="3"/>
    <m/>
    <m/>
    <m/>
    <m/>
    <x v="1"/>
    <s v="Bug"/>
    <s v="Done"/>
    <s v="BEMISCP-2167"/>
    <s v="319 (BDT) Negative Scheduled Releases "/>
    <s v="02167 - 319 (BDT) Negative Scheduled Releases "/>
    <x v="370"/>
    <x v="1"/>
    <s v="Done"/>
    <s v="BEMISCP-2299"/>
    <s v="QA for 319 (BDT) Negative Scheduled Releases "/>
    <s v="S | 02299 - QA for 319 (BDT) Negative Scheduled Releases "/>
    <s v="QA | S | 02299 - QA for 319 (BDT) Negative Scheduled Releases "/>
    <m/>
    <n v="377365"/>
    <n v="37844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2299 - QA for 319 (BDT) Negative Scheduled Releases "/>
    <n v="2.1276595744680851"/>
    <n v="0"/>
  </r>
  <r>
    <x v="3"/>
    <m/>
    <m/>
    <m/>
    <m/>
    <x v="1"/>
    <s v="Bug"/>
    <s v="Done"/>
    <s v="BEMISCP-2167"/>
    <s v="319 (BDT) Negative Scheduled Releases "/>
    <s v="02167 - 319 (BDT) Negative Scheduled Releases "/>
    <x v="370"/>
    <x v="2"/>
    <s v="Done"/>
    <s v="BEMISCP-2298"/>
    <s v="Review of 319 (BDT) Negative Scheduled Releases "/>
    <s v="S | 02298 - Review of 319 (BDT) Negative Scheduled Releases "/>
    <s v="Feature Review | S | 02298 - Review of 319 (BDT) Negative Scheduled Releases "/>
    <m/>
    <n v="377365"/>
    <n v="3784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Feature Review | S | 02298 - Review of 319 (BDT) Negative Scheduled Releases "/>
    <n v="2.1276595744680851"/>
    <n v="0"/>
  </r>
  <r>
    <x v="3"/>
    <m/>
    <m/>
    <m/>
    <m/>
    <x v="1"/>
    <s v="Bug"/>
    <s v="Done"/>
    <s v="BEMISCP-2167"/>
    <s v="319 (BDT) Negative Scheduled Releases "/>
    <s v="02167 - 319 (BDT) Negative Scheduled Releases "/>
    <x v="370"/>
    <x v="0"/>
    <s v="Done"/>
    <s v="BEMISCP-2297"/>
    <s v="Alpha for 319 (BDT) Negative Scheduled Releases "/>
    <s v="S | 02297 - Alpha for 319 (BDT) Negative Scheduled Releases "/>
    <s v="Alpha Test | S | 02297 - Alpha for 319 (BDT) Negative Scheduled Releases "/>
    <m/>
    <n v="377365"/>
    <n v="37844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Test | S | 02297 - Alpha for 319 (BDT) Negative Scheduled Releases "/>
    <n v="2.1276595744680851"/>
    <n v="0"/>
  </r>
  <r>
    <x v="3"/>
    <m/>
    <m/>
    <m/>
    <m/>
    <x v="1"/>
    <s v="Bug"/>
    <s v="Done"/>
    <s v="BEMISCP-2116"/>
    <s v="300 (BDT) - Releases page iphone footer issues"/>
    <s v="02116 - 300 (BDT) - Releases page iphone footer issues"/>
    <x v="358"/>
    <x v="0"/>
    <s v="Done"/>
    <s v="BEMISCP-2296"/>
    <s v="Alpha for 300 (BDT) - Releases page iphone footer issues"/>
    <s v="S | 02296 - Alpha for 300 (BDT) - Releases page iphone footer issues"/>
    <s v="Alpha Test | S | 02296 - Alpha for 300 (BDT) - Releases page iphone footer issues"/>
    <m/>
    <n v="376944"/>
    <n v="3784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296 - Alpha for 300 (BDT) - Releases page iphone footer issues"/>
    <n v="2.1276595744680851"/>
    <n v="0"/>
  </r>
  <r>
    <x v="3"/>
    <m/>
    <m/>
    <m/>
    <m/>
    <x v="1"/>
    <s v="Bug"/>
    <s v="Done"/>
    <s v="BEMISCP-2173"/>
    <s v="310 (BDT) - Order Pg View Details Schedule Line Dates Sort Order Incorrect "/>
    <s v="02173 - 310 (BDT) - Order Pg View Details Schedule Line Dates Sort Order Incorrect "/>
    <x v="371"/>
    <x v="1"/>
    <s v="Done"/>
    <s v="BEMISCP-2295"/>
    <s v="QA for 310 (BDT) - Order Pg View Details Schedule Line Dates Sort Order Incorrect "/>
    <s v="S | 02295 - QA for 310 (BDT) - Order Pg View Details Schedule Line Dates Sort Order Incorrect "/>
    <s v="QA | S | 02295 - QA for 310 (BDT) - Order Pg View Details Schedule Line Dates Sort Order Incorrect "/>
    <m/>
    <n v="377379"/>
    <n v="3784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295 - QA for 310 (BDT) - Order Pg View Details Schedule Line Dates Sort Order Incorrect "/>
    <n v="2.1276595744680851"/>
    <n v="0"/>
  </r>
  <r>
    <x v="3"/>
    <m/>
    <m/>
    <m/>
    <m/>
    <x v="1"/>
    <s v="Bug"/>
    <s v="Done"/>
    <s v="BEMISCP-2173"/>
    <s v="310 (BDT) - Order Pg View Details Schedule Line Dates Sort Order Incorrect "/>
    <s v="02173 - 310 (BDT) - Order Pg View Details Schedule Line Dates Sort Order Incorrect "/>
    <x v="371"/>
    <x v="2"/>
    <s v="Done"/>
    <s v="BEMISCP-2294"/>
    <s v="Review of 310 (BDT) - Order Pg View Details Schedule Line Dates Sort Order Incorrect "/>
    <s v="S | 02294 - Review of 310 (BDT) - Order Pg View Details Schedule Line Dates Sort Order Incorrect "/>
    <s v="Feature Review | S | 02294 - Review of 310 (BDT) - Order Pg View Details Schedule Line Dates Sort Order Incorrect "/>
    <m/>
    <n v="377379"/>
    <n v="37844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294 - Review of 310 (BDT) - Order Pg View Details Schedule Line Dates Sort Order Incorrect "/>
    <n v="2.1276595744680851"/>
    <n v="0"/>
  </r>
  <r>
    <x v="3"/>
    <m/>
    <m/>
    <m/>
    <m/>
    <x v="1"/>
    <s v="Bug"/>
    <s v="Done"/>
    <s v="BEMISCP-2173"/>
    <s v="310 (BDT) - Order Pg View Details Schedule Line Dates Sort Order Incorrect "/>
    <s v="02173 - 310 (BDT) - Order Pg View Details Schedule Line Dates Sort Order Incorrect "/>
    <x v="371"/>
    <x v="0"/>
    <s v="Done"/>
    <s v="BEMISCP-2293"/>
    <s v="Alpha for 310 (BDT) - Order Pg View Details Schedule Line Dates Sort Order Incorrect "/>
    <s v="S | 02293 - Alpha for 310 (BDT) - Order Pg View Details Schedule Line Dates Sort Order Incorrect "/>
    <s v="Alpha Test | S | 02293 - Alpha for 310 (BDT) - Order Pg View Details Schedule Line Dates Sort Order Incorrect "/>
    <m/>
    <n v="377379"/>
    <n v="3784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93 - Alpha for 310 (BDT) - Order Pg View Details Schedule Line Dates Sort Order Incorrect "/>
    <n v="2.1276595744680851"/>
    <n v="0"/>
  </r>
  <r>
    <x v="3"/>
    <m/>
    <m/>
    <m/>
    <m/>
    <x v="1"/>
    <s v="Bug"/>
    <s v="Done"/>
    <s v="BEMISCP-2042"/>
    <s v="270 (BDT) Global Search displays error"/>
    <s v="02042 - 270 (BDT) Global Search displays error"/>
    <x v="372"/>
    <x v="1"/>
    <s v="Done"/>
    <s v="BEMISCP-2292"/>
    <s v="QA for 270 (BDT) Global Search displays error"/>
    <s v="S | 02292 - QA for 270 (BDT) Global Search displays error"/>
    <s v="QA | S | 02292 - QA for 270 (BDT) Global Search displays error"/>
    <m/>
    <n v="376245"/>
    <n v="3784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292 - QA for 270 (BDT) Global Search displays error"/>
    <n v="2.1276595744680851"/>
    <n v="0"/>
  </r>
  <r>
    <x v="3"/>
    <m/>
    <m/>
    <m/>
    <m/>
    <x v="1"/>
    <s v="Bug"/>
    <s v="Done"/>
    <s v="BEMISCP-2042"/>
    <s v="270 (BDT) Global Search displays error"/>
    <s v="02042 - 270 (BDT) Global Search displays error"/>
    <x v="372"/>
    <x v="2"/>
    <s v="Done"/>
    <s v="BEMISCP-2291"/>
    <s v="Review of 270 (BDT) Global Search displays error"/>
    <s v="S | 02291 - Review of 270 (BDT) Global Search displays error"/>
    <s v="Feature Review | S | 02291 - Review of 270 (BDT) Global Search displays error"/>
    <m/>
    <n v="376245"/>
    <n v="3784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291 - Review of 270 (BDT) Global Search displays error"/>
    <n v="2.1276595744680851"/>
    <n v="0"/>
  </r>
  <r>
    <x v="3"/>
    <m/>
    <m/>
    <m/>
    <m/>
    <x v="1"/>
    <s v="Bug"/>
    <s v="Done"/>
    <s v="BEMISCP-2042"/>
    <s v="270 (BDT) Global Search displays error"/>
    <s v="02042 - 270 (BDT) Global Search displays error"/>
    <x v="372"/>
    <x v="0"/>
    <s v="Done"/>
    <s v="BEMISCP-2290"/>
    <s v="Alpha for 270 (BDT) Global Search displays error"/>
    <s v="S | 02290 - Alpha for 270 (BDT) Global Search displays error"/>
    <s v="Alpha Test | S | 02290 - Alpha for 270 (BDT) Global Search displays error"/>
    <m/>
    <n v="376245"/>
    <n v="3784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90 - Alpha for 270 (BDT) Global Search displays error"/>
    <n v="2.1276595744680851"/>
    <n v="0"/>
  </r>
  <r>
    <x v="3"/>
    <m/>
    <m/>
    <m/>
    <m/>
    <x v="1"/>
    <s v="Bug"/>
    <s v="Done"/>
    <s v="BEMISCP-2232"/>
    <s v="330 (BDT) - Order Pg Bemis Product ID missing"/>
    <s v="02232 - 330 (BDT) - Order Pg Bemis Product ID missing"/>
    <x v="373"/>
    <x v="1"/>
    <s v="Done"/>
    <s v="BEMISCP-2289"/>
    <s v="QA for 330 (BDT) - Order Pg Bemis Product ID missing"/>
    <s v="S | 02289 - QA for 330 (BDT) - Order Pg Bemis Product ID missing"/>
    <s v="QA | S | 02289 - QA for 330 (BDT) - Order Pg Bemis Product ID missing"/>
    <m/>
    <n v="378147"/>
    <n v="3784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289 - QA for 330 (BDT) - Order Pg Bemis Product ID missing"/>
    <n v="2.1276595744680851"/>
    <n v="0"/>
  </r>
  <r>
    <x v="3"/>
    <m/>
    <m/>
    <m/>
    <m/>
    <x v="1"/>
    <s v="Bug"/>
    <s v="Done"/>
    <s v="BEMISCP-2232"/>
    <s v="330 (BDT) - Order Pg Bemis Product ID missing"/>
    <s v="02232 - 330 (BDT) - Order Pg Bemis Product ID missing"/>
    <x v="373"/>
    <x v="2"/>
    <s v="Done"/>
    <s v="BEMISCP-2288"/>
    <s v="Review of 330 (BDT) - Order Pg Bemis Product ID missing"/>
    <s v="S | 02288 - Review of 330 (BDT) - Order Pg Bemis Product ID missing"/>
    <s v="Feature Review | S | 02288 - Review of 330 (BDT) - Order Pg Bemis Product ID missing"/>
    <m/>
    <n v="378147"/>
    <n v="3784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288 - Review of 330 (BDT) - Order Pg Bemis Product ID missing"/>
    <n v="2.1276595744680851"/>
    <n v="0"/>
  </r>
  <r>
    <x v="3"/>
    <m/>
    <m/>
    <m/>
    <m/>
    <x v="1"/>
    <s v="Feature"/>
    <s v="Done"/>
    <s v="BEMISCP-1473"/>
    <s v="Switch to SOAP calls"/>
    <s v="01473 - Switch to SOAP calls"/>
    <x v="374"/>
    <x v="1"/>
    <s v="Done"/>
    <s v="BEMISCP-2287"/>
    <s v="QA for Switch to SOAP calls"/>
    <s v="S | 02287 - QA for Switch to SOAP calls"/>
    <s v="QA | S | 02287 - QA for Switch to SOAP calls"/>
    <m/>
    <n v="367329"/>
    <n v="3783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287 - QA for Switch to SOAP calls"/>
    <n v="0"/>
    <n v="0"/>
  </r>
  <r>
    <x v="3"/>
    <m/>
    <m/>
    <m/>
    <m/>
    <x v="1"/>
    <s v="Feature"/>
    <s v="Done"/>
    <s v="BEMISCP-1473"/>
    <s v="Switch to SOAP calls"/>
    <s v="01473 - Switch to SOAP calls"/>
    <x v="374"/>
    <x v="2"/>
    <s v="Done"/>
    <s v="BEMISCP-2286"/>
    <s v="Review of Switch to SOAP calls"/>
    <s v="XS | 02286 - Review of Switch to SOAP calls"/>
    <s v="Feature Review | XS | 02286 - Review of Switch to SOAP calls"/>
    <m/>
    <n v="367329"/>
    <n v="37837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Feature Review | XS | 02286 - Review of Switch to SOAP calls"/>
    <n v="0"/>
    <n v="0"/>
  </r>
  <r>
    <x v="3"/>
    <m/>
    <m/>
    <m/>
    <m/>
    <x v="1"/>
    <s v="Feature"/>
    <s v="Done"/>
    <s v="BEMISCP-1473"/>
    <s v="Switch to SOAP calls"/>
    <s v="01473 - Switch to SOAP calls"/>
    <x v="374"/>
    <x v="0"/>
    <s v="Done"/>
    <s v="BEMISCP-2285"/>
    <s v="Alpha for Switch to SOAP calls"/>
    <s v="XS | 02285 - Alpha for Switch to SOAP calls"/>
    <s v="Alpha Test | XS | 02285 - Alpha for Switch to SOAP calls"/>
    <m/>
    <n v="367329"/>
    <n v="37837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Alpha Test | XS | 02285 - Alpha for Switch to SOAP calls"/>
    <n v="0"/>
    <n v="0"/>
  </r>
  <r>
    <x v="3"/>
    <s v="Demand"/>
    <s v="Doing"/>
    <s v="BEMISCP-533"/>
    <s v="Bemis CP Theme"/>
    <x v="27"/>
    <s v="Feature"/>
    <s v="Done"/>
    <s v="BEMISCP-296"/>
    <s v="Mobile compatibility &amp; responsive design"/>
    <s v="00296 - Mobile compatibility &amp; responsive design"/>
    <x v="375"/>
    <x v="1"/>
    <s v="Done"/>
    <s v="BEMISCP-2284"/>
    <s v="QA for Mobile compatibility &amp; responsive design"/>
    <s v="S | 02284 - QA for Mobile compatibility &amp; responsive design"/>
    <s v="QA | S | 02284 - QA for Mobile compatibility &amp; responsive design"/>
    <n v="351507"/>
    <n v="343300"/>
    <n v="378369"/>
    <s v="Plan"/>
    <x v="0"/>
    <n v="0"/>
    <n v="0"/>
    <n v="0"/>
    <n v="2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8518518518518517E-2"/>
    <n v="1"/>
    <n v="2.1276595744680851"/>
    <x v="0"/>
    <s v="0.Done"/>
    <x v="2"/>
    <s v="0.Done &gt; QA | S | 02284 - QA for Mobile compatibility &amp; responsive design"/>
    <n v="0"/>
    <n v="0"/>
  </r>
  <r>
    <x v="3"/>
    <s v="Demand"/>
    <s v="Doing"/>
    <s v="BEMISCP-533"/>
    <s v="Bemis CP Theme"/>
    <x v="27"/>
    <s v="Feature"/>
    <s v="Done"/>
    <s v="BEMISCP-296"/>
    <s v="Mobile compatibility &amp; responsive design"/>
    <s v="00296 - Mobile compatibility &amp; responsive design"/>
    <x v="375"/>
    <x v="2"/>
    <s v="Done"/>
    <s v="BEMISCP-2283"/>
    <s v="Review of Mobile compatibility &amp; responsive design"/>
    <s v="S | 02283 - Review of Mobile compatibility &amp; responsive design"/>
    <s v="Feature Review | S | 02283 - Review of Mobile compatibility &amp; responsive design"/>
    <n v="351507"/>
    <n v="343300"/>
    <n v="378368"/>
    <s v="Plan"/>
    <x v="0"/>
    <n v="0"/>
    <n v="0"/>
    <n v="0"/>
    <n v="2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8518518518518517E-2"/>
    <n v="1"/>
    <n v="2.1276595744680851"/>
    <x v="0"/>
    <s v="0.Done"/>
    <x v="2"/>
    <s v="0.Done &gt; Feature Review | S | 02283 - Review of Mobile compatibility &amp; responsive design"/>
    <n v="0"/>
    <n v="0"/>
  </r>
  <r>
    <x v="3"/>
    <s v="Demand"/>
    <s v="Doing"/>
    <s v="BEMISCP-533"/>
    <s v="Bemis CP Theme"/>
    <x v="27"/>
    <s v="Feature"/>
    <s v="Done"/>
    <s v="BEMISCP-296"/>
    <s v="Mobile compatibility &amp; responsive design"/>
    <s v="00296 - Mobile compatibility &amp; responsive design"/>
    <x v="375"/>
    <x v="0"/>
    <s v="Done"/>
    <s v="BEMISCP-2282"/>
    <s v="Alpha for Mobile compatibility &amp; responsive design"/>
    <s v="S | 02282 - Alpha for Mobile compatibility &amp; responsive design"/>
    <s v="Alpha Test | S | 02282 - Alpha for Mobile compatibility &amp; responsive design"/>
    <n v="351507"/>
    <n v="343300"/>
    <n v="378367"/>
    <s v="Plan"/>
    <x v="0"/>
    <n v="0"/>
    <n v="0"/>
    <n v="0"/>
    <n v="2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8518518518518517E-2"/>
    <n v="1"/>
    <n v="2.1276595744680851"/>
    <x v="0"/>
    <s v="0.Done"/>
    <x v="2"/>
    <s v="0.Done &gt; Alpha Test | S | 02282 - Alpha for Mobile compatibility &amp; responsive design"/>
    <n v="0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1"/>
    <s v="Done"/>
    <s v="BEMISCP-2281"/>
    <s v="QA for Global search"/>
    <s v="L | 02281 - QA for Global search"/>
    <s v="QA | L | 02281 - QA for Global search"/>
    <n v="350832"/>
    <n v="343272"/>
    <n v="378366"/>
    <s v="Plan"/>
    <x v="18"/>
    <n v="0"/>
    <n v="0"/>
    <n v="0"/>
    <n v="81"/>
    <s v="L"/>
    <s v="SUBTASK PLAN"/>
    <n v="5.3191489361702127"/>
    <n v="6.3829787234042552"/>
    <n v="0"/>
    <n v="0"/>
    <n v="0"/>
    <n v="5.3191489361702127"/>
    <n v="5.3191489361702127"/>
    <n v="6.3829787234042552"/>
    <n v="0"/>
    <n v="0"/>
    <n v="6.6666666666666666E-2"/>
    <n v="8.2644628099173556E-3"/>
    <n v="1"/>
    <n v="5.3191489361702127"/>
    <x v="0"/>
    <s v="0.Done"/>
    <x v="2"/>
    <s v="0.Done &gt; QA | L | 02281 - QA for Global search"/>
    <n v="0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2"/>
    <s v="Done"/>
    <s v="BEMISCP-2280"/>
    <s v="Review of Global search"/>
    <s v="S | 02280 - Review of Global search"/>
    <s v="Feature Review | S | 02280 - Review of Global search"/>
    <n v="350832"/>
    <n v="343272"/>
    <n v="378365"/>
    <s v="Plan"/>
    <x v="18"/>
    <n v="0"/>
    <n v="0"/>
    <n v="0"/>
    <n v="8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8.2644628099173556E-3"/>
    <n v="1"/>
    <n v="2.1276595744680851"/>
    <x v="0"/>
    <s v="0.Done"/>
    <x v="2"/>
    <s v="0.Done &gt; Feature Review | S | 02280 - Review of Global search"/>
    <n v="0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0"/>
    <s v="Done"/>
    <s v="BEMISCP-2279"/>
    <s v="Alpha for Global search"/>
    <s v="M | 02279 - Alpha for Global search"/>
    <s v="Alpha Test | M | 02279 - Alpha for Global search"/>
    <n v="350832"/>
    <n v="343272"/>
    <n v="378363"/>
    <s v="Plan"/>
    <x v="18"/>
    <n v="0"/>
    <n v="0"/>
    <n v="0"/>
    <n v="81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6.6666666666666666E-2"/>
    <n v="8.2644628099173556E-3"/>
    <n v="1"/>
    <n v="4.2553191489361701"/>
    <x v="0"/>
    <s v="0.Done"/>
    <x v="2"/>
    <s v="0.Done &gt; Alpha Test | M | 02279 - Alpha for Global search"/>
    <n v="0"/>
    <n v="0"/>
  </r>
  <r>
    <x v="3"/>
    <m/>
    <m/>
    <m/>
    <m/>
    <x v="1"/>
    <s v="Bug"/>
    <s v="Done"/>
    <s v="BEMISCP-2093"/>
    <s v="284 (BDT) - Scheduled Releases Sub-Pg cards missing "/>
    <s v="02093 - 284 (BDT) - Scheduled Releases Sub-Pg cards missing "/>
    <x v="332"/>
    <x v="5"/>
    <s v="Done"/>
    <s v="BEMISCP-2278"/>
    <s v="Update data model to capture unique releases"/>
    <s v="M | 02278 - Update data model to capture unique releases"/>
    <s v="Backend Development | M | 02278 - Update data model to capture unique releases"/>
    <m/>
    <n v="376652"/>
    <n v="37835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2278 - Update data model to capture unique releases"/>
    <n v="10.638297872340425"/>
    <n v="0"/>
  </r>
  <r>
    <x v="3"/>
    <m/>
    <m/>
    <m/>
    <m/>
    <x v="1"/>
    <s v="Bug"/>
    <s v="Done"/>
    <s v="BEMISCP-2225"/>
    <s v="Pull Shipment Order Information from Delivery Service"/>
    <s v="02225 - Pull Shipment Order Information from Delivery Service"/>
    <x v="377"/>
    <x v="1"/>
    <s v="Done"/>
    <s v="BEMISCP-2277"/>
    <s v="QA for Pull Shipment Order Information from Delivery Service"/>
    <s v="S | 02277 - QA for Pull Shipment Order Information from Delivery Service"/>
    <s v="QA | S | 02277 - QA for Pull Shipment Order Information from Delivery Service"/>
    <m/>
    <n v="378061"/>
    <n v="3783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277 - QA for Pull Shipment Order Information from Delivery Service"/>
    <n v="2.1276595744680851"/>
    <n v="0"/>
  </r>
  <r>
    <x v="3"/>
    <m/>
    <m/>
    <m/>
    <m/>
    <x v="1"/>
    <s v="Bug"/>
    <s v="Done"/>
    <s v="BEMISCP-2273"/>
    <s v="View Details crowded on Desktop"/>
    <s v="02273 - View Details crowded on Desktop"/>
    <x v="346"/>
    <x v="3"/>
    <s v="Done"/>
    <s v="BEMISCP-2274"/>
    <s v="Development for - View Details crowded on Desktop"/>
    <s v="M | 02274 - Development for - View Details crowded on Desktop"/>
    <s v="Frontend Development | M | 02274 - Development for - View Details crowded on Desktop"/>
    <m/>
    <n v="378343"/>
    <n v="37834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274 - Development for - View Details crowded on Desktop"/>
    <n v="5.3191489361702127"/>
    <n v="0"/>
  </r>
  <r>
    <x v="3"/>
    <m/>
    <m/>
    <m/>
    <m/>
    <x v="1"/>
    <s v="Bug"/>
    <s v="Done"/>
    <s v="BEMISCP-2129"/>
    <s v="305 (BDT) - Invoice Report- tablet and iphone additional columns selection issue"/>
    <s v="02129 - 305 (BDT) - Invoice Report- tablet and iphone additional columns selection issue"/>
    <x v="363"/>
    <x v="0"/>
    <s v="Done"/>
    <s v="BEMISCP-2272"/>
    <s v="Alpha for 305 (BDT) - Invoice Report- tablet and iphone additional columns selection issue"/>
    <s v="S | 02272 - Alpha for 305 (BDT) - Invoice Report- tablet and iphone additional columns selection issue"/>
    <s v="Alpha Test | S | 02272 - Alpha for 305 (BDT) - Invoice Report- tablet and iphone additional columns selection issue"/>
    <m/>
    <n v="377080"/>
    <n v="3783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72 - Alpha for 305 (BDT) - Invoice Report- tablet and iphone additional columns selection issue"/>
    <n v="2.1276595744680851"/>
    <n v="0"/>
  </r>
  <r>
    <x v="3"/>
    <m/>
    <m/>
    <m/>
    <m/>
    <x v="1"/>
    <s v="Bug"/>
    <s v="Done"/>
    <s v="BEMISCP-2214"/>
    <s v="Not all shipments are being synced from IBB"/>
    <s v="02214 - Not all shipments are being synced from IBB"/>
    <x v="362"/>
    <x v="0"/>
    <s v="Done"/>
    <s v="BEMISCP-2271"/>
    <s v="Alpha for Not all shipments are being synced from IBB"/>
    <s v="S | 02271 - Alpha for Not all shipments are being synced from IBB"/>
    <s v="Alpha Test | S | 02271 - Alpha for Not all shipments are being synced from IBB"/>
    <m/>
    <n v="377951"/>
    <n v="37832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71 - Alpha for Not all shipments are being synced from IBB"/>
    <n v="2.1276595744680851"/>
    <n v="0"/>
  </r>
  <r>
    <x v="3"/>
    <m/>
    <m/>
    <m/>
    <m/>
    <x v="1"/>
    <s v="Bug"/>
    <s v="Done"/>
    <s v="BEMISCP-2049"/>
    <s v="278 (BDT) - On-hand inventory page- iphone issue with footer"/>
    <s v="02049 - 278 (BDT) - On-hand inventory page- iphone issue with footer"/>
    <x v="359"/>
    <x v="0"/>
    <s v="Done"/>
    <s v="BEMISCP-2270"/>
    <s v="Alpha for 278 (BDT) - On-hand inventory page- iphone issue with footer"/>
    <s v="S | 02270 - Alpha for 278 (BDT) - On-hand inventory page- iphone issue with footer"/>
    <s v="Alpha Test | S | 02270 - Alpha for 278 (BDT) - On-hand inventory page- iphone issue with footer"/>
    <m/>
    <n v="376290"/>
    <n v="37832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270 - Alpha for 278 (BDT) - On-hand inventory page- iphone issue with footer"/>
    <n v="2.1276595744680851"/>
    <n v="0"/>
  </r>
  <r>
    <x v="3"/>
    <m/>
    <m/>
    <m/>
    <m/>
    <x v="1"/>
    <s v="Bug"/>
    <s v="Done"/>
    <s v="BEMISCP-2217"/>
    <s v="320 (BDT) - Shipment Pg Bemis Order#/Line# Incorrect"/>
    <s v="02217 - 320 (BDT) - Shipment Pg Bemis Order#/Line# Incorrect"/>
    <x v="368"/>
    <x v="2"/>
    <s v="Done"/>
    <s v="BEMISCP-2269"/>
    <s v="Review of 320 (BDT) - Shipment Pg Bemis Order#/Line# Incorrect"/>
    <s v="S | 02269 - Review of 320 (BDT) - Shipment Pg Bemis Order#/Line# Incorrect"/>
    <s v="Feature Review | S | 02269 - Review of 320 (BDT) - Shipment Pg Bemis Order#/Line# Incorrect"/>
    <m/>
    <n v="377972"/>
    <n v="3783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269 - Review of 320 (BDT) - Shipment Pg Bemis Order#/Line# Incorrect"/>
    <n v="2.1276595744680851"/>
    <n v="0"/>
  </r>
  <r>
    <x v="3"/>
    <m/>
    <m/>
    <m/>
    <m/>
    <x v="1"/>
    <s v="Bug"/>
    <s v="Done"/>
    <s v="BEMISCP-2225"/>
    <s v="Pull Shipment Order Information from Delivery Service"/>
    <s v="02225 - Pull Shipment Order Information from Delivery Service"/>
    <x v="377"/>
    <x v="2"/>
    <s v="Done"/>
    <s v="BEMISCP-2268"/>
    <s v="Review of Pull Shipment Order Information from Delivery Service"/>
    <s v="S | 02268 - Review of Pull Shipment Order Information from Delivery Service"/>
    <s v="Feature Review | S | 02268 - Review of Pull Shipment Order Information from Delivery Service"/>
    <m/>
    <n v="378061"/>
    <n v="3783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268 - Review of Pull Shipment Order Information from Delivery Service"/>
    <n v="2.1276595744680851"/>
    <n v="0"/>
  </r>
  <r>
    <x v="3"/>
    <m/>
    <m/>
    <m/>
    <m/>
    <x v="1"/>
    <s v="Bug"/>
    <s v="Done"/>
    <s v="BEMISCP-2225"/>
    <s v="Pull Shipment Order Information from Delivery Service"/>
    <s v="02225 - Pull Shipment Order Information from Delivery Service"/>
    <x v="377"/>
    <x v="0"/>
    <s v="Done"/>
    <s v="BEMISCP-2267"/>
    <s v="Alpha for Pull Shipment Order Information from Delivery Service"/>
    <s v="S | 02267 - Alpha for Pull Shipment Order Information from Delivery Service"/>
    <s v="Alpha Test | S | 02267 - Alpha for Pull Shipment Order Information from Delivery Service"/>
    <m/>
    <n v="378061"/>
    <n v="3783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67 - Alpha for Pull Shipment Order Information from Delivery Service"/>
    <n v="2.1276595744680851"/>
    <n v="0"/>
  </r>
  <r>
    <x v="3"/>
    <m/>
    <m/>
    <m/>
    <m/>
    <x v="1"/>
    <s v="Bug"/>
    <s v="Done"/>
    <s v="BEMISCP-2217"/>
    <s v="320 (BDT) - Shipment Pg Bemis Order#/Line# Incorrect"/>
    <s v="02217 - 320 (BDT) - Shipment Pg Bemis Order#/Line# Incorrect"/>
    <x v="368"/>
    <x v="0"/>
    <s v="Done"/>
    <s v="BEMISCP-2266"/>
    <s v="Alpha for 320 (BDT) - Shipment Pg Bemis Order#/Line# Incorrect"/>
    <s v="S | 02266 - Alpha for 320 (BDT) - Shipment Pg Bemis Order#/Line# Incorrect"/>
    <s v="Alpha Test | S | 02266 - Alpha for 320 (BDT) - Shipment Pg Bemis Order#/Line# Incorrect"/>
    <m/>
    <n v="377972"/>
    <n v="3783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66 - Alpha for 320 (BDT) - Shipment Pg Bemis Order#/Line# Incorrect"/>
    <n v="2.1276595744680851"/>
    <n v="0"/>
  </r>
  <r>
    <x v="3"/>
    <m/>
    <m/>
    <m/>
    <m/>
    <x v="1"/>
    <s v="Bug"/>
    <s v="Done"/>
    <s v="BEMISCP-2173"/>
    <s v="310 (BDT) - Order Pg View Details Schedule Line Dates Sort Order Incorrect "/>
    <s v="02173 - 310 (BDT) - Order Pg View Details Schedule Line Dates Sort Order Incorrect "/>
    <x v="371"/>
    <x v="4"/>
    <s v="Done"/>
    <s v="BEMISCP-2265"/>
    <s v="Sort by requestedMadDate in ascending order"/>
    <s v="M | 02265 - Sort by requestedMadDate in ascending order"/>
    <s v="Sub-Task | M | 02265 - Sort by requestedMadDate in ascending order"/>
    <m/>
    <n v="377379"/>
    <n v="378319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Sub-Task | M | 02265 - Sort by requestedMadDate in ascending order"/>
    <n v="8.5106382978723403"/>
    <n v="0"/>
  </r>
  <r>
    <x v="3"/>
    <m/>
    <m/>
    <m/>
    <m/>
    <x v="1"/>
    <s v="Bug"/>
    <s v="Done"/>
    <s v="BEMISCP-2217"/>
    <s v="320 (BDT) - Shipment Pg Bemis Order#/Line# Incorrect"/>
    <s v="02217 - 320 (BDT) - Shipment Pg Bemis Order#/Line# Incorrect"/>
    <x v="368"/>
    <x v="7"/>
    <s v="Done"/>
    <s v="BEMISCP-2264"/>
    <s v="Tech Planning - 320 (BDT) - Shipment Pg Bemis Order#/Line# Incorrect"/>
    <s v="S | 02264 - Tech Planning - 320 (BDT) - Shipment Pg Bemis Order#/Line# Incorrect"/>
    <s v="Tech Planning | S | 02264 - Tech Planning - 320 (BDT) - Shipment Pg Bemis Order#/Line# Incorrect"/>
    <m/>
    <n v="377972"/>
    <n v="3783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Tech Planning | S | 02264 - Tech Planning - 320 (BDT) - Shipment Pg Bemis Order#/Line# Incorrect"/>
    <n v="2.1276595744680851"/>
    <n v="0"/>
  </r>
  <r>
    <x v="3"/>
    <m/>
    <m/>
    <m/>
    <m/>
    <x v="1"/>
    <s v="Bug"/>
    <s v="Done"/>
    <s v="BEMISCP-2172"/>
    <s v="309 (BDT) - Orders page- iphone view details UOM Confirmed qtty crowding"/>
    <s v="02172 - 309 (BDT) - Orders page- iphone view details UOM Confirmed qtty crowding"/>
    <x v="360"/>
    <x v="0"/>
    <s v="Done"/>
    <s v="BEMISCP-2263"/>
    <s v="Alpha for 309 (BDT) - Orders page- iphone view details UOM Confirmed qtty crowding"/>
    <s v="S | 02263 - Alpha for 309 (BDT) - Orders page- iphone view details UOM Confirmed qtty crowding"/>
    <s v="Alpha Test | S | 02263 - Alpha for 309 (BDT) - Orders page- iphone view details UOM Confirmed qtty crowding"/>
    <m/>
    <n v="377378"/>
    <n v="3782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63 - Alpha for 309 (BDT) - Orders page- iphone view details UOM Confirmed qtty crowding"/>
    <n v="2.1276595744680851"/>
    <n v="0"/>
  </r>
  <r>
    <x v="3"/>
    <m/>
    <m/>
    <m/>
    <m/>
    <x v="1"/>
    <s v="Bug"/>
    <s v="Done"/>
    <s v="BEMISCP-2232"/>
    <s v="330 (BDT) - Order Pg Bemis Product ID missing"/>
    <s v="02232 - 330 (BDT) - Order Pg Bemis Product ID missing"/>
    <x v="373"/>
    <x v="0"/>
    <s v="Done"/>
    <s v="BEMISCP-2262"/>
    <s v="Alpha for 330 (BDT) - Order Pg Bemis Product ID missing"/>
    <s v="S | 02262 - Alpha for 330 (BDT) - Order Pg Bemis Product ID missing"/>
    <s v="Alpha Test | S | 02262 - Alpha for 330 (BDT) - Order Pg Bemis Product ID missing"/>
    <m/>
    <n v="378147"/>
    <n v="3782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62 - Alpha for 330 (BDT) - Order Pg Bemis Product ID missing"/>
    <n v="2.1276595744680851"/>
    <n v="0"/>
  </r>
  <r>
    <x v="3"/>
    <m/>
    <m/>
    <m/>
    <m/>
    <x v="1"/>
    <s v="Bug"/>
    <s v="Done"/>
    <s v="BEMISCP-2094"/>
    <s v="286 (BDT) - Release Pg Scheduled Release Qty UoM missing"/>
    <s v="02094 - 286 (BDT) - Release Pg Scheduled Release Qty UoM missing"/>
    <x v="367"/>
    <x v="0"/>
    <s v="Done"/>
    <s v="BEMISCP-2261"/>
    <s v="Alpha for 286 (BDT) - Release Pg Scheduled Release Qty UoM missing"/>
    <s v="S | 02261 - Alpha for 286 (BDT) - Release Pg Scheduled Release Qty UoM missing"/>
    <s v="Alpha Test | S | 02261 - Alpha for 286 (BDT) - Release Pg Scheduled Release Qty UoM missing"/>
    <m/>
    <n v="376653"/>
    <n v="3782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61 - Alpha for 286 (BDT) - Release Pg Scheduled Release Qty UoM missing"/>
    <n v="2.1276595744680851"/>
    <n v="0"/>
  </r>
  <r>
    <x v="3"/>
    <m/>
    <m/>
    <m/>
    <m/>
    <x v="1"/>
    <s v="Bug"/>
    <s v="Done"/>
    <s v="BEMISCP-2027"/>
    <s v="272 (BDT) - User Profile- Buyer missing Job Title"/>
    <s v="02027 - 272 (BDT) - User Profile- Buyer missing Job Title"/>
    <x v="361"/>
    <x v="0"/>
    <s v="Done"/>
    <s v="BEMISCP-2260"/>
    <s v="Alpha for 272 (BDT) - User Profile- Buyer missing Job Title"/>
    <s v="S | 02260 - Alpha for 272 (BDT) - User Profile- Buyer missing Job Title"/>
    <s v="Alpha Test | S | 02260 - Alpha for 272 (BDT) - User Profile- Buyer missing Job Title"/>
    <m/>
    <n v="376092"/>
    <n v="3782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60 - Alpha for 272 (BDT) - User Profile- Buyer missing Job Title"/>
    <n v="2.1276595744680851"/>
    <n v="0"/>
  </r>
  <r>
    <x v="3"/>
    <m/>
    <m/>
    <m/>
    <m/>
    <x v="1"/>
    <s v="Bug"/>
    <s v="Done"/>
    <s v="BEMISCP-2239"/>
    <s v="Zip code is missing from Inventory Layout"/>
    <s v="02239 - Zip code is missing from Inventory Layout"/>
    <x v="364"/>
    <x v="0"/>
    <s v="Done"/>
    <s v="BEMISCP-2259"/>
    <s v="Alpha for Zip code is missing from Inventory Layout"/>
    <s v="S | 02259 - Alpha for Zip code is missing from Inventory Layout"/>
    <s v="Alpha Test | S | 02259 - Alpha for Zip code is missing from Inventory Layout"/>
    <m/>
    <n v="378228"/>
    <n v="3782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59 - Alpha for Zip code is missing from Inventory Layout"/>
    <n v="2.1276595744680851"/>
    <n v="0"/>
  </r>
  <r>
    <x v="3"/>
    <m/>
    <m/>
    <m/>
    <m/>
    <x v="1"/>
    <s v="Bug"/>
    <s v="Done"/>
    <s v="BEMISCP-2237"/>
    <s v="The quotes around &quot;N/A&quot; need to be removed"/>
    <s v="02237 - The quotes around &quot;N/A&quot; need to be removed"/>
    <x v="365"/>
    <x v="0"/>
    <s v="Done"/>
    <s v="BEMISCP-2258"/>
    <s v="Alpha for The quotes around &quot;N/A&quot; need to be removed"/>
    <s v="S | 02258 - Alpha for The quotes around &quot;N/A&quot; need to be removed"/>
    <s v="Alpha Test | S | 02258 - Alpha for The quotes around &quot;N/A&quot; need to be removed"/>
    <m/>
    <n v="378204"/>
    <n v="37827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58 - Alpha for The quotes around &quot;N/A&quot; need to be removed"/>
    <n v="2.1276595744680851"/>
    <n v="0"/>
  </r>
  <r>
    <x v="3"/>
    <m/>
    <m/>
    <m/>
    <m/>
    <x v="1"/>
    <s v="Bug"/>
    <s v="Done"/>
    <s v="BEMISCP-2216"/>
    <s v="291 (BDT) - Release Pg Release PO incorrect"/>
    <s v="02216 - 291 (BDT) - Release Pg Release PO incorrect"/>
    <x v="366"/>
    <x v="0"/>
    <s v="Done"/>
    <s v="BEMISCP-2257"/>
    <s v="Alpha for 291 (BDT) - Release Pg Release PO incorrect"/>
    <s v="S | 02257 - Alpha for 291 (BDT) - Release Pg Release PO incorrect"/>
    <s v="Alpha Test | S | 02257 - Alpha for 291 (BDT) - Release Pg Release PO incorrect"/>
    <m/>
    <n v="377967"/>
    <n v="37827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57 - Alpha for 291 (BDT) - Release Pg Release PO incorrect"/>
    <n v="2.1276595744680851"/>
    <n v="0"/>
  </r>
  <r>
    <x v="3"/>
    <m/>
    <m/>
    <m/>
    <m/>
    <x v="1"/>
    <s v="Bug"/>
    <s v="Done"/>
    <s v="BEMISCP-2023"/>
    <s v="251 (BDT) - Manufacture date"/>
    <s v="02023 - 251 (BDT) - Manufacture date"/>
    <x v="335"/>
    <x v="0"/>
    <s v="Done"/>
    <s v="BEMISCP-2256"/>
    <s v="Alpha for 251 (BDT) - Manufacture date"/>
    <s v="S | 02256 - Alpha for 251 (BDT) - Manufacture date"/>
    <s v="Alpha Test | S | 02256 - Alpha for 251 (BDT) - Manufacture date"/>
    <m/>
    <n v="376078"/>
    <n v="37827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56 - Alpha for 251 (BDT) - Manufacture date"/>
    <n v="2.1276595744680851"/>
    <n v="0"/>
  </r>
  <r>
    <x v="3"/>
    <m/>
    <m/>
    <m/>
    <m/>
    <x v="1"/>
    <s v="Feature"/>
    <s v="Done"/>
    <s v="BEMISCP-1993"/>
    <s v="242 (BDT) - Customer profile - no address pulling in"/>
    <s v="01993 - 242 (BDT) - Customer profile - no address pulling in"/>
    <x v="289"/>
    <x v="5"/>
    <s v="Done"/>
    <s v="BEMISCP-2255"/>
    <s v="Update address info for parent locations"/>
    <s v="M | 02255 - Update address info for parent locations"/>
    <s v="Backend Development | M | 02255 - Update address info for parent locations"/>
    <m/>
    <n v="375857"/>
    <n v="37826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2255 - Update address info for parent locations"/>
    <n v="0"/>
    <n v="0"/>
  </r>
  <r>
    <x v="3"/>
    <m/>
    <m/>
    <m/>
    <m/>
    <x v="1"/>
    <s v="Bug"/>
    <s v="Done"/>
    <s v="BEMISCP-2095"/>
    <s v="269 (BDT) - Release page expanded card missing state zip country"/>
    <s v="02095 - 269 (BDT) - Release page expanded card missing state zip country"/>
    <x v="378"/>
    <x v="1"/>
    <s v="Done"/>
    <s v="BEMISCP-2254"/>
    <s v="QA for 269 (BDT) - Release page expanded card missing state zip country"/>
    <s v="S | 02254 - QA for 269 (BDT) - Release page expanded card missing state zip country"/>
    <s v="QA | S | 02254 - QA for 269 (BDT) - Release page expanded card missing state zip country"/>
    <m/>
    <n v="376655"/>
    <n v="3782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254 - QA for 269 (BDT) - Release page expanded card missing state zip country"/>
    <n v="2.1276595744680851"/>
    <n v="0"/>
  </r>
  <r>
    <x v="3"/>
    <m/>
    <m/>
    <m/>
    <m/>
    <x v="1"/>
    <s v="Bug"/>
    <s v="Done"/>
    <s v="BEMISCP-2171"/>
    <s v="308 (BDT) - Orders page- iphone words in view detail spilling below allotted space"/>
    <s v="02171 - 308 (BDT) - Orders page- iphone words in view detail spilling below allotted space"/>
    <x v="379"/>
    <x v="1"/>
    <s v="Done"/>
    <s v="BEMISCP-2253"/>
    <s v="QA for 308 (BDT) - Orders page- iphone words in view detail spilling below allotted space"/>
    <s v="S | 02253 - QA for 308 (BDT) - Orders page- iphone words in view detail spilling below allotted space"/>
    <s v="QA | S | 02253 - QA for 308 (BDT) - Orders page- iphone words in view detail spilling below allotted space"/>
    <m/>
    <n v="377377"/>
    <n v="3782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253 - QA for 308 (BDT) - Orders page- iphone words in view detail spilling below allotted space"/>
    <n v="2.1276595744680851"/>
    <n v="0"/>
  </r>
  <r>
    <x v="3"/>
    <m/>
    <m/>
    <m/>
    <m/>
    <x v="1"/>
    <s v="Bug"/>
    <s v="Done"/>
    <s v="BEMISCP-2171"/>
    <s v="308 (BDT) - Orders page- iphone words in view detail spilling below allotted space"/>
    <s v="02171 - 308 (BDT) - Orders page- iphone words in view detail spilling below allotted space"/>
    <x v="379"/>
    <x v="2"/>
    <s v="Done"/>
    <s v="BEMISCP-2252"/>
    <s v="Review of 308 (BDT) - Orders page- iphone words in view detail spilling below allotted space"/>
    <s v="S | 02252 - Review of 308 (BDT) - Orders page- iphone words in view detail spilling below allotted space"/>
    <s v="Feature Review | S | 02252 - Review of 308 (BDT) - Orders page- iphone words in view detail spilling below allotted space"/>
    <m/>
    <n v="377377"/>
    <n v="3782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252 - Review of 308 (BDT) - Orders page- iphone words in view detail spilling below allotted space"/>
    <n v="2.1276595744680851"/>
    <n v="0"/>
  </r>
  <r>
    <x v="3"/>
    <m/>
    <m/>
    <m/>
    <m/>
    <x v="1"/>
    <s v="Bug"/>
    <s v="Done"/>
    <s v="BEMISCP-2171"/>
    <s v="308 (BDT) - Orders page- iphone words in view detail spilling below allotted space"/>
    <s v="02171 - 308 (BDT) - Orders page- iphone words in view detail spilling below allotted space"/>
    <x v="379"/>
    <x v="0"/>
    <s v="Done"/>
    <s v="BEMISCP-2251"/>
    <s v="Alpha for 308 (BDT) - Orders page- iphone words in view detail spilling below allotted space"/>
    <s v="S | 02251 - Alpha for 308 (BDT) - Orders page- iphone words in view detail spilling below allotted space"/>
    <s v="Alpha Test | S | 02251 - Alpha for 308 (BDT) - Orders page- iphone words in view detail spilling below allotted space"/>
    <m/>
    <n v="377377"/>
    <n v="3782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51 - Alpha for 308 (BDT) - Orders page- iphone words in view detail spilling below allotted space"/>
    <n v="2.1276595744680851"/>
    <n v="0"/>
  </r>
  <r>
    <x v="3"/>
    <m/>
    <m/>
    <m/>
    <m/>
    <x v="1"/>
    <s v="Bug"/>
    <s v="Done"/>
    <s v="BEMISCP-2169"/>
    <s v="214 (BDT) - Theme test- Font spacing incorrect"/>
    <s v="02169 - 214 (BDT) - Theme test- Font spacing incorrect"/>
    <x v="380"/>
    <x v="1"/>
    <s v="Done"/>
    <s v="BEMISCP-2250"/>
    <s v="QA for 214 (BDT) - Theme test- Font spacing incorrect"/>
    <s v="S | 02250 - QA for 214 (BDT) - Theme test- Font spacing incorrect"/>
    <s v="QA | S | 02250 - QA for 214 (BDT) - Theme test- Font spacing incorrect"/>
    <m/>
    <n v="377373"/>
    <n v="3782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250 - QA for 214 (BDT) - Theme test- Font spacing incorrect"/>
    <n v="2.1276595744680851"/>
    <n v="0"/>
  </r>
  <r>
    <x v="3"/>
    <m/>
    <m/>
    <m/>
    <m/>
    <x v="1"/>
    <s v="Bug"/>
    <s v="Done"/>
    <s v="BEMISCP-2169"/>
    <s v="214 (BDT) - Theme test- Font spacing incorrect"/>
    <s v="02169 - 214 (BDT) - Theme test- Font spacing incorrect"/>
    <x v="380"/>
    <x v="2"/>
    <s v="Done"/>
    <s v="BEMISCP-2249"/>
    <s v="Review of 214 (BDT) - Theme test- Font spacing incorrect"/>
    <s v="S | 02249 - Review of 214 (BDT) - Theme test- Font spacing incorrect"/>
    <s v="Feature Review | S | 02249 - Review of 214 (BDT) - Theme test- Font spacing incorrect"/>
    <m/>
    <n v="377373"/>
    <n v="3782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249 - Review of 214 (BDT) - Theme test- Font spacing incorrect"/>
    <n v="2.1276595744680851"/>
    <n v="0"/>
  </r>
  <r>
    <x v="3"/>
    <m/>
    <m/>
    <m/>
    <m/>
    <x v="1"/>
    <s v="Bug"/>
    <s v="Done"/>
    <s v="BEMISCP-2169"/>
    <s v="214 (BDT) - Theme test- Font spacing incorrect"/>
    <s v="02169 - 214 (BDT) - Theme test- Font spacing incorrect"/>
    <x v="380"/>
    <x v="0"/>
    <s v="Done"/>
    <s v="BEMISCP-2248"/>
    <s v="Alpha for 214 (BDT) - Theme test- Font spacing incorrect"/>
    <s v="S | 02248 - Alpha for 214 (BDT) - Theme test- Font spacing incorrect"/>
    <s v="Alpha Test | S | 02248 - Alpha for 214 (BDT) - Theme test- Font spacing incorrect"/>
    <m/>
    <n v="377373"/>
    <n v="3782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48 - Alpha for 214 (BDT) - Theme test- Font spacing incorrect"/>
    <n v="2.1276595744680851"/>
    <n v="0"/>
  </r>
  <r>
    <x v="3"/>
    <m/>
    <m/>
    <m/>
    <m/>
    <x v="1"/>
    <s v="Bug"/>
    <s v="Done"/>
    <s v="BEMISCP-2115"/>
    <s v="299 (BDT) - Scheduled Releases subpage- iphone layout error"/>
    <s v="02115 - 299 (BDT) - Scheduled Releases subpage- iphone layout error"/>
    <x v="381"/>
    <x v="1"/>
    <s v="Done"/>
    <s v="BEMISCP-2247"/>
    <s v="QA for 299 (BDT) - Scheduled Releases subpage- iphone layout error"/>
    <s v="S | 02247 - QA for 299 (BDT) - Scheduled Releases subpage- iphone layout error"/>
    <s v="QA | S | 02247 - QA for 299 (BDT) - Scheduled Releases subpage- iphone layout error"/>
    <m/>
    <n v="376943"/>
    <n v="37825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247 - QA for 299 (BDT) - Scheduled Releases subpage- iphone layout error"/>
    <n v="2.1276595744680851"/>
    <n v="0"/>
  </r>
  <r>
    <x v="3"/>
    <m/>
    <m/>
    <m/>
    <m/>
    <x v="1"/>
    <s v="Bug"/>
    <s v="Done"/>
    <s v="BEMISCP-1922"/>
    <s v="Standard Pallet Qty should be N/A when batch line Pallet amount is N/A"/>
    <s v="01922 - Standard Pallet Qty should be N/A when batch line Pallet amount is N/A"/>
    <x v="382"/>
    <x v="1"/>
    <s v="Done"/>
    <s v="BEMISCP-2246"/>
    <s v="QA for Standard Pallet Qty should be N/A when batch line Pallet amount is N/A"/>
    <s v="S | 02246 - QA for Standard Pallet Qty should be N/A when batch line Pallet amount is N/A"/>
    <s v="QA | S | 02246 - QA for Standard Pallet Qty should be N/A when batch line Pallet amount is N/A"/>
    <m/>
    <n v="375407"/>
    <n v="3782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246 - QA for Standard Pallet Qty should be N/A when batch line Pallet amount is N/A"/>
    <n v="2.1276595744680851"/>
    <n v="0"/>
  </r>
  <r>
    <x v="3"/>
    <m/>
    <m/>
    <m/>
    <m/>
    <x v="1"/>
    <s v="Bug"/>
    <s v="Done"/>
    <s v="BEMISCP-2130"/>
    <s v="306 (BDT) - Orders Page-Report button"/>
    <s v="02130 - 306 (BDT) - Orders Page-Report button"/>
    <x v="383"/>
    <x v="1"/>
    <s v="Done"/>
    <s v="BEMISCP-2245"/>
    <s v="QA for 306 (BDT) - Orders Page-Report button"/>
    <s v="S | 02245 - QA for 306 (BDT) - Orders Page-Report button"/>
    <s v="QA | S | 02245 - QA for 306 (BDT) - Orders Page-Report button"/>
    <m/>
    <n v="377082"/>
    <n v="37825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245 - QA for 306 (BDT) - Orders Page-Report button"/>
    <n v="2.1276595744680851"/>
    <n v="0"/>
  </r>
  <r>
    <x v="3"/>
    <m/>
    <m/>
    <m/>
    <m/>
    <x v="1"/>
    <s v="Bug"/>
    <s v="Done"/>
    <s v="BEMISCP-2130"/>
    <s v="306 (BDT) - Orders Page-Report button"/>
    <s v="02130 - 306 (BDT) - Orders Page-Report button"/>
    <x v="383"/>
    <x v="2"/>
    <s v="Done"/>
    <s v="BEMISCP-2244"/>
    <s v="Review of 306 (BDT) - Orders Page-Report button"/>
    <s v="S | 02244 - Review of 306 (BDT) - Orders Page-Report button"/>
    <s v="Feature Review | S | 02244 - Review of 306 (BDT) - Orders Page-Report button"/>
    <m/>
    <n v="377082"/>
    <n v="3782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244 - Review of 306 (BDT) - Orders Page-Report button"/>
    <n v="2.1276595744680851"/>
    <n v="0"/>
  </r>
  <r>
    <x v="3"/>
    <m/>
    <m/>
    <m/>
    <m/>
    <x v="1"/>
    <s v="Bug"/>
    <s v="Done"/>
    <s v="BEMISCP-806"/>
    <s v="Ship To Filter Issue with Name Format and number of items"/>
    <s v="00806 - Ship To Filter Issue with Name Format and number of items"/>
    <x v="384"/>
    <x v="1"/>
    <s v="Done"/>
    <s v="BEMISCP-2243"/>
    <s v="QA for Ship To Filter Issue with Name Format and number of items"/>
    <s v="S | 02243 - QA for Ship To Filter Issue with Name Format and number of items"/>
    <s v="QA | S | 02243 - QA for Ship To Filter Issue with Name Format and number of items"/>
    <m/>
    <n v="357596"/>
    <n v="3782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0"/>
    <n v="1"/>
    <n v="2.1276595744680851"/>
    <x v="1"/>
    <s v="0.Done"/>
    <x v="2"/>
    <s v="0.Done &gt; QA | S | 02243 - QA for Ship To Filter Issue with Name Format and number of items"/>
    <n v="2.1276595744680851"/>
    <n v="0"/>
  </r>
  <r>
    <x v="3"/>
    <m/>
    <m/>
    <m/>
    <m/>
    <x v="1"/>
    <s v="Feature"/>
    <s v="Done"/>
    <s v="BEMISCP-1428"/>
    <s v="Updates to handle Standard Pallet Qty data"/>
    <s v="01428 - Updates to handle Standard Pallet Qty data"/>
    <x v="354"/>
    <x v="3"/>
    <s v="Done"/>
    <s v="BEMISCP-2242"/>
    <s v="Development for - Updates to handle Standard Pallet Qty data"/>
    <s v="M | 02242 - Development for - Updates to handle Standard Pallet Qty data"/>
    <s v="Frontend Development | M | 02242 - Development for - Updates to handle Standard Pallet Qty data"/>
    <m/>
    <n v="365972"/>
    <n v="37824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242 - Development for - Updates to handle Standard Pallet Qty data"/>
    <n v="0"/>
    <n v="0"/>
  </r>
  <r>
    <x v="3"/>
    <m/>
    <m/>
    <m/>
    <m/>
    <x v="1"/>
    <s v="Bug"/>
    <s v="Done"/>
    <s v="BEMISCP-2239"/>
    <s v="Zip code is missing from Inventory Layout"/>
    <s v="02239 - Zip code is missing from Inventory Layout"/>
    <x v="364"/>
    <x v="3"/>
    <s v="Done"/>
    <s v="BEMISCP-2240"/>
    <s v="Development for - Zip code is missing from Inventory Layout"/>
    <s v="M | 02240 - Development for - Zip code is missing from Inventory Layout"/>
    <s v="Frontend Development | M | 02240 - Development for - Zip code is missing from Inventory Layout"/>
    <m/>
    <n v="378228"/>
    <n v="37822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240 - Development for - Zip code is missing from Inventory Layout"/>
    <n v="5.3191489361702127"/>
    <n v="0"/>
  </r>
  <r>
    <x v="3"/>
    <m/>
    <m/>
    <m/>
    <m/>
    <x v="1"/>
    <s v="Bug"/>
    <s v="Done"/>
    <s v="BEMISCP-2237"/>
    <s v="The quotes around &quot;N/A&quot; need to be removed"/>
    <s v="02237 - The quotes around &quot;N/A&quot; need to be removed"/>
    <x v="365"/>
    <x v="3"/>
    <s v="Done"/>
    <s v="BEMISCP-2238"/>
    <s v="Development for - The quotes around &quot;N/A&quot; need to be removed"/>
    <s v="M | 02238 - Development for - The quotes around &quot;N/A&quot; need to be removed"/>
    <s v="Frontend Development | M | 02238 - Development for - The quotes around &quot;N/A&quot; need to be removed"/>
    <m/>
    <n v="378204"/>
    <n v="37820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238 - Development for - The quotes around &quot;N/A&quot; need to be removed"/>
    <n v="5.3191489361702127"/>
    <n v="0"/>
  </r>
  <r>
    <x v="3"/>
    <m/>
    <m/>
    <m/>
    <m/>
    <x v="1"/>
    <s v="Feature"/>
    <s v="Done"/>
    <s v="BEMISCP-1993"/>
    <s v="242 (BDT) - Customer profile - no address pulling in"/>
    <s v="01993 - 242 (BDT) - Customer profile - no address pulling in"/>
    <x v="289"/>
    <x v="7"/>
    <s v="Done"/>
    <s v="BEMISCP-2236"/>
    <s v="Customer Profile - no data pulling in (SMITHSFIELD)"/>
    <s v="S | 02236 - Customer Profile - no data pulling in (SMITHSFIELD)"/>
    <s v="Tech Planning | S | 02236 - Customer Profile - no data pulling in (SMITHSFIELD)"/>
    <m/>
    <n v="375857"/>
    <n v="37820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Tech Planning | S | 02236 - Customer Profile - no data pulling in (SMITHSFIELD)"/>
    <n v="0"/>
    <n v="0"/>
  </r>
  <r>
    <x v="3"/>
    <m/>
    <m/>
    <m/>
    <m/>
    <x v="1"/>
    <s v="Bug"/>
    <s v="Done"/>
    <s v="BEMISCP-2232"/>
    <s v="330 (BDT) - Order Pg Bemis Product ID missing"/>
    <s v="02232 - 330 (BDT) - Order Pg Bemis Product ID missing"/>
    <x v="373"/>
    <x v="3"/>
    <s v="Done"/>
    <s v="BEMISCP-2235"/>
    <s v="Development for - Order Pg Bemis Product ID missing"/>
    <s v="M | 02235 - Development for - Order Pg Bemis Product ID missing"/>
    <s v="Frontend Development | M | 02235 - Development for - Order Pg Bemis Product ID missing"/>
    <m/>
    <n v="378147"/>
    <n v="37819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235 - Development for - Order Pg Bemis Product ID missing"/>
    <n v="5.3191489361702127"/>
    <n v="0"/>
  </r>
  <r>
    <x v="3"/>
    <m/>
    <m/>
    <m/>
    <m/>
    <x v="1"/>
    <s v="Bug"/>
    <s v="Done"/>
    <s v="BEMISCP-1922"/>
    <s v="Standard Pallet Qty should be N/A when batch line Pallet amount is N/A"/>
    <s v="01922 - Standard Pallet Qty should be N/A when batch line Pallet amount is N/A"/>
    <x v="382"/>
    <x v="2"/>
    <s v="Done"/>
    <s v="BEMISCP-2234"/>
    <s v="Review of Standard Pallet Qty should be N/A when batch line Pallet amount is N/A"/>
    <s v="S | 02234 - Review of Standard Pallet Qty should be N/A when batch line Pallet amount is N/A"/>
    <s v="Feature Review | S | 02234 - Review of Standard Pallet Qty should be N/A when batch line Pallet amount is N/A"/>
    <m/>
    <n v="375407"/>
    <n v="37818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234 - Review of Standard Pallet Qty should be N/A when batch line Pallet amount is N/A"/>
    <n v="2.1276595744680851"/>
    <n v="0"/>
  </r>
  <r>
    <x v="3"/>
    <m/>
    <m/>
    <m/>
    <m/>
    <x v="1"/>
    <s v="Bug"/>
    <s v="Done"/>
    <s v="BEMISCP-2216"/>
    <s v="291 (BDT) - Release Pg Release PO incorrect"/>
    <s v="02216 - 291 (BDT) - Release Pg Release PO incorrect"/>
    <x v="366"/>
    <x v="7"/>
    <s v="Done"/>
    <s v="BEMISCP-2233"/>
    <s v="Tech Planning for 291 (BDT) - Release Pg Release PO incorrect"/>
    <s v="M | 02233 - Tech Planning for 291 (BDT) - Release Pg Release PO incorrect"/>
    <s v="Tech Planning | M | 02233 - Tech Planning for 291 (BDT) - Release Pg Release PO incorrect"/>
    <m/>
    <n v="377967"/>
    <n v="37814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Tech Planning | M | 02233 - Tech Planning for 291 (BDT) - Release Pg Release PO incorrect"/>
    <n v="4.2553191489361701"/>
    <n v="0"/>
  </r>
  <r>
    <x v="3"/>
    <m/>
    <m/>
    <m/>
    <m/>
    <x v="1"/>
    <s v="Bug"/>
    <s v="Done"/>
    <s v="BEMISCP-2227"/>
    <s v="IBB Data Sync Performance "/>
    <s v="02227 - IBB Data Sync Performance "/>
    <x v="348"/>
    <x v="5"/>
    <s v="Done"/>
    <s v="BEMISCP-2228"/>
    <s v="Optimize DS core logic"/>
    <s v="M | 02228 - Optimize DS core logic"/>
    <s v="Backend Development | M | 02228 - Optimize DS core logic"/>
    <m/>
    <n v="378063"/>
    <n v="37806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228 - Optimize DS core logic"/>
    <n v="10.638297872340425"/>
    <n v="0"/>
  </r>
  <r>
    <x v="3"/>
    <m/>
    <m/>
    <m/>
    <m/>
    <x v="1"/>
    <s v="Bug"/>
    <s v="Done"/>
    <s v="BEMISCP-2225"/>
    <s v="Pull Shipment Order Information from Delivery Service"/>
    <s v="02225 - Pull Shipment Order Information from Delivery Service"/>
    <x v="377"/>
    <x v="5"/>
    <s v="Done"/>
    <s v="BEMISCP-2226"/>
    <s v="Backend for Shipment DM changes"/>
    <s v="M | 02226 - Backend for Shipment DM changes"/>
    <s v="Backend Development | M | 02226 - Backend for Shipment DM changes"/>
    <m/>
    <n v="378061"/>
    <n v="37806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226 - Backend for Shipment DM changes"/>
    <n v="10.638297872340425"/>
    <n v="0"/>
  </r>
  <r>
    <x v="3"/>
    <m/>
    <m/>
    <m/>
    <m/>
    <x v="1"/>
    <s v="Bug"/>
    <s v="Done"/>
    <s v="BEMISCP-2130"/>
    <s v="306 (BDT) - Orders Page-Report button"/>
    <s v="02130 - 306 (BDT) - Orders Page-Report button"/>
    <x v="383"/>
    <x v="0"/>
    <s v="Done"/>
    <s v="BEMISCP-2224"/>
    <s v="Alpha for 306 (BDT) - Orders Page-report button"/>
    <s v="S | 02224 - Alpha for 306 (BDT) - Orders Page-report button"/>
    <s v="Alpha Test | S | 02224 - Alpha for 306 (BDT) - Orders Page-report button"/>
    <m/>
    <n v="377082"/>
    <n v="3780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224 - Alpha for 306 (BDT) - Orders Page-report button"/>
    <n v="2.1276595744680851"/>
    <n v="0"/>
  </r>
  <r>
    <x v="3"/>
    <m/>
    <m/>
    <m/>
    <m/>
    <x v="1"/>
    <s v="Bug"/>
    <s v="Done"/>
    <s v="BEMISCP-1859"/>
    <s v="201 (BDT) Report Parameters- Optional Columns Open and Closed Order Status Report"/>
    <s v="01859 - 201 (BDT) Report Parameters- Optional Columns Open and Closed Order Status Report"/>
    <x v="385"/>
    <x v="1"/>
    <s v="Done"/>
    <s v="BEMISCP-2223"/>
    <s v="QA for 201 (BDT) Report Parameters- Optional Columns Open and Closed Order Status Report"/>
    <s v="S | 02223 - QA for 201 (BDT) Report Parameters- Optional Columns Open and Closed Order Status Report"/>
    <s v="QA | S | 02223 - QA for 201 (BDT) Report Parameters- Optional Columns Open and Closed Order Status Report"/>
    <m/>
    <n v="373961"/>
    <n v="3780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223 - QA for 201 (BDT) Report Parameters- Optional Columns Open and Closed Order Status Report"/>
    <n v="2.1276595744680851"/>
    <n v="0"/>
  </r>
  <r>
    <x v="3"/>
    <m/>
    <m/>
    <m/>
    <m/>
    <x v="1"/>
    <s v="Bug"/>
    <s v="Done"/>
    <s v="BEMISCP-1859"/>
    <s v="201 (BDT) Report Parameters- Optional Columns Open and Closed Order Status Report"/>
    <s v="01859 - 201 (BDT) Report Parameters- Optional Columns Open and Closed Order Status Report"/>
    <x v="385"/>
    <x v="2"/>
    <s v="Done"/>
    <s v="BEMISCP-2222"/>
    <s v="Review of 201 (BDT) Report Parameters- Optional Columns Open and Closed Order Status Report"/>
    <s v="S | 02222 - Review of 201 (BDT) Report Parameters- Optional Columns Open and Closed Order Status Report"/>
    <s v="Feature Review | S | 02222 - Review of 201 (BDT) Report Parameters- Optional Columns Open and Closed Order Status Report"/>
    <m/>
    <n v="373961"/>
    <n v="3780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222 - Review of 201 (BDT) Report Parameters- Optional Columns Open and Closed Order Status Report"/>
    <n v="2.1276595744680851"/>
    <n v="0"/>
  </r>
  <r>
    <x v="3"/>
    <m/>
    <m/>
    <m/>
    <m/>
    <x v="1"/>
    <s v="Bug"/>
    <s v="Done"/>
    <s v="BEMISCP-1859"/>
    <s v="201 (BDT) Report Parameters- Optional Columns Open and Closed Order Status Report"/>
    <s v="01859 - 201 (BDT) Report Parameters- Optional Columns Open and Closed Order Status Report"/>
    <x v="385"/>
    <x v="0"/>
    <s v="Done"/>
    <s v="BEMISCP-2220"/>
    <s v="Alpha for 201 (BDT) Report Parameters- Optional Columns Open and Closed Order Status Report"/>
    <s v="S | 02220 - Alpha for 201 (BDT) Report Parameters- Optional Columns Open and Closed Order Status Report"/>
    <s v="Alpha Test | S | 02220 - Alpha for 201 (BDT) Report Parameters- Optional Columns Open and Closed Order Status Report"/>
    <m/>
    <n v="373961"/>
    <n v="3780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220 - Alpha for 201 (BDT) Report Parameters- Optional Columns Open and Closed Order Status Report"/>
    <n v="2.1276595744680851"/>
    <n v="0"/>
  </r>
  <r>
    <x v="3"/>
    <m/>
    <m/>
    <m/>
    <m/>
    <x v="1"/>
    <s v="Bug"/>
    <s v="Done"/>
    <s v="BEMISCP-2214"/>
    <s v="Not all shipments are being synced from IBB"/>
    <s v="02214 - Not all shipments are being synced from IBB"/>
    <x v="362"/>
    <x v="5"/>
    <s v="Done"/>
    <s v="BEMISCP-2215"/>
    <s v="Update data sync initial call"/>
    <s v="M | 02215 - Update data sync initial call"/>
    <s v="Backend Development | M | 02215 - Update data sync initial call"/>
    <m/>
    <n v="377951"/>
    <n v="37795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215 - Update data sync initial call"/>
    <n v="10.638297872340425"/>
    <n v="0"/>
  </r>
  <r>
    <x v="3"/>
    <m/>
    <m/>
    <m/>
    <m/>
    <x v="1"/>
    <s v="Bug"/>
    <s v="Done"/>
    <s v="BEMISCP-2118"/>
    <s v="304(BDT) - 2FA has inconsistent behavior"/>
    <s v="02118 - 304(BDT) - 2FA has inconsistent behavior"/>
    <x v="331"/>
    <x v="5"/>
    <s v="Done"/>
    <s v="BEMISCP-2212"/>
    <s v="Remove duplicate (device manager) tables"/>
    <s v="S | 02212 - Remove duplicate (device manager) tables"/>
    <s v="Backend Development | S | 02212 - Remove duplicate (device manager) tables"/>
    <m/>
    <n v="376965"/>
    <n v="37793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2212 - Remove duplicate (device manager) tables"/>
    <n v="8.5106382978723403"/>
    <n v="0"/>
  </r>
  <r>
    <x v="3"/>
    <m/>
    <m/>
    <m/>
    <m/>
    <x v="1"/>
    <s v="Bug"/>
    <s v="Done"/>
    <s v="BEMISCP-1985"/>
    <s v="243 (BDT) - Orders Page Material Avail Date/Req Date Incorrect "/>
    <s v="01985 - 243 (BDT) - Orders Page Material Avail Date/Req Date Incorrect "/>
    <x v="386"/>
    <x v="5"/>
    <s v="Done"/>
    <s v="BEMISCP-2211"/>
    <s v="Change MAD calculation logic"/>
    <s v="M | 02211 - Change MAD calculation logic"/>
    <s v="Backend Development | M | 02211 - Change MAD calculation logic"/>
    <m/>
    <n v="375783"/>
    <n v="37792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s v="0.Done"/>
    <x v="2"/>
    <s v="0.Done &gt; Backend Development | M | 02211 - Change MAD calculation logic"/>
    <n v="10.638297872340425"/>
    <n v="0"/>
  </r>
  <r>
    <x v="3"/>
    <m/>
    <m/>
    <m/>
    <m/>
    <x v="1"/>
    <s v="Bug"/>
    <s v="Done"/>
    <s v="BEMISCP-1985"/>
    <s v="243 (BDT) - Orders Page Material Avail Date/Req Date Incorrect "/>
    <s v="01985 - 243 (BDT) - Orders Page Material Avail Date/Req Date Incorrect "/>
    <x v="386"/>
    <x v="4"/>
    <s v="Done"/>
    <s v="BEMISCP-2210"/>
    <s v="If only a single schedule line exists and the confimed Qty = 0, LOG AND SKIP RECORD"/>
    <s v="M | 02210 - If only a single schedule line exists and the confimed Qty = 0, LOG AND SKIP RECORD"/>
    <s v="Sub-Task | M | 02210 - If only a single schedule line exists and the confimed Qty = 0, LOG AND SKIP RECORD"/>
    <m/>
    <n v="375783"/>
    <n v="377927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Sub-Task | M | 02210 - If only a single schedule line exists and the confimed Qty = 0, LOG AND SKIP RECORD"/>
    <n v="8.5106382978723403"/>
    <n v="0"/>
  </r>
  <r>
    <x v="3"/>
    <m/>
    <m/>
    <m/>
    <m/>
    <x v="1"/>
    <s v="Bug"/>
    <s v="Done"/>
    <s v="BEMISCP-2095"/>
    <s v="269 (BDT) - Release page expanded card missing state zip country"/>
    <s v="02095 - 269 (BDT) - Release page expanded card missing state zip country"/>
    <x v="378"/>
    <x v="2"/>
    <s v="Done"/>
    <s v="BEMISCP-2209"/>
    <s v="Review of 269 (BDT) - Release page expanded card missing state zip country"/>
    <s v="S | 02209 - Review of 269 (BDT) - Release page expanded card missing state zip country"/>
    <s v="Feature Review | S | 02209 - Review of 269 (BDT) - Release page expanded card missing state zip country"/>
    <m/>
    <n v="376655"/>
    <n v="3779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209 - Review of 269 (BDT) - Release page expanded card missing state zip country"/>
    <n v="2.1276595744680851"/>
    <n v="0"/>
  </r>
  <r>
    <x v="3"/>
    <m/>
    <m/>
    <m/>
    <m/>
    <x v="1"/>
    <s v="Bug"/>
    <s v="Done"/>
    <s v="BEMISCP-2095"/>
    <s v="269 (BDT) - Release page expanded card missing state zip country"/>
    <s v="02095 - 269 (BDT) - Release page expanded card missing state zip country"/>
    <x v="378"/>
    <x v="0"/>
    <s v="Done"/>
    <s v="BEMISCP-2208"/>
    <s v="Alpha for 269 (BDT) - Release page expanded card missing state zip country"/>
    <s v="S | 02208 - Alpha for 269 (BDT) - Release page expanded card missing state zip country"/>
    <s v="Alpha Test | S | 02208 - Alpha for 269 (BDT) - Release page expanded card missing state zip country"/>
    <m/>
    <n v="376655"/>
    <n v="3779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08 - Alpha for 269 (BDT) - Release page expanded card missing state zip country"/>
    <n v="2.1276595744680851"/>
    <n v="0"/>
  </r>
  <r>
    <x v="3"/>
    <m/>
    <m/>
    <m/>
    <m/>
    <x v="1"/>
    <s v="Bug"/>
    <s v="Done"/>
    <s v="BEMISCP-2129"/>
    <s v="305 (BDT) - Invoice Report- tablet and iphone additional columns selection issue"/>
    <s v="02129 - 305 (BDT) - Invoice Report- tablet and iphone additional columns selection issue"/>
    <x v="363"/>
    <x v="3"/>
    <s v="Done"/>
    <s v="BEMISCP-2207"/>
    <s v="Development for - Invoice Report- tablet and iphone additional columns selection issue"/>
    <s v="M | 02207 - Development for - Invoice Report- tablet and iphone additional columns selection issue"/>
    <s v="Frontend Development | M | 02207 - Development for - Invoice Report- tablet and iphone additional columns selection issue"/>
    <m/>
    <n v="377080"/>
    <n v="37791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207 - Development for - Invoice Report- tablet and iphone additional columns selection issue"/>
    <n v="5.3191489361702127"/>
    <n v="0"/>
  </r>
  <r>
    <x v="3"/>
    <m/>
    <m/>
    <m/>
    <m/>
    <x v="1"/>
    <s v="Bug"/>
    <s v="Done"/>
    <s v="BEMISCP-2167"/>
    <s v="319 (BDT) Negative Scheduled Releases "/>
    <s v="02167 - 319 (BDT) Negative Scheduled Releases "/>
    <x v="370"/>
    <x v="4"/>
    <s v="Done"/>
    <s v="BEMISCP-2206"/>
    <s v="Calculate qty based on order UOM"/>
    <s v="M | 02206 - Calculate qty based on order UOM"/>
    <s v="Sub-Task | M | 02206 - Calculate qty based on order UOM"/>
    <m/>
    <n v="377365"/>
    <n v="37791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Sub-Task | M | 02206 - Calculate qty based on order UOM"/>
    <n v="8.5106382978723403"/>
    <n v="0"/>
  </r>
  <r>
    <x v="3"/>
    <m/>
    <m/>
    <m/>
    <m/>
    <x v="1"/>
    <s v="Feature"/>
    <s v="Done"/>
    <s v="BEMISCP-1873"/>
    <s v="211 (BDT) Report parameter issue from page view buttons- Open and Closed/ Releases and Shipment History "/>
    <s v="01873 - 211 (BDT) Report parameter issue from page view buttons- Open and Closed/ Releases and Shipment History "/>
    <x v="387"/>
    <x v="1"/>
    <s v="Done"/>
    <s v="BEMISCP-2204"/>
    <s v="QA for Report parameter issue from page view buttons- Open and Closed/ Releases and Shipment History "/>
    <s v="S | 02204 - QA for Report parameter issue from page view buttons- Open and Closed/ Releases and Shipment History "/>
    <s v="QA | S | 02204 - QA for Report parameter issue from page view buttons- Open and Closed/ Releases and Shipment History "/>
    <m/>
    <n v="374318"/>
    <n v="37790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204 - QA for Report parameter issue from page view buttons- Open and Closed/ Releases and Shipment History "/>
    <n v="0"/>
    <n v="0"/>
  </r>
  <r>
    <x v="3"/>
    <m/>
    <m/>
    <m/>
    <m/>
    <x v="1"/>
    <s v="Feature"/>
    <s v="Done"/>
    <s v="BEMISCP-1873"/>
    <s v="211 (BDT) Report parameter issue from page view buttons- Open and Closed/ Releases and Shipment History "/>
    <s v="01873 - 211 (BDT) Report parameter issue from page view buttons- Open and Closed/ Releases and Shipment History "/>
    <x v="387"/>
    <x v="2"/>
    <s v="Done"/>
    <s v="BEMISCP-2203"/>
    <s v="Review of Report parameter issue from page view buttons- Open and Closed/ Releases and Shipment History "/>
    <s v="S | 02203 - Review of Report parameter issue from page view buttons- Open and Closed/ Releases and Shipment History "/>
    <s v="Feature Review | S | 02203 - Review of Report parameter issue from page view buttons- Open and Closed/ Releases and Shipment History "/>
    <m/>
    <n v="374318"/>
    <n v="3778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203 - Review of Report parameter issue from page view buttons- Open and Closed/ Releases and Shipment History "/>
    <n v="0"/>
    <n v="0"/>
  </r>
  <r>
    <x v="3"/>
    <m/>
    <m/>
    <m/>
    <m/>
    <x v="1"/>
    <s v="Feature"/>
    <s v="Done"/>
    <s v="BEMISCP-1873"/>
    <s v="211 (BDT) Report parameter issue from page view buttons- Open and Closed/ Releases and Shipment History "/>
    <s v="01873 - 211 (BDT) Report parameter issue from page view buttons- Open and Closed/ Releases and Shipment History "/>
    <x v="387"/>
    <x v="0"/>
    <s v="Done"/>
    <s v="BEMISCP-2202"/>
    <s v="Alpha for Report parameter issue from page view buttons- Open and Closed/ Releases and Shipment History "/>
    <s v="S | 02202 - Alpha for Report parameter issue from page view buttons- Open and Closed/ Releases and Shipment History "/>
    <s v="Alpha Test | S | 02202 - Alpha for Report parameter issue from page view buttons- Open and Closed/ Releases and Shipment History "/>
    <m/>
    <n v="374318"/>
    <n v="37789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202 - Alpha for Report parameter issue from page view buttons- Open and Closed/ Releases and Shipment History "/>
    <n v="0"/>
    <n v="0"/>
  </r>
  <r>
    <x v="3"/>
    <m/>
    <m/>
    <m/>
    <m/>
    <x v="1"/>
    <s v="Bug"/>
    <s v="Done"/>
    <s v="BEMISCP-1922"/>
    <s v="Standard Pallet Qty should be N/A when batch line Pallet amount is N/A"/>
    <s v="01922 - Standard Pallet Qty should be N/A when batch line Pallet amount is N/A"/>
    <x v="382"/>
    <x v="0"/>
    <s v="Done"/>
    <s v="BEMISCP-2201"/>
    <s v="Alpha for Standard Pallet Qty should be N/A when batch line Pallet amount is N/A"/>
    <s v="S | 02201 - Alpha for Standard Pallet Qty should be N/A when batch line Pallet amount is N/A"/>
    <s v="Alpha Test | S | 02201 - Alpha for Standard Pallet Qty should be N/A when batch line Pallet amount is N/A"/>
    <m/>
    <n v="375407"/>
    <n v="3778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201 - Alpha for Standard Pallet Qty should be N/A when batch line Pallet amount is N/A"/>
    <n v="2.1276595744680851"/>
    <n v="0"/>
  </r>
  <r>
    <x v="3"/>
    <m/>
    <m/>
    <m/>
    <m/>
    <x v="1"/>
    <s v="Bug"/>
    <s v="Done"/>
    <s v="BEMISCP-2024"/>
    <s v="247 (BDT) - Inventory Delete Functionality - Old Inventory data showing on Screen"/>
    <s v="02024 - 247 (BDT) - Inventory Delete Functionality - Old Inventory data showing on Screen"/>
    <x v="388"/>
    <x v="1"/>
    <s v="Done"/>
    <s v="BEMISCP-2200"/>
    <s v="QA for 247 (BDT) - Inventory Delete Functionality - Old Inventory data showing on Screen"/>
    <s v="XS | 02200 - QA for 247 (BDT) - Inventory Delete Functionality - Old Inventory data showing on Screen"/>
    <s v="QA | XS | 02200 - QA for 247 (BDT) - Inventory Delete Functionality - Old Inventory data showing on Screen"/>
    <m/>
    <n v="376086"/>
    <n v="37785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s v="0.Done"/>
    <x v="2"/>
    <s v="0.Done &gt; QA | XS | 02200 - QA for 247 (BDT) - Inventory Delete Functionality - Old Inventory data showing on Screen"/>
    <n v="1.0638297872340425"/>
    <n v="0"/>
  </r>
  <r>
    <x v="3"/>
    <m/>
    <m/>
    <m/>
    <m/>
    <x v="1"/>
    <s v="Bug"/>
    <s v="Done"/>
    <s v="BEMISCP-2024"/>
    <s v="247 (BDT) - Inventory Delete Functionality - Old Inventory data showing on Screen"/>
    <s v="02024 - 247 (BDT) - Inventory Delete Functionality - Old Inventory data showing on Screen"/>
    <x v="388"/>
    <x v="2"/>
    <s v="Done"/>
    <s v="BEMISCP-2199"/>
    <s v="Review of 247 (BDT) - Inventory Delete Functionality - Old Inventory data showing on Screen"/>
    <s v="XS | 02199 - Review of 247 (BDT) - Inventory Delete Functionality - Old Inventory data showing on Screen"/>
    <s v="Feature Review | XS | 02199 - Review of 247 (BDT) - Inventory Delete Functionality - Old Inventory data showing on Screen"/>
    <m/>
    <n v="376086"/>
    <n v="377858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s v="0.Done"/>
    <x v="2"/>
    <s v="0.Done &gt; Feature Review | XS | 02199 - Review of 247 (BDT) - Inventory Delete Functionality - Old Inventory data showing on Screen"/>
    <n v="1.0638297872340425"/>
    <n v="0"/>
  </r>
  <r>
    <x v="3"/>
    <m/>
    <m/>
    <m/>
    <m/>
    <x v="1"/>
    <s v="Bug"/>
    <s v="Done"/>
    <s v="BEMISCP-2024"/>
    <s v="247 (BDT) - Inventory Delete Functionality - Old Inventory data showing on Screen"/>
    <s v="02024 - 247 (BDT) - Inventory Delete Functionality - Old Inventory data showing on Screen"/>
    <x v="388"/>
    <x v="0"/>
    <s v="Done"/>
    <s v="BEMISCP-2198"/>
    <s v="Alpha for 247 (BDT) - Inventory Delete Functionality - Old Inventory data showing on Screen"/>
    <s v="XS | 02198 - Alpha for 247 (BDT) - Inventory Delete Functionality - Old Inventory data showing on Screen"/>
    <s v="Alpha Test | XS | 02198 - Alpha for 247 (BDT) - Inventory Delete Functionality - Old Inventory data showing on Screen"/>
    <m/>
    <n v="376086"/>
    <n v="37785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s v="0.Done"/>
    <x v="2"/>
    <s v="0.Done &gt; Alpha Test | XS | 02198 - Alpha for 247 (BDT) - Inventory Delete Functionality - Old Inventory data showing on Screen"/>
    <n v="1.0638297872340425"/>
    <n v="0"/>
  </r>
  <r>
    <x v="3"/>
    <m/>
    <m/>
    <m/>
    <m/>
    <x v="1"/>
    <s v="Feature"/>
    <s v="To QA"/>
    <s v="BEMISCP-1891"/>
    <s v="Add Google Analytics to the Customer Portal Sites"/>
    <s v="01891 - Add Google Analytics to the Customer Portal Sites"/>
    <x v="204"/>
    <x v="7"/>
    <s v="Done"/>
    <s v="BEMISCP-2197"/>
    <s v="Tech planning for Add Google Analytics to the Customer Portal Sites"/>
    <s v="M | 02197 - Tech planning for Add Google Analytics to the Customer Portal Sites"/>
    <s v="Tech Planning | M | 02197 - Tech planning for Add Google Analytics to the Customer Portal Sites"/>
    <m/>
    <n v="374810"/>
    <n v="37782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2.To QA"/>
    <x v="2"/>
    <s v="0.Done &gt; Tech Planning | M | 02197 - Tech planning for Add Google Analytics to the Customer Portal Sites"/>
    <n v="0"/>
    <n v="0"/>
  </r>
  <r>
    <x v="3"/>
    <m/>
    <m/>
    <m/>
    <m/>
    <x v="1"/>
    <s v="Bug"/>
    <s v="Done"/>
    <s v="BEMISCP-2115"/>
    <s v="299 (BDT) - Scheduled Releases subpage- iphone layout error"/>
    <s v="02115 - 299 (BDT) - Scheduled Releases subpage- iphone layout error"/>
    <x v="381"/>
    <x v="2"/>
    <s v="Done"/>
    <s v="BEMISCP-2194"/>
    <s v="Review of 299 (BDT) - Scheduled Releases subpage- iphone layout error"/>
    <s v="S | 02194 - Review of 299 (BDT) - Scheduled Releases subpage- iphone layout error"/>
    <s v="Feature Review | S | 02194 - Review of 299 (BDT) - Scheduled Releases subpage- iphone layout error"/>
    <m/>
    <n v="376943"/>
    <n v="3776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194 - Review of 299 (BDT) - Scheduled Releases subpage- iphone layout error"/>
    <n v="2.1276595744680851"/>
    <n v="0"/>
  </r>
  <r>
    <x v="3"/>
    <m/>
    <m/>
    <m/>
    <m/>
    <x v="1"/>
    <s v="Bug"/>
    <s v="Done"/>
    <s v="BEMISCP-2133"/>
    <s v="Search icon in ship to dropdown is off center"/>
    <s v="02133 - Search icon in ship to dropdown is off center"/>
    <x v="369"/>
    <x v="2"/>
    <s v="Done"/>
    <s v="BEMISCP-2193"/>
    <s v="Review of Search icon in ship to dropdown is off center"/>
    <s v="S | 02193 - Review of Search icon in ship to dropdown is off center"/>
    <s v="Feature Review | S | 02193 - Review of Search icon in ship to dropdown is off center"/>
    <m/>
    <n v="377173"/>
    <n v="3776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193 - Review of Search icon in ship to dropdown is off center"/>
    <n v="2.1276595744680851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5"/>
    <s v="Done"/>
    <s v="BEMISCP-2192"/>
    <s v="Trigger data sync manually"/>
    <s v="M | 02192 - Trigger data sync manually"/>
    <s v="Backend Development | M | 02192 - Trigger data sync manually"/>
    <n v="350255"/>
    <n v="343068"/>
    <n v="37763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6666666666666666E-2"/>
    <n v="3.3333333333333333E-2"/>
    <n v="1"/>
    <n v="10.638297872340425"/>
    <x v="0"/>
    <s v="4.To Feature Review"/>
    <x v="2"/>
    <s v="0.Done &gt; Backend Development | M | 02192 - Trigger data sync manually"/>
    <n v="0"/>
    <n v="0"/>
  </r>
  <r>
    <x v="3"/>
    <m/>
    <m/>
    <m/>
    <m/>
    <x v="1"/>
    <s v="Bug"/>
    <s v="Done"/>
    <s v="BEMISCP-2171"/>
    <s v="308 (BDT) - Orders page- iphone words in view detail spilling below allotted space"/>
    <s v="02171 - 308 (BDT) - Orders page- iphone words in view detail spilling below allotted space"/>
    <x v="379"/>
    <x v="3"/>
    <s v="Done"/>
    <s v="BEMISCP-2191"/>
    <s v="Development for - Orders page- iphone words in view detail spilling below allotted space"/>
    <s v="M | 02191 - Development for - Orders page- iphone words in view detail spilling below allotted space"/>
    <s v="Frontend Development | M | 02191 - Development for - Orders page- iphone words in view detail spilling below allotted space"/>
    <m/>
    <n v="377377"/>
    <n v="37763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191 - Development for - Orders page- iphone words in view detail spilling below allotted space"/>
    <n v="5.3191489361702127"/>
    <n v="0"/>
  </r>
  <r>
    <x v="3"/>
    <m/>
    <m/>
    <m/>
    <m/>
    <x v="1"/>
    <s v="Bug"/>
    <s v="Done"/>
    <s v="BEMISCP-2172"/>
    <s v="309 (BDT) - Orders page- iphone view details UOM Confirmed qtty crowding"/>
    <s v="02172 - 309 (BDT) - Orders page- iphone view details UOM Confirmed qtty crowding"/>
    <x v="360"/>
    <x v="3"/>
    <s v="Done"/>
    <s v="BEMISCP-2190"/>
    <s v="Development for - Orders page- iphone view details UOM Confirmed qtty crowding"/>
    <s v="M | 02190 - Development for - Orders page- iphone view details UOM Confirmed qtty crowding"/>
    <s v="Frontend Development | M | 02190 - Development for - Orders page- iphone view details UOM Confirmed qtty crowding"/>
    <m/>
    <n v="377378"/>
    <n v="37760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190 - Development for - Orders page- iphone view details UOM Confirmed qtty crowding"/>
    <n v="5.3191489361702127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4"/>
    <s v="Done"/>
    <s v="BEMISCP-2189"/>
    <s v="Enable JMX in JVM Options"/>
    <s v="M | 02189 - Enable JMX in JVM Options"/>
    <s v="Sub-Task | M | 02189 - Enable JMX in JVM Options"/>
    <n v="351453"/>
    <n v="367474"/>
    <n v="377594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5.8823529411764705E-2"/>
    <n v="1.8518518518518517E-2"/>
    <n v="1"/>
    <n v="8.5106382978723403"/>
    <x v="0"/>
    <s v="0.Done"/>
    <x v="2"/>
    <s v="0.Done &gt; Sub-Task | M | 02189 - Enable JMX in JVM Options"/>
    <n v="0"/>
    <n v="0"/>
  </r>
  <r>
    <x v="3"/>
    <m/>
    <m/>
    <m/>
    <m/>
    <x v="1"/>
    <s v="Bug"/>
    <s v="Done"/>
    <s v="BEMISCP-1875"/>
    <s v="214 (BDT)Theme test- excel logo wrong color and font spacing incorrect"/>
    <s v="01875 - 214 (BDT)Theme test- excel logo wrong color and font spacing incorrect"/>
    <x v="389"/>
    <x v="6"/>
    <s v="Done"/>
    <s v="BEMISCP-2188"/>
    <s v="Shipment Qty should be called Shipped Qty"/>
    <s v="M | 02188 - Shipment Qty should be called Shipped Qty"/>
    <s v="Alpha Bug | M | 02188 - Shipment Qty should be called Shipped Qty"/>
    <m/>
    <n v="374389"/>
    <n v="37755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0"/>
    <n v="1"/>
    <n v="3.191489361702128"/>
    <x v="1"/>
    <s v="0.Done"/>
    <x v="2"/>
    <s v="0.Done &gt; Alpha Bug | M | 02188 - Shipment Qty should be called Shipped Qty"/>
    <n v="3.191489361702128"/>
    <n v="0"/>
  </r>
  <r>
    <x v="3"/>
    <m/>
    <m/>
    <m/>
    <m/>
    <x v="1"/>
    <s v="Bug"/>
    <s v="Done"/>
    <s v="BEMISCP-2337"/>
    <s v="Pallet Field should display as Est. Pallet Count"/>
    <s v="02337 - Pallet Field should display as Est. Pallet Count"/>
    <x v="352"/>
    <x v="6"/>
    <s v="Done"/>
    <s v="BEMISCP-2187"/>
    <s v="Pallet Field should display as Est. Pallet Count"/>
    <s v="M | 02187 - Pallet Field should display as Est. Pallet Count"/>
    <s v="Alpha Bug | M | 02187 - Pallet Field should display as Est. Pallet Count"/>
    <m/>
    <n v="378573"/>
    <n v="377536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3.191489361702128"/>
    <x v="1"/>
    <s v="0.Done"/>
    <x v="2"/>
    <s v="0.Done &gt; Alpha Bug | M | 02187 - Pallet Field should display as Est. Pallet Count"/>
    <n v="3.191489361702128"/>
    <n v="0"/>
  </r>
  <r>
    <x v="3"/>
    <m/>
    <m/>
    <m/>
    <m/>
    <x v="1"/>
    <s v="Bug"/>
    <s v="Done"/>
    <s v="BEMISCP-2169"/>
    <s v="214 (BDT) - Theme test- Font spacing incorrect"/>
    <s v="02169 - 214 (BDT) - Theme test- Font spacing incorrect"/>
    <x v="380"/>
    <x v="3"/>
    <s v="Done"/>
    <s v="BEMISCP-2186"/>
    <s v="Development for - Theme test- Font spacing incorrect"/>
    <s v="M | 02186 - Development for - Theme test- Font spacing incorrect"/>
    <s v="Frontend Development | M | 02186 - Development for - Theme test- Font spacing incorrect"/>
    <m/>
    <n v="377373"/>
    <n v="37750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186 - Development for - Theme test- Font spacing incorrect"/>
    <n v="5.3191489361702127"/>
    <n v="0"/>
  </r>
  <r>
    <x v="3"/>
    <m/>
    <m/>
    <m/>
    <m/>
    <x v="1"/>
    <s v="Bug"/>
    <s v="Done"/>
    <s v="BEMISCP-2042"/>
    <s v="270 (BDT) Global Search displays error"/>
    <s v="02042 - 270 (BDT) Global Search displays error"/>
    <x v="372"/>
    <x v="5"/>
    <s v="Done"/>
    <s v="BEMISCP-2185"/>
    <s v="Fix Global Search"/>
    <s v="M | 02185 - Fix Global Search"/>
    <s v="Backend Development | M | 02185 - Fix Global Search"/>
    <m/>
    <n v="376245"/>
    <n v="377496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185 - Fix Global Search"/>
    <n v="10.638297872340425"/>
    <n v="0"/>
  </r>
  <r>
    <x v="3"/>
    <m/>
    <m/>
    <m/>
    <m/>
    <x v="1"/>
    <s v="Bug"/>
    <s v="Done"/>
    <s v="BEMISCP-2096"/>
    <s v="289(BDT) - Release Pg No Release"/>
    <s v="02096 - 289(BDT) - Release Pg No Release"/>
    <x v="325"/>
    <x v="7"/>
    <s v="Done"/>
    <s v="BEMISCP-2184"/>
    <s v="Tech Planning for 289(BDT) - Release Pg No Release"/>
    <s v="M | 02184 - Tech Planning for 289(BDT) - Release Pg No Release"/>
    <s v="Tech Planning | M | 02184 - Tech Planning for 289(BDT) - Release Pg No Release"/>
    <m/>
    <n v="376657"/>
    <n v="37748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2184 - Tech Planning for 289(BDT) - Release Pg No Release"/>
    <n v="4.2553191489361701"/>
    <n v="0"/>
  </r>
  <r>
    <x v="3"/>
    <m/>
    <m/>
    <m/>
    <m/>
    <x v="1"/>
    <s v="Bug"/>
    <s v="Done"/>
    <s v="BEMISCP-2095"/>
    <s v="269 (BDT) - Release page expanded card missing state zip country"/>
    <s v="02095 - 269 (BDT) - Release page expanded card missing state zip country"/>
    <x v="378"/>
    <x v="7"/>
    <s v="Done"/>
    <s v="BEMISCP-2183"/>
    <s v="Tech Planning for 269 (BDT) - Release page expanded card missing state zip country"/>
    <s v="M | 02183 - Tech Planning for 269 (BDT) - Release page expanded card missing state zip country"/>
    <s v="Tech Planning | M | 02183 - Tech Planning for 269 (BDT) - Release page expanded card missing state zip country"/>
    <m/>
    <n v="376655"/>
    <n v="37748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Tech Planning | M | 02183 - Tech Planning for 269 (BDT) - Release page expanded card missing state zip country"/>
    <n v="4.2553191489361701"/>
    <n v="0"/>
  </r>
  <r>
    <x v="3"/>
    <m/>
    <m/>
    <m/>
    <m/>
    <x v="1"/>
    <s v="Bug"/>
    <s v="Done"/>
    <s v="BEMISCP-2093"/>
    <s v="284 (BDT) - Scheduled Releases Sub-Pg cards missing "/>
    <s v="02093 - 284 (BDT) - Scheduled Releases Sub-Pg cards missing "/>
    <x v="332"/>
    <x v="7"/>
    <s v="Done"/>
    <s v="BEMISCP-2182"/>
    <s v="Tech Planning for 284 (BDT) - Scheduled Releases Sub-Pg cards missing"/>
    <s v="M | 02182 - Tech Planning for 284 (BDT) - Scheduled Releases Sub-Pg cards missing"/>
    <s v="Tech Planning | M | 02182 - Tech Planning for 284 (BDT) - Scheduled Releases Sub-Pg cards missing"/>
    <m/>
    <n v="376652"/>
    <n v="37748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2182 - Tech Planning for 284 (BDT) - Scheduled Releases Sub-Pg cards missing"/>
    <n v="4.2553191489361701"/>
    <n v="0"/>
  </r>
  <r>
    <x v="3"/>
    <m/>
    <m/>
    <m/>
    <m/>
    <x v="1"/>
    <s v="Bug"/>
    <s v="Done"/>
    <s v="BEMISCP-806"/>
    <s v="Ship To Filter Issue with Name Format and number of items"/>
    <s v="00806 - Ship To Filter Issue with Name Format and number of items"/>
    <x v="384"/>
    <x v="5"/>
    <s v="Done"/>
    <s v="BEMISCP-2181"/>
    <s v="Update ShipTo Filter list with every search"/>
    <s v="XS | 02181 - Update ShipTo Filter list with every search"/>
    <s v="Backend Development | XS | 02181 - Update ShipTo Filter list with every search"/>
    <m/>
    <n v="357596"/>
    <n v="377447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0"/>
    <n v="1"/>
    <n v="2.1276595744680851"/>
    <x v="1"/>
    <s v="0.Done"/>
    <x v="2"/>
    <s v="0.Done &gt; Backend Development | XS | 02181 - Update ShipTo Filter list with every search"/>
    <n v="2.1276595744680851"/>
    <n v="0"/>
  </r>
  <r>
    <x v="3"/>
    <m/>
    <m/>
    <m/>
    <m/>
    <x v="1"/>
    <s v="Bug"/>
    <s v="Done"/>
    <s v="BEMISCP-2133"/>
    <s v="Search icon in ship to dropdown is off center"/>
    <s v="02133 - Search icon in ship to dropdown is off center"/>
    <x v="369"/>
    <x v="0"/>
    <s v="Done"/>
    <s v="BEMISCP-2180"/>
    <s v="Alpha for Search icon in ship to dropdown is off center"/>
    <s v="S | 02180 - Alpha for Search icon in ship to dropdown is off center"/>
    <s v="Alpha Test | S | 02180 - Alpha for Search icon in ship to dropdown is off center"/>
    <m/>
    <n v="377173"/>
    <n v="3774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180 - Alpha for Search icon in ship to dropdown is off center"/>
    <n v="2.1276595744680851"/>
    <n v="0"/>
  </r>
  <r>
    <x v="3"/>
    <m/>
    <m/>
    <m/>
    <m/>
    <x v="1"/>
    <s v="Feature"/>
    <s v="Done"/>
    <s v="BEMISCP-1697"/>
    <s v="Update display of qty fields on Orders page"/>
    <s v="01697 - Update display of qty fields on Orders page"/>
    <x v="353"/>
    <x v="6"/>
    <s v="Done"/>
    <s v="BEMISCP-2179"/>
    <s v="Commas on the qty display causes field value to wrap"/>
    <s v="M | 02179 - Commas on the qty display causes field value to wrap"/>
    <s v="Alpha Bug | M | 02179 - Commas on the qty display causes field value to wrap"/>
    <m/>
    <n v="370798"/>
    <n v="377438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0"/>
    <n v="1"/>
    <n v="3.191489361702128"/>
    <x v="1"/>
    <s v="0.Done"/>
    <x v="2"/>
    <s v="0.Done &gt; Alpha Bug | M | 02179 - Commas on the qty display causes field value to wrap"/>
    <n v="0"/>
    <n v="0"/>
  </r>
  <r>
    <x v="3"/>
    <m/>
    <m/>
    <m/>
    <m/>
    <x v="1"/>
    <s v="Bug"/>
    <s v="Done"/>
    <s v="BEMISCP-2001"/>
    <s v="Duplicate Entry Exception for Orders"/>
    <s v="02001 - Duplicate Entry Exception for Orders"/>
    <x v="390"/>
    <x v="1"/>
    <s v="Done"/>
    <s v="BEMISCP-2178"/>
    <s v="QA for Duplicate Entry Exception for Orders"/>
    <s v="S | 02178 - QA for Duplicate Entry Exception for Orders"/>
    <s v="QA | S | 02178 - QA for Duplicate Entry Exception for Orders"/>
    <m/>
    <n v="375922"/>
    <n v="3774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178 - QA for Duplicate Entry Exception for Orders"/>
    <n v="2.1276595744680851"/>
    <n v="0"/>
  </r>
  <r>
    <x v="3"/>
    <m/>
    <m/>
    <m/>
    <m/>
    <x v="1"/>
    <s v="Bug"/>
    <s v="Done"/>
    <s v="BEMISCP-2001"/>
    <s v="Duplicate Entry Exception for Orders"/>
    <s v="02001 - Duplicate Entry Exception for Orders"/>
    <x v="390"/>
    <x v="2"/>
    <s v="Done"/>
    <s v="BEMISCP-2177"/>
    <s v="Review of Duplicate Entry Exception for Orders"/>
    <s v="S | 02177 - Review of Duplicate Entry Exception for Orders"/>
    <s v="Feature Review | S | 02177 - Review of Duplicate Entry Exception for Orders"/>
    <m/>
    <n v="375922"/>
    <n v="3774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177 - Review of Duplicate Entry Exception for Orders"/>
    <n v="2.1276595744680851"/>
    <n v="0"/>
  </r>
  <r>
    <x v="3"/>
    <m/>
    <m/>
    <m/>
    <m/>
    <x v="1"/>
    <s v="Bug"/>
    <s v="Done"/>
    <s v="BEMISCP-2001"/>
    <s v="Duplicate Entry Exception for Orders"/>
    <s v="02001 - Duplicate Entry Exception for Orders"/>
    <x v="390"/>
    <x v="0"/>
    <s v="Done"/>
    <s v="BEMISCP-2176"/>
    <s v="Alpha for Duplicate Entry Exception for Orders"/>
    <s v="S | 02176 - Alpha for Duplicate Entry Exception for Orders"/>
    <s v="Alpha Test | S | 02176 - Alpha for Duplicate Entry Exception for Orders"/>
    <m/>
    <n v="375922"/>
    <n v="3774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176 - Alpha for Duplicate Entry Exception for Orders"/>
    <n v="2.1276595744680851"/>
    <n v="0"/>
  </r>
  <r>
    <x v="3"/>
    <m/>
    <m/>
    <m/>
    <m/>
    <x v="1"/>
    <s v="Bug"/>
    <s v="Deferred"/>
    <s v="BEMISCP-2009"/>
    <s v="241 (BDT) - Searchbar missing X "/>
    <s v="02009 - 241 (BDT) - Searchbar missing X "/>
    <x v="391"/>
    <x v="6"/>
    <s v="Done"/>
    <s v="BEMISCP-2175"/>
    <s v="Development for - Searchbar missing X update UX "/>
    <s v="M | 02175 - Development for - Searchbar missing X update UX "/>
    <s v="Alpha Bug | M | 02175 - Development for - Searchbar missing X update UX "/>
    <m/>
    <n v="376039"/>
    <n v="377417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e v="#N/A"/>
    <x v="2"/>
    <s v="0.Done &gt; Alpha Bug | M | 02175 - Development for - Searchbar missing X update UX "/>
    <n v="3.191489361702128"/>
    <n v="0"/>
  </r>
  <r>
    <x v="3"/>
    <m/>
    <m/>
    <m/>
    <m/>
    <x v="1"/>
    <s v="Bug"/>
    <s v="Done"/>
    <s v="BEMISCP-2115"/>
    <s v="299 (BDT) - Scheduled Releases subpage- iphone layout error"/>
    <s v="02115 - 299 (BDT) - Scheduled Releases subpage- iphone layout error"/>
    <x v="381"/>
    <x v="0"/>
    <s v="Done"/>
    <s v="BEMISCP-2174"/>
    <s v="Alpha for 299 (BDT) - Scheduled Releases subpage- iphone layout error"/>
    <s v="S | 02174 - Alpha for 299 (BDT) - Scheduled Releases subpage- iphone layout error"/>
    <s v="Alpha Test | S | 02174 - Alpha for 299 (BDT) - Scheduled Releases subpage- iphone layout error"/>
    <m/>
    <n v="376943"/>
    <n v="3773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174 - Alpha for 299 (BDT) - Scheduled Releases subpage- iphone layout error"/>
    <n v="2.1276595744680851"/>
    <n v="0"/>
  </r>
  <r>
    <x v="3"/>
    <m/>
    <m/>
    <m/>
    <m/>
    <x v="1"/>
    <s v="Bug"/>
    <s v="Done"/>
    <s v="BEMISCP-2167"/>
    <s v="319 (BDT) Negative Scheduled Releases "/>
    <s v="02167 - 319 (BDT) Negative Scheduled Releases "/>
    <x v="370"/>
    <x v="5"/>
    <s v="Done"/>
    <s v="BEMISCP-2170"/>
    <s v="Calculate Scheduled Releases Qty based on Open releases"/>
    <s v="S | 02170 - Calculate Scheduled Releases Qty based on Open releases"/>
    <s v="Backend Development | S | 02170 - Calculate Scheduled Releases Qty based on Open releases"/>
    <m/>
    <n v="377365"/>
    <n v="37737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2170 - Calculate Scheduled Releases Qty based on Open releases"/>
    <n v="8.5106382978723403"/>
    <n v="0"/>
  </r>
  <r>
    <x v="3"/>
    <m/>
    <m/>
    <m/>
    <m/>
    <x v="1"/>
    <s v="Bug"/>
    <s v="Done"/>
    <s v="BEMISCP-2167"/>
    <s v="319 (BDT) Negative Scheduled Releases "/>
    <s v="02167 - 319 (BDT) Negative Scheduled Releases "/>
    <x v="370"/>
    <x v="7"/>
    <s v="Done"/>
    <s v="BEMISCP-2168"/>
    <s v="Tech Planning for Negative Scheduled Releases"/>
    <s v="M | 02168 - Tech Planning for Negative Scheduled Releases"/>
    <s v="Tech Planning | M | 02168 - Tech Planning for Negative Scheduled Releases"/>
    <m/>
    <n v="377365"/>
    <n v="37736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2168 - Tech Planning for Negative Scheduled Releases"/>
    <n v="4.2553191489361701"/>
    <n v="0"/>
  </r>
  <r>
    <x v="3"/>
    <s v="Demand"/>
    <s v="Doing"/>
    <s v="BEMISCP-420"/>
    <s v="Buyer - Shipment Management"/>
    <x v="26"/>
    <s v="Feature"/>
    <s v="Done"/>
    <s v="BEMISCP-509"/>
    <s v="View and Download Invoice and BoL "/>
    <s v="00509 - View and Download Invoice and BoL "/>
    <x v="255"/>
    <x v="6"/>
    <s v="Done"/>
    <s v="BEMISCP-2166"/>
    <s v="Clicking on the link for Invoice or BOL &quot;fails to load PDF&quot;"/>
    <s v="M | 02166 - Clicking on the link for Invoice or BOL &quot;fails to load PDF&quot;"/>
    <s v="Alpha Bug | M | 02166 - Clicking on the link for Invoice or BOL &quot;fails to load PDF&quot;"/>
    <n v="347928"/>
    <n v="350405"/>
    <n v="377364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9.0909090909090912E-2"/>
    <n v="1.5873015873015872E-2"/>
    <n v="1"/>
    <n v="3.191489361702128"/>
    <x v="0"/>
    <s v="0.Done"/>
    <x v="2"/>
    <s v="0.Done &gt; Alpha Bug | M | 02166 - Clicking on the link for Invoice or BOL &quot;fails to load PDF&quot;"/>
    <n v="0"/>
    <n v="0"/>
  </r>
  <r>
    <x v="3"/>
    <m/>
    <m/>
    <m/>
    <m/>
    <x v="1"/>
    <s v="Task"/>
    <s v="Done"/>
    <s v="BEMISCP-1847"/>
    <s v="Update Mock Services for changes to Data Sync"/>
    <s v="01847 - Update Mock Services for changes to Data Sync"/>
    <x v="392"/>
    <x v="2"/>
    <s v="Done"/>
    <s v="BEMISCP-2165"/>
    <s v="Review of Update Mock Services for changes to Data Sync"/>
    <s v="02165 - Review of Update Mock Services for changes to Data Sync"/>
    <s v="Feature Review | 02165 - Review of Update Mock Services for changes to Data Sync"/>
    <m/>
    <n v="373510"/>
    <n v="37735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0"/>
    <n v="1"/>
    <n v="0"/>
    <x v="1"/>
    <s v="0.Done"/>
    <x v="2"/>
    <s v="0.Done &gt; Feature Review | 02165 - Review of Update Mock Services for changes to Data Sync"/>
    <n v="0"/>
    <n v="0"/>
  </r>
  <r>
    <x v="3"/>
    <m/>
    <m/>
    <m/>
    <m/>
    <x v="1"/>
    <s v="Bug"/>
    <s v="Done"/>
    <s v="BEMISCP-1986"/>
    <s v="244 (BDT) - Order Pg Scheduled Releases/Available Qty Incorrect "/>
    <s v="01986 - 244 (BDT) - Order Pg Scheduled Releases/Available Qty Incorrect "/>
    <x v="334"/>
    <x v="0"/>
    <s v="Done"/>
    <s v="BEMISCP-2164"/>
    <s v="Alpha for 244 (BDT) - Order Pg Scheduled Releases/Available Qty Incorrect "/>
    <s v="XS | 02164 - Alpha for 244 (BDT) - Order Pg Scheduled Releases/Available Qty Incorrect "/>
    <s v="Alpha Test | XS | 02164 - Alpha for 244 (BDT) - Order Pg Scheduled Releases/Available Qty Incorrect "/>
    <m/>
    <n v="375784"/>
    <n v="377320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Alpha Test | XS | 02164 - Alpha for 244 (BDT) - Order Pg Scheduled Releases/Available Qty Incorrect "/>
    <n v="1.0638297872340425"/>
    <n v="0"/>
  </r>
  <r>
    <x v="3"/>
    <m/>
    <m/>
    <m/>
    <m/>
    <x v="1"/>
    <s v="Bug"/>
    <s v="Done"/>
    <s v="BEMISCP-2025"/>
    <s v="252 (BDT) - Order Pg View Details 0 Confirmed Qty Should Not Be Displayed"/>
    <s v="02025 - 252 (BDT) - Order Pg View Details 0 Confirmed Qty Should Not Be Displayed"/>
    <x v="393"/>
    <x v="1"/>
    <s v="Done"/>
    <s v="BEMISCP-2163"/>
    <s v="QA for 252 (BDT) - Order Pg View Details 0 Confirmed Qty Should Not Be Displayed"/>
    <s v="XS | 02163 - QA for 252 (BDT) - Order Pg View Details 0 Confirmed Qty Should Not Be Displayed"/>
    <s v="QA | XS | 02163 - QA for 252 (BDT) - Order Pg View Details 0 Confirmed Qty Should Not Be Displayed"/>
    <m/>
    <n v="376090"/>
    <n v="377273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QA | XS | 02163 - QA for 252 (BDT) - Order Pg View Details 0 Confirmed Qty Should Not Be Displayed"/>
    <n v="1.0638297872340425"/>
    <n v="0"/>
  </r>
  <r>
    <x v="3"/>
    <m/>
    <m/>
    <m/>
    <m/>
    <x v="1"/>
    <s v="Bug"/>
    <s v="Done"/>
    <s v="BEMISCP-2025"/>
    <s v="252 (BDT) - Order Pg View Details 0 Confirmed Qty Should Not Be Displayed"/>
    <s v="02025 - 252 (BDT) - Order Pg View Details 0 Confirmed Qty Should Not Be Displayed"/>
    <x v="393"/>
    <x v="2"/>
    <s v="Done"/>
    <s v="BEMISCP-2162"/>
    <s v="Review of 252 (BDT) - Order Pg View Details 0 Confirmed Qty Should Not Be Displayed"/>
    <s v="XS | 02162 - Review of 252 (BDT) - Order Pg View Details 0 Confirmed Qty Should Not Be Displayed"/>
    <s v="Feature Review | XS | 02162 - Review of 252 (BDT) - Order Pg View Details 0 Confirmed Qty Should Not Be Displayed"/>
    <m/>
    <n v="376090"/>
    <n v="377272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Feature Review | XS | 02162 - Review of 252 (BDT) - Order Pg View Details 0 Confirmed Qty Should Not Be Displayed"/>
    <n v="1.0638297872340425"/>
    <n v="0"/>
  </r>
  <r>
    <x v="3"/>
    <m/>
    <m/>
    <m/>
    <m/>
    <x v="1"/>
    <s v="Bug"/>
    <s v="Done"/>
    <s v="BEMISCP-1985"/>
    <s v="243 (BDT) - Orders Page Material Avail Date/Req Date Incorrect "/>
    <s v="01985 - 243 (BDT) - Orders Page Material Avail Date/Req Date Incorrect "/>
    <x v="386"/>
    <x v="1"/>
    <s v="Done"/>
    <s v="BEMISCP-2161"/>
    <s v="QA for 243 (BDT) - Orders Page Material Avail Date/Req Date Incorrect "/>
    <s v="XS | 02161 - QA for 243 (BDT) - Orders Page Material Avail Date/Req Date Incorrect "/>
    <s v="QA | XS | 02161 - QA for 243 (BDT) - Orders Page Material Avail Date/Req Date Incorrect "/>
    <m/>
    <n v="375783"/>
    <n v="37727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0"/>
    <n v="1"/>
    <n v="1.0638297872340425"/>
    <x v="1"/>
    <s v="0.Done"/>
    <x v="2"/>
    <s v="0.Done &gt; QA | XS | 02161 - QA for 243 (BDT) - Orders Page Material Avail Date/Req Date Incorrect "/>
    <n v="1.0638297872340425"/>
    <n v="0"/>
  </r>
  <r>
    <x v="3"/>
    <m/>
    <m/>
    <m/>
    <m/>
    <x v="1"/>
    <s v="Bug"/>
    <s v="Done"/>
    <s v="BEMISCP-1985"/>
    <s v="243 (BDT) - Orders Page Material Avail Date/Req Date Incorrect "/>
    <s v="01985 - 243 (BDT) - Orders Page Material Avail Date/Req Date Incorrect "/>
    <x v="386"/>
    <x v="2"/>
    <s v="Done"/>
    <s v="BEMISCP-2160"/>
    <s v="Review of 243 (BDT) - Orders Page Material Avail Date/Req Date Incorrect "/>
    <s v="XS | 02160 - Review of 243 (BDT) - Orders Page Material Avail Date/Req Date Incorrect "/>
    <s v="Feature Review | XS | 02160 - Review of 243 (BDT) - Orders Page Material Avail Date/Req Date Incorrect "/>
    <m/>
    <n v="375783"/>
    <n v="377270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0"/>
    <n v="1"/>
    <n v="1.0638297872340425"/>
    <x v="1"/>
    <s v="0.Done"/>
    <x v="2"/>
    <s v="0.Done &gt; Feature Review | XS | 02160 - Review of 243 (BDT) - Orders Page Material Avail Date/Req Date Incorrect "/>
    <n v="1.0638297872340425"/>
    <n v="0"/>
  </r>
  <r>
    <x v="3"/>
    <m/>
    <m/>
    <m/>
    <m/>
    <x v="1"/>
    <s v="Bug"/>
    <s v="Done"/>
    <s v="BEMISCP-2057"/>
    <s v="283 (BDT) - Scheduled Releases Sub-Page Line# Contains Leading Zeroes "/>
    <s v="02057 - 283 (BDT) - Scheduled Releases Sub-Page Line# Contains Leading Zeroes "/>
    <x v="314"/>
    <x v="1"/>
    <s v="Done"/>
    <s v="BEMISCP-2159"/>
    <s v="QA for 283 (BDT) - Scheduled Releases Sub-Page Line# Contains Leading Zeroes "/>
    <s v="S | 02159 - QA for 283 (BDT) - Scheduled Releases Sub-Page Line# Contains Leading Zeroes "/>
    <s v="QA | S | 02159 - QA for 283 (BDT) - Scheduled Releases Sub-Page Line# Contains Leading Zeroes "/>
    <m/>
    <n v="376316"/>
    <n v="37726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2159 - QA for 283 (BDT) - Scheduled Releases Sub-Page Line# Contains Leading Zeroes "/>
    <n v="2.1276595744680851"/>
    <n v="0"/>
  </r>
  <r>
    <x v="3"/>
    <m/>
    <m/>
    <m/>
    <m/>
    <x v="1"/>
    <s v="Bug"/>
    <s v="Done"/>
    <s v="BEMISCP-2057"/>
    <s v="283 (BDT) - Scheduled Releases Sub-Page Line# Contains Leading Zeroes "/>
    <s v="02057 - 283 (BDT) - Scheduled Releases Sub-Page Line# Contains Leading Zeroes "/>
    <x v="314"/>
    <x v="2"/>
    <s v="Done"/>
    <s v="BEMISCP-2158"/>
    <s v="Review of 283 (BDT) - Scheduled Releases Sub-Page Line# Contains Leading Zeroes "/>
    <s v="S | 02158 - Review of 283 (BDT) - Scheduled Releases Sub-Page Line# Contains Leading Zeroes "/>
    <s v="Feature Review | S | 02158 - Review of 283 (BDT) - Scheduled Releases Sub-Page Line# Contains Leading Zeroes "/>
    <m/>
    <n v="376316"/>
    <n v="3772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Feature Review | S | 02158 - Review of 283 (BDT) - Scheduled Releases Sub-Page Line# Contains Leading Zeroes "/>
    <n v="2.1276595744680851"/>
    <n v="0"/>
  </r>
  <r>
    <x v="3"/>
    <m/>
    <m/>
    <m/>
    <m/>
    <x v="1"/>
    <s v="Bug"/>
    <s v="Done"/>
    <s v="BEMISCP-2057"/>
    <s v="283 (BDT) - Scheduled Releases Sub-Page Line# Contains Leading Zeroes "/>
    <s v="02057 - 283 (BDT) - Scheduled Releases Sub-Page Line# Contains Leading Zeroes "/>
    <x v="314"/>
    <x v="0"/>
    <s v="Done"/>
    <s v="BEMISCP-2157"/>
    <s v="Alpha for 283 (BDT) - Scheduled Releases Sub-Page Line# Contains Leading Zeroes "/>
    <s v="S | 02157 - Alpha for 283 (BDT) - Scheduled Releases Sub-Page Line# Contains Leading Zeroes "/>
    <s v="Alpha Test | S | 02157 - Alpha for 283 (BDT) - Scheduled Releases Sub-Page Line# Contains Leading Zeroes "/>
    <m/>
    <n v="376316"/>
    <n v="37726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Test | S | 02157 - Alpha for 283 (BDT) - Scheduled Releases Sub-Page Line# Contains Leading Zeroes "/>
    <n v="2.1276595744680851"/>
    <n v="0"/>
  </r>
  <r>
    <x v="3"/>
    <m/>
    <m/>
    <m/>
    <m/>
    <x v="1"/>
    <s v="Bug"/>
    <s v="Done"/>
    <s v="BEMISCP-2113"/>
    <s v="297 (BDT) - On Hand Inventory page code error"/>
    <s v="02113 - 297 (BDT) - On Hand Inventory page code error"/>
    <x v="394"/>
    <x v="1"/>
    <s v="Done"/>
    <s v="BEMISCP-2156"/>
    <s v="QA for 297 (BDT) - On Hand Inventory page code error"/>
    <s v="S | 02156 - QA for 297 (BDT) - On Hand Inventory page code error"/>
    <s v="QA | S | 02156 - QA for 297 (BDT) - On Hand Inventory page code error"/>
    <m/>
    <n v="376941"/>
    <n v="3772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156 - QA for 297 (BDT) - On Hand Inventory page code error"/>
    <n v="2.1276595744680851"/>
    <n v="0"/>
  </r>
  <r>
    <x v="3"/>
    <m/>
    <m/>
    <m/>
    <m/>
    <x v="1"/>
    <s v="Bug"/>
    <s v="Done"/>
    <s v="BEMISCP-2113"/>
    <s v="297 (BDT) - On Hand Inventory page code error"/>
    <s v="02113 - 297 (BDT) - On Hand Inventory page code error"/>
    <x v="394"/>
    <x v="2"/>
    <s v="Done"/>
    <s v="BEMISCP-2155"/>
    <s v="Review of 297 (BDT) - On Hand Inventory page code error"/>
    <s v="S | 02155 - Review of 297 (BDT) - On Hand Inventory page code error"/>
    <s v="Feature Review | S | 02155 - Review of 297 (BDT) - On Hand Inventory page code error"/>
    <m/>
    <n v="376941"/>
    <n v="3772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155 - Review of 297 (BDT) - On Hand Inventory page code error"/>
    <n v="2.1276595744680851"/>
    <n v="0"/>
  </r>
  <r>
    <x v="3"/>
    <m/>
    <m/>
    <m/>
    <m/>
    <x v="1"/>
    <s v="Bug"/>
    <s v="Done"/>
    <s v="BEMISCP-2048"/>
    <s v="277 (BDT) - On hand Inventory page- tablet- Batch # is hyperlinked"/>
    <s v="02048 - 277 (BDT) - On hand Inventory page- tablet- Batch # is hyperlinked"/>
    <x v="395"/>
    <x v="1"/>
    <s v="Done"/>
    <s v="BEMISCP-2154"/>
    <s v="QA for 277 (BDT) - On hand Inventory page- tablet- Batch # is hyperlinked"/>
    <s v="S | 02154 - QA for 277 (BDT) - On hand Inventory page- tablet- Batch # is hyperlinked"/>
    <s v="QA | S | 02154 - QA for 277 (BDT) - On hand Inventory page- tablet- Batch # is hyperlinked"/>
    <m/>
    <n v="376288"/>
    <n v="3772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154 - QA for 277 (BDT) - On hand Inventory page- tablet- Batch # is hyperlinked"/>
    <n v="2.1276595744680851"/>
    <n v="0"/>
  </r>
  <r>
    <x v="3"/>
    <m/>
    <m/>
    <m/>
    <m/>
    <x v="1"/>
    <s v="Bug"/>
    <s v="Done"/>
    <s v="BEMISCP-2048"/>
    <s v="277 (BDT) - On hand Inventory page- tablet- Batch # is hyperlinked"/>
    <s v="02048 - 277 (BDT) - On hand Inventory page- tablet- Batch # is hyperlinked"/>
    <x v="395"/>
    <x v="2"/>
    <s v="Done"/>
    <s v="BEMISCP-2153"/>
    <s v="Review of 277 (BDT) - On hand Inventory page- tablet- Batch # is hyperlinked"/>
    <s v="S | 02153 - Review of 277 (BDT) - On hand Inventory page- tablet- Batch # is hyperlinked"/>
    <s v="Feature Review | S | 02153 - Review of 277 (BDT) - On hand Inventory page- tablet- Batch # is hyperlinked"/>
    <m/>
    <n v="376288"/>
    <n v="3772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153 - Review of 277 (BDT) - On hand Inventory page- tablet- Batch # is hyperlinked"/>
    <n v="2.1276595744680851"/>
    <n v="0"/>
  </r>
  <r>
    <x v="3"/>
    <m/>
    <m/>
    <m/>
    <m/>
    <x v="1"/>
    <s v="Bug"/>
    <s v="Done"/>
    <s v="BEMISCP-2021"/>
    <s v="271 (BDT) - Orders page- hyperlinks and expand card issue"/>
    <s v="02021 - 271 (BDT) - Orders page- hyperlinks and expand card issue"/>
    <x v="396"/>
    <x v="1"/>
    <s v="Done"/>
    <s v="BEMISCP-2152"/>
    <s v="QA for 271 (BDT) - Orders page- hyperlinks and expand card issue"/>
    <s v="S | 02152 - QA for 271 (BDT) - Orders page- hyperlinks and expand card issue"/>
    <s v="QA | S | 02152 - QA for 271 (BDT) - Orders page- hyperlinks and expand card issue"/>
    <m/>
    <n v="376072"/>
    <n v="3772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152 - QA for 271 (BDT) - Orders page- hyperlinks and expand card issue"/>
    <n v="2.1276595744680851"/>
    <n v="0"/>
  </r>
  <r>
    <x v="3"/>
    <m/>
    <m/>
    <m/>
    <m/>
    <x v="1"/>
    <s v="Bug"/>
    <s v="Done"/>
    <s v="BEMISCP-1989"/>
    <s v="256 (BDT) - Orders page- mobile- expanded view - view details"/>
    <s v="01989 - 256 (BDT) - Orders page- mobile- expanded view - view details"/>
    <x v="397"/>
    <x v="1"/>
    <s v="Done"/>
    <s v="BEMISCP-2151"/>
    <s v="QA for 256 (BDT) - Orders page- mobile- expanded view - view details"/>
    <s v="XS | 02151 - QA for 256 (BDT) - Orders page- mobile- expanded view - view details"/>
    <s v="QA | XS | 02151 - QA for 256 (BDT) - Orders page- mobile- expanded view - view details"/>
    <m/>
    <n v="375796"/>
    <n v="37726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QA | XS | 02151 - QA for 256 (BDT) - Orders page- mobile- expanded view - view details"/>
    <n v="1.0638297872340425"/>
    <n v="0"/>
  </r>
  <r>
    <x v="3"/>
    <m/>
    <m/>
    <m/>
    <m/>
    <x v="1"/>
    <s v="Feature"/>
    <s v="Done"/>
    <s v="BEMISCP-1879"/>
    <s v="Update 'View Details' dropdown to include UOM"/>
    <s v="01879 - Update 'View Details' dropdown to include UOM"/>
    <x v="398"/>
    <x v="1"/>
    <s v="Done"/>
    <s v="BEMISCP-2150"/>
    <s v="QA for Update 'View Details' dropdown to include UOM"/>
    <s v="S | 02150 - QA for Update 'View Details' dropdown to include UOM"/>
    <s v="QA | S | 02150 - QA for Update 'View Details' dropdown to include UOM"/>
    <m/>
    <n v="374433"/>
    <n v="3772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150 - QA for Update 'View Details' dropdown to include UOM"/>
    <n v="0"/>
    <n v="0"/>
  </r>
  <r>
    <x v="3"/>
    <m/>
    <m/>
    <m/>
    <m/>
    <x v="1"/>
    <s v="Feature"/>
    <s v="Done"/>
    <s v="BEMISCP-1858"/>
    <s v="200 (BDT)New Parameter Customer Item- wording on Field label"/>
    <s v="01858 - 200 (BDT)New Parameter Customer Item- wording on Field label"/>
    <x v="399"/>
    <x v="1"/>
    <s v="Done"/>
    <s v="BEMISCP-2149"/>
    <s v="QA for 200 (BDT)New Parameter Customer Item- wording on Field label"/>
    <s v="S | 02149 - QA for 200 (BDT)New Parameter Customer Item- wording on Field label"/>
    <s v="QA | S | 02149 - QA for 200 (BDT)New Parameter Customer Item- wording on Field label"/>
    <m/>
    <n v="373956"/>
    <n v="37725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149 - QA for 200 (BDT)New Parameter Customer Item- wording on Field label"/>
    <n v="0"/>
    <n v="0"/>
  </r>
  <r>
    <x v="3"/>
    <m/>
    <m/>
    <m/>
    <m/>
    <x v="1"/>
    <s v="Feature"/>
    <s v="Done"/>
    <s v="BEMISCP-1858"/>
    <s v="200 (BDT)New Parameter Customer Item- wording on Field label"/>
    <s v="01858 - 200 (BDT)New Parameter Customer Item- wording on Field label"/>
    <x v="399"/>
    <x v="2"/>
    <s v="Done"/>
    <s v="BEMISCP-2148"/>
    <s v="Review of 200 (BDT)New Parameter Customer Item- wording on Field label"/>
    <s v="S | 02148 - Review of 200 (BDT)New Parameter Customer Item- wording on Field label"/>
    <s v="Feature Review | S | 02148 - Review of 200 (BDT)New Parameter Customer Item- wording on Field label"/>
    <m/>
    <n v="373956"/>
    <n v="3772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148 - Review of 200 (BDT)New Parameter Customer Item- wording on Field label"/>
    <n v="0"/>
    <n v="0"/>
  </r>
  <r>
    <x v="3"/>
    <m/>
    <m/>
    <m/>
    <m/>
    <x v="1"/>
    <s v="Feature"/>
    <s v="Done"/>
    <s v="BEMISCP-1879"/>
    <s v="Update 'View Details' dropdown to include UOM"/>
    <s v="01879 - Update 'View Details' dropdown to include UOM"/>
    <x v="398"/>
    <x v="2"/>
    <s v="Done"/>
    <s v="BEMISCP-2147"/>
    <s v="Review of Update 'View Details' dropdown to include UOM"/>
    <s v="S | 02147 - Review of Update 'View Details' dropdown to include UOM"/>
    <s v="Feature Review | S | 02147 - Review of Update 'View Details' dropdown to include UOM"/>
    <m/>
    <n v="374433"/>
    <n v="3772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147 - Review of Update 'View Details' dropdown to include UOM"/>
    <n v="0"/>
    <n v="0"/>
  </r>
  <r>
    <x v="3"/>
    <m/>
    <m/>
    <m/>
    <m/>
    <x v="1"/>
    <s v="Bug"/>
    <s v="Done"/>
    <s v="BEMISCP-2052"/>
    <s v="282 (BDT) - Orders Page- Location filter location indicator "/>
    <s v="02052 - 282 (BDT) - Orders Page- Location filter location indicator "/>
    <x v="400"/>
    <x v="1"/>
    <s v="Done"/>
    <s v="BEMISCP-2146"/>
    <s v="QA for 282 (BDT) - Orders Page- Location filter location indicator "/>
    <s v="XS | 02146 - QA for 282 (BDT) - Orders Page- Location filter location indicator "/>
    <s v="QA | XS | 02146 - QA for 282 (BDT) - Orders Page- Location filter location indicator "/>
    <m/>
    <n v="376295"/>
    <n v="37724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QA | XS | 02146 - QA for 282 (BDT) - Orders Page- Location filter location indicator "/>
    <n v="1.0638297872340425"/>
    <n v="0"/>
  </r>
  <r>
    <x v="3"/>
    <m/>
    <m/>
    <m/>
    <m/>
    <x v="1"/>
    <s v="Bug"/>
    <s v="Done"/>
    <s v="BEMISCP-2047"/>
    <s v="275 (BDT) - Order Pg Sort Functionality"/>
    <s v="02047 - 275 (BDT) - Order Pg Sort Functionality"/>
    <x v="401"/>
    <x v="1"/>
    <s v="Done"/>
    <s v="BEMISCP-2145"/>
    <s v="QA for 275 (BDT) - Order Pg Sort Functionality"/>
    <s v="XS | 02145 - QA for 275 (BDT) - Order Pg Sort Functionality"/>
    <s v="QA | XS | 02145 - QA for 275 (BDT) - Order Pg Sort Functionality"/>
    <m/>
    <n v="376286"/>
    <n v="377245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s v="0.Done"/>
    <x v="2"/>
    <s v="0.Done &gt; QA | XS | 02145 - QA for 275 (BDT) - Order Pg Sort Functionality"/>
    <n v="1.0638297872340425"/>
    <n v="0"/>
  </r>
  <r>
    <x v="3"/>
    <m/>
    <m/>
    <m/>
    <m/>
    <x v="1"/>
    <s v="Bug"/>
    <s v="Deferred"/>
    <s v="BEMISCP-2009"/>
    <s v="241 (BDT) - Searchbar missing X "/>
    <s v="02009 - 241 (BDT) - Searchbar missing X "/>
    <x v="391"/>
    <x v="1"/>
    <s v="Queued for Review"/>
    <s v="BEMISCP-2144"/>
    <s v="QA for 241 (BDT) - Searchbar missing X "/>
    <s v="S | 02144 - QA for 241 (BDT) - Searchbar missing X "/>
    <s v="QA | S | 02144 - QA for 241 (BDT) - Searchbar missing X "/>
    <m/>
    <n v="376039"/>
    <n v="377241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6666666666666666"/>
    <n v="0"/>
    <n v="1"/>
    <n v="0"/>
    <x v="1"/>
    <e v="#N/A"/>
    <x v="1"/>
    <e v="#N/A"/>
    <n v="2.1276595744680851"/>
    <n v="0"/>
  </r>
  <r>
    <x v="3"/>
    <m/>
    <m/>
    <m/>
    <m/>
    <x v="1"/>
    <s v="Bug"/>
    <s v="Done"/>
    <s v="BEMISCP-1874"/>
    <s v="213 (BDT) Theme- Assets that are light blue and should be dark blue -various portal pages"/>
    <s v="01874 - 213 (BDT) Theme- Assets that are light blue and should be dark blue -various portal pages"/>
    <x v="402"/>
    <x v="1"/>
    <s v="Done"/>
    <s v="BEMISCP-2143"/>
    <s v="QA for 213 (BDT) Theme- Assets that are light blue and should be dark blue -various portal pages"/>
    <s v="S | 02143 - QA for 213 (BDT) Theme- Assets that are light blue and should be dark blue -various portal pages"/>
    <s v="QA | S | 02143 - QA for 213 (BDT) Theme- Assets that are light blue and should be dark blue -various portal pages"/>
    <m/>
    <n v="374380"/>
    <n v="3772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143 - QA for 213 (BDT) Theme- Assets that are light blue and should be dark blue -various portal pages"/>
    <n v="2.1276595744680851"/>
    <n v="0"/>
  </r>
  <r>
    <x v="3"/>
    <m/>
    <m/>
    <m/>
    <m/>
    <x v="1"/>
    <s v="Bug"/>
    <s v="Done"/>
    <s v="BEMISCP-1868"/>
    <s v="209 (BDT) Report Page test- deleting reports in download folder"/>
    <s v="01868 - 209 (BDT) Report Page test- deleting reports in download folder"/>
    <x v="403"/>
    <x v="1"/>
    <s v="Done"/>
    <s v="BEMISCP-2142"/>
    <s v="QA for 209 (BDT) Report Page test- deleting reports in download folder"/>
    <s v="S | 02142 - QA for 209 (BDT) Report Page test- deleting reports in download folder"/>
    <s v="QA | S | 02142 - QA for 209 (BDT) Report Page test- deleting reports in download folder"/>
    <m/>
    <n v="374269"/>
    <n v="37722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142 - QA for 209 (BDT) Report Page test- deleting reports in download folder"/>
    <n v="2.1276595744680851"/>
    <n v="0"/>
  </r>
  <r>
    <x v="3"/>
    <m/>
    <m/>
    <m/>
    <m/>
    <x v="1"/>
    <s v="Bug"/>
    <s v="Done"/>
    <s v="BEMISCP-2020"/>
    <s v="267 (BDT) - General mobile design- menu should automatically collapse "/>
    <s v="02020 - 267 (BDT) - General mobile design- menu should automatically collapse "/>
    <x v="404"/>
    <x v="1"/>
    <s v="Done"/>
    <s v="BEMISCP-2141"/>
    <s v="QA for 267 (BDT) - General mobile design- menu should automatically collapse "/>
    <s v="XS | 02141 - QA for 267 (BDT) - General mobile design- menu should automatically collapse "/>
    <s v="QA | XS | 02141 - QA for 267 (BDT) - General mobile design- menu should automatically collapse "/>
    <m/>
    <n v="376068"/>
    <n v="377225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QA | XS | 02141 - QA for 267 (BDT) - General mobile design- menu should automatically collapse "/>
    <n v="1.0638297872340425"/>
    <n v="0"/>
  </r>
  <r>
    <x v="3"/>
    <m/>
    <m/>
    <m/>
    <m/>
    <x v="1"/>
    <s v="Bug"/>
    <s v="Done"/>
    <s v="BEMISCP-2028"/>
    <s v="273 (BDT) - User Profile- Buyer- blank space in address information"/>
    <s v="02028 - 273 (BDT) - User Profile- Buyer- blank space in address information"/>
    <x v="405"/>
    <x v="1"/>
    <s v="Done"/>
    <s v="BEMISCP-2140"/>
    <s v="QA for 273 (BDT) - User Profile- Buyer- blank space in address information"/>
    <s v="S | 02140 - QA for 273 (BDT) - User Profile- Buyer- blank space in address information"/>
    <s v="QA | S | 02140 - QA for 273 (BDT) - User Profile- Buyer- blank space in address information"/>
    <m/>
    <n v="376093"/>
    <n v="3772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140 - QA for 273 (BDT) - User Profile- Buyer- blank space in address information"/>
    <n v="2.1276595744680851"/>
    <n v="0"/>
  </r>
  <r>
    <x v="3"/>
    <m/>
    <m/>
    <m/>
    <m/>
    <x v="1"/>
    <s v="Bug"/>
    <s v="Done"/>
    <s v="BEMISCP-2019"/>
    <s v="266 (BDT) - Iphone view of welcome page- order of pages "/>
    <s v="02019 - 266 (BDT) - Iphone view of welcome page- order of pages "/>
    <x v="406"/>
    <x v="1"/>
    <s v="Done"/>
    <s v="BEMISCP-2139"/>
    <s v="QA for 266 (BDT) - Iphone view of welcome page- order of pages "/>
    <s v="S | 02139 - QA for 266 (BDT) - Iphone view of welcome page- order of pages "/>
    <s v="QA | S | 02139 - QA for 266 (BDT) - Iphone view of welcome page- order of pages "/>
    <m/>
    <n v="376066"/>
    <n v="3772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139 - QA for 266 (BDT) - Iphone view of welcome page- order of pages "/>
    <n v="2.1276595744680851"/>
    <n v="0"/>
  </r>
  <r>
    <x v="3"/>
    <s v="Demand"/>
    <s v="Doing"/>
    <s v="BEMISCP-533"/>
    <s v="Bemis CP Theme"/>
    <x v="27"/>
    <s v="Feature"/>
    <s v="Done"/>
    <s v="BEMISCP-1180"/>
    <s v="Updates to Bemis Portal Navigation"/>
    <s v="01180 - Updates to Bemis Portal Navigation"/>
    <x v="407"/>
    <x v="1"/>
    <s v="Done"/>
    <s v="BEMISCP-2138"/>
    <s v="QA for Updates to Bemis Portal Navigation"/>
    <s v="S | 02138 - QA for Updates to Bemis Portal Navigation"/>
    <s v="QA | S | 02138 - QA for Updates to Bemis Portal Navigation"/>
    <n v="351507"/>
    <n v="363315"/>
    <n v="37720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8518518518518517E-2"/>
    <n v="1"/>
    <n v="2.1276595744680851"/>
    <x v="0"/>
    <s v="0.Done"/>
    <x v="2"/>
    <s v="0.Done &gt; QA | S | 02138 - QA for Updates to Bemis Portal Navigation"/>
    <n v="0"/>
    <n v="0"/>
  </r>
  <r>
    <x v="3"/>
    <s v="Demand"/>
    <s v="Doing"/>
    <s v="BEMISCP-533"/>
    <s v="Bemis CP Theme"/>
    <x v="27"/>
    <s v="Feature"/>
    <s v="Done"/>
    <s v="BEMISCP-1180"/>
    <s v="Updates to Bemis Portal Navigation"/>
    <s v="01180 - Updates to Bemis Portal Navigation"/>
    <x v="407"/>
    <x v="2"/>
    <s v="Done"/>
    <s v="BEMISCP-2137"/>
    <s v="Review of Updates to Bemis Portal Navigation"/>
    <s v="S | 02137 - Review of Updates to Bemis Portal Navigation"/>
    <s v="Feature Review | S | 02137 - Review of Updates to Bemis Portal Navigation"/>
    <n v="351507"/>
    <n v="363315"/>
    <n v="3772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8518518518518517E-2"/>
    <n v="1"/>
    <n v="2.1276595744680851"/>
    <x v="0"/>
    <s v="0.Done"/>
    <x v="2"/>
    <s v="0.Done &gt; Feature Review | S | 02137 - Review of Updates to Bemis Portal Navigation"/>
    <n v="0"/>
    <n v="0"/>
  </r>
  <r>
    <x v="3"/>
    <m/>
    <m/>
    <m/>
    <m/>
    <x v="1"/>
    <s v="Bug"/>
    <s v="Done"/>
    <s v="BEMISCP-2113"/>
    <s v="297 (BDT) - On Hand Inventory page code error"/>
    <s v="02113 - 297 (BDT) - On Hand Inventory page code error"/>
    <x v="394"/>
    <x v="0"/>
    <s v="Done"/>
    <s v="BEMISCP-2136"/>
    <s v="Alpha for 297 (BDT) - On Hand Inventory page code error"/>
    <s v="S | 02136 - Alpha for 297 (BDT) - On Hand Inventory page code error"/>
    <s v="Alpha Test | S | 02136 - Alpha for 297 (BDT) - On Hand Inventory page code error"/>
    <m/>
    <n v="376941"/>
    <n v="37719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136 - Alpha for 297 (BDT) - On Hand Inventory page code error"/>
    <n v="2.1276595744680851"/>
    <n v="0"/>
  </r>
  <r>
    <x v="3"/>
    <m/>
    <m/>
    <m/>
    <m/>
    <x v="1"/>
    <s v="Bug"/>
    <s v="Done"/>
    <s v="BEMISCP-2133"/>
    <s v="Search icon in ship to dropdown is off center"/>
    <s v="02133 - Search icon in ship to dropdown is off center"/>
    <x v="369"/>
    <x v="3"/>
    <s v="Done"/>
    <s v="BEMISCP-2135"/>
    <s v="Development for - Search icon is off center"/>
    <s v="M | 02135 - Development for - Search icon is off center"/>
    <s v="Frontend Development | M | 02135 - Development for - Search icon is off center"/>
    <m/>
    <n v="377173"/>
    <n v="37717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135 - Development for - Search icon is off center"/>
    <n v="5.3191489361702127"/>
    <n v="0"/>
  </r>
  <r>
    <x v="3"/>
    <m/>
    <m/>
    <m/>
    <m/>
    <x v="1"/>
    <s v="Bug"/>
    <s v="Done"/>
    <s v="BEMISCP-2113"/>
    <s v="297 (BDT) - On Hand Inventory page code error"/>
    <s v="02113 - 297 (BDT) - On Hand Inventory page code error"/>
    <x v="394"/>
    <x v="5"/>
    <s v="Done"/>
    <s v="BEMISCP-2134"/>
    <s v="Fix for ghost data on inventory"/>
    <s v="M | 02134 - Fix for ghost data on inventory"/>
    <s v="Backend Development | M | 02134 - Fix for ghost data on inventory"/>
    <m/>
    <n v="376941"/>
    <n v="37717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134 - Fix for ghost data on inventory"/>
    <n v="10.638297872340425"/>
    <n v="0"/>
  </r>
  <r>
    <x v="3"/>
    <m/>
    <m/>
    <m/>
    <m/>
    <x v="1"/>
    <s v="Bug"/>
    <s v="Done"/>
    <s v="BEMISCP-2115"/>
    <s v="299 (BDT) - Scheduled Releases subpage- iphone layout error"/>
    <s v="02115 - 299 (BDT) - Scheduled Releases subpage- iphone layout error"/>
    <x v="381"/>
    <x v="3"/>
    <s v="Done"/>
    <s v="BEMISCP-2132"/>
    <s v="Development for - Scheduled Releases subpage- iphone layout error"/>
    <s v="M | 02132 - Development for - Scheduled Releases subpage- iphone layout error"/>
    <s v="Frontend Development | M | 02132 - Development for - Scheduled Releases subpage- iphone layout error"/>
    <m/>
    <n v="376943"/>
    <n v="37713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132 - Development for - Scheduled Releases subpage- iphone layout error"/>
    <n v="5.3191489361702127"/>
    <n v="0"/>
  </r>
  <r>
    <x v="3"/>
    <m/>
    <m/>
    <m/>
    <m/>
    <x v="1"/>
    <s v="Bug"/>
    <s v="Done"/>
    <s v="BEMISCP-2028"/>
    <s v="273 (BDT) - User Profile- Buyer- blank space in address information"/>
    <s v="02028 - 273 (BDT) - User Profile- Buyer- blank space in address information"/>
    <x v="405"/>
    <x v="2"/>
    <s v="Done"/>
    <s v="BEMISCP-2131"/>
    <s v="Review of 273 (BDT) - User Profile- Buyer- blank space in address information"/>
    <s v="S | 02131 - Review of 273 (BDT) - User Profile- Buyer- blank space in address information"/>
    <s v="Feature Review | S | 02131 - Review of 273 (BDT) - User Profile- Buyer- blank space in address information"/>
    <m/>
    <n v="376093"/>
    <n v="37708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131 - Review of 273 (BDT) - User Profile- Buyer- blank space in address information"/>
    <n v="2.1276595744680851"/>
    <n v="0"/>
  </r>
  <r>
    <x v="3"/>
    <m/>
    <m/>
    <m/>
    <m/>
    <x v="1"/>
    <s v="Bug"/>
    <s v="Done"/>
    <s v="BEMISCP-1997"/>
    <s v="260 (BDT) - Orders page- tablet view change page orientation from portrait to landscape"/>
    <s v="01997 - 260 (BDT) - Orders page- tablet view change page orientation from portrait to landscape"/>
    <x v="343"/>
    <x v="6"/>
    <s v="Cancelled"/>
    <s v="BEMISCP-2128"/>
    <s v="Order Page - tablet view - columns are still stacked "/>
    <s v="M | 02128 - Order Page - tablet view - columns are still stacked "/>
    <s v="Alpha Bug | M | 02128 - Order Page - tablet view - columns are still stacked "/>
    <m/>
    <n v="375862"/>
    <n v="37707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0"/>
    <x v="1"/>
    <s v="0.Done"/>
    <x v="3"/>
    <s v="0.Cancelled &gt; Alpha Bug | M | 02128 - Order Page - tablet view - columns are still stacked "/>
    <n v="3.191489361702128"/>
    <n v="0"/>
  </r>
  <r>
    <x v="3"/>
    <m/>
    <m/>
    <m/>
    <m/>
    <x v="1"/>
    <s v="Bug"/>
    <s v="Done"/>
    <s v="BEMISCP-2052"/>
    <s v="282 (BDT) - Orders Page- Location filter location indicator "/>
    <s v="02052 - 282 (BDT) - Orders Page- Location filter location indicator "/>
    <x v="400"/>
    <x v="2"/>
    <s v="Done"/>
    <s v="BEMISCP-2127"/>
    <s v="Review of 282 (BDT) - Orders Page- Location filter location indicator "/>
    <s v="XS | 02127 - Review of 282 (BDT) - Orders Page- Location filter location indicator "/>
    <s v="Feature Review | XS | 02127 - Review of 282 (BDT) - Orders Page- Location filter location indicator "/>
    <m/>
    <n v="376295"/>
    <n v="377068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Feature Review | XS | 02127 - Review of 282 (BDT) - Orders Page- Location filter location indicator "/>
    <n v="1.0638297872340425"/>
    <n v="0"/>
  </r>
  <r>
    <x v="3"/>
    <m/>
    <m/>
    <m/>
    <m/>
    <x v="1"/>
    <s v="Bug"/>
    <s v="Done"/>
    <s v="BEMISCP-1874"/>
    <s v="213 (BDT) Theme- Assets that are light blue and should be dark blue -various portal pages"/>
    <s v="01874 - 213 (BDT) Theme- Assets that are light blue and should be dark blue -various portal pages"/>
    <x v="402"/>
    <x v="2"/>
    <s v="Done"/>
    <s v="BEMISCP-2126"/>
    <s v="Review of 213 (BDT) Theme- Assets that are light blue and should be dark blue -various portal pages"/>
    <s v="S | 02126 - Review of 213 (BDT) Theme- Assets that are light blue and should be dark blue -various portal pages"/>
    <s v="Feature Review | S | 02126 - Review of 213 (BDT) Theme- Assets that are light blue and should be dark blue -various portal pages"/>
    <m/>
    <n v="374380"/>
    <n v="3770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126 - Review of 213 (BDT) Theme- Assets that are light blue and should be dark blue -various portal pages"/>
    <n v="2.1276595744680851"/>
    <n v="0"/>
  </r>
  <r>
    <x v="3"/>
    <m/>
    <m/>
    <m/>
    <m/>
    <x v="1"/>
    <s v="Bug"/>
    <s v="Done"/>
    <s v="BEMISCP-2047"/>
    <s v="275 (BDT) - Order Pg Sort Functionality"/>
    <s v="02047 - 275 (BDT) - Order Pg Sort Functionality"/>
    <x v="401"/>
    <x v="2"/>
    <s v="Done"/>
    <s v="BEMISCP-2125"/>
    <s v="Review of 275 (BDT) - Order Pg Sort Functionality"/>
    <s v="XS | 02125 - Review of 275 (BDT) - Order Pg Sort Functionality"/>
    <s v="Feature Review | XS | 02125 - Review of 275 (BDT) - Order Pg Sort Functionality"/>
    <m/>
    <n v="376286"/>
    <n v="37702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s v="0.Done"/>
    <x v="2"/>
    <s v="0.Done &gt; Feature Review | XS | 02125 - Review of 275 (BDT) - Order Pg Sort Functionality"/>
    <n v="1.0638297872340425"/>
    <n v="0"/>
  </r>
  <r>
    <x v="3"/>
    <m/>
    <m/>
    <m/>
    <m/>
    <x v="1"/>
    <s v="Bug"/>
    <s v="Done"/>
    <s v="BEMISCP-1868"/>
    <s v="209 (BDT) Report Page test- deleting reports in download folder"/>
    <s v="01868 - 209 (BDT) Report Page test- deleting reports in download folder"/>
    <x v="403"/>
    <x v="2"/>
    <s v="Done"/>
    <s v="BEMISCP-2124"/>
    <s v="Review of 209 (BDT) Report Page test- deleting reports in download folder"/>
    <s v="S | 02124 - Review of 209 (BDT) Report Page test- deleting reports in download folder"/>
    <s v="Feature Review | S | 02124 - Review of 209 (BDT) Report Page test- deleting reports in download folder"/>
    <m/>
    <n v="374269"/>
    <n v="37702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124 - Review of 209 (BDT) Report Page test- deleting reports in download folder"/>
    <n v="2.1276595744680851"/>
    <n v="0"/>
  </r>
  <r>
    <x v="3"/>
    <m/>
    <m/>
    <m/>
    <m/>
    <x v="1"/>
    <s v="Bug"/>
    <s v="Done"/>
    <s v="BEMISCP-2020"/>
    <s v="267 (BDT) - General mobile design- menu should automatically collapse "/>
    <s v="02020 - 267 (BDT) - General mobile design- menu should automatically collapse "/>
    <x v="404"/>
    <x v="2"/>
    <s v="Done"/>
    <s v="BEMISCP-2123"/>
    <s v="Review of 267 (BDT) - General mobile design- menu should automatically collapse "/>
    <s v="XS | 02123 - Review of 267 (BDT) - General mobile design- menu should automatically collapse "/>
    <s v="Feature Review | XS | 02123 - Review of 267 (BDT) - General mobile design- menu should automatically collapse "/>
    <m/>
    <n v="376068"/>
    <n v="377022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Feature Review | XS | 02123 - Review of 267 (BDT) - General mobile design- menu should automatically collapse "/>
    <n v="1.0638297872340425"/>
    <n v="0"/>
  </r>
  <r>
    <x v="3"/>
    <m/>
    <m/>
    <m/>
    <m/>
    <x v="1"/>
    <s v="Bug"/>
    <s v="Done"/>
    <s v="BEMISCP-1989"/>
    <s v="256 (BDT) - Orders page- mobile- expanded view - view details"/>
    <s v="01989 - 256 (BDT) - Orders page- mobile- expanded view - view details"/>
    <x v="397"/>
    <x v="2"/>
    <s v="Done"/>
    <s v="BEMISCP-2122"/>
    <s v="Review of 256 (BDT) - Orders page- mobile- expanded view - view details"/>
    <s v="XS | 02122 - Review of 256 (BDT) - Orders page- mobile- expanded view - view details"/>
    <s v="Feature Review | XS | 02122 - Review of 256 (BDT) - Orders page- mobile- expanded view - view details"/>
    <m/>
    <n v="375796"/>
    <n v="377020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Feature Review | XS | 02122 - Review of 256 (BDT) - Orders page- mobile- expanded view - view details"/>
    <n v="1.0638297872340425"/>
    <n v="0"/>
  </r>
  <r>
    <x v="3"/>
    <m/>
    <m/>
    <m/>
    <m/>
    <x v="1"/>
    <s v="Bug"/>
    <s v="Done"/>
    <s v="BEMISCP-2021"/>
    <s v="271 (BDT) - Orders page- hyperlinks and expand card issue"/>
    <s v="02021 - 271 (BDT) - Orders page- hyperlinks and expand card issue"/>
    <x v="396"/>
    <x v="2"/>
    <s v="Done"/>
    <s v="BEMISCP-2121"/>
    <s v="Review of 271 (BDT) - Orders page- hyperlinks and expand card issue"/>
    <s v="S | 02121 - Review of 271 (BDT) - Orders page- hyperlinks and expand card issue"/>
    <s v="Feature Review | S | 02121 - Review of 271 (BDT) - Orders page- hyperlinks and expand card issue"/>
    <m/>
    <n v="376072"/>
    <n v="3770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121 - Review of 271 (BDT) - Orders page- hyperlinks and expand card issue"/>
    <n v="2.1276595744680851"/>
    <n v="0"/>
  </r>
  <r>
    <x v="3"/>
    <m/>
    <m/>
    <m/>
    <m/>
    <x v="1"/>
    <s v="Bug"/>
    <s v="Done"/>
    <s v="BEMISCP-2118"/>
    <s v="304(BDT) - 2FA has inconsistent behavior"/>
    <s v="02118 - 304(BDT) - 2FA has inconsistent behavior"/>
    <x v="331"/>
    <x v="5"/>
    <s v="Done"/>
    <s v="BEMISCP-2120"/>
    <s v="Identify additional logging needed for 2FA inconsistencies"/>
    <s v="M | 02120 - Identify additional logging needed for 2FA inconsistencies"/>
    <s v="Backend Development | M | 02120 - Identify additional logging needed for 2FA inconsistencies"/>
    <m/>
    <n v="376965"/>
    <n v="376969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s v="0.Done"/>
    <x v="2"/>
    <s v="0.Done &gt; Backend Development | M | 02120 - Identify additional logging needed for 2FA inconsistencies"/>
    <n v="10.638297872340425"/>
    <n v="0"/>
  </r>
  <r>
    <x v="3"/>
    <m/>
    <m/>
    <m/>
    <m/>
    <x v="1"/>
    <s v="Bug"/>
    <s v="Done"/>
    <s v="BEMISCP-2118"/>
    <s v="304(BDT) - 2FA has inconsistent behavior"/>
    <s v="02118 - 304(BDT) - 2FA has inconsistent behavior"/>
    <x v="331"/>
    <x v="7"/>
    <s v="Done"/>
    <s v="BEMISCP-2119"/>
    <s v="Tech Planning for 2FA has inconsistent behavior"/>
    <s v="M | 02119 - Tech Planning for 2FA has inconsistent behavior"/>
    <s v="Tech Planning | M | 02119 - Tech Planning for 2FA has inconsistent behavior"/>
    <m/>
    <n v="376965"/>
    <n v="376967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2119 - Tech Planning for 2FA has inconsistent behavior"/>
    <n v="4.2553191489361701"/>
    <n v="0"/>
  </r>
  <r>
    <x v="3"/>
    <m/>
    <m/>
    <m/>
    <m/>
    <x v="1"/>
    <s v="Bug"/>
    <s v="Done"/>
    <s v="BEMISCP-2019"/>
    <s v="266 (BDT) - Iphone view of welcome page- order of pages "/>
    <s v="02019 - 266 (BDT) - Iphone view of welcome page- order of pages "/>
    <x v="406"/>
    <x v="2"/>
    <s v="Done"/>
    <s v="BEMISCP-2112"/>
    <s v="Review of 266 (BDT) - Iphone view of welcome page- order of pages "/>
    <s v="S | 02112 - Review of 266 (BDT) - Iphone view of welcome page- order of pages "/>
    <s v="Feature Review | S | 02112 - Review of 266 (BDT) - Iphone view of welcome page- order of pages "/>
    <m/>
    <n v="376066"/>
    <n v="37685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112 - Review of 266 (BDT) - Iphone view of welcome page- order of pages "/>
    <n v="2.1276595744680851"/>
    <n v="0"/>
  </r>
  <r>
    <x v="3"/>
    <s v="Demand"/>
    <s v="Doing"/>
    <s v="BEMISCP-531"/>
    <s v="System Architecture"/>
    <x v="22"/>
    <s v="Task"/>
    <s v="Doing"/>
    <s v="BEMISCP-717"/>
    <s v="Manage Technical Debt"/>
    <s v="00717 - Manage Technical Debt"/>
    <x v="408"/>
    <x v="5"/>
    <s v="Done"/>
    <s v="BEMISCP-2111"/>
    <s v="Clean up data sync sorting"/>
    <s v="XS | 02111 - Clean up data sync sorting"/>
    <s v="Backend Development | XS | 02111 - Clean up data sync sorting"/>
    <n v="351453"/>
    <n v="356507"/>
    <n v="376829"/>
    <s v="Plan"/>
    <x v="0"/>
    <n v="0"/>
    <n v="0"/>
    <n v="200"/>
    <n v="32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1.8518518518518517E-2"/>
    <n v="1"/>
    <n v="2.1276595744680851"/>
    <x v="0"/>
    <s v="7.Doing"/>
    <x v="2"/>
    <s v="0.Done &gt; Backend Development | XS | 02111 - Clean up data sync sorting"/>
    <n v="0"/>
    <n v="0"/>
  </r>
  <r>
    <x v="3"/>
    <m/>
    <m/>
    <m/>
    <m/>
    <x v="1"/>
    <s v="Feature"/>
    <s v="Done"/>
    <s v="BEMISCP-1718"/>
    <s v="BIT 176 -  BOL# Incorrect for SAP Shipment"/>
    <s v="01718 - BIT 176 -  BOL# Incorrect for SAP Shipment"/>
    <x v="259"/>
    <x v="0"/>
    <s v="Done"/>
    <s v="BEMISCP-2110"/>
    <s v="Alpha for BIT 176 -  BOL# Incorrect for SAP Shipment"/>
    <s v="S | 02110 - Alpha for BIT 176 -  BOL# Incorrect for SAP Shipment"/>
    <s v="Alpha Test | S | 02110 - Alpha for BIT 176 -  BOL# Incorrect for SAP Shipment"/>
    <m/>
    <n v="371152"/>
    <n v="3767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110 - Alpha for BIT 176 -  BOL# Incorrect for SAP Shipment"/>
    <n v="0"/>
    <n v="0"/>
  </r>
  <r>
    <x v="3"/>
    <m/>
    <m/>
    <m/>
    <m/>
    <x v="1"/>
    <s v="Bug"/>
    <s v="Deferred"/>
    <s v="BEMISCP-2009"/>
    <s v="241 (BDT) - Searchbar missing X "/>
    <s v="02009 - 241 (BDT) - Searchbar missing X "/>
    <x v="391"/>
    <x v="2"/>
    <s v="Done"/>
    <s v="BEMISCP-2109"/>
    <s v="Review of 241 (BDT) - Searchbar missing X "/>
    <s v="S | 02109 - Review of 241 (BDT) - Searchbar missing X "/>
    <s v="Feature Review | S | 02109 - Review of 241 (BDT) - Searchbar missing X "/>
    <m/>
    <n v="376039"/>
    <n v="3767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e v="#N/A"/>
    <x v="2"/>
    <s v="0.Done &gt; Feature Review | S | 02109 - Review of 241 (BDT) - Searchbar missing X "/>
    <n v="2.1276595744680851"/>
    <n v="0"/>
  </r>
  <r>
    <x v="3"/>
    <m/>
    <m/>
    <m/>
    <m/>
    <x v="1"/>
    <s v="Bug"/>
    <s v="Done"/>
    <s v="BEMISCP-1256"/>
    <s v="BOL and INVOICE Hyperlink fails to load PDF"/>
    <s v="01256 - BOL and INVOICE Hyperlink fails to load PDF"/>
    <x v="251"/>
    <x v="0"/>
    <s v="Done"/>
    <s v="BEMISCP-2108"/>
    <s v="Alpha for BOL Hyperlink fails to load PDF"/>
    <s v="S | 02108 - Alpha for BOL Hyperlink fails to load PDF"/>
    <s v="Alpha Test | S | 02108 - Alpha for BOL Hyperlink fails to load PDF"/>
    <m/>
    <n v="364220"/>
    <n v="37674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Test | S | 02108 - Alpha for BOL Hyperlink fails to load PDF"/>
    <n v="2.1276595744680851"/>
    <n v="0"/>
  </r>
  <r>
    <x v="3"/>
    <m/>
    <m/>
    <m/>
    <m/>
    <x v="1"/>
    <s v="Bug"/>
    <s v="Done"/>
    <s v="BEMISCP-2052"/>
    <s v="282 (BDT) - Orders Page- Location filter location indicator "/>
    <s v="02052 - 282 (BDT) - Orders Page- Location filter location indicator "/>
    <x v="400"/>
    <x v="0"/>
    <s v="Done"/>
    <s v="BEMISCP-2107"/>
    <s v="Alpha for 282 (BDT) - Orders Page- Location filter location indicator "/>
    <s v="XS | 02107 - Alpha for 282 (BDT) - Orders Page- Location filter location indicator "/>
    <s v="Alpha Test | XS | 02107 - Alpha for 282 (BDT) - Orders Page- Location filter location indicator "/>
    <m/>
    <n v="376295"/>
    <n v="37673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Alpha Test | XS | 02107 - Alpha for 282 (BDT) - Orders Page- Location filter location indicator "/>
    <n v="1.0638297872340425"/>
    <n v="0"/>
  </r>
  <r>
    <x v="3"/>
    <m/>
    <m/>
    <m/>
    <m/>
    <x v="1"/>
    <s v="Bug"/>
    <s v="Done"/>
    <s v="BEMISCP-2047"/>
    <s v="275 (BDT) - Order Pg Sort Functionality"/>
    <s v="02047 - 275 (BDT) - Order Pg Sort Functionality"/>
    <x v="401"/>
    <x v="0"/>
    <s v="Done"/>
    <s v="BEMISCP-2106"/>
    <s v="Alpha for 275 (BDT) - Order Pg Sort Functionality"/>
    <s v="XS | 02106 - Alpha for 275 (BDT) - Order Pg Sort Functionality"/>
    <s v="Alpha Test | XS | 02106 - Alpha for 275 (BDT) - Order Pg Sort Functionality"/>
    <m/>
    <n v="376286"/>
    <n v="37672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s v="0.Done"/>
    <x v="2"/>
    <s v="0.Done &gt; Alpha Test | XS | 02106 - Alpha for 275 (BDT) - Order Pg Sort Functionality"/>
    <n v="1.0638297872340425"/>
    <n v="0"/>
  </r>
  <r>
    <x v="3"/>
    <m/>
    <m/>
    <m/>
    <m/>
    <x v="1"/>
    <s v="Bug"/>
    <s v="Done"/>
    <s v="BEMISCP-1985"/>
    <s v="243 (BDT) - Orders Page Material Avail Date/Req Date Incorrect "/>
    <s v="01985 - 243 (BDT) - Orders Page Material Avail Date/Req Date Incorrect "/>
    <x v="386"/>
    <x v="0"/>
    <s v="Done"/>
    <s v="BEMISCP-2105"/>
    <s v="Alpha for 243 (BDT) - Orders Page Material Avail Date/Req Date Incorrect "/>
    <s v="XS | 02105 - Alpha for 243 (BDT) - Orders Page Material Avail Date/Req Date Incorrect "/>
    <s v="Alpha Test | XS | 02105 - Alpha for 243 (BDT) - Orders Page Material Avail Date/Req Date Incorrect "/>
    <m/>
    <n v="375783"/>
    <n v="37671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0"/>
    <n v="1"/>
    <n v="1.0638297872340425"/>
    <x v="1"/>
    <s v="0.Done"/>
    <x v="2"/>
    <s v="0.Done &gt; Alpha Test | XS | 02105 - Alpha for 243 (BDT) - Orders Page Material Avail Date/Req Date Incorrect "/>
    <n v="1.0638297872340425"/>
    <n v="0"/>
  </r>
  <r>
    <x v="3"/>
    <m/>
    <m/>
    <m/>
    <m/>
    <x v="1"/>
    <s v="Bug"/>
    <s v="Done"/>
    <s v="BEMISCP-2048"/>
    <s v="277 (BDT) - On hand Inventory page- tablet- Batch # is hyperlinked"/>
    <s v="02048 - 277 (BDT) - On hand Inventory page- tablet- Batch # is hyperlinked"/>
    <x v="395"/>
    <x v="0"/>
    <s v="Done"/>
    <s v="BEMISCP-2103"/>
    <s v="Alpha for 277 (BDT) - On hand Inventory page- tablet- Batch # is hyperlinked"/>
    <s v="S | 02103 - Alpha for 277 (BDT) - On hand Inventory page- tablet- Batch # is hyperlinked"/>
    <s v="Alpha Test | S | 02103 - Alpha for 277 (BDT) - On hand Inventory page- tablet- Batch # is hyperlinked"/>
    <m/>
    <n v="376288"/>
    <n v="3766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103 - Alpha for 277 (BDT) - On hand Inventory page- tablet- Batch # is hyperlinked"/>
    <n v="2.1276595744680851"/>
    <n v="0"/>
  </r>
  <r>
    <x v="3"/>
    <m/>
    <m/>
    <m/>
    <m/>
    <x v="1"/>
    <s v="Bug"/>
    <s v="Done"/>
    <s v="BEMISCP-1989"/>
    <s v="256 (BDT) - Orders page- mobile- expanded view - view details"/>
    <s v="01989 - 256 (BDT) - Orders page- mobile- expanded view - view details"/>
    <x v="397"/>
    <x v="0"/>
    <s v="Done"/>
    <s v="BEMISCP-2102"/>
    <s v="Alpha for 256 (BDT) - Orders page- mobile- expanded view - view details"/>
    <s v="XS | 02102 - Alpha for 256 (BDT) - Orders page- mobile- expanded view - view details"/>
    <s v="Alpha Test | XS | 02102 - Alpha for 256 (BDT) - Orders page- mobile- expanded view - view details"/>
    <m/>
    <n v="375796"/>
    <n v="376688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Alpha Test | XS | 02102 - Alpha for 256 (BDT) - Orders page- mobile- expanded view - view details"/>
    <n v="1.0638297872340425"/>
    <n v="0"/>
  </r>
  <r>
    <x v="3"/>
    <m/>
    <m/>
    <m/>
    <m/>
    <x v="1"/>
    <s v="Bug"/>
    <s v="Done"/>
    <s v="BEMISCP-1868"/>
    <s v="209 (BDT) Report Page test- deleting reports in download folder"/>
    <s v="01868 - 209 (BDT) Report Page test- deleting reports in download folder"/>
    <x v="403"/>
    <x v="0"/>
    <s v="Done"/>
    <s v="BEMISCP-2101"/>
    <s v="Alpha for 209 (BDT) Report Page test- deleting reports in download folder"/>
    <s v="S | 02101 - Alpha for 209 (BDT) Report Page test- deleting reports in download folder"/>
    <s v="Alpha Test | S | 02101 - Alpha for 209 (BDT) Report Page test- deleting reports in download folder"/>
    <m/>
    <n v="374269"/>
    <n v="3766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101 - Alpha for 209 (BDT) Report Page test- deleting reports in download folder"/>
    <n v="2.1276595744680851"/>
    <n v="0"/>
  </r>
  <r>
    <x v="3"/>
    <m/>
    <m/>
    <m/>
    <m/>
    <x v="1"/>
    <s v="Bug"/>
    <s v="Done"/>
    <s v="BEMISCP-2094"/>
    <s v="286 (BDT) - Release Pg Scheduled Release Qty UoM missing"/>
    <s v="02094 - 286 (BDT) - Release Pg Scheduled Release Qty UoM missing"/>
    <x v="367"/>
    <x v="3"/>
    <s v="Done"/>
    <s v="BEMISCP-2100"/>
    <s v="Development for - Release Pg Scheduled Release Qty UoM missing"/>
    <s v="M | 02100 - Development for - Release Pg Scheduled Release Qty UoM missing"/>
    <s v="Frontend Development | M | 02100 - Development for - Release Pg Scheduled Release Qty UoM missing"/>
    <m/>
    <n v="376653"/>
    <n v="37666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100 - Development for - Release Pg Scheduled Release Qty UoM missing"/>
    <n v="5.3191489361702127"/>
    <n v="0"/>
  </r>
  <r>
    <x v="3"/>
    <m/>
    <m/>
    <m/>
    <m/>
    <x v="1"/>
    <s v="Bug"/>
    <s v="Done"/>
    <s v="BEMISCP-2028"/>
    <s v="273 (BDT) - User Profile- Buyer- blank space in address information"/>
    <s v="02028 - 273 (BDT) - User Profile- Buyer- blank space in address information"/>
    <x v="405"/>
    <x v="0"/>
    <s v="Done"/>
    <s v="BEMISCP-2099"/>
    <s v="Alpha for 273 (BDT) - User Profile- Buyer- blank space in address information"/>
    <s v="S | 02099 - Alpha for 273 (BDT) - User Profile- Buyer- blank space in address information"/>
    <s v="Alpha Test | S | 02099 - Alpha for 273 (BDT) - User Profile- Buyer- blank space in address information"/>
    <m/>
    <n v="376093"/>
    <n v="3766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099 - Alpha for 273 (BDT) - User Profile- Buyer- blank space in address information"/>
    <n v="2.1276595744680851"/>
    <n v="0"/>
  </r>
  <r>
    <x v="3"/>
    <m/>
    <m/>
    <m/>
    <m/>
    <x v="1"/>
    <s v="Bug"/>
    <s v="Done"/>
    <s v="BEMISCP-2057"/>
    <s v="283 (BDT) - Scheduled Releases Sub-Page Line# Contains Leading Zeroes "/>
    <s v="02057 - 283 (BDT) - Scheduled Releases Sub-Page Line# Contains Leading Zeroes "/>
    <x v="314"/>
    <x v="3"/>
    <s v="Done"/>
    <s v="BEMISCP-2097"/>
    <s v="Development for - Scheduled Releases Sub-Page Line# Contains Leading Zeroes"/>
    <s v="M | 02097 - Development for - Scheduled Releases Sub-Page Line# Contains Leading Zeroes"/>
    <s v="Frontend Development | M | 02097 - Development for - Scheduled Releases Sub-Page Line# Contains Leading Zeroes"/>
    <m/>
    <n v="376316"/>
    <n v="37665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2097 - Development for - Scheduled Releases Sub-Page Line# Contains Leading Zeroes"/>
    <n v="5.3191489361702127"/>
    <n v="0"/>
  </r>
  <r>
    <x v="3"/>
    <m/>
    <m/>
    <m/>
    <m/>
    <x v="1"/>
    <s v="Bug"/>
    <s v="Done"/>
    <s v="BEMISCP-2021"/>
    <s v="271 (BDT) - Orders page- hyperlinks and expand card issue"/>
    <s v="02021 - 271 (BDT) - Orders page- hyperlinks and expand card issue"/>
    <x v="396"/>
    <x v="0"/>
    <s v="Done"/>
    <s v="BEMISCP-2090"/>
    <s v="Alpha for 271 (BDT) - Orders page- hyperlinks and expand card issue"/>
    <s v="S | 02090 - Alpha for 271 (BDT) - Orders page- hyperlinks and expand card issue"/>
    <s v="Alpha Test | S | 02090 - Alpha for 271 (BDT) - Orders page- hyperlinks and expand card issue"/>
    <m/>
    <n v="376072"/>
    <n v="37664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090 - Alpha for 271 (BDT) - Orders page- hyperlinks and expand card issue"/>
    <n v="2.1276595744680851"/>
    <n v="0"/>
  </r>
  <r>
    <x v="3"/>
    <m/>
    <m/>
    <m/>
    <m/>
    <x v="1"/>
    <s v="Bug"/>
    <s v="Done"/>
    <s v="BEMISCP-1997"/>
    <s v="260 (BDT) - Orders page- tablet view change page orientation from portrait to landscape"/>
    <s v="01997 - 260 (BDT) - Orders page- tablet view change page orientation from portrait to landscape"/>
    <x v="343"/>
    <x v="0"/>
    <s v="Done"/>
    <s v="BEMISCP-2088"/>
    <s v="Alpha for 260 (BDT) - Orders page- tablet view change page orientation from portrait to landscape"/>
    <s v="S | 02088 - Alpha for 260 (BDT) - Orders page- tablet view change page orientation from portrait to landscape"/>
    <s v="Alpha Test | S | 02088 - Alpha for 260 (BDT) - Orders page- tablet view change page orientation from portrait to landscape"/>
    <m/>
    <n v="375862"/>
    <n v="3766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088 - Alpha for 260 (BDT) - Orders page- tablet view change page orientation from portrait to landscape"/>
    <n v="2.1276595744680851"/>
    <n v="0"/>
  </r>
  <r>
    <x v="3"/>
    <m/>
    <m/>
    <m/>
    <m/>
    <x v="1"/>
    <s v="Bug"/>
    <s v="Done"/>
    <s v="BEMISCP-2057"/>
    <s v="283 (BDT) - Scheduled Releases Sub-Page Line# Contains Leading Zeroes "/>
    <s v="02057 - 283 (BDT) - Scheduled Releases Sub-Page Line# Contains Leading Zeroes "/>
    <x v="314"/>
    <x v="7"/>
    <s v="Done"/>
    <s v="BEMISCP-2087"/>
    <s v="Tech Planning for 283 (BDT) - Scheduled Releases Sub-Page Line# Contains Leading Zeroes "/>
    <s v="M | 02087 - Tech Planning for 283 (BDT) - Scheduled Releases Sub-Page Line# Contains Leading Zeroes "/>
    <s v="Tech Planning | M | 02087 - Tech Planning for 283 (BDT) - Scheduled Releases Sub-Page Line# Contains Leading Zeroes "/>
    <m/>
    <n v="376316"/>
    <n v="37659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2087 - Tech Planning for 283 (BDT) - Scheduled Releases Sub-Page Line# Contains Leading Zeroes "/>
    <n v="4.2553191489361701"/>
    <n v="0"/>
  </r>
  <r>
    <x v="3"/>
    <m/>
    <m/>
    <m/>
    <m/>
    <x v="1"/>
    <s v="Bug"/>
    <s v="Done"/>
    <s v="BEMISCP-2020"/>
    <s v="267 (BDT) - General mobile design- menu should automatically collapse "/>
    <s v="02020 - 267 (BDT) - General mobile design- menu should automatically collapse "/>
    <x v="404"/>
    <x v="0"/>
    <s v="Done"/>
    <s v="BEMISCP-2086"/>
    <s v="Alpha for 267 (BDT) - General mobile design- menu should automatically collapse "/>
    <s v="XS | 02086 - Alpha for 267 (BDT) - General mobile design- menu should automatically collapse "/>
    <s v="Alpha Test | XS | 02086 - Alpha for 267 (BDT) - General mobile design- menu should automatically collapse "/>
    <m/>
    <n v="376068"/>
    <n v="376564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Alpha Test | XS | 02086 - Alpha for 267 (BDT) - General mobile design- menu should automatically collapse "/>
    <n v="1.0638297872340425"/>
    <n v="0"/>
  </r>
  <r>
    <x v="3"/>
    <m/>
    <m/>
    <m/>
    <m/>
    <x v="1"/>
    <s v="Bug"/>
    <s v="Done"/>
    <s v="BEMISCP-2019"/>
    <s v="266 (BDT) - Iphone view of welcome page- order of pages "/>
    <s v="02019 - 266 (BDT) - Iphone view of welcome page- order of pages "/>
    <x v="406"/>
    <x v="0"/>
    <s v="Done"/>
    <s v="BEMISCP-2085"/>
    <s v="Alpha for 266 (BDT) - Iphone view of welcome page- order of pages "/>
    <s v="S | 02085 - Alpha for 266 (BDT) - Iphone view of welcome page- order of pages "/>
    <s v="Alpha Test | S | 02085 - Alpha for 266 (BDT) - Iphone view of welcome page- order of pages "/>
    <m/>
    <n v="376066"/>
    <n v="3765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085 - Alpha for 266 (BDT) - Iphone view of welcome page- order of pages "/>
    <n v="2.1276595744680851"/>
    <n v="0"/>
  </r>
  <r>
    <x v="3"/>
    <s v="Demand"/>
    <s v="Doing"/>
    <s v="BEMISCP-531"/>
    <s v="System Architecture"/>
    <x v="22"/>
    <s v="Task"/>
    <s v="Doing"/>
    <s v="BEMISCP-141"/>
    <s v="CI server setup"/>
    <s v="00141 - CI server setup"/>
    <x v="280"/>
    <x v="4"/>
    <s v="Cancelled"/>
    <s v="BEMISCP-2084"/>
    <s v="One Click Install"/>
    <s v="M | 02084 - One Click Install"/>
    <s v="Sub-Task | M | 02084 - One Click Install"/>
    <n v="351453"/>
    <n v="336162"/>
    <n v="376559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1.8518518518518517E-2"/>
    <n v="1"/>
    <n v="0"/>
    <x v="0"/>
    <s v="7.Doing"/>
    <x v="3"/>
    <s v="0.Cancelled &gt; Sub-Task | M | 02084 - One Click Install"/>
    <n v="0"/>
    <n v="0"/>
  </r>
  <r>
    <x v="3"/>
    <m/>
    <m/>
    <m/>
    <m/>
    <x v="1"/>
    <s v="Bug"/>
    <s v="Done"/>
    <s v="BEMISCP-1986"/>
    <s v="244 (BDT) - Order Pg Scheduled Releases/Available Qty Incorrect "/>
    <s v="01986 - 244 (BDT) - Order Pg Scheduled Releases/Available Qty Incorrect "/>
    <x v="334"/>
    <x v="5"/>
    <s v="Done"/>
    <s v="BEMISCP-2083"/>
    <s v="Fix Order calculated fields"/>
    <s v="M | 02083 - Fix Order calculated fields"/>
    <s v="Backend Development | M | 02083 - Fix Order calculated fields"/>
    <m/>
    <n v="375784"/>
    <n v="37648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083 - Fix Order calculated fields"/>
    <n v="10.638297872340425"/>
    <n v="0"/>
  </r>
  <r>
    <x v="3"/>
    <m/>
    <m/>
    <m/>
    <m/>
    <x v="1"/>
    <s v="Bug"/>
    <s v="Done"/>
    <s v="BEMISCP-1967"/>
    <s v="235 (BDT) - confirmed quantity in view details shows error "/>
    <s v="01967 - 235 (BDT) - confirmed quantity in view details shows error "/>
    <x v="409"/>
    <x v="1"/>
    <s v="Done"/>
    <s v="BEMISCP-2082"/>
    <s v="QA for 235 (BDT) - confirmed quantity in view details shows error "/>
    <s v="S | 02082 - QA for 235 (BDT) - confirmed quantity in view details shows error "/>
    <s v="QA | S | 02082 - QA for 235 (BDT) - confirmed quantity in view details shows error "/>
    <m/>
    <n v="375654"/>
    <n v="3764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082 - QA for 235 (BDT) - confirmed quantity in view details shows error "/>
    <n v="2.1276595744680851"/>
    <n v="0"/>
  </r>
  <r>
    <x v="3"/>
    <m/>
    <m/>
    <m/>
    <m/>
    <x v="1"/>
    <s v="Bug"/>
    <s v="Deferred"/>
    <s v="BEMISCP-2009"/>
    <s v="241 (BDT) - Searchbar missing X "/>
    <s v="02009 - 241 (BDT) - Searchbar missing X "/>
    <x v="391"/>
    <x v="6"/>
    <s v="Done"/>
    <s v="BEMISCP-2081"/>
    <s v="X in search bar only displays after you hit enter in the search box"/>
    <s v="M | 02081 - X in search bar only displays after you hit enter in the search box"/>
    <s v="Alpha Bug | M | 02081 - X in search bar only displays after you hit enter in the search box"/>
    <m/>
    <n v="376039"/>
    <n v="37642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e v="#N/A"/>
    <x v="2"/>
    <s v="0.Done &gt; Alpha Bug | M | 02081 - X in search bar only displays after you hit enter in the search box"/>
    <n v="3.191489361702128"/>
    <n v="0"/>
  </r>
  <r>
    <x v="3"/>
    <m/>
    <m/>
    <m/>
    <m/>
    <x v="1"/>
    <s v="Bug"/>
    <s v="Done"/>
    <s v="BEMISCP-2025"/>
    <s v="252 (BDT) - Order Pg View Details 0 Confirmed Qty Should Not Be Displayed"/>
    <s v="02025 - 252 (BDT) - Order Pg View Details 0 Confirmed Qty Should Not Be Displayed"/>
    <x v="393"/>
    <x v="6"/>
    <s v="Cancelled"/>
    <s v="BEMISCP-2080"/>
    <s v="Schedule lines with Confirmed Qty of 0 are still displaying"/>
    <s v="M | 02080 - Schedule lines with Confirmed Qty of 0 are still displaying"/>
    <s v="Alpha Bug | M | 02080 - Schedule lines with Confirmed Qty of 0 are still displaying"/>
    <m/>
    <n v="376090"/>
    <n v="376428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0"/>
    <x v="1"/>
    <s v="0.Done"/>
    <x v="3"/>
    <s v="0.Cancelled &gt; Alpha Bug | M | 02080 - Schedule lines with Confirmed Qty of 0 are still displaying"/>
    <n v="3.191489361702128"/>
    <n v="0"/>
  </r>
  <r>
    <x v="3"/>
    <m/>
    <m/>
    <m/>
    <m/>
    <x v="1"/>
    <s v="Bug"/>
    <s v="Done"/>
    <s v="BEMISCP-1995"/>
    <s v="257 (BDT) - Orders page- mobile footer cutting off fields"/>
    <s v="01995 - 257 (BDT) - Orders page- mobile footer cutting off fields"/>
    <x v="410"/>
    <x v="1"/>
    <s v="Done"/>
    <s v="BEMISCP-2079"/>
    <s v="QA for 257 (BDT) - Orders page- mobile footer cutting off fields"/>
    <s v="S | 02079 - QA for 257 (BDT) - Orders page- mobile footer cutting off fields"/>
    <s v="QA | S | 02079 - QA for 257 (BDT) - Orders page- mobile footer cutting off fields"/>
    <m/>
    <n v="375860"/>
    <n v="3764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079 - QA for 257 (BDT) - Orders page- mobile footer cutting off fields"/>
    <n v="2.1276595744680851"/>
    <n v="0"/>
  </r>
  <r>
    <x v="3"/>
    <m/>
    <m/>
    <m/>
    <m/>
    <x v="1"/>
    <s v="Bug"/>
    <s v="Done"/>
    <s v="BEMISCP-1995"/>
    <s v="257 (BDT) - Orders page- mobile footer cutting off fields"/>
    <s v="01995 - 257 (BDT) - Orders page- mobile footer cutting off fields"/>
    <x v="410"/>
    <x v="2"/>
    <s v="Done"/>
    <s v="BEMISCP-2078"/>
    <s v="Review of 257 (BDT) - Orders page- mobile footer cutting off fields"/>
    <s v="02078 - Review of 257 (BDT) - Orders page- mobile footer cutting off fields"/>
    <s v="Feature Review | 02078 - Review of 257 (BDT) - Orders page- mobile footer cutting off fields"/>
    <m/>
    <n v="375860"/>
    <n v="37642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2078 - Review of 257 (BDT) - Orders page- mobile footer cutting off fields"/>
    <n v="0"/>
    <n v="0"/>
  </r>
  <r>
    <x v="3"/>
    <m/>
    <m/>
    <m/>
    <m/>
    <x v="1"/>
    <s v="Bug"/>
    <s v="Done"/>
    <s v="BEMISCP-1996"/>
    <s v="259 (BDT) - Orders Page- mobile view some customer PO numbers are hyperlinked"/>
    <s v="01996 - 259 (BDT) - Orders Page- mobile view some customer PO numbers are hyperlinked"/>
    <x v="309"/>
    <x v="1"/>
    <s v="Done"/>
    <s v="BEMISCP-2077"/>
    <s v="QA for 259 (BDT) - Orders Page- mobile view some customer PO numbers are hyperlinked"/>
    <s v="S | 02077 - QA for 259 (BDT) - Orders Page- mobile view some customer PO numbers are hyperlinked"/>
    <s v="QA | S | 02077 - QA for 259 (BDT) - Orders Page- mobile view some customer PO numbers are hyperlinked"/>
    <m/>
    <n v="375861"/>
    <n v="3764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077 - QA for 259 (BDT) - Orders Page- mobile view some customer PO numbers are hyperlinked"/>
    <n v="2.1276595744680851"/>
    <n v="0"/>
  </r>
  <r>
    <x v="3"/>
    <m/>
    <m/>
    <m/>
    <m/>
    <x v="1"/>
    <s v="Bug"/>
    <s v="Done"/>
    <s v="BEMISCP-1996"/>
    <s v="259 (BDT) - Orders Page- mobile view some customer PO numbers are hyperlinked"/>
    <s v="01996 - 259 (BDT) - Orders Page- mobile view some customer PO numbers are hyperlinked"/>
    <x v="309"/>
    <x v="2"/>
    <s v="Done"/>
    <s v="BEMISCP-2076"/>
    <s v="Review of 259 (BDT) - Orders Page- mobile view some customer PO numbers are hyperlinked"/>
    <s v="02076 - Review of 259 (BDT) - Orders Page- mobile view some customer PO numbers are hyperlinked"/>
    <s v="Feature Review | 02076 - Review of 259 (BDT) - Orders Page- mobile view some customer PO numbers are hyperlinked"/>
    <m/>
    <n v="375861"/>
    <n v="3764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2076 - Review of 259 (BDT) - Orders Page- mobile view some customer PO numbers are hyperlinked"/>
    <n v="0"/>
    <n v="0"/>
  </r>
  <r>
    <x v="3"/>
    <m/>
    <m/>
    <m/>
    <m/>
    <x v="1"/>
    <s v="Bug"/>
    <s v="Done"/>
    <s v="BEMISCP-1987"/>
    <s v="245 (BDT) - Order Pg View Details Schedule Lines Sorted Incorrectly"/>
    <s v="01987 - 245 (BDT) - Order Pg View Details Schedule Lines Sorted Incorrectly"/>
    <x v="411"/>
    <x v="1"/>
    <s v="Done"/>
    <s v="BEMISCP-2075"/>
    <s v="QA for 245 (BDT) - Order Pg View Details Schedule Lines Sorted Incorrectly"/>
    <s v="S | 02075 - QA for 245 (BDT) - Order Pg View Details Schedule Lines Sorted Incorrectly"/>
    <s v="QA | S | 02075 - QA for 245 (BDT) - Order Pg View Details Schedule Lines Sorted Incorrectly"/>
    <m/>
    <n v="375785"/>
    <n v="3764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075 - QA for 245 (BDT) - Order Pg View Details Schedule Lines Sorted Incorrectly"/>
    <n v="2.1276595744680851"/>
    <n v="0"/>
  </r>
  <r>
    <x v="3"/>
    <m/>
    <m/>
    <m/>
    <m/>
    <x v="1"/>
    <s v="Bug"/>
    <s v="Done"/>
    <s v="BEMISCP-1987"/>
    <s v="245 (BDT) - Order Pg View Details Schedule Lines Sorted Incorrectly"/>
    <s v="01987 - 245 (BDT) - Order Pg View Details Schedule Lines Sorted Incorrectly"/>
    <x v="411"/>
    <x v="2"/>
    <s v="Done"/>
    <s v="BEMISCP-2074"/>
    <s v="Review of 245 (BDT) - Order Pg View Details Schedule Lines Sorted Incorrectly"/>
    <s v="02074 - Review of 245 (BDT) - Order Pg View Details Schedule Lines Sorted Incorrectly"/>
    <s v="Feature Review | 02074 - Review of 245 (BDT) - Order Pg View Details Schedule Lines Sorted Incorrectly"/>
    <m/>
    <n v="375785"/>
    <n v="37642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2074 - Review of 245 (BDT) - Order Pg View Details Schedule Lines Sorted Incorrectly"/>
    <n v="0"/>
    <n v="0"/>
  </r>
  <r>
    <x v="3"/>
    <m/>
    <m/>
    <m/>
    <m/>
    <x v="1"/>
    <s v="Bug"/>
    <s v="Done"/>
    <s v="BEMISCP-2018"/>
    <s v="265 (BDT) - General mobile design issues- footer covers menu"/>
    <s v="02018 - 265 (BDT) - General mobile design issues- footer covers menu"/>
    <x v="412"/>
    <x v="1"/>
    <s v="Done"/>
    <s v="BEMISCP-2073"/>
    <s v="QA for 265 (BDT) - General mobile design issues- footer covers menu"/>
    <s v="S | 02073 - QA for 265 (BDT) - General mobile design issues- footer covers menu"/>
    <s v="QA | S | 02073 - QA for 265 (BDT) - General mobile design issues- footer covers menu"/>
    <m/>
    <n v="376062"/>
    <n v="37640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073 - QA for 265 (BDT) - General mobile design issues- footer covers menu"/>
    <n v="2.1276595744680851"/>
    <n v="0"/>
  </r>
  <r>
    <x v="3"/>
    <m/>
    <m/>
    <m/>
    <m/>
    <x v="1"/>
    <s v="Bug"/>
    <s v="Done"/>
    <s v="BEMISCP-2018"/>
    <s v="265 (BDT) - General mobile design issues- footer covers menu"/>
    <s v="02018 - 265 (BDT) - General mobile design issues- footer covers menu"/>
    <x v="412"/>
    <x v="2"/>
    <s v="Done"/>
    <s v="BEMISCP-2072"/>
    <s v="Review of 265 (BDT) - General mobile design issues- footer covers menu"/>
    <s v="02072 - Review of 265 (BDT) - General mobile design issues- footer covers menu"/>
    <s v="Feature Review | 02072 - Review of 265 (BDT) - General mobile design issues- footer covers menu"/>
    <m/>
    <n v="376062"/>
    <n v="37640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2072 - Review of 265 (BDT) - General mobile design issues- footer covers menu"/>
    <n v="0"/>
    <n v="0"/>
  </r>
  <r>
    <x v="3"/>
    <m/>
    <m/>
    <m/>
    <m/>
    <x v="1"/>
    <s v="Feature"/>
    <s v="Done"/>
    <s v="BEMISCP-1981"/>
    <s v="Logging Updates"/>
    <s v="01981 - Logging Updates"/>
    <x v="312"/>
    <x v="5"/>
    <s v="Done"/>
    <s v="BEMISCP-2071"/>
    <s v="Add class name information to logging messages"/>
    <s v="M | 02071 - Add class name information to logging messages"/>
    <s v="Backend Development | M | 02071 - Add class name information to logging messages"/>
    <m/>
    <n v="375778"/>
    <n v="37639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4285714285714285"/>
    <n v="0"/>
    <n v="1"/>
    <n v="10.638297872340425"/>
    <x v="1"/>
    <s v="0.Done"/>
    <x v="2"/>
    <s v="0.Done &gt; Backend Development | M | 02071 - Add class name information to logging messages"/>
    <n v="0"/>
    <n v="0"/>
  </r>
  <r>
    <x v="3"/>
    <m/>
    <m/>
    <m/>
    <m/>
    <x v="1"/>
    <s v="Bug"/>
    <s v="Done"/>
    <s v="BEMISCP-1877"/>
    <s v="217 (BDT) Theme- upload document screen- blue bar theme updates "/>
    <s v="01877 - 217 (BDT) Theme- upload document screen- blue bar theme updates "/>
    <x v="413"/>
    <x v="1"/>
    <s v="Done"/>
    <s v="BEMISCP-2070"/>
    <s v="QA for 217 (BDT) Theme- upload document screen- blue bar theme updates "/>
    <s v="S | 02070 - QA for 217 (BDT) Theme- upload document screen- blue bar theme updates "/>
    <s v="QA | S | 02070 - QA for 217 (BDT) Theme- upload document screen- blue bar theme updates "/>
    <m/>
    <n v="374404"/>
    <n v="3763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2070 - QA for 217 (BDT) Theme- upload document screen- blue bar theme updates "/>
    <n v="2.1276595744680851"/>
    <n v="0"/>
  </r>
  <r>
    <x v="3"/>
    <m/>
    <m/>
    <m/>
    <m/>
    <x v="1"/>
    <s v="Bug"/>
    <s v="Done"/>
    <s v="BEMISCP-1875"/>
    <s v="214 (BDT)Theme test- excel logo wrong color and font spacing incorrect"/>
    <s v="01875 - 214 (BDT)Theme test- excel logo wrong color and font spacing incorrect"/>
    <x v="389"/>
    <x v="1"/>
    <s v="Done"/>
    <s v="BEMISCP-2069"/>
    <s v="QA for 214 (BDT)Theme test- excel logo wrong color and font spacing incorrect"/>
    <s v="S | 02069 - QA for 214 (BDT)Theme test- excel logo wrong color and font spacing incorrect"/>
    <s v="QA | S | 02069 - QA for 214 (BDT)Theme test- excel logo wrong color and font spacing incorrect"/>
    <m/>
    <n v="374389"/>
    <n v="3763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0.Done"/>
    <x v="2"/>
    <s v="0.Done &gt; QA | S | 02069 - QA for 214 (BDT)Theme test- excel logo wrong color and font spacing incorrect"/>
    <n v="2.1276595744680851"/>
    <n v="0"/>
  </r>
  <r>
    <x v="3"/>
    <m/>
    <m/>
    <m/>
    <m/>
    <x v="1"/>
    <s v="Bug"/>
    <s v="Done"/>
    <s v="BEMISCP-1876"/>
    <s v="216 (BDT) Theme Generate Report link wrong color "/>
    <s v="01876 - 216 (BDT) Theme Generate Report link wrong color "/>
    <x v="414"/>
    <x v="1"/>
    <s v="Done"/>
    <s v="BEMISCP-2068"/>
    <s v="QA for 216 (BDT) Theme Generate Report link wrong color "/>
    <s v="S | 02068 - QA for 216 (BDT) Theme Generate Report link wrong color "/>
    <s v="QA | S | 02068 - QA for 216 (BDT) Theme Generate Report link wrong color "/>
    <m/>
    <n v="374397"/>
    <n v="3763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068 - QA for 216 (BDT) Theme Generate Report link wrong color "/>
    <n v="2.1276595744680851"/>
    <n v="0"/>
  </r>
  <r>
    <x v="3"/>
    <m/>
    <m/>
    <m/>
    <m/>
    <x v="1"/>
    <s v="Bug"/>
    <s v="Cancelled"/>
    <s v="BEMISCP-1850"/>
    <s v="195 (BDT) Documents- unable to download; CSR and buyer view"/>
    <s v="01850 - 195 (BDT) Documents- unable to download; CSR and buyer view"/>
    <x v="415"/>
    <x v="0"/>
    <s v="Cancelled"/>
    <s v="BEMISCP-2067"/>
    <s v="Alpha for 195 (BDT) Documents- unable to download; CSR and buyer view"/>
    <s v="S | 02067 - Alpha for 195 (BDT) Documents- unable to download; CSR and buyer view"/>
    <s v="Alpha Test | S | 02067 - Alpha for 195 (BDT) Documents- unable to download; CSR and buyer view"/>
    <m/>
    <n v="373906"/>
    <n v="37638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0"/>
    <x v="1"/>
    <s v="0.Cancelled"/>
    <x v="3"/>
    <s v="0.Cancelled &gt; Alpha Test | S | 02067 - Alpha for 195 (BDT) Documents- unable to download; CSR and buyer view"/>
    <n v="2.1276595744680851"/>
    <n v="0"/>
  </r>
  <r>
    <x v="3"/>
    <m/>
    <m/>
    <m/>
    <m/>
    <x v="1"/>
    <s v="Bug"/>
    <s v="Done"/>
    <s v="BEMISCP-1974"/>
    <s v="Login in container errors block login input"/>
    <s v="01974 - Login in container errors block login input"/>
    <x v="416"/>
    <x v="1"/>
    <s v="Done"/>
    <s v="BEMISCP-2066"/>
    <s v="QA for Login in container errors block login input"/>
    <s v="S | 02066 - QA for Login in container errors block login input"/>
    <s v="QA | S | 02066 - QA for Login in container errors block login input"/>
    <m/>
    <n v="375735"/>
    <n v="3763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066 - QA for Login in container errors block login input"/>
    <n v="2.1276595744680851"/>
    <n v="0"/>
  </r>
  <r>
    <x v="3"/>
    <m/>
    <m/>
    <m/>
    <m/>
    <x v="1"/>
    <s v="Bug"/>
    <s v="Done"/>
    <s v="BEMISCP-1917"/>
    <s v="Icons for Ship To filter and Sorting do not display on Mobile view of Orders page"/>
    <s v="01917 - Icons for Ship To filter and Sorting do not display on Mobile view of Orders page"/>
    <x v="417"/>
    <x v="1"/>
    <s v="Done"/>
    <s v="BEMISCP-2065"/>
    <s v="QA for Icons for Ship To filter and Sorting do not display on Mobile view of Orders page"/>
    <s v="S | 02065 - QA for Icons for Ship To filter and Sorting do not display on Mobile view of Orders page"/>
    <s v="QA | S | 02065 - QA for Icons for Ship To filter and Sorting do not display on Mobile view of Orders page"/>
    <m/>
    <n v="375401"/>
    <n v="3763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065 - QA for Icons for Ship To filter and Sorting do not display on Mobile view of Orders page"/>
    <n v="2.1276595744680851"/>
    <n v="0"/>
  </r>
  <r>
    <x v="3"/>
    <m/>
    <m/>
    <m/>
    <m/>
    <x v="1"/>
    <s v="Bug"/>
    <s v="Done"/>
    <s v="BEMISCP-1878"/>
    <s v="218 (BDT) Theme My Company Locations Font Color"/>
    <s v="01878 - 218 (BDT) Theme My Company Locations Font Color"/>
    <x v="418"/>
    <x v="1"/>
    <s v="Done"/>
    <s v="BEMISCP-2064"/>
    <s v="QA for 218 (BDT) Theme My Company Locations Font Color"/>
    <s v="S | 02064 - QA for 218 (BDT) Theme My Company Locations Font Color"/>
    <s v="QA | S | 02064 - QA for 218 (BDT) Theme My Company Locations Font Color"/>
    <m/>
    <n v="374415"/>
    <n v="3763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064 - QA for 218 (BDT) Theme My Company Locations Font Color"/>
    <n v="2.1276595744680851"/>
    <n v="0"/>
  </r>
  <r>
    <x v="3"/>
    <m/>
    <m/>
    <m/>
    <m/>
    <x v="1"/>
    <s v="Bug"/>
    <s v="Done"/>
    <s v="BEMISCP-1920"/>
    <s v="Total On Hand Qty should include UOM  "/>
    <s v="01920 - Total On Hand Qty should include UOM  "/>
    <x v="419"/>
    <x v="1"/>
    <s v="Done"/>
    <s v="BEMISCP-2063"/>
    <s v="QA for Total On Hand Qty should include UOM  "/>
    <s v="S | 02063 - QA for Total On Hand Qty should include UOM  "/>
    <s v="QA | S | 02063 - QA for Total On Hand Qty should include UOM  "/>
    <m/>
    <n v="375405"/>
    <n v="3763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063 - QA for Total On Hand Qty should include UOM  "/>
    <n v="2.1276595744680851"/>
    <n v="0"/>
  </r>
  <r>
    <x v="3"/>
    <s v="Demand"/>
    <s v="Doing"/>
    <s v="BEMISCP-531"/>
    <s v="System Architecture"/>
    <x v="22"/>
    <s v="Task"/>
    <s v="Doing"/>
    <s v="BEMISCP-141"/>
    <s v="CI server setup"/>
    <s v="00141 - CI server setup"/>
    <x v="280"/>
    <x v="4"/>
    <s v="Done"/>
    <s v="BEMISCP-2062"/>
    <s v="Sonar check will run only if flag is enabled"/>
    <s v="XS | 02062 - Sonar check will run only if flag is enabled"/>
    <s v="Sub-Task | XS | 02062 - Sonar check will run only if flag is enabled"/>
    <n v="351453"/>
    <n v="336162"/>
    <n v="376348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8518518518518517E-2"/>
    <n v="1"/>
    <n v="2.1276595744680851"/>
    <x v="0"/>
    <s v="7.Doing"/>
    <x v="2"/>
    <s v="0.Done &gt; Sub-Task | XS | 02062 - Sonar check will run only if flag is enabled"/>
    <n v="0"/>
    <n v="0"/>
  </r>
  <r>
    <x v="3"/>
    <m/>
    <m/>
    <m/>
    <m/>
    <x v="1"/>
    <s v="Bug"/>
    <s v="Done"/>
    <s v="BEMISCP-2047"/>
    <s v="275 (BDT) - Order Pg Sort Functionality"/>
    <s v="02047 - 275 (BDT) - Order Pg Sort Functionality"/>
    <x v="401"/>
    <x v="5"/>
    <s v="Done"/>
    <s v="BEMISCP-2061"/>
    <s v="Development for - Order Pg Sort Functionality"/>
    <s v="M | 02061 - Development for - Order Pg Sort Functionality"/>
    <s v="Backend Development | M | 02061 - Development for - Order Pg Sort Functionality"/>
    <m/>
    <n v="376286"/>
    <n v="37634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2061 - Development for - Order Pg Sort Functionality"/>
    <n v="10.638297872340425"/>
    <n v="0"/>
  </r>
  <r>
    <x v="3"/>
    <m/>
    <m/>
    <m/>
    <m/>
    <x v="1"/>
    <s v="Bug"/>
    <s v="Done"/>
    <s v="BEMISCP-2047"/>
    <s v="275 (BDT) - Order Pg Sort Functionality"/>
    <s v="02047 - 275 (BDT) - Order Pg Sort Functionality"/>
    <x v="401"/>
    <x v="3"/>
    <s v="Done"/>
    <s v="BEMISCP-2060"/>
    <s v="Development for - Order Pg Sort Functionality "/>
    <s v="M | 02060 - Development for - Order Pg Sort Functionality "/>
    <s v="Frontend Development | M | 02060 - Development for - Order Pg Sort Functionality "/>
    <m/>
    <n v="376286"/>
    <n v="37633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2060 - Development for - Order Pg Sort Functionality "/>
    <n v="5.3191489361702127"/>
    <n v="0"/>
  </r>
  <r>
    <x v="3"/>
    <m/>
    <m/>
    <m/>
    <m/>
    <x v="1"/>
    <s v="Feature"/>
    <s v="Done"/>
    <s v="BEMISCP-1981"/>
    <s v="Logging Updates"/>
    <s v="01981 - Logging Updates"/>
    <x v="312"/>
    <x v="0"/>
    <s v="Done"/>
    <s v="BEMISCP-2059"/>
    <s v="Alpha for Logging Updates"/>
    <s v="S | 02059 - Alpha for Logging Updates"/>
    <s v="Alpha Test | S | 02059 - Alpha for Logging Updates"/>
    <m/>
    <n v="375778"/>
    <n v="3763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0.Done"/>
    <x v="2"/>
    <s v="0.Done &gt; Alpha Test | S | 02059 - Alpha for Logging Updates"/>
    <n v="0"/>
    <n v="0"/>
  </r>
  <r>
    <x v="3"/>
    <m/>
    <m/>
    <m/>
    <m/>
    <x v="1"/>
    <s v="Bug"/>
    <s v="Done"/>
    <s v="BEMISCP-2052"/>
    <s v="282 (BDT) - Orders Page- Location filter location indicator "/>
    <s v="02052 - 282 (BDT) - Orders Page- Location filter location indicator "/>
    <x v="400"/>
    <x v="3"/>
    <s v="Done"/>
    <s v="BEMISCP-2058"/>
    <s v="Development for - Orders Page- Location filter location indicator"/>
    <s v="M | 02058 - Development for - Orders Page- Location filter location indicator"/>
    <s v="Frontend Development | M | 02058 - Development for - Orders Page- Location filter location indicator"/>
    <m/>
    <n v="376295"/>
    <n v="37632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058 - Development for - Orders Page- Location filter location indicator"/>
    <n v="5.3191489361702127"/>
    <n v="0"/>
  </r>
  <r>
    <x v="3"/>
    <m/>
    <m/>
    <m/>
    <m/>
    <x v="1"/>
    <s v="Bug"/>
    <s v="Done"/>
    <s v="BEMISCP-1996"/>
    <s v="259 (BDT) - Orders Page- mobile view some customer PO numbers are hyperlinked"/>
    <s v="01996 - 259 (BDT) - Orders Page- mobile view some customer PO numbers are hyperlinked"/>
    <x v="309"/>
    <x v="0"/>
    <s v="Done"/>
    <s v="BEMISCP-2056"/>
    <s v="Alpha for 259 (BDT) - Orders Page- mobile view some customer PO numbers are hyperlinked"/>
    <s v="02056 - Alpha for 259 (BDT) - Orders Page- mobile view some customer PO numbers are hyperlinked"/>
    <s v="Alpha Test | 02056 - Alpha for 259 (BDT) - Orders Page- mobile view some customer PO numbers are hyperlinked"/>
    <m/>
    <n v="375861"/>
    <n v="37631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2056 - Alpha for 259 (BDT) - Orders Page- mobile view some customer PO numbers are hyperlinked"/>
    <n v="0"/>
    <n v="0"/>
  </r>
  <r>
    <x v="3"/>
    <m/>
    <m/>
    <m/>
    <m/>
    <x v="1"/>
    <s v="Bug"/>
    <s v="Deferred"/>
    <s v="BEMISCP-2009"/>
    <s v="241 (BDT) - Searchbar missing X "/>
    <s v="02009 - 241 (BDT) - Searchbar missing X "/>
    <x v="391"/>
    <x v="0"/>
    <s v="Done"/>
    <s v="BEMISCP-2055"/>
    <s v="Alpha for 241 (BDT) - Searchbar missing X "/>
    <s v="S | 02055 - Alpha for 241 (BDT) - Searchbar missing X "/>
    <s v="Alpha Test | S | 02055 - Alpha for 241 (BDT) - Searchbar missing X "/>
    <m/>
    <n v="376039"/>
    <n v="37630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e v="#N/A"/>
    <x v="2"/>
    <s v="0.Done &gt; Alpha Test | S | 02055 - Alpha for 241 (BDT) - Searchbar missing X "/>
    <n v="2.1276595744680851"/>
    <n v="0"/>
  </r>
  <r>
    <x v="3"/>
    <m/>
    <m/>
    <m/>
    <m/>
    <x v="1"/>
    <s v="Bug"/>
    <s v="Done"/>
    <s v="BEMISCP-2018"/>
    <s v="265 (BDT) - General mobile design issues- footer covers menu"/>
    <s v="02018 - 265 (BDT) - General mobile design issues- footer covers menu"/>
    <x v="412"/>
    <x v="0"/>
    <s v="Done"/>
    <s v="BEMISCP-2054"/>
    <s v="Alpha for 265 (BDT) - General mobile design issues- footer covers menu"/>
    <s v="02054 - Alpha for 265 (BDT) - General mobile design issues- footer covers menu"/>
    <s v="Alpha Test | 02054 - Alpha for 265 (BDT) - General mobile design issues- footer covers menu"/>
    <m/>
    <n v="376062"/>
    <n v="37629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2054 - Alpha for 265 (BDT) - General mobile design issues- footer covers menu"/>
    <n v="0"/>
    <n v="0"/>
  </r>
  <r>
    <x v="3"/>
    <m/>
    <m/>
    <m/>
    <m/>
    <x v="1"/>
    <s v="Bug"/>
    <s v="Done"/>
    <s v="BEMISCP-1995"/>
    <s v="257 (BDT) - Orders page- mobile footer cutting off fields"/>
    <s v="01995 - 257 (BDT) - Orders page- mobile footer cutting off fields"/>
    <x v="410"/>
    <x v="0"/>
    <s v="Done"/>
    <s v="BEMISCP-2053"/>
    <s v="Alpha for 257 (BDT) - Orders page- mobile footer cutting off fields"/>
    <s v="02053 - Alpha for 257 (BDT) - Orders page- mobile footer cutting off fields"/>
    <s v="Alpha Test | 02053 - Alpha for 257 (BDT) - Orders page- mobile footer cutting off fields"/>
    <m/>
    <n v="375860"/>
    <n v="37629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2053 - Alpha for 257 (BDT) - Orders page- mobile footer cutting off fields"/>
    <n v="0"/>
    <n v="0"/>
  </r>
  <r>
    <x v="3"/>
    <m/>
    <m/>
    <m/>
    <m/>
    <x v="1"/>
    <s v="Bug"/>
    <s v="Done"/>
    <s v="BEMISCP-1967"/>
    <s v="235 (BDT) - confirmed quantity in view details shows error "/>
    <s v="01967 - 235 (BDT) - confirmed quantity in view details shows error "/>
    <x v="409"/>
    <x v="2"/>
    <s v="Done"/>
    <s v="BEMISCP-2050"/>
    <s v="Review of 235 (BDT) - confirmed quantity in view details shows error "/>
    <s v="02050 - Review of 235 (BDT) - confirmed quantity in view details shows error "/>
    <s v="Feature Review | 02050 - Review of 235 (BDT) - confirmed quantity in view details shows error "/>
    <m/>
    <n v="375654"/>
    <n v="37629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2050 - Review of 235 (BDT) - confirmed quantity in view details shows error "/>
    <n v="0"/>
    <n v="0"/>
  </r>
  <r>
    <x v="3"/>
    <m/>
    <m/>
    <m/>
    <m/>
    <x v="1"/>
    <s v="Bug"/>
    <s v="Done"/>
    <s v="BEMISCP-1874"/>
    <s v="213 (BDT) Theme- Assets that are light blue and should be dark blue -various portal pages"/>
    <s v="01874 - 213 (BDT) Theme- Assets that are light blue and should be dark blue -various portal pages"/>
    <x v="402"/>
    <x v="6"/>
    <s v="Done"/>
    <s v="BEMISCP-2046"/>
    <s v="Ellipsis still showing as light blue"/>
    <s v="M | 02046 - Ellipsis still showing as light blue"/>
    <s v="Alpha Bug | M | 02046 - Ellipsis still showing as light blue"/>
    <m/>
    <n v="374380"/>
    <n v="37628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Alpha Bug | M | 02046 - Ellipsis still showing as light blue"/>
    <n v="3.191489361702128"/>
    <n v="0"/>
  </r>
  <r>
    <x v="3"/>
    <m/>
    <m/>
    <m/>
    <m/>
    <x v="1"/>
    <s v="Feature"/>
    <s v="Done"/>
    <s v="BEMISCP-1575"/>
    <s v="User friendly error messaging for CSR and Buyers"/>
    <s v="01575 - User friendly error messaging for CSR and Buyers"/>
    <x v="316"/>
    <x v="0"/>
    <s v="Done"/>
    <s v="BEMISCP-2045"/>
    <s v="Alpha for User friendly error messaging for CSR and Buyers"/>
    <s v="S | 02045 - Alpha for User friendly error messaging for CSR and Buyers"/>
    <s v="Alpha Test | S | 02045 - Alpha for User friendly error messaging for CSR and Buyers"/>
    <m/>
    <n v="368715"/>
    <n v="37628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045 - Alpha for User friendly error messaging for CSR and Buyers"/>
    <n v="0"/>
    <n v="0"/>
  </r>
  <r>
    <x v="3"/>
    <m/>
    <m/>
    <m/>
    <m/>
    <x v="1"/>
    <s v="Bug"/>
    <s v="Done"/>
    <s v="BEMISCP-1875"/>
    <s v="214 (BDT)Theme test- excel logo wrong color and font spacing incorrect"/>
    <s v="01875 - 214 (BDT)Theme test- excel logo wrong color and font spacing incorrect"/>
    <x v="389"/>
    <x v="2"/>
    <s v="Done"/>
    <s v="BEMISCP-2044"/>
    <s v="Review of 214 (BDT)Theme test- excel logo wrong color and font spacing incorrect"/>
    <s v="02044 - Review of 214 (BDT)Theme test- excel logo wrong color and font spacing incorrect"/>
    <s v="Feature Review | 02044 - Review of 214 (BDT)Theme test- excel logo wrong color and font spacing incorrect"/>
    <m/>
    <n v="374389"/>
    <n v="37628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4285714285714285"/>
    <n v="0"/>
    <n v="1"/>
    <n v="0"/>
    <x v="1"/>
    <s v="0.Done"/>
    <x v="2"/>
    <s v="0.Done &gt; Feature Review | 02044 - Review of 214 (BDT)Theme test- excel logo wrong color and font spacing incorrect"/>
    <n v="0"/>
    <n v="0"/>
  </r>
  <r>
    <x v="3"/>
    <m/>
    <m/>
    <m/>
    <m/>
    <x v="1"/>
    <s v="Bug"/>
    <s v="Done"/>
    <s v="BEMISCP-1967"/>
    <s v="235 (BDT) - confirmed quantity in view details shows error "/>
    <s v="01967 - 235 (BDT) - confirmed quantity in view details shows error "/>
    <x v="409"/>
    <x v="0"/>
    <s v="Done"/>
    <s v="BEMISCP-2043"/>
    <s v="Alpha for 235 (BDT) - confirmed quantity in view details shows error "/>
    <s v="02043 - Alpha for 235 (BDT) - confirmed quantity in view details shows error "/>
    <s v="Alpha Test | 02043 - Alpha for 235 (BDT) - confirmed quantity in view details shows error "/>
    <m/>
    <n v="375654"/>
    <n v="37625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2043 - Alpha for 235 (BDT) - confirmed quantity in view details shows error "/>
    <n v="0"/>
    <n v="0"/>
  </r>
  <r>
    <x v="3"/>
    <m/>
    <m/>
    <m/>
    <m/>
    <x v="1"/>
    <s v="Bug"/>
    <s v="Done"/>
    <s v="BEMISCP-1876"/>
    <s v="216 (BDT) Theme Generate Report link wrong color "/>
    <s v="01876 - 216 (BDT) Theme Generate Report link wrong color "/>
    <x v="414"/>
    <x v="2"/>
    <s v="Done"/>
    <s v="BEMISCP-2041"/>
    <s v="Review of 216 (BDT) Theme Generate Report link wrong color "/>
    <s v="02041 - Review of 216 (BDT) Theme Generate Report link wrong color "/>
    <s v="Feature Review | 02041 - Review of 216 (BDT) Theme Generate Report link wrong color "/>
    <m/>
    <n v="374397"/>
    <n v="3762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2041 - Review of 216 (BDT) Theme Generate Report link wrong color "/>
    <n v="0"/>
    <n v="0"/>
  </r>
  <r>
    <x v="3"/>
    <m/>
    <m/>
    <m/>
    <m/>
    <x v="1"/>
    <s v="Bug"/>
    <s v="Done"/>
    <s v="BEMISCP-1974"/>
    <s v="Login in container errors block login input"/>
    <s v="01974 - Login in container errors block login input"/>
    <x v="416"/>
    <x v="2"/>
    <s v="Done"/>
    <s v="BEMISCP-2040"/>
    <s v="Review of Login in container errors block login input"/>
    <s v="02040 - Review of Login in container errors block login input"/>
    <s v="Feature Review | 02040 - Review of Login in container errors block login input"/>
    <m/>
    <n v="375735"/>
    <n v="37623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2040 - Review of Login in container errors block login input"/>
    <n v="0"/>
    <n v="0"/>
  </r>
  <r>
    <x v="3"/>
    <m/>
    <m/>
    <m/>
    <m/>
    <x v="1"/>
    <s v="Bug"/>
    <s v="Done"/>
    <s v="BEMISCP-2025"/>
    <s v="252 (BDT) - Order Pg View Details 0 Confirmed Qty Should Not Be Displayed"/>
    <s v="02025 - 252 (BDT) - Order Pg View Details 0 Confirmed Qty Should Not Be Displayed"/>
    <x v="393"/>
    <x v="0"/>
    <s v="Done"/>
    <s v="BEMISCP-2039"/>
    <s v="Alpha for 252 (BDT) - Order Pg View Details 0 Confirmed Qty Displayed"/>
    <s v="S | 02039 - Alpha for 252 (BDT) - Order Pg View Details 0 Confirmed Qty Displayed"/>
    <s v="Alpha Test | S | 02039 - Alpha for 252 (BDT) - Order Pg View Details 0 Confirmed Qty Displayed"/>
    <m/>
    <n v="376090"/>
    <n v="3761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039 - Alpha for 252 (BDT) - Order Pg View Details 0 Confirmed Qty Displayed"/>
    <n v="2.1276595744680851"/>
    <n v="0"/>
  </r>
  <r>
    <x v="3"/>
    <m/>
    <m/>
    <m/>
    <m/>
    <x v="1"/>
    <s v="Bug"/>
    <s v="Done"/>
    <s v="BEMISCP-1987"/>
    <s v="245 (BDT) - Order Pg View Details Schedule Lines Sorted Incorrectly"/>
    <s v="01987 - 245 (BDT) - Order Pg View Details Schedule Lines Sorted Incorrectly"/>
    <x v="411"/>
    <x v="0"/>
    <s v="Done"/>
    <s v="BEMISCP-2038"/>
    <s v="Alpha for 245 (BDT) - Order Pg View Details Schedule Lines Sorted Incorrectly"/>
    <s v="02038 - Alpha for 245 (BDT) - Order Pg View Details Schedule Lines Sorted Incorrectly"/>
    <s v="Alpha Test | 02038 - Alpha for 245 (BDT) - Order Pg View Details Schedule Lines Sorted Incorrectly"/>
    <m/>
    <n v="375785"/>
    <n v="37617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2038 - Alpha for 245 (BDT) - Order Pg View Details Schedule Lines Sorted Incorrectly"/>
    <n v="0"/>
    <n v="0"/>
  </r>
  <r>
    <x v="3"/>
    <m/>
    <m/>
    <m/>
    <m/>
    <x v="1"/>
    <s v="Bug"/>
    <s v="Done"/>
    <s v="BEMISCP-1985"/>
    <s v="243 (BDT) - Orders Page Material Avail Date/Req Date Incorrect "/>
    <s v="01985 - 243 (BDT) - Orders Page Material Avail Date/Req Date Incorrect "/>
    <x v="386"/>
    <x v="5"/>
    <s v="Done"/>
    <s v="BEMISCP-2037"/>
    <s v="Update material availability/requested date logic"/>
    <s v="M | 02037 - Update material availability/requested date logic"/>
    <s v="Backend Development | M | 02037 - Update material availability/requested date logic"/>
    <m/>
    <n v="375783"/>
    <n v="37615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s v="0.Done"/>
    <x v="2"/>
    <s v="0.Done &gt; Backend Development | M | 02037 - Update material availability/requested date logic"/>
    <n v="10.638297872340425"/>
    <n v="0"/>
  </r>
  <r>
    <x v="3"/>
    <m/>
    <m/>
    <m/>
    <m/>
    <x v="1"/>
    <s v="Bug"/>
    <s v="Done"/>
    <s v="BEMISCP-1868"/>
    <s v="209 (BDT) Report Page test- deleting reports in download folder"/>
    <s v="01868 - 209 (BDT) Report Page test- deleting reports in download folder"/>
    <x v="403"/>
    <x v="3"/>
    <s v="Done"/>
    <s v="BEMISCP-2036"/>
    <s v="Development for -  Report Page test- deleting reports in download folder"/>
    <s v="M | 02036 - Development for -  Report Page test- deleting reports in download folder"/>
    <s v="Frontend Development | M | 02036 - Development for -  Report Page test- deleting reports in download folder"/>
    <m/>
    <n v="374269"/>
    <n v="37612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036 - Development for -  Report Page test- deleting reports in download folder"/>
    <n v="5.3191489361702127"/>
    <n v="0"/>
  </r>
  <r>
    <x v="3"/>
    <m/>
    <m/>
    <m/>
    <m/>
    <x v="1"/>
    <s v="Bug"/>
    <s v="Done"/>
    <s v="BEMISCP-2027"/>
    <s v="272 (BDT) - User Profile- Buyer missing Job Title"/>
    <s v="02027 - 272 (BDT) - User Profile- Buyer missing Job Title"/>
    <x v="361"/>
    <x v="3"/>
    <s v="Done"/>
    <s v="BEMISCP-2035"/>
    <s v="Development for - User Profile- Buyer missing Job Title"/>
    <s v="M | 02035 - Development for - User Profile- Buyer missing Job Title"/>
    <s v="Frontend Development | M | 02035 - Development for - User Profile- Buyer missing Job Title"/>
    <m/>
    <n v="376092"/>
    <n v="37612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035 - Development for - User Profile- Buyer missing Job Title"/>
    <n v="5.3191489361702127"/>
    <n v="0"/>
  </r>
  <r>
    <x v="3"/>
    <m/>
    <m/>
    <m/>
    <m/>
    <x v="1"/>
    <s v="Bug"/>
    <s v="Done"/>
    <s v="BEMISCP-1877"/>
    <s v="217 (BDT) Theme- upload document screen- blue bar theme updates "/>
    <s v="01877 - 217 (BDT) Theme- upload document screen- blue bar theme updates "/>
    <x v="413"/>
    <x v="2"/>
    <s v="Cancelled"/>
    <s v="BEMISCP-2034"/>
    <s v="Review for217 (BDT) Theme- upload document screen- blue bar theme updates"/>
    <s v="M | 02034 - Review for217 (BDT) Theme- upload document screen- blue bar theme updates"/>
    <s v="Feature Review | M | 02034 - Review for217 (BDT) Theme- upload document screen- blue bar theme updates"/>
    <m/>
    <n v="374404"/>
    <n v="376117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0"/>
    <x v="1"/>
    <s v="0.Done"/>
    <x v="3"/>
    <s v="0.Cancelled &gt; Feature Review | M | 02034 - Review for217 (BDT) Theme- upload document screen- blue bar theme updates"/>
    <n v="3.191489361702128"/>
    <n v="0"/>
  </r>
  <r>
    <x v="3"/>
    <m/>
    <m/>
    <m/>
    <m/>
    <x v="1"/>
    <s v="Bug"/>
    <s v="Done"/>
    <s v="BEMISCP-2028"/>
    <s v="273 (BDT) - User Profile- Buyer- blank space in address information"/>
    <s v="02028 - 273 (BDT) - User Profile- Buyer- blank space in address information"/>
    <x v="405"/>
    <x v="3"/>
    <s v="Done"/>
    <s v="BEMISCP-2033"/>
    <s v="Development for - User Profile- Buyer- blank space in address information"/>
    <s v="M | 02033 - Development for - User Profile- Buyer- blank space in address information"/>
    <s v="Frontend Development | M | 02033 - Development for - User Profile- Buyer- blank space in address information"/>
    <m/>
    <n v="376093"/>
    <n v="37611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033 - Development for - User Profile- Buyer- blank space in address information"/>
    <n v="5.3191489361702127"/>
    <n v="0"/>
  </r>
  <r>
    <x v="3"/>
    <m/>
    <m/>
    <m/>
    <m/>
    <x v="1"/>
    <s v="Bug"/>
    <s v="Done"/>
    <s v="BEMISCP-2021"/>
    <s v="271 (BDT) - Orders page- hyperlinks and expand card issue"/>
    <s v="02021 - 271 (BDT) - Orders page- hyperlinks and expand card issue"/>
    <x v="396"/>
    <x v="3"/>
    <s v="Done"/>
    <s v="BEMISCP-2032"/>
    <s v="Development for - Orders page- hyperlinks and expand card issue"/>
    <s v="M | 02032 - Development for - Orders page- hyperlinks and expand card issue"/>
    <s v="Frontend Development | M | 02032 - Development for - Orders page- hyperlinks and expand card issue"/>
    <m/>
    <n v="376072"/>
    <n v="37611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032 - Development for - Orders page- hyperlinks and expand card issue"/>
    <n v="5.3191489361702127"/>
    <n v="0"/>
  </r>
  <r>
    <x v="3"/>
    <m/>
    <m/>
    <m/>
    <m/>
    <x v="1"/>
    <s v="Bug"/>
    <s v="Done"/>
    <s v="BEMISCP-1877"/>
    <s v="217 (BDT) Theme- upload document screen- blue bar theme updates "/>
    <s v="01877 - 217 (BDT) Theme- upload document screen- blue bar theme updates "/>
    <x v="413"/>
    <x v="2"/>
    <s v="Done"/>
    <s v="BEMISCP-2031"/>
    <s v="Review of 217 (BDT) Theme- upload document screen- blue bar theme updates "/>
    <s v="02031 - Review of 217 (BDT) Theme- upload document screen- blue bar theme updates "/>
    <s v="Feature Review | 02031 - Review of 217 (BDT) Theme- upload document screen- blue bar theme updates "/>
    <m/>
    <n v="374404"/>
    <n v="37611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2031 - Review of 217 (BDT) Theme- upload document screen- blue bar theme updates "/>
    <n v="0"/>
    <n v="0"/>
  </r>
  <r>
    <x v="3"/>
    <m/>
    <m/>
    <m/>
    <m/>
    <x v="1"/>
    <s v="Bug"/>
    <s v="Done"/>
    <s v="BEMISCP-2020"/>
    <s v="267 (BDT) - General mobile design- menu should automatically collapse "/>
    <s v="02020 - 267 (BDT) - General mobile design- menu should automatically collapse "/>
    <x v="404"/>
    <x v="3"/>
    <s v="Done"/>
    <s v="BEMISCP-2030"/>
    <s v="Development for -  General mobile design- menu should automatically collapse"/>
    <s v="M | 02030 - Development for -  General mobile design- menu should automatically collapse"/>
    <s v="Frontend Development | M | 02030 - Development for -  General mobile design- menu should automatically collapse"/>
    <m/>
    <n v="376068"/>
    <n v="37610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030 - Development for -  General mobile design- menu should automatically collapse"/>
    <n v="5.3191489361702127"/>
    <n v="0"/>
  </r>
  <r>
    <x v="3"/>
    <m/>
    <m/>
    <m/>
    <m/>
    <x v="1"/>
    <s v="Bug"/>
    <s v="Done"/>
    <s v="BEMISCP-2019"/>
    <s v="266 (BDT) - Iphone view of welcome page- order of pages "/>
    <s v="02019 - 266 (BDT) - Iphone view of welcome page- order of pages "/>
    <x v="406"/>
    <x v="3"/>
    <s v="Done"/>
    <s v="BEMISCP-2029"/>
    <s v="Development for -  Iphone view of welcome page- order of pages"/>
    <s v="M | 02029 - Development for -  Iphone view of welcome page- order of pages"/>
    <s v="Frontend Development | M | 02029 - Development for -  Iphone view of welcome page- order of pages"/>
    <m/>
    <n v="376066"/>
    <n v="37610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029 - Development for -  Iphone view of welcome page- order of pages"/>
    <n v="5.3191489361702127"/>
    <n v="0"/>
  </r>
  <r>
    <x v="3"/>
    <m/>
    <m/>
    <m/>
    <m/>
    <x v="1"/>
    <s v="Bug"/>
    <s v="Deferred"/>
    <s v="BEMISCP-2009"/>
    <s v="241 (BDT) - Searchbar missing X "/>
    <s v="02009 - 241 (BDT) - Searchbar missing X "/>
    <x v="391"/>
    <x v="3"/>
    <s v="Done"/>
    <s v="BEMISCP-2022"/>
    <s v="Development for - Searchbar missing X"/>
    <s v="M | 02022 - Development for - Searchbar missing X"/>
    <s v="Frontend Development | M | 02022 - Development for - Searchbar missing X"/>
    <m/>
    <n v="376039"/>
    <n v="37607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e v="#N/A"/>
    <x v="2"/>
    <s v="0.Done &gt; Frontend Development | M | 02022 - Development for - Searchbar missing X"/>
    <n v="5.3191489361702127"/>
    <n v="0"/>
  </r>
  <r>
    <x v="3"/>
    <m/>
    <m/>
    <m/>
    <m/>
    <x v="1"/>
    <s v="Bug"/>
    <s v="Done"/>
    <s v="BEMISCP-1875"/>
    <s v="214 (BDT)Theme test- excel logo wrong color and font spacing incorrect"/>
    <s v="01875 - 214 (BDT)Theme test- excel logo wrong color and font spacing incorrect"/>
    <x v="389"/>
    <x v="6"/>
    <s v="Done"/>
    <s v="BEMISCP-2015"/>
    <s v="Mobile View of Report Icons are not aligned properly "/>
    <s v="M | 02015 - Mobile View of Report Icons are not aligned properly "/>
    <s v="Alpha Bug | M | 02015 - Mobile View of Report Icons are not aligned properly "/>
    <m/>
    <n v="374389"/>
    <n v="37605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0"/>
    <n v="1"/>
    <n v="3.191489361702128"/>
    <x v="1"/>
    <s v="0.Done"/>
    <x v="2"/>
    <s v="0.Done &gt; Alpha Bug | M | 02015 - Mobile View of Report Icons are not aligned properly "/>
    <n v="3.191489361702128"/>
    <n v="0"/>
  </r>
  <r>
    <x v="3"/>
    <m/>
    <m/>
    <m/>
    <m/>
    <x v="1"/>
    <s v="Bug"/>
    <s v="Done"/>
    <s v="BEMISCP-1917"/>
    <s v="Icons for Ship To filter and Sorting do not display on Mobile view of Orders page"/>
    <s v="01917 - Icons for Ship To filter and Sorting do not display on Mobile view of Orders page"/>
    <x v="417"/>
    <x v="2"/>
    <s v="Done"/>
    <s v="BEMISCP-2014"/>
    <s v="Review of Icons for Ship To filter and Sorting do not display on Mobile view of Orders page"/>
    <s v="02014 - Review of Icons for Ship To filter and Sorting do not display on Mobile view of Orders page"/>
    <s v="Feature Review | 02014 - Review of Icons for Ship To filter and Sorting do not display on Mobile view of Orders page"/>
    <m/>
    <n v="375401"/>
    <n v="37604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2014 - Review of Icons for Ship To filter and Sorting do not display on Mobile view of Orders page"/>
    <n v="0"/>
    <n v="0"/>
  </r>
  <r>
    <x v="3"/>
    <m/>
    <m/>
    <m/>
    <m/>
    <x v="1"/>
    <s v="Bug"/>
    <s v="Done"/>
    <s v="BEMISCP-1997"/>
    <s v="260 (BDT) - Orders page- tablet view change page orientation from portrait to landscape"/>
    <s v="01997 - 260 (BDT) - Orders page- tablet view change page orientation from portrait to landscape"/>
    <x v="343"/>
    <x v="3"/>
    <s v="Done"/>
    <s v="BEMISCP-2013"/>
    <s v="Development for - Orders page- tablet view change page orientation from portrait to landscape"/>
    <s v="M | 02013 - Development for - Orders page- tablet view change page orientation from portrait to landscape"/>
    <s v="Frontend Development | M | 02013 - Development for - Orders page- tablet view change page orientation from portrait to landscape"/>
    <m/>
    <n v="375862"/>
    <n v="37604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2013 - Development for - Orders page- tablet view change page orientation from portrait to landscape"/>
    <n v="5.3191489361702127"/>
    <n v="0"/>
  </r>
  <r>
    <x v="3"/>
    <m/>
    <m/>
    <m/>
    <m/>
    <x v="1"/>
    <s v="Bug"/>
    <s v="Done"/>
    <s v="BEMISCP-1878"/>
    <s v="218 (BDT) Theme My Company Locations Font Color"/>
    <s v="01878 - 218 (BDT) Theme My Company Locations Font Color"/>
    <x v="418"/>
    <x v="2"/>
    <s v="Done"/>
    <s v="BEMISCP-2012"/>
    <s v="Review of 218 (BDT) Theme My Company Locations Font Color"/>
    <s v="02012 - Review of 218 (BDT) Theme My Company Locations Font Color"/>
    <s v="Feature Review | 02012 - Review of 218 (BDT) Theme My Company Locations Font Color"/>
    <m/>
    <n v="374415"/>
    <n v="37604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2012 - Review of 218 (BDT) Theme My Company Locations Font Color"/>
    <n v="0"/>
    <n v="0"/>
  </r>
  <r>
    <x v="3"/>
    <m/>
    <m/>
    <m/>
    <m/>
    <x v="1"/>
    <s v="Bug"/>
    <s v="Done"/>
    <s v="BEMISCP-1920"/>
    <s v="Total On Hand Qty should include UOM  "/>
    <s v="01920 - Total On Hand Qty should include UOM  "/>
    <x v="419"/>
    <x v="2"/>
    <s v="Done"/>
    <s v="BEMISCP-2011"/>
    <s v="Review of Total On Hand Qty should include UOM  "/>
    <s v="02011 - Review of Total On Hand Qty should include UOM  "/>
    <s v="Feature Review | 02011 - Review of Total On Hand Qty should include UOM  "/>
    <m/>
    <n v="375405"/>
    <n v="37604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2011 - Review of Total On Hand Qty should include UOM  "/>
    <n v="0"/>
    <n v="0"/>
  </r>
  <r>
    <x v="3"/>
    <m/>
    <m/>
    <m/>
    <m/>
    <x v="1"/>
    <s v="Bug"/>
    <s v="Done"/>
    <s v="BEMISCP-1996"/>
    <s v="259 (BDT) - Orders Page- mobile view some customer PO numbers are hyperlinked"/>
    <s v="01996 - 259 (BDT) - Orders Page- mobile view some customer PO numbers are hyperlinked"/>
    <x v="309"/>
    <x v="3"/>
    <s v="Done"/>
    <s v="BEMISCP-2010"/>
    <s v="Development for - Orders Page- mobile view some customer PO numbers are hyperlinked"/>
    <s v="M | 02010 - Development for - Orders Page- mobile view some customer PO numbers are hyperlinked"/>
    <s v="Frontend Development | M | 02010 - Development for - Orders Page- mobile view some customer PO numbers are hyperlinked"/>
    <m/>
    <n v="375861"/>
    <n v="37604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2010 - Development for - Orders Page- mobile view some customer PO numbers are hyperlinked"/>
    <n v="5.3191489361702127"/>
    <n v="0"/>
  </r>
  <r>
    <x v="3"/>
    <m/>
    <m/>
    <m/>
    <m/>
    <x v="1"/>
    <s v="Bug"/>
    <s v="Done"/>
    <s v="BEMISCP-1995"/>
    <s v="257 (BDT) - Orders page- mobile footer cutting off fields"/>
    <s v="01995 - 257 (BDT) - Orders page- mobile footer cutting off fields"/>
    <x v="410"/>
    <x v="3"/>
    <s v="Done"/>
    <s v="BEMISCP-2008"/>
    <s v="Development for - Orders page- mobile footer cutting off fields"/>
    <s v="M | 02008 - Development for - Orders page- mobile footer cutting off fields"/>
    <s v="Frontend Development | M | 02008 - Development for - Orders page- mobile footer cutting off fields"/>
    <m/>
    <n v="375860"/>
    <n v="37603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008 - Development for - Orders page- mobile footer cutting off fields"/>
    <n v="5.3191489361702127"/>
    <n v="0"/>
  </r>
  <r>
    <x v="3"/>
    <m/>
    <m/>
    <m/>
    <m/>
    <x v="1"/>
    <s v="Bug"/>
    <s v="Done"/>
    <s v="BEMISCP-1989"/>
    <s v="256 (BDT) - Orders page- mobile- expanded view - view details"/>
    <s v="01989 - 256 (BDT) - Orders page- mobile- expanded view - view details"/>
    <x v="397"/>
    <x v="3"/>
    <s v="Done"/>
    <s v="BEMISCP-2006"/>
    <s v="Development for - Orders page- mobile- expanded view - view details"/>
    <s v="M | 02006 - Development for - Orders page- mobile- expanded view - view details"/>
    <s v="Frontend Development | M | 02006 - Development for - Orders page- mobile- expanded view - view details"/>
    <m/>
    <n v="375796"/>
    <n v="37602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006 - Development for - Orders page- mobile- expanded view - view details"/>
    <n v="5.3191489361702127"/>
    <n v="0"/>
  </r>
  <r>
    <x v="3"/>
    <m/>
    <m/>
    <m/>
    <m/>
    <x v="1"/>
    <s v="Feature"/>
    <s v="Done"/>
    <s v="BEMISCP-1981"/>
    <s v="Logging Updates"/>
    <s v="01981 - Logging Updates"/>
    <x v="312"/>
    <x v="5"/>
    <s v="Done"/>
    <s v="BEMISCP-2005"/>
    <s v="Log data sync messages to a seperate file"/>
    <s v="M | 02005 - Log data sync messages to a seperate file"/>
    <s v="Backend Development | M | 02005 - Log data sync messages to a seperate file"/>
    <m/>
    <n v="375778"/>
    <n v="37594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4285714285714285"/>
    <n v="0"/>
    <n v="1"/>
    <n v="10.638297872340425"/>
    <x v="1"/>
    <s v="0.Done"/>
    <x v="2"/>
    <s v="0.Done &gt; Backend Development | M | 02005 - Log data sync messages to a seperate file"/>
    <n v="0"/>
    <n v="0"/>
  </r>
  <r>
    <x v="3"/>
    <m/>
    <m/>
    <m/>
    <m/>
    <x v="1"/>
    <s v="Feature"/>
    <s v="Done"/>
    <s v="BEMISCP-1668"/>
    <s v="Refactor Shipment Sync/WS Classes for data refresh calls."/>
    <s v="01668 - Refactor Shipment Sync/WS Classes for data refresh calls."/>
    <x v="339"/>
    <x v="6"/>
    <s v="Cancelled"/>
    <s v="BEMISCP-2004"/>
    <s v="Alpha Bug - NPE in Shipment sync when carrier data is bad"/>
    <s v="S | 02004 - Alpha Bug - NPE in Shipment sync when carrier data is bad"/>
    <s v="Alpha Bug | S | 02004 - Alpha Bug - NPE in Shipment sync when carrier data is bad"/>
    <m/>
    <n v="370096"/>
    <n v="3759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0"/>
    <x v="1"/>
    <s v="0.Done"/>
    <x v="3"/>
    <s v="0.Cancelled &gt; Alpha Bug | S | 02004 - Alpha Bug - NPE in Shipment sync when carrier data is bad"/>
    <n v="0"/>
    <n v="0"/>
  </r>
  <r>
    <x v="3"/>
    <m/>
    <m/>
    <m/>
    <m/>
    <x v="1"/>
    <s v="Bug"/>
    <s v="Done"/>
    <s v="BEMISCP-1875"/>
    <s v="214 (BDT)Theme test- excel logo wrong color and font spacing incorrect"/>
    <s v="01875 - 214 (BDT)Theme test- excel logo wrong color and font spacing incorrect"/>
    <x v="389"/>
    <x v="6"/>
    <s v="Done"/>
    <s v="BEMISCP-2003"/>
    <s v="Excel Icon color needs to be updated everywhere it is deisplayed"/>
    <s v="M | 02003 - Excel Icon color needs to be updated everywhere it is deisplayed"/>
    <s v="Alpha Bug | M | 02003 - Excel Icon color needs to be updated everywhere it is deisplayed"/>
    <m/>
    <n v="374389"/>
    <n v="37592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0"/>
    <n v="1"/>
    <n v="3.191489361702128"/>
    <x v="1"/>
    <s v="0.Done"/>
    <x v="2"/>
    <s v="0.Done &gt; Alpha Bug | M | 02003 - Excel Icon color needs to be updated everywhere it is deisplayed"/>
    <n v="3.191489361702128"/>
    <n v="0"/>
  </r>
  <r>
    <x v="3"/>
    <m/>
    <m/>
    <m/>
    <m/>
    <x v="1"/>
    <s v="Bug"/>
    <s v="Done"/>
    <s v="BEMISCP-2001"/>
    <s v="Duplicate Entry Exception for Orders"/>
    <s v="02001 - Duplicate Entry Exception for Orders"/>
    <x v="390"/>
    <x v="7"/>
    <s v="Done"/>
    <s v="BEMISCP-2002"/>
    <s v="Tech planning - duplicate entry exception"/>
    <s v="M | 02002 - Tech planning - duplicate entry exception"/>
    <s v="Tech Planning | M | 02002 - Tech planning - duplicate entry exception"/>
    <m/>
    <n v="375922"/>
    <n v="37592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Tech Planning | M | 02002 - Tech planning - duplicate entry exception"/>
    <n v="4.2553191489361701"/>
    <n v="0"/>
  </r>
  <r>
    <x v="3"/>
    <m/>
    <m/>
    <m/>
    <m/>
    <x v="1"/>
    <s v="Bug"/>
    <s v="Done"/>
    <s v="BEMISCP-1877"/>
    <s v="217 (BDT) Theme- upload document screen- blue bar theme updates "/>
    <s v="01877 - 217 (BDT) Theme- upload document screen- blue bar theme updates "/>
    <x v="413"/>
    <x v="0"/>
    <s v="Cancelled"/>
    <s v="BEMISCP-2000"/>
    <s v="Alpha for 217 (BDT) Theme- upload document screen- blue bar theme updates "/>
    <s v="02000 - Alpha for 217 (BDT) Theme- upload document screen- blue bar theme updates "/>
    <s v="Alpha Test | 02000 - Alpha for 217 (BDT) Theme- upload document screen- blue bar theme updates "/>
    <m/>
    <n v="374404"/>
    <n v="37590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3"/>
    <s v="0.Cancelled &gt; Alpha Test | 02000 - Alpha for 217 (BDT) Theme- upload document screen- blue bar theme updates "/>
    <n v="0"/>
    <n v="0"/>
  </r>
  <r>
    <x v="3"/>
    <m/>
    <m/>
    <m/>
    <m/>
    <x v="1"/>
    <s v="Bug"/>
    <s v="Done"/>
    <s v="BEMISCP-1877"/>
    <s v="217 (BDT) Theme- upload document screen- blue bar theme updates "/>
    <s v="01877 - 217 (BDT) Theme- upload document screen- blue bar theme updates "/>
    <x v="413"/>
    <x v="0"/>
    <s v="Done"/>
    <s v="BEMISCP-1999"/>
    <s v="Alpha for 217 (BDT) Theme- upload document screen- blue bar theme updates "/>
    <s v="01999 - Alpha for 217 (BDT) Theme- upload document screen- blue bar theme updates "/>
    <s v="Alpha Test | 01999 - Alpha for 217 (BDT) Theme- upload document screen- blue bar theme updates "/>
    <m/>
    <n v="374404"/>
    <n v="37590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1999 - Alpha for 217 (BDT) Theme- upload document screen- blue bar theme updates "/>
    <n v="0"/>
    <n v="0"/>
  </r>
  <r>
    <x v="3"/>
    <m/>
    <m/>
    <m/>
    <m/>
    <x v="1"/>
    <s v="Feature"/>
    <s v="Done"/>
    <s v="BEMISCP-1858"/>
    <s v="200 (BDT)New Parameter Customer Item- wording on Field label"/>
    <s v="01858 - 200 (BDT)New Parameter Customer Item- wording on Field label"/>
    <x v="399"/>
    <x v="0"/>
    <s v="Done"/>
    <s v="BEMISCP-1998"/>
    <s v="Alpha for 200 (BDT)New Parameter Customer Item- wording on Field label"/>
    <s v="S | 01998 - Alpha for 200 (BDT)New Parameter Customer Item- wording on Field label"/>
    <s v="Alpha Test | S | 01998 - Alpha for 200 (BDT)New Parameter Customer Item- wording on Field label"/>
    <m/>
    <n v="373956"/>
    <n v="3758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1998 - Alpha for 200 (BDT)New Parameter Customer Item- wording on Field label"/>
    <n v="0"/>
    <n v="0"/>
  </r>
  <r>
    <x v="3"/>
    <m/>
    <m/>
    <m/>
    <m/>
    <x v="1"/>
    <s v="Bug"/>
    <s v="Done"/>
    <s v="BEMISCP-1974"/>
    <s v="Login in container errors block login input"/>
    <s v="01974 - Login in container errors block login input"/>
    <x v="416"/>
    <x v="0"/>
    <s v="Done"/>
    <s v="BEMISCP-1992"/>
    <s v="Alpha for Login in container errors block login input"/>
    <s v="01992 - Alpha for Login in container errors block login input"/>
    <s v="Alpha Test | 01992 - Alpha for Login in container errors block login input"/>
    <m/>
    <n v="375735"/>
    <n v="37585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992 - Alpha for Login in container errors block login input"/>
    <n v="0"/>
    <n v="0"/>
  </r>
  <r>
    <x v="3"/>
    <m/>
    <m/>
    <m/>
    <m/>
    <x v="1"/>
    <s v="Bug"/>
    <s v="Done"/>
    <s v="BEMISCP-1877"/>
    <s v="217 (BDT) Theme- upload document screen- blue bar theme updates "/>
    <s v="01877 - 217 (BDT) Theme- upload document screen- blue bar theme updates "/>
    <x v="413"/>
    <x v="3"/>
    <s v="Done"/>
    <s v="BEMISCP-1990"/>
    <s v="Development for -  Theme- upload document screen- blue bar theme updates"/>
    <s v="M | 01990 - Development for -  Theme- upload document screen- blue bar theme updates"/>
    <s v="Frontend Development | M | 01990 - Development for -  Theme- upload document screen- blue bar theme updates"/>
    <m/>
    <n v="374404"/>
    <n v="37581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1990 - Development for -  Theme- upload document screen- blue bar theme updates"/>
    <n v="5.3191489361702127"/>
    <n v="0"/>
  </r>
  <r>
    <x v="3"/>
    <m/>
    <m/>
    <m/>
    <m/>
    <x v="1"/>
    <s v="Bug"/>
    <s v="Done"/>
    <s v="BEMISCP-1851"/>
    <s v="196 (BDT) Documents- cannot change location filter and add files to folder "/>
    <s v="01851 - 196 (BDT) Documents- cannot change location filter and add files to folder "/>
    <x v="351"/>
    <x v="5"/>
    <s v="Done"/>
    <s v="BEMISCP-1984"/>
    <s v="Development for - 196 (BDT) Documents- cannot change location filter and add files to folder"/>
    <s v="M | 01984 - Development for - 196 (BDT) Documents- cannot change location filter and add files to folder"/>
    <s v="Backend Development | M | 01984 - Development for - 196 (BDT) Documents- cannot change location filter and add files to folder"/>
    <m/>
    <n v="373907"/>
    <n v="37578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s v="0.Done"/>
    <x v="2"/>
    <s v="0.Done &gt; Backend Development | M | 01984 - Development for - 196 (BDT) Documents- cannot change location filter and add files to folder"/>
    <n v="10.638297872340425"/>
    <n v="0"/>
  </r>
  <r>
    <x v="3"/>
    <m/>
    <m/>
    <m/>
    <m/>
    <x v="1"/>
    <s v="Feature"/>
    <s v="Done"/>
    <s v="BEMISCP-1981"/>
    <s v="Logging Updates"/>
    <s v="01981 - Logging Updates"/>
    <x v="312"/>
    <x v="7"/>
    <s v="Done"/>
    <s v="BEMISCP-1983"/>
    <s v="Tech Planning for Logging Updates"/>
    <s v="M | 01983 - Tech Planning for Logging Updates"/>
    <s v="Tech Planning | M | 01983 - Tech Planning for Logging Updates"/>
    <m/>
    <n v="375778"/>
    <n v="37578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0"/>
    <n v="1"/>
    <n v="4.2553191489361701"/>
    <x v="1"/>
    <s v="0.Done"/>
    <x v="2"/>
    <s v="0.Done &gt; Tech Planning | M | 01983 - Tech Planning for Logging Updates"/>
    <n v="0"/>
    <n v="0"/>
  </r>
  <r>
    <x v="3"/>
    <m/>
    <m/>
    <m/>
    <m/>
    <x v="1"/>
    <s v="Feature"/>
    <s v="Done"/>
    <s v="BEMISCP-1879"/>
    <s v="Update 'View Details' dropdown to include UOM"/>
    <s v="01879 - Update 'View Details' dropdown to include UOM"/>
    <x v="398"/>
    <x v="0"/>
    <s v="Done"/>
    <s v="BEMISCP-1982"/>
    <s v="Alpha for Update 'View Details' dropdown to include UOM"/>
    <s v="S | 01982 - Alpha for Update 'View Details' dropdown to include UOM"/>
    <s v="Alpha Test | S | 01982 - Alpha for Update 'View Details' dropdown to include UOM"/>
    <m/>
    <n v="374433"/>
    <n v="3757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1982 - Alpha for Update 'View Details' dropdown to include UOM"/>
    <n v="0"/>
    <n v="0"/>
  </r>
  <r>
    <x v="3"/>
    <m/>
    <m/>
    <m/>
    <m/>
    <x v="1"/>
    <s v="Bug"/>
    <s v="Done"/>
    <s v="BEMISCP-1878"/>
    <s v="218 (BDT) Theme My Company Locations Font Color"/>
    <s v="01878 - 218 (BDT) Theme My Company Locations Font Color"/>
    <x v="418"/>
    <x v="0"/>
    <s v="Done"/>
    <s v="BEMISCP-1980"/>
    <s v="Alpha for 218 (BDT) Theme My Company Locations Font Color"/>
    <s v="01980 - Alpha for 218 (BDT) Theme My Company Locations Font Color"/>
    <s v="Alpha Test | 01980 - Alpha for 218 (BDT) Theme My Company Locations Font Color"/>
    <m/>
    <n v="374415"/>
    <n v="37576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980 - Alpha for 218 (BDT) Theme My Company Locations Font Color"/>
    <n v="0"/>
    <n v="0"/>
  </r>
  <r>
    <x v="3"/>
    <m/>
    <m/>
    <m/>
    <m/>
    <x v="1"/>
    <s v="Bug"/>
    <s v="Done"/>
    <s v="BEMISCP-1967"/>
    <s v="235 (BDT) - confirmed quantity in view details shows error "/>
    <s v="01967 - 235 (BDT) - confirmed quantity in view details shows error "/>
    <x v="409"/>
    <x v="3"/>
    <s v="Done"/>
    <s v="BEMISCP-1979"/>
    <s v="Development for - 235 (BDT) - confirmed quantity in view details shows error"/>
    <s v="M | 01979 - Development for - 235 (BDT) - confirmed quantity in view details shows error"/>
    <s v="Frontend Development | M | 01979 - Development for - 235 (BDT) - confirmed quantity in view details shows error"/>
    <m/>
    <n v="375654"/>
    <n v="37576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979 - Development for - 235 (BDT) - confirmed quantity in view details shows error"/>
    <n v="5.3191489361702127"/>
    <n v="0"/>
  </r>
  <r>
    <x v="3"/>
    <m/>
    <m/>
    <m/>
    <m/>
    <x v="1"/>
    <s v="Bug"/>
    <s v="Done"/>
    <s v="BEMISCP-1920"/>
    <s v="Total On Hand Qty should include UOM  "/>
    <s v="01920 - Total On Hand Qty should include UOM  "/>
    <x v="419"/>
    <x v="0"/>
    <s v="Done"/>
    <s v="BEMISCP-1978"/>
    <s v="Alpha for Total On Hand Qty should include UOM  "/>
    <s v="01978 - Alpha for Total On Hand Qty should include UOM  "/>
    <s v="Alpha Test | 01978 - Alpha for Total On Hand Qty should include UOM  "/>
    <m/>
    <n v="375405"/>
    <n v="37575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978 - Alpha for Total On Hand Qty should include UOM  "/>
    <n v="0"/>
    <n v="0"/>
  </r>
  <r>
    <x v="3"/>
    <m/>
    <m/>
    <m/>
    <m/>
    <x v="1"/>
    <s v="Bug"/>
    <s v="Done"/>
    <s v="BEMISCP-1917"/>
    <s v="Icons for Ship To filter and Sorting do not display on Mobile view of Orders page"/>
    <s v="01917 - Icons for Ship To filter and Sorting do not display on Mobile view of Orders page"/>
    <x v="417"/>
    <x v="0"/>
    <s v="Done"/>
    <s v="BEMISCP-1977"/>
    <s v="Alpha for Icons for Ship To filter and Sorting do not display on Mobile view of Orders page"/>
    <s v="01977 - Alpha for Icons for Ship To filter and Sorting do not display on Mobile view of Orders page"/>
    <s v="Alpha Test | 01977 - Alpha for Icons for Ship To filter and Sorting do not display on Mobile view of Orders page"/>
    <m/>
    <n v="375401"/>
    <n v="37574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977 - Alpha for Icons for Ship To filter and Sorting do not display on Mobile view of Orders page"/>
    <n v="0"/>
    <n v="0"/>
  </r>
  <r>
    <x v="3"/>
    <m/>
    <m/>
    <m/>
    <m/>
    <x v="1"/>
    <s v="Bug"/>
    <s v="Done"/>
    <s v="BEMISCP-1874"/>
    <s v="213 (BDT) Theme- Assets that are light blue and should be dark blue -various portal pages"/>
    <s v="01874 - 213 (BDT) Theme- Assets that are light blue and should be dark blue -various portal pages"/>
    <x v="402"/>
    <x v="0"/>
    <s v="Done"/>
    <s v="BEMISCP-1976"/>
    <s v="Alpha for 213 (BDT) Theme- Assets that are light blue and should be dark blue -various portal pages"/>
    <s v="S | 01976 - Alpha for 213 (BDT) Theme- Assets that are light blue and should be dark blue -various portal pages"/>
    <s v="Alpha Test | S | 01976 - Alpha for 213 (BDT) Theme- Assets that are light blue and should be dark blue -various portal pages"/>
    <m/>
    <n v="374380"/>
    <n v="3757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1976 - Alpha for 213 (BDT) Theme- Assets that are light blue and should be dark blue -various portal pages"/>
    <n v="2.1276595744680851"/>
    <n v="0"/>
  </r>
  <r>
    <x v="3"/>
    <m/>
    <m/>
    <m/>
    <m/>
    <x v="1"/>
    <s v="Bug"/>
    <s v="Done"/>
    <s v="BEMISCP-1974"/>
    <s v="Login in container errors block login input"/>
    <s v="01974 - Login in container errors block login input"/>
    <x v="416"/>
    <x v="3"/>
    <s v="Done"/>
    <s v="BEMISCP-1975"/>
    <s v="Development for - Login in container errors block login input"/>
    <s v="M | 01975 - Development for - Login in container errors block login input"/>
    <s v="Frontend Development | M | 01975 - Development for - Login in container errors block login input"/>
    <m/>
    <n v="375735"/>
    <n v="37573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975 - Development for - Login in container errors block login input"/>
    <n v="5.3191489361702127"/>
    <n v="0"/>
  </r>
  <r>
    <x v="3"/>
    <m/>
    <m/>
    <m/>
    <m/>
    <x v="1"/>
    <s v="Bug"/>
    <s v="Done"/>
    <s v="BEMISCP-1875"/>
    <s v="214 (BDT)Theme test- excel logo wrong color and font spacing incorrect"/>
    <s v="01875 - 214 (BDT)Theme test- excel logo wrong color and font spacing incorrect"/>
    <x v="389"/>
    <x v="0"/>
    <s v="Done"/>
    <s v="BEMISCP-1972"/>
    <s v="Alpha for 214 (BDT)Theme test- excel logo wrong color and font spacing incorrect"/>
    <s v="01972 - Alpha for 214 (BDT)Theme test- excel logo wrong color and font spacing incorrect"/>
    <s v="Alpha Test | 01972 - Alpha for 214 (BDT)Theme test- excel logo wrong color and font spacing incorrect"/>
    <m/>
    <n v="374389"/>
    <n v="37570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4285714285714285"/>
    <n v="0"/>
    <n v="1"/>
    <n v="0"/>
    <x v="1"/>
    <s v="0.Done"/>
    <x v="2"/>
    <s v="0.Done &gt; Alpha Test | 01972 - Alpha for 214 (BDT)Theme test- excel logo wrong color and font spacing incorrect"/>
    <n v="0"/>
    <n v="0"/>
  </r>
  <r>
    <x v="3"/>
    <m/>
    <m/>
    <m/>
    <m/>
    <x v="1"/>
    <s v="Bug"/>
    <s v="Done"/>
    <s v="BEMISCP-1876"/>
    <s v="216 (BDT) Theme Generate Report link wrong color "/>
    <s v="01876 - 216 (BDT) Theme Generate Report link wrong color "/>
    <x v="414"/>
    <x v="0"/>
    <s v="Done"/>
    <s v="BEMISCP-1971"/>
    <s v="Alpha for 216 (BDT) Theme Generate Report link wrong color "/>
    <s v="01971 - Alpha for 216 (BDT) Theme Generate Report link wrong color "/>
    <s v="Alpha Test | 01971 - Alpha for 216 (BDT) Theme Generate Report link wrong color "/>
    <m/>
    <n v="374397"/>
    <n v="37569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971 - Alpha for 216 (BDT) Theme Generate Report link wrong color "/>
    <n v="0"/>
    <n v="0"/>
  </r>
  <r>
    <x v="3"/>
    <m/>
    <m/>
    <m/>
    <m/>
    <x v="1"/>
    <s v="Feature"/>
    <s v="Done"/>
    <s v="BEMISCP-1858"/>
    <s v="200 (BDT)New Parameter Customer Item- wording on Field label"/>
    <s v="01858 - 200 (BDT)New Parameter Customer Item- wording on Field label"/>
    <x v="399"/>
    <x v="5"/>
    <s v="Done"/>
    <s v="BEMISCP-1970"/>
    <s v="Update wording on filter/search fields"/>
    <s v="S | 01970 - Update wording on filter/search fields"/>
    <s v="Backend Development | S | 01970 - Update wording on filter/search fields"/>
    <m/>
    <n v="373956"/>
    <n v="37568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1970 - Update wording on filter/search fields"/>
    <n v="0"/>
    <n v="0"/>
  </r>
  <r>
    <x v="3"/>
    <m/>
    <m/>
    <m/>
    <m/>
    <x v="1"/>
    <s v="Bug"/>
    <s v="Cancelled"/>
    <s v="BEMISCP-1863"/>
    <s v="204 (BDT) Report Parameters Optional Columns Invoice History Report"/>
    <s v="01863 - 204 (BDT) Report Parameters Optional Columns Invoice History Report"/>
    <x v="420"/>
    <x v="4"/>
    <s v="Cancelled"/>
    <s v="BEMISCP-1969"/>
    <s v="Add Bemis Product ID Optional Column to Invoice History Report Generation"/>
    <s v="XS | 01969 - Add Bemis Product ID Optional Column to Invoice History Report Generation"/>
    <s v="Sub-Task | XS | 01969 - Add Bemis Product ID Optional Column to Invoice History Report Generation"/>
    <m/>
    <n v="373980"/>
    <n v="375676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0"/>
    <x v="1"/>
    <s v="0.Cancelled"/>
    <x v="3"/>
    <s v="0.Cancelled &gt; Sub-Task | XS | 01969 - Add Bemis Product ID Optional Column to Invoice History Report Generation"/>
    <n v="2.1276595744680851"/>
    <n v="0"/>
  </r>
  <r>
    <x v="3"/>
    <m/>
    <m/>
    <m/>
    <m/>
    <x v="1"/>
    <s v="Feature"/>
    <s v="Done"/>
    <s v="BEMISCP-1879"/>
    <s v="Update 'View Details' dropdown to include UOM"/>
    <s v="01879 - Update 'View Details' dropdown to include UOM"/>
    <x v="398"/>
    <x v="3"/>
    <s v="Done"/>
    <s v="BEMISCP-1966"/>
    <s v="Development for - Update 'View Details' dropdown to include UOM"/>
    <s v="M | 01966 - Development for - Update 'View Details' dropdown to include UOM"/>
    <s v="Frontend Development | M | 01966 - Development for - Update 'View Details' dropdown to include UOM"/>
    <m/>
    <n v="374433"/>
    <n v="37556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966 - Development for - Update 'View Details' dropdown to include UOM"/>
    <n v="0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4"/>
    <s v="Done"/>
    <s v="BEMISCP-1965"/>
    <s v="Expand tests for on-site testing"/>
    <s v="S | 01965 - Expand tests for on-site testing"/>
    <s v="Sub-Task | S | 01965 - Expand tests for on-site testing"/>
    <n v="351453"/>
    <n v="367474"/>
    <n v="375526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s v="0.Done"/>
    <x v="2"/>
    <s v="0.Done &gt; Sub-Task | S | 01965 - Expand tests for on-site testing"/>
    <n v="0"/>
    <n v="0"/>
  </r>
  <r>
    <x v="3"/>
    <m/>
    <m/>
    <m/>
    <m/>
    <x v="1"/>
    <s v="Feature"/>
    <s v="Done"/>
    <s v="BEMISCP-1697"/>
    <s v="Update display of qty fields on Orders page"/>
    <s v="01697 - Update display of qty fields on Orders page"/>
    <x v="353"/>
    <x v="3"/>
    <s v="Done"/>
    <s v="BEMISCP-1964"/>
    <s v="Add commas for qty displayed"/>
    <s v="M | 01964 - Add commas for qty displayed"/>
    <s v="Frontend Development | M | 01964 - Add commas for qty displayed"/>
    <m/>
    <n v="370798"/>
    <n v="37552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s v="0.Done"/>
    <x v="2"/>
    <s v="0.Done &gt; Frontend Development | M | 01964 - Add commas for qty displayed"/>
    <n v="0"/>
    <n v="0"/>
  </r>
  <r>
    <x v="3"/>
    <m/>
    <m/>
    <m/>
    <m/>
    <x v="1"/>
    <s v="Bug"/>
    <s v="Done"/>
    <s v="BEMISCP-1448"/>
    <s v="BIT-154 User Agreement Link does not display for Buyers"/>
    <s v="01448 - BIT-154 User Agreement Link does not display for Buyers"/>
    <x v="421"/>
    <x v="1"/>
    <s v="Done"/>
    <s v="BEMISCP-1963"/>
    <s v="QA for BIT-154 User Agreement Link does not display for Buyers"/>
    <s v="S | 01963 - QA for BIT-154 User Agreement Link does not display for Buyers"/>
    <s v="QA | S | 01963 - QA for BIT-154 User Agreement Link does not display for Buyers"/>
    <m/>
    <n v="366329"/>
    <n v="3755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1963 - QA for BIT-154 User Agreement Link does not display for Buyers"/>
    <n v="2.1276595744680851"/>
    <n v="0"/>
  </r>
  <r>
    <x v="3"/>
    <m/>
    <m/>
    <m/>
    <m/>
    <x v="1"/>
    <s v="Bug"/>
    <s v="Done"/>
    <s v="BEMISCP-1448"/>
    <s v="BIT-154 User Agreement Link does not display for Buyers"/>
    <s v="01448 - BIT-154 User Agreement Link does not display for Buyers"/>
    <x v="421"/>
    <x v="2"/>
    <s v="Done"/>
    <s v="BEMISCP-1962"/>
    <s v="Review of BIT-154 User Agreement Link does not display for Buyers"/>
    <s v="01962 - Review of BIT-154 User Agreement Link does not display for Buyers"/>
    <s v="Feature Review | 01962 - Review of BIT-154 User Agreement Link does not display for Buyers"/>
    <m/>
    <n v="366329"/>
    <n v="37551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962 - Review of BIT-154 User Agreement Link does not display for Buyers"/>
    <n v="0"/>
    <n v="0"/>
  </r>
  <r>
    <x v="3"/>
    <m/>
    <m/>
    <m/>
    <m/>
    <x v="1"/>
    <s v="Feature"/>
    <s v="Done"/>
    <s v="BEMISCP-1442"/>
    <s v="Update search criteria on Release Landing Page "/>
    <s v="01442 - Update search criteria on Release Landing Page "/>
    <x v="422"/>
    <x v="1"/>
    <s v="Done"/>
    <s v="BEMISCP-1961"/>
    <s v="QA for Update search criteria on Release Landing Page "/>
    <s v="S | 01961 - QA for Update search criteria on Release Landing Page "/>
    <s v="QA | S | 01961 - QA for Update search criteria on Release Landing Page "/>
    <m/>
    <n v="366168"/>
    <n v="3755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1961 - QA for Update search criteria on Release Landing Page "/>
    <n v="0"/>
    <n v="0"/>
  </r>
  <r>
    <x v="3"/>
    <m/>
    <m/>
    <m/>
    <m/>
    <x v="1"/>
    <s v="Feature"/>
    <s v="Done"/>
    <s v="BEMISCP-1442"/>
    <s v="Update search criteria on Release Landing Page "/>
    <s v="01442 - Update search criteria on Release Landing Page "/>
    <x v="422"/>
    <x v="2"/>
    <s v="Done"/>
    <s v="BEMISCP-1960"/>
    <s v="Review of Update search criteria on Release Landing Page "/>
    <s v="01960 - Review of Update search criteria on Release Landing Page "/>
    <s v="Feature Review | 01960 - Review of Update search criteria on Release Landing Page "/>
    <m/>
    <n v="366168"/>
    <n v="37550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960 - Review of Update search criteria on Release Landing Page "/>
    <n v="0"/>
    <n v="0"/>
  </r>
  <r>
    <x v="3"/>
    <m/>
    <m/>
    <m/>
    <m/>
    <x v="1"/>
    <s v="Feature"/>
    <s v="Done"/>
    <s v="BEMISCP-1442"/>
    <s v="Update search criteria on Release Landing Page "/>
    <s v="01442 - Update search criteria on Release Landing Page "/>
    <x v="422"/>
    <x v="0"/>
    <s v="Done"/>
    <s v="BEMISCP-1959"/>
    <s v="Alpha for Update search criteria on Release Landing Page "/>
    <s v="01959 - Alpha for Update search criteria on Release Landing Page "/>
    <s v="Alpha Test | 01959 - Alpha for Update search criteria on Release Landing Page "/>
    <m/>
    <n v="366168"/>
    <n v="37550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959 - Alpha for Update search criteria on Release Landing Page "/>
    <n v="0"/>
    <n v="0"/>
  </r>
  <r>
    <x v="3"/>
    <m/>
    <m/>
    <m/>
    <m/>
    <x v="1"/>
    <s v="Feature"/>
    <s v="Done"/>
    <s v="BEMISCP-1777"/>
    <s v="Keep CSR on Control Panel View when navigating to customer sites  "/>
    <s v="01777 - Keep CSR on Control Panel View when navigating to customer sites  "/>
    <x v="423"/>
    <x v="1"/>
    <s v="Done"/>
    <s v="BEMISCP-1958"/>
    <s v="QA for Keep CSR on Control Panel View when navigating to customer sites  "/>
    <s v="S | 01958 - QA for Keep CSR on Control Panel View when navigating to customer sites  "/>
    <s v="QA | S | 01958 - QA for Keep CSR on Control Panel View when navigating to customer sites  "/>
    <m/>
    <n v="372264"/>
    <n v="37549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958 - QA for Keep CSR on Control Panel View when navigating to customer sites  "/>
    <n v="0"/>
    <n v="0"/>
  </r>
  <r>
    <x v="3"/>
    <m/>
    <m/>
    <m/>
    <m/>
    <x v="1"/>
    <s v="Feature"/>
    <s v="Done"/>
    <s v="BEMISCP-1777"/>
    <s v="Keep CSR on Control Panel View when navigating to customer sites  "/>
    <s v="01777 - Keep CSR on Control Panel View when navigating to customer sites  "/>
    <x v="423"/>
    <x v="2"/>
    <s v="Done"/>
    <s v="BEMISCP-1957"/>
    <s v="Review of Keep CSR on Control Panel View when navigating to customer sites  "/>
    <s v="01957 - Review of Keep CSR on Control Panel View when navigating to customer sites  "/>
    <s v="Feature Review | 01957 - Review of Keep CSR on Control Panel View when navigating to customer sites  "/>
    <m/>
    <n v="372264"/>
    <n v="37549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957 - Review of Keep CSR on Control Panel View when navigating to customer sites  "/>
    <n v="0"/>
    <n v="0"/>
  </r>
  <r>
    <x v="3"/>
    <m/>
    <m/>
    <m/>
    <m/>
    <x v="1"/>
    <s v="Feature"/>
    <s v="Done"/>
    <s v="BEMISCP-1777"/>
    <s v="Keep CSR on Control Panel View when navigating to customer sites  "/>
    <s v="01777 - Keep CSR on Control Panel View when navigating to customer sites  "/>
    <x v="423"/>
    <x v="0"/>
    <s v="Done"/>
    <s v="BEMISCP-1956"/>
    <s v="Alpha for Keep CSR on Control Panel View when navigating to customer sites  "/>
    <s v="01956 - Alpha for Keep CSR on Control Panel View when navigating to customer sites  "/>
    <s v="Alpha Test | 01956 - Alpha for Keep CSR on Control Panel View when navigating to customer sites  "/>
    <m/>
    <n v="372264"/>
    <n v="37549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956 - Alpha for Keep CSR on Control Panel View when navigating to customer sites  "/>
    <n v="0"/>
    <n v="0"/>
  </r>
  <r>
    <x v="3"/>
    <m/>
    <m/>
    <m/>
    <m/>
    <x v="1"/>
    <s v="Feature"/>
    <s v="Done"/>
    <s v="BEMISCP-1852"/>
    <s v="Update User Creation Test Scripts and customer LARs "/>
    <s v="01852 - Update User Creation Test Scripts and customer LARs "/>
    <x v="424"/>
    <x v="1"/>
    <s v="Done"/>
    <s v="BEMISCP-1955"/>
    <s v="QA for Update User Creation Test Scripts and customer LARs "/>
    <s v="01955 - QA for Update User Creation Test Scripts and customer LARs "/>
    <s v="QA | 01955 - QA for Update User Creation Test Scripts and customer LARs "/>
    <m/>
    <n v="373926"/>
    <n v="3754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QA | 01955 - QA for Update User Creation Test Scripts and customer LARs "/>
    <n v="0"/>
    <n v="0"/>
  </r>
  <r>
    <x v="3"/>
    <m/>
    <m/>
    <m/>
    <m/>
    <x v="1"/>
    <s v="Feature"/>
    <s v="Done"/>
    <s v="BEMISCP-1852"/>
    <s v="Update User Creation Test Scripts and customer LARs "/>
    <s v="01852 - Update User Creation Test Scripts and customer LARs "/>
    <x v="424"/>
    <x v="2"/>
    <s v="Done"/>
    <s v="BEMISCP-1954"/>
    <s v="Review of Update User Creation Test Scripts and customer LARs "/>
    <s v="01954 - Review of Update User Creation Test Scripts and customer LARs "/>
    <s v="Feature Review | 01954 - Review of Update User Creation Test Scripts and customer LARs "/>
    <m/>
    <n v="373926"/>
    <n v="37549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954 - Review of Update User Creation Test Scripts and customer LARs "/>
    <n v="0"/>
    <n v="0"/>
  </r>
  <r>
    <x v="3"/>
    <m/>
    <m/>
    <m/>
    <m/>
    <x v="1"/>
    <s v="Feature"/>
    <s v="Done"/>
    <s v="BEMISCP-1852"/>
    <s v="Update User Creation Test Scripts and customer LARs "/>
    <s v="01852 - Update User Creation Test Scripts and customer LARs "/>
    <x v="424"/>
    <x v="0"/>
    <s v="Done"/>
    <s v="BEMISCP-1953"/>
    <s v="Alpha for Update User Creation Test Scripts and customer LARs "/>
    <s v="01953 - Alpha for Update User Creation Test Scripts and customer LARs "/>
    <s v="Alpha Test | 01953 - Alpha for Update User Creation Test Scripts and customer LARs "/>
    <m/>
    <n v="373926"/>
    <n v="3754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953 - Alpha for Update User Creation Test Scripts and customer LARs "/>
    <n v="0"/>
    <n v="0"/>
  </r>
  <r>
    <x v="3"/>
    <s v="Demand"/>
    <s v="Deferred"/>
    <s v="BEMISCP-540"/>
    <s v="Buyer - Dashboard"/>
    <x v="28"/>
    <s v="Feature"/>
    <s v="Done"/>
    <s v="BEMISCP-341"/>
    <s v="User agreement - BNA"/>
    <s v="00341 - User agreement - BNA"/>
    <x v="425"/>
    <x v="6"/>
    <s v="Done"/>
    <s v="BEMISCP-1952"/>
    <s v="User Agreement link does not show for first time log in "/>
    <s v="M | 01952 - User Agreement link does not show for first time log in "/>
    <s v="Alpha Bug | M | 01952 - User Agreement link does not show for first time log in "/>
    <n v="351660"/>
    <n v="344261"/>
    <n v="375491"/>
    <s v="Plan"/>
    <x v="18"/>
    <n v="0"/>
    <n v="0"/>
    <n v="0"/>
    <n v="5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.16666666666666666"/>
    <n v="1"/>
    <n v="3.191489361702128"/>
    <x v="2"/>
    <s v="0.Done"/>
    <x v="2"/>
    <s v="0.Done &gt; Alpha Bug | M | 01952 - User Agreement link does not show for first time log in "/>
    <n v="0"/>
    <n v="0"/>
  </r>
  <r>
    <x v="3"/>
    <s v="Demand"/>
    <s v="Doing"/>
    <s v="BEMISCP-539"/>
    <s v="Buyer - Inventory Management"/>
    <x v="29"/>
    <s v="Feature"/>
    <s v="Done"/>
    <s v="BEMISCP-262"/>
    <s v="On-Hand Inventory View for a specific item"/>
    <s v="00262 - On-Hand Inventory View for a specific item"/>
    <x v="426"/>
    <x v="2"/>
    <s v="Done"/>
    <s v="BEMISCP-1951"/>
    <s v="Review of On-Hand Inventory View for a specific item"/>
    <s v="S | 01951 - Review of On-Hand Inventory View for a specific item"/>
    <s v="Feature Review | S | 01951 - Review of On-Hand Inventory View for a specific item"/>
    <n v="351659"/>
    <n v="342921"/>
    <n v="375490"/>
    <s v="Plan"/>
    <x v="19"/>
    <n v="0"/>
    <n v="0"/>
    <n v="0"/>
    <n v="35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"/>
    <n v="0.1"/>
    <n v="1"/>
    <n v="2.1276595744680851"/>
    <x v="0"/>
    <s v="0.Done"/>
    <x v="2"/>
    <s v="0.Done &gt; Feature Review | S | 01951 - Review of On-Hand Inventory View for a specific item"/>
    <n v="0"/>
    <n v="0"/>
  </r>
  <r>
    <x v="3"/>
    <s v="Demand"/>
    <s v="Doing"/>
    <s v="BEMISCP-533"/>
    <s v="Bemis CP Theme"/>
    <x v="27"/>
    <s v="Feature"/>
    <s v="Done"/>
    <s v="BEMISCP-1113"/>
    <s v="Redesign for product description display"/>
    <s v="01113 - Redesign for product description display"/>
    <x v="427"/>
    <x v="1"/>
    <s v="Cancelled"/>
    <s v="BEMISCP-1950"/>
    <s v="QA for Redesign for product description display"/>
    <s v="S | 01950 - QA for Redesign for product description display"/>
    <s v="QA | S | 01950 - QA for Redesign for product description display"/>
    <n v="351507"/>
    <n v="362668"/>
    <n v="3754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1.8518518518518517E-2"/>
    <n v="1"/>
    <n v="0"/>
    <x v="0"/>
    <s v="0.Done"/>
    <x v="3"/>
    <s v="0.Cancelled &gt; QA | S | 01950 - QA for Redesign for product description display"/>
    <n v="0"/>
    <n v="0"/>
  </r>
  <r>
    <x v="3"/>
    <s v="Demand"/>
    <s v="Doing"/>
    <s v="BEMISCP-533"/>
    <s v="Bemis CP Theme"/>
    <x v="27"/>
    <s v="Feature"/>
    <s v="Done"/>
    <s v="BEMISCP-1113"/>
    <s v="Redesign for product description display"/>
    <s v="01113 - Redesign for product description display"/>
    <x v="427"/>
    <x v="2"/>
    <s v="Done"/>
    <s v="BEMISCP-1949"/>
    <s v="Review of Redesign for product description display"/>
    <s v="01949 - Review of Redesign for product description display"/>
    <s v="Feature Review | 01949 - Review of Redesign for product description display"/>
    <n v="351507"/>
    <n v="362668"/>
    <n v="37548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1.8518518518518517E-2"/>
    <n v="1"/>
    <n v="0"/>
    <x v="0"/>
    <s v="0.Done"/>
    <x v="2"/>
    <s v="0.Done &gt; Feature Review | 01949 - Review of Redesign for product description display"/>
    <n v="0"/>
    <n v="0"/>
  </r>
  <r>
    <x v="3"/>
    <m/>
    <m/>
    <m/>
    <m/>
    <x v="1"/>
    <s v="Feature"/>
    <s v="Done"/>
    <s v="BEMISCP-1527"/>
    <s v="Updates for all Report "/>
    <s v="01527 - Updates for all Report "/>
    <x v="428"/>
    <x v="1"/>
    <s v="Cancelled"/>
    <s v="BEMISCP-1948"/>
    <s v="QA for Updates for all Report "/>
    <s v="01948 - QA for Updates for all Report "/>
    <s v="QA | 01948 - QA for Updates for all Report "/>
    <m/>
    <n v="367992"/>
    <n v="37548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9.0909090909090912E-2"/>
    <n v="0"/>
    <n v="1"/>
    <n v="0"/>
    <x v="1"/>
    <s v="0.Done"/>
    <x v="3"/>
    <s v="0.Cancelled &gt; QA | 01948 - QA for Updates for all Report "/>
    <n v="0"/>
    <n v="0"/>
  </r>
  <r>
    <x v="3"/>
    <m/>
    <m/>
    <m/>
    <m/>
    <x v="1"/>
    <s v="Feature"/>
    <s v="Done"/>
    <s v="BEMISCP-1527"/>
    <s v="Updates for all Report "/>
    <s v="01527 - Updates for all Report "/>
    <x v="428"/>
    <x v="2"/>
    <s v="Done"/>
    <s v="BEMISCP-1947"/>
    <s v="Review of Updates for all Report "/>
    <s v="01947 - Review of Updates for all Report "/>
    <s v="Feature Review | 01947 - Review of Updates for all Report "/>
    <m/>
    <n v="367992"/>
    <n v="37548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9.0909090909090912E-2"/>
    <n v="0"/>
    <n v="1"/>
    <n v="0"/>
    <x v="1"/>
    <s v="0.Done"/>
    <x v="2"/>
    <s v="0.Done &gt; Feature Review | 01947 - Review of Updates for all Report "/>
    <n v="0"/>
    <n v="0"/>
  </r>
  <r>
    <x v="3"/>
    <m/>
    <m/>
    <m/>
    <m/>
    <x v="1"/>
    <s v="Feature"/>
    <s v="Done"/>
    <s v="BEMISCP-1777"/>
    <s v="Keep CSR on Control Panel View when navigating to customer sites  "/>
    <s v="01777 - Keep CSR on Control Panel View when navigating to customer sites  "/>
    <x v="423"/>
    <x v="3"/>
    <s v="Done"/>
    <s v="BEMISCP-1946"/>
    <s v="Keep CSR on Bemis site"/>
    <s v="M | 01946 - Keep CSR on Bemis site"/>
    <s v="Frontend Development | M | 01946 - Keep CSR on Bemis site"/>
    <m/>
    <n v="372264"/>
    <n v="37548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946 - Keep CSR on Bemis site"/>
    <n v="0"/>
    <n v="0"/>
  </r>
  <r>
    <x v="3"/>
    <m/>
    <m/>
    <m/>
    <m/>
    <x v="1"/>
    <s v="Bug"/>
    <s v="Done"/>
    <s v="BEMISCP-1878"/>
    <s v="218 (BDT) Theme My Company Locations Font Color"/>
    <s v="01878 - 218 (BDT) Theme My Company Locations Font Color"/>
    <x v="418"/>
    <x v="3"/>
    <s v="Done"/>
    <s v="BEMISCP-1945"/>
    <s v="Development for - 218 (BDT) Theme My Company Locations Font Color"/>
    <s v="M | 01945 - Development for - 218 (BDT) Theme My Company Locations Font Color"/>
    <s v="Frontend Development | M | 01945 - Development for - 218 (BDT) Theme My Company Locations Font Color"/>
    <m/>
    <n v="374415"/>
    <n v="37547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945 - Development for - 218 (BDT) Theme My Company Locations Font Color"/>
    <n v="5.3191489361702127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2"/>
    <s v="Done"/>
    <s v="BEMISCP-1944"/>
    <s v="Review of Manage DL folder &amp; files"/>
    <s v="S | 01944 - Review of Manage DL folder &amp; files"/>
    <s v="Feature Review | S | 01944 - Review of Manage DL folder &amp; files"/>
    <n v="350832"/>
    <n v="334367"/>
    <n v="375472"/>
    <s v="Plan"/>
    <x v="19"/>
    <n v="0"/>
    <n v="0"/>
    <n v="0"/>
    <n v="32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4.7619047619047616E-2"/>
    <n v="8.2644628099173556E-3"/>
    <n v="1"/>
    <n v="2.1276595744680851"/>
    <x v="0"/>
    <s v="0.Done"/>
    <x v="2"/>
    <s v="0.Done &gt; Feature Review | S | 01944 - Review of Manage DL folder &amp; files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0"/>
    <s v="Done"/>
    <s v="BEMISCP-1943"/>
    <s v="Alpha for Manage DL folder &amp; files"/>
    <s v="S | 01943 - Alpha for Manage DL folder &amp; files"/>
    <s v="Alpha Test | S | 01943 - Alpha for Manage DL folder &amp; files"/>
    <n v="350832"/>
    <n v="334367"/>
    <n v="375471"/>
    <s v="Plan"/>
    <x v="19"/>
    <n v="0"/>
    <n v="0"/>
    <n v="0"/>
    <n v="32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4.7619047619047616E-2"/>
    <n v="8.2644628099173556E-3"/>
    <n v="1"/>
    <n v="2.1276595744680851"/>
    <x v="0"/>
    <s v="0.Done"/>
    <x v="2"/>
    <s v="0.Done &gt; Alpha Test | S | 01943 - Alpha for Manage DL folder &amp; files"/>
    <n v="0"/>
    <n v="0"/>
  </r>
  <r>
    <x v="3"/>
    <m/>
    <m/>
    <m/>
    <m/>
    <x v="1"/>
    <s v="Bug"/>
    <s v="Done"/>
    <s v="BEMISCP-1920"/>
    <s v="Total On Hand Qty should include UOM  "/>
    <s v="01920 - Total On Hand Qty should include UOM  "/>
    <x v="419"/>
    <x v="3"/>
    <s v="Done"/>
    <s v="BEMISCP-1942"/>
    <s v="Development for - Total On Hand Qty should include UOM"/>
    <s v="M | 01942 - Development for - Total On Hand Qty should include UOM"/>
    <s v="Frontend Development | M | 01942 - Development for - Total On Hand Qty should include UOM"/>
    <m/>
    <n v="375405"/>
    <n v="37547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942 - Development for - Total On Hand Qty should include UOM"/>
    <n v="5.3191489361702127"/>
    <n v="0"/>
  </r>
  <r>
    <x v="3"/>
    <m/>
    <m/>
    <m/>
    <m/>
    <x v="1"/>
    <s v="Bug"/>
    <s v="Done"/>
    <s v="BEMISCP-1917"/>
    <s v="Icons for Ship To filter and Sorting do not display on Mobile view of Orders page"/>
    <s v="01917 - Icons for Ship To filter and Sorting do not display on Mobile view of Orders page"/>
    <x v="417"/>
    <x v="3"/>
    <s v="Done"/>
    <s v="BEMISCP-1941"/>
    <s v="Development for - Icons for Ship To filter and Sorting do not display on Mobile view of Orders page"/>
    <s v="M | 01941 - Development for - Icons for Ship To filter and Sorting do not display on Mobile view of Orders page"/>
    <s v="Frontend Development | M | 01941 - Development for - Icons for Ship To filter and Sorting do not display on Mobile view of Orders page"/>
    <m/>
    <n v="375401"/>
    <n v="37546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941 - Development for - Icons for Ship To filter and Sorting do not display on Mobile view of Orders page"/>
    <n v="5.3191489361702127"/>
    <n v="0"/>
  </r>
  <r>
    <x v="3"/>
    <m/>
    <m/>
    <m/>
    <m/>
    <x v="1"/>
    <s v="Bug"/>
    <s v="Done"/>
    <s v="BEMISCP-1874"/>
    <s v="213 (BDT) Theme- Assets that are light blue and should be dark blue -various portal pages"/>
    <s v="01874 - 213 (BDT) Theme- Assets that are light blue and should be dark blue -various portal pages"/>
    <x v="402"/>
    <x v="3"/>
    <s v="Done"/>
    <s v="BEMISCP-1940"/>
    <s v="Development for - 213 (BDT) Theme- Assets that are light blue and should be dark blue -various portal pages"/>
    <s v="M | 01940 - Development for - 213 (BDT) Theme- Assets that are light blue and should be dark blue -various portal pages"/>
    <s v="Frontend Development | M | 01940 - Development for - 213 (BDT) Theme- Assets that are light blue and should be dark blue -various portal pages"/>
    <m/>
    <n v="374380"/>
    <n v="37546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940 - Development for - 213 (BDT) Theme- Assets that are light blue and should be dark blue -various portal pages"/>
    <n v="5.3191489361702127"/>
    <n v="0"/>
  </r>
  <r>
    <x v="3"/>
    <m/>
    <m/>
    <m/>
    <m/>
    <x v="1"/>
    <s v="Feature"/>
    <s v="Done"/>
    <s v="BEMISCP-1475"/>
    <s v="Update default Sort Order and Add Sort Functioanlity on Orders Landing Page "/>
    <s v="01475 - Update default Sort Order and Add Sort Functioanlity on Orders Landing Page "/>
    <x v="430"/>
    <x v="1"/>
    <s v="Done"/>
    <s v="BEMISCP-1939"/>
    <s v="QA for Update default Sort Order and Add Sort Functioanlity on Orders Landing Page "/>
    <s v="S | 01939 - QA for Update default Sort Order and Add Sort Functioanlity on Orders Landing Page "/>
    <s v="QA | S | 01939 - QA for Update default Sort Order and Add Sort Functioanlity on Orders Landing Page "/>
    <m/>
    <n v="367339"/>
    <n v="3754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s v="0.Done"/>
    <x v="2"/>
    <s v="0.Done &gt; QA | S | 01939 - QA for Update default Sort Order and Add Sort Functioanlity on Orders Landing Page "/>
    <n v="0"/>
    <n v="0"/>
  </r>
  <r>
    <x v="3"/>
    <m/>
    <m/>
    <m/>
    <m/>
    <x v="1"/>
    <s v="Feature"/>
    <s v="Done"/>
    <s v="BEMISCP-1475"/>
    <s v="Update default Sort Order and Add Sort Functioanlity on Orders Landing Page "/>
    <s v="01475 - Update default Sort Order and Add Sort Functioanlity on Orders Landing Page "/>
    <x v="430"/>
    <x v="2"/>
    <s v="Done"/>
    <s v="BEMISCP-1938"/>
    <s v="Review of Update default Sort Order and Add Sort Functioanlity on Orders Landing Page "/>
    <s v="01938 - Review of Update default Sort Order and Add Sort Functioanlity on Orders Landing Page "/>
    <s v="Feature Review | 01938 - Review of Update default Sort Order and Add Sort Functioanlity on Orders Landing Page "/>
    <m/>
    <n v="367339"/>
    <n v="37545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25"/>
    <n v="0"/>
    <n v="1"/>
    <n v="0"/>
    <x v="1"/>
    <s v="0.Done"/>
    <x v="2"/>
    <s v="0.Done &gt; Feature Review | 01938 - Review of Update default Sort Order and Add Sort Functioanlity on Orders Landing Page "/>
    <n v="0"/>
    <n v="0"/>
  </r>
  <r>
    <x v="3"/>
    <m/>
    <m/>
    <m/>
    <m/>
    <x v="1"/>
    <s v="Feature"/>
    <s v="Done"/>
    <s v="BEMISCP-1661"/>
    <s v="Update default settings for locations filter"/>
    <s v="01661 - Update default settings for locations filter"/>
    <x v="431"/>
    <x v="1"/>
    <s v="Done"/>
    <s v="BEMISCP-1937"/>
    <s v="QA for Update default settings for locations filter"/>
    <s v="S | 01937 - QA for Update default settings for locations filter"/>
    <s v="QA | S | 01937 - QA for Update default settings for locations filter"/>
    <m/>
    <n v="370076"/>
    <n v="3754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1937 - QA for Update default settings for locations filter"/>
    <n v="0"/>
    <n v="0"/>
  </r>
  <r>
    <x v="3"/>
    <m/>
    <m/>
    <m/>
    <m/>
    <x v="1"/>
    <s v="Feature"/>
    <s v="Done"/>
    <s v="BEMISCP-1661"/>
    <s v="Update default settings for locations filter"/>
    <s v="01661 - Update default settings for locations filter"/>
    <x v="431"/>
    <x v="2"/>
    <s v="Done"/>
    <s v="BEMISCP-1936"/>
    <s v="Review of Update default settings for locations filter"/>
    <s v="01936 - Review of Update default settings for locations filter"/>
    <s v="Feature Review | 01936 - Review of Update default settings for locations filter"/>
    <m/>
    <n v="370076"/>
    <n v="37543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1936 - Review of Update default settings for locations filter"/>
    <n v="0"/>
    <n v="0"/>
  </r>
  <r>
    <x v="3"/>
    <m/>
    <m/>
    <m/>
    <m/>
    <x v="1"/>
    <s v="Feature"/>
    <s v="Done"/>
    <s v="BEMISCP-1661"/>
    <s v="Update default settings for locations filter"/>
    <s v="01661 - Update default settings for locations filter"/>
    <x v="431"/>
    <x v="0"/>
    <s v="Done"/>
    <s v="BEMISCP-1935"/>
    <s v="Alpha for Update default settings for locations filter"/>
    <s v="01935 - Alpha for Update default settings for locations filter"/>
    <s v="Alpha Test | 01935 - Alpha for Update default settings for locations filter"/>
    <m/>
    <n v="370076"/>
    <n v="37542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1935 - Alpha for Update default settings for locations filter"/>
    <n v="0"/>
    <n v="0"/>
  </r>
  <r>
    <x v="3"/>
    <s v="Demand"/>
    <s v="Doing"/>
    <s v="BEMISCP-523"/>
    <s v="CSR - Portal Foundations"/>
    <x v="30"/>
    <s v="Feature"/>
    <s v="Done"/>
    <s v="BEMISCP-77"/>
    <s v="Import Users and Groups from AD"/>
    <s v="00077 - Import Users and Groups from AD"/>
    <x v="432"/>
    <x v="2"/>
    <s v="Done"/>
    <s v="BEMISCP-1934"/>
    <s v="Review of Import Users and Groups from AD"/>
    <s v="01934 - Review of Import Users and Groups from AD"/>
    <s v="Feature Review | 01934 - Review of Import Users and Groups from AD"/>
    <n v="350872"/>
    <n v="334297"/>
    <n v="375423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1111111111111111"/>
    <n v="3.125E-2"/>
    <n v="1"/>
    <n v="0"/>
    <x v="0"/>
    <s v="0.Done"/>
    <x v="2"/>
    <s v="0.Done &gt; Feature Review | 01934 - Review of Import Users and Groups from AD"/>
    <n v="0"/>
    <n v="0"/>
  </r>
  <r>
    <x v="3"/>
    <s v="Demand"/>
    <s v="Doing"/>
    <s v="BEMISCP-523"/>
    <s v="CSR - Portal Foundations"/>
    <x v="30"/>
    <s v="Feature"/>
    <s v="To QA"/>
    <s v="BEMISCP-1019"/>
    <s v="Link Bemis/TheHub Logo back CSR Bemis Site"/>
    <s v="01019 - Link Bemis/TheHub Logo back CSR Bemis Site"/>
    <x v="433"/>
    <x v="1"/>
    <s v="Queued for Review"/>
    <s v="BEMISCP-1933"/>
    <s v="QA for Link Bemis/TheHub Logo back CSR Bemis Site"/>
    <s v="S | 01933 - QA for Link Bemis/TheHub Logo back CSR Bemis Site"/>
    <s v="QA | S | 01933 - QA for Link Bemis/TheHub Logo back CSR Bemis Site"/>
    <n v="350872"/>
    <n v="360677"/>
    <n v="375421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3.125E-2"/>
    <n v="1"/>
    <n v="0"/>
    <x v="0"/>
    <s v="2.To QA"/>
    <x v="1"/>
    <e v="#N/A"/>
    <n v="0"/>
    <n v="0"/>
  </r>
  <r>
    <x v="3"/>
    <m/>
    <m/>
    <m/>
    <m/>
    <x v="1"/>
    <s v="Bug"/>
    <s v="Done"/>
    <s v="BEMISCP-1875"/>
    <s v="214 (BDT)Theme test- excel logo wrong color and font spacing incorrect"/>
    <s v="01875 - 214 (BDT)Theme test- excel logo wrong color and font spacing incorrect"/>
    <x v="389"/>
    <x v="3"/>
    <s v="Done"/>
    <s v="BEMISCP-1932"/>
    <s v="Development for - 214 (BDT)Theme test- excel logo wrong color and font spacing incorrect"/>
    <s v="M | 01932 - Development for - 214 (BDT)Theme test- excel logo wrong color and font spacing incorrect"/>
    <s v="Frontend Development | M | 01932 - Development for - 214 (BDT)Theme test- excel logo wrong color and font spacing incorrect"/>
    <m/>
    <n v="374389"/>
    <n v="37541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s v="0.Done"/>
    <x v="2"/>
    <s v="0.Done &gt; Frontend Development | M | 01932 - Development for - 214 (BDT)Theme test- excel logo wrong color and font spacing incorrect"/>
    <n v="5.3191489361702127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2"/>
    <s v="Done"/>
    <s v="BEMISCP-1931"/>
    <s v="Review of Customer Org Hierarchy"/>
    <s v="01931 - Review of Customer Org Hierarchy"/>
    <s v="Feature Review | 01931 - Review of Customer Org Hierarchy"/>
    <n v="350832"/>
    <n v="334456"/>
    <n v="375416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05"/>
    <n v="8.2644628099173556E-3"/>
    <n v="1"/>
    <n v="0"/>
    <x v="0"/>
    <s v="0.Done"/>
    <x v="2"/>
    <s v="0.Done &gt; Feature Review | 01931 - Review of Customer Org Hierarchy"/>
    <n v="0"/>
    <n v="0"/>
  </r>
  <r>
    <x v="3"/>
    <m/>
    <m/>
    <m/>
    <m/>
    <x v="1"/>
    <s v="Bug"/>
    <s v="Done"/>
    <s v="BEMISCP-1876"/>
    <s v="216 (BDT) Theme Generate Report link wrong color "/>
    <s v="01876 - 216 (BDT) Theme Generate Report link wrong color "/>
    <x v="414"/>
    <x v="3"/>
    <s v="Done"/>
    <s v="BEMISCP-1930"/>
    <s v="Development for - 216 (BDT) Theme Generate Report link wrong color"/>
    <s v="M | 01930 - Development for - 216 (BDT) Theme Generate Report link wrong color"/>
    <s v="Frontend Development | M | 01930 - Development for - 216 (BDT) Theme Generate Report link wrong color"/>
    <m/>
    <n v="374397"/>
    <n v="37541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930 - Development for - 216 (BDT) Theme Generate Report link wrong color"/>
    <n v="5.3191489361702127"/>
    <n v="0"/>
  </r>
  <r>
    <x v="3"/>
    <m/>
    <m/>
    <m/>
    <m/>
    <x v="1"/>
    <s v="Feature"/>
    <s v="Done"/>
    <s v="BEMISCP-1173"/>
    <s v="BIT-49 Ship To Filter Name &amp; Address Info Missing in Portal"/>
    <s v="01173 - BIT-49 Ship To Filter Name &amp; Address Info Missing in Portal"/>
    <x v="435"/>
    <x v="1"/>
    <s v="Done"/>
    <s v="BEMISCP-1929"/>
    <s v="QA for BIT-49 Ship To Filter Name &amp; Address Info Missing in Portal"/>
    <s v="S | 01929 - QA for BIT-49 Ship To Filter Name &amp; Address Info Missing in Portal"/>
    <s v="QA | S | 01929 - QA for BIT-49 Ship To Filter Name &amp; Address Info Missing in Portal"/>
    <m/>
    <n v="363185"/>
    <n v="3754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1929 - QA for BIT-49 Ship To Filter Name &amp; Address Info Missing in Portal"/>
    <n v="0"/>
    <n v="0"/>
  </r>
  <r>
    <x v="3"/>
    <m/>
    <m/>
    <m/>
    <m/>
    <x v="1"/>
    <s v="Feature"/>
    <s v="Done"/>
    <s v="BEMISCP-1173"/>
    <s v="BIT-49 Ship To Filter Name &amp; Address Info Missing in Portal"/>
    <s v="01173 - BIT-49 Ship To Filter Name &amp; Address Info Missing in Portal"/>
    <x v="435"/>
    <x v="2"/>
    <s v="Done"/>
    <s v="BEMISCP-1928"/>
    <s v="Review of BIT-49 Ship To Filter Name &amp; Address Info Missing in Portal"/>
    <s v="01928 - Review of BIT-49 Ship To Filter Name &amp; Address Info Missing in Portal"/>
    <s v="Feature Review | 01928 - Review of BIT-49 Ship To Filter Name &amp; Address Info Missing in Portal"/>
    <m/>
    <n v="363185"/>
    <n v="37541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928 - Review of BIT-49 Ship To Filter Name &amp; Address Info Missing in Portal"/>
    <n v="0"/>
    <n v="0"/>
  </r>
  <r>
    <x v="3"/>
    <m/>
    <m/>
    <m/>
    <m/>
    <x v="1"/>
    <s v="Feature"/>
    <s v="Done"/>
    <s v="BEMISCP-1173"/>
    <s v="BIT-49 Ship To Filter Name &amp; Address Info Missing in Portal"/>
    <s v="01173 - BIT-49 Ship To Filter Name &amp; Address Info Missing in Portal"/>
    <x v="435"/>
    <x v="0"/>
    <s v="Done"/>
    <s v="BEMISCP-1927"/>
    <s v="Alpha for BIT-49 Ship To Filter Name &amp; Address Info Missing in Portal"/>
    <s v="01927 - Alpha for BIT-49 Ship To Filter Name &amp; Address Info Missing in Portal"/>
    <s v="Alpha Test | 01927 - Alpha for BIT-49 Ship To Filter Name &amp; Address Info Missing in Portal"/>
    <m/>
    <n v="363185"/>
    <n v="37541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927 - Alpha for BIT-49 Ship To Filter Name &amp; Address Info Missing in Portal"/>
    <n v="0"/>
    <n v="0"/>
  </r>
  <r>
    <x v="3"/>
    <m/>
    <m/>
    <m/>
    <m/>
    <x v="1"/>
    <s v="Feature"/>
    <s v="Done"/>
    <s v="BEMISCP-1668"/>
    <s v="Refactor Shipment Sync/WS Classes for data refresh calls."/>
    <s v="01668 - Refactor Shipment Sync/WS Classes for data refresh calls."/>
    <x v="339"/>
    <x v="0"/>
    <s v="Done"/>
    <s v="BEMISCP-1926"/>
    <s v="Alpha for Refactor Shipment Sync/WS Classes for data refresh calls."/>
    <s v="S | 01926 - Alpha for Refactor Shipment Sync/WS Classes for data refresh calls."/>
    <s v="Alpha Test | S | 01926 - Alpha for Refactor Shipment Sync/WS Classes for data refresh calls."/>
    <m/>
    <n v="370096"/>
    <n v="37541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s v="0.Done"/>
    <x v="2"/>
    <s v="0.Done &gt; Alpha Test | S | 01926 - Alpha for Refactor Shipment Sync/WS Classes for data refresh calls."/>
    <n v="0"/>
    <n v="0"/>
  </r>
  <r>
    <x v="3"/>
    <m/>
    <m/>
    <m/>
    <m/>
    <x v="1"/>
    <s v="Feature"/>
    <s v="Done"/>
    <s v="BEMISCP-1440"/>
    <s v="Update search criteria on Orders Landing Page"/>
    <s v="01440 - Update search criteria on Orders Landing Page"/>
    <x v="436"/>
    <x v="1"/>
    <s v="Done"/>
    <s v="BEMISCP-1925"/>
    <s v="QA for Update search criteria on Orders Landing Page"/>
    <s v="S | 01925 - QA for Update search criteria on Orders Landing Page"/>
    <s v="QA | S | 01925 - QA for Update search criteria on Orders Landing Page"/>
    <m/>
    <n v="366166"/>
    <n v="3754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1925 - QA for Update search criteria on Orders Landing Page"/>
    <n v="0"/>
    <n v="0"/>
  </r>
  <r>
    <x v="3"/>
    <m/>
    <m/>
    <m/>
    <m/>
    <x v="1"/>
    <s v="Feature"/>
    <s v="Done"/>
    <s v="BEMISCP-1440"/>
    <s v="Update search criteria on Orders Landing Page"/>
    <s v="01440 - Update search criteria on Orders Landing Page"/>
    <x v="436"/>
    <x v="2"/>
    <s v="Done"/>
    <s v="BEMISCP-1924"/>
    <s v="Review of Update search criteria on Orders Landing Page"/>
    <s v="01924 - Review of Update search criteria on Orders Landing Page"/>
    <s v="Feature Review | 01924 - Review of Update search criteria on Orders Landing Page"/>
    <m/>
    <n v="366166"/>
    <n v="37540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924 - Review of Update search criteria on Orders Landing Page"/>
    <n v="0"/>
    <n v="0"/>
  </r>
  <r>
    <x v="3"/>
    <m/>
    <m/>
    <m/>
    <m/>
    <x v="1"/>
    <s v="Feature"/>
    <s v="Done"/>
    <s v="BEMISCP-1440"/>
    <s v="Update search criteria on Orders Landing Page"/>
    <s v="01440 - Update search criteria on Orders Landing Page"/>
    <x v="436"/>
    <x v="0"/>
    <s v="Done"/>
    <s v="BEMISCP-1923"/>
    <s v="Alpha for Update search criteria on Orders Landing Page"/>
    <s v="01923 - Alpha for Update search criteria on Orders Landing Page"/>
    <s v="Alpha Test | 01923 - Alpha for Update search criteria on Orders Landing Page"/>
    <m/>
    <n v="366166"/>
    <n v="37540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923 - Alpha for Update search criteria on Orders Landing Page"/>
    <n v="0"/>
    <n v="0"/>
  </r>
  <r>
    <x v="3"/>
    <m/>
    <m/>
    <m/>
    <m/>
    <x v="1"/>
    <s v="Feature"/>
    <s v="Done"/>
    <s v="BEMISCP-1643"/>
    <s v="Update Sales Order Data Sync logic"/>
    <s v="01643 - Update Sales Order Data Sync logic"/>
    <x v="437"/>
    <x v="1"/>
    <s v="Done"/>
    <s v="BEMISCP-1921"/>
    <s v="QA for Update Sales Order Data Sync logic"/>
    <s v="S | 01921 - QA for Update Sales Order Data Sync logic"/>
    <s v="QA | S | 01921 - QA for Update Sales Order Data Sync logic"/>
    <m/>
    <n v="369826"/>
    <n v="3754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0"/>
    <n v="1"/>
    <n v="2.1276595744680851"/>
    <x v="1"/>
    <s v="0.Done"/>
    <x v="2"/>
    <s v="0.Done &gt; QA | S | 01921 - QA for Update Sales Order Data Sync logic"/>
    <n v="0"/>
    <n v="0"/>
  </r>
  <r>
    <x v="3"/>
    <m/>
    <m/>
    <m/>
    <m/>
    <x v="1"/>
    <s v="Feature"/>
    <s v="Done"/>
    <s v="BEMISCP-1643"/>
    <s v="Update Sales Order Data Sync logic"/>
    <s v="01643 - Update Sales Order Data Sync logic"/>
    <x v="437"/>
    <x v="2"/>
    <s v="Done"/>
    <s v="BEMISCP-1919"/>
    <s v="Review of Update Sales Order Data Sync logic"/>
    <s v="01919 - Review of Update Sales Order Data Sync logic"/>
    <s v="Feature Review | 01919 - Review of Update Sales Order Data Sync logic"/>
    <m/>
    <n v="369826"/>
    <n v="37540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111111111111111"/>
    <n v="0"/>
    <n v="1"/>
    <n v="0"/>
    <x v="1"/>
    <s v="0.Done"/>
    <x v="2"/>
    <s v="0.Done &gt; Feature Review | 01919 - Review of Update Sales Order Data Sync logic"/>
    <n v="0"/>
    <n v="0"/>
  </r>
  <r>
    <x v="3"/>
    <m/>
    <m/>
    <m/>
    <m/>
    <x v="1"/>
    <s v="Feature"/>
    <s v="Done"/>
    <s v="BEMISCP-1643"/>
    <s v="Update Sales Order Data Sync logic"/>
    <s v="01643 - Update Sales Order Data Sync logic"/>
    <x v="437"/>
    <x v="0"/>
    <s v="Done"/>
    <s v="BEMISCP-1918"/>
    <s v="Alpha for Update Sales Order Data Sync logic"/>
    <s v="01918 - Alpha for Update Sales Order Data Sync logic"/>
    <s v="Alpha Test | 01918 - Alpha for Update Sales Order Data Sync logic"/>
    <m/>
    <n v="369826"/>
    <n v="37540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111111111111111"/>
    <n v="0"/>
    <n v="1"/>
    <n v="0"/>
    <x v="1"/>
    <s v="0.Done"/>
    <x v="2"/>
    <s v="0.Done &gt; Alpha Test | 01918 - Alpha for Update Sales Order Data Sync logic"/>
    <n v="0"/>
    <n v="0"/>
  </r>
  <r>
    <x v="3"/>
    <m/>
    <m/>
    <m/>
    <m/>
    <x v="1"/>
    <s v="Feature"/>
    <s v="Cancelled"/>
    <s v="BEMISCP-1250"/>
    <s v="Update Sales Order to take in different order statuses"/>
    <s v="01250 - Update Sales Order to take in different order statuses"/>
    <x v="438"/>
    <x v="2"/>
    <s v="Cancelled"/>
    <s v="BEMISCP-1916"/>
    <s v="Review of Update Sales Order to take in different order statuses"/>
    <s v="01916 - Review of Update Sales Order to take in different order statuses"/>
    <s v="Feature Review | 01916 - Review of Update Sales Order to take in different order statuses"/>
    <m/>
    <n v="364210"/>
    <n v="37539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Cancelled"/>
    <x v="3"/>
    <s v="0.Cancelled &gt; Feature Review | 01916 - Review of Update Sales Order to take in different order statuses"/>
    <n v="0"/>
    <n v="0"/>
  </r>
  <r>
    <x v="3"/>
    <m/>
    <m/>
    <m/>
    <m/>
    <x v="1"/>
    <s v="Feature"/>
    <s v="Done"/>
    <s v="BEMISCP-1475"/>
    <s v="Update default Sort Order and Add Sort Functioanlity on Orders Landing Page "/>
    <s v="01475 - Update default Sort Order and Add Sort Functioanlity on Orders Landing Page "/>
    <x v="430"/>
    <x v="0"/>
    <s v="Done"/>
    <s v="BEMISCP-1915"/>
    <s v="Alpha for Update default Sort Order and Add Sort Functioanlity on Orders Landing Page "/>
    <s v="01915 - Alpha for Update default Sort Order and Add Sort Functioanlity on Orders Landing Page "/>
    <s v="Alpha Test | 01915 - Alpha for Update default Sort Order and Add Sort Functioanlity on Orders Landing Page "/>
    <m/>
    <n v="367339"/>
    <n v="37539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25"/>
    <n v="0"/>
    <n v="1"/>
    <n v="0"/>
    <x v="1"/>
    <s v="0.Done"/>
    <x v="2"/>
    <s v="0.Done &gt; Alpha Test | 01915 - Alpha for Update default Sort Order and Add Sort Functioanlity on Orders Landing Page "/>
    <n v="0"/>
    <n v="0"/>
  </r>
  <r>
    <x v="3"/>
    <s v="Demand"/>
    <s v="Doing"/>
    <s v="BEMISCP-443"/>
    <s v="Buyer views Customer and User Profiles"/>
    <x v="31"/>
    <s v="Feature"/>
    <s v="Done"/>
    <s v="BEMISCP-371"/>
    <s v="Customer Profile updates from IBB"/>
    <s v="00371 - Customer Profile updates from IBB"/>
    <x v="439"/>
    <x v="1"/>
    <s v="Done"/>
    <s v="BEMISCP-1914"/>
    <s v="QA for Customer Profile updates from IBB"/>
    <s v="S | 01914 - QA for Customer Profile updates from IBB"/>
    <s v="QA | S | 01914 - QA for Customer Profile updates from IBB"/>
    <n v="348518"/>
    <n v="347291"/>
    <n v="375396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6923076923076927E-2"/>
    <n v="2.2727272727272728E-2"/>
    <n v="1"/>
    <n v="2.1276595744680851"/>
    <x v="0"/>
    <s v="0.Done"/>
    <x v="2"/>
    <s v="0.Done &gt; QA | S | 01914 - QA for Customer Profile updates from IBB"/>
    <n v="0"/>
    <n v="0"/>
  </r>
  <r>
    <x v="3"/>
    <s v="Demand"/>
    <s v="Doing"/>
    <s v="BEMISCP-443"/>
    <s v="Buyer views Customer and User Profiles"/>
    <x v="31"/>
    <s v="Feature"/>
    <s v="Done"/>
    <s v="BEMISCP-371"/>
    <s v="Customer Profile updates from IBB"/>
    <s v="00371 - Customer Profile updates from IBB"/>
    <x v="439"/>
    <x v="2"/>
    <s v="Done"/>
    <s v="BEMISCP-1913"/>
    <s v="Review of Customer Profile updates from IBB"/>
    <s v="XS | 01913 - Review of Customer Profile updates from IBB"/>
    <s v="Feature Review | XS | 01913 - Review of Customer Profile updates from IBB"/>
    <n v="348518"/>
    <n v="347291"/>
    <n v="375395"/>
    <s v="Plan"/>
    <x v="2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7.6923076923076927E-2"/>
    <n v="2.2727272727272728E-2"/>
    <n v="1"/>
    <n v="1.0638297872340425"/>
    <x v="0"/>
    <s v="0.Done"/>
    <x v="2"/>
    <s v="0.Done &gt; Feature Review | XS | 01913 - Review of Customer Profile updates from IBB"/>
    <n v="0"/>
    <n v="0"/>
  </r>
  <r>
    <x v="3"/>
    <m/>
    <m/>
    <m/>
    <m/>
    <x v="1"/>
    <s v="Feature"/>
    <s v="Done"/>
    <s v="BEMISCP-1669"/>
    <s v="Refactor Inventory Sync/WS Classes for data refresh calls."/>
    <s v="01669 - Refactor Inventory Sync/WS Classes for data refresh calls."/>
    <x v="440"/>
    <x v="1"/>
    <s v="Done"/>
    <s v="BEMISCP-1912"/>
    <s v="QA for Refactor Inventory Sync/WS Classes for data refresh calls."/>
    <s v="S | 01912 - QA for Refactor Inventory Sync/WS Classes for data refresh calls."/>
    <s v="QA | S | 01912 - QA for Refactor Inventory Sync/WS Classes for data refresh calls."/>
    <m/>
    <n v="370098"/>
    <n v="37539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1912 - QA for Refactor Inventory Sync/WS Classes for data refresh calls."/>
    <n v="0"/>
    <n v="0"/>
  </r>
  <r>
    <x v="3"/>
    <m/>
    <m/>
    <m/>
    <m/>
    <x v="1"/>
    <s v="Feature"/>
    <s v="Done"/>
    <s v="BEMISCP-1669"/>
    <s v="Refactor Inventory Sync/WS Classes for data refresh calls."/>
    <s v="01669 - Refactor Inventory Sync/WS Classes for data refresh calls."/>
    <x v="440"/>
    <x v="2"/>
    <s v="Done"/>
    <s v="BEMISCP-1911"/>
    <s v="Review of Refactor Inventory Sync/WS Classes for data refresh calls."/>
    <s v="01911 - Review of Refactor Inventory Sync/WS Classes for data refresh calls."/>
    <s v="Feature Review | 01911 - Review of Refactor Inventory Sync/WS Classes for data refresh calls."/>
    <m/>
    <n v="370098"/>
    <n v="3753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1911 - Review of Refactor Inventory Sync/WS Classes for data refresh calls."/>
    <n v="0"/>
    <n v="0"/>
  </r>
  <r>
    <x v="3"/>
    <m/>
    <m/>
    <m/>
    <m/>
    <x v="1"/>
    <s v="Feature"/>
    <s v="Done"/>
    <s v="BEMISCP-1669"/>
    <s v="Refactor Inventory Sync/WS Classes for data refresh calls."/>
    <s v="01669 - Refactor Inventory Sync/WS Classes for data refresh calls."/>
    <x v="440"/>
    <x v="0"/>
    <s v="Done"/>
    <s v="BEMISCP-1910"/>
    <s v="Alpha for Refactor Inventory Sync/WS Classes for data refresh calls."/>
    <s v="01910 - Alpha for Refactor Inventory Sync/WS Classes for data refresh calls."/>
    <s v="Alpha Test | 01910 - Alpha for Refactor Inventory Sync/WS Classes for data refresh calls."/>
    <m/>
    <n v="370098"/>
    <n v="37539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1910 - Alpha for Refactor Inventory Sync/WS Classes for data refresh calls."/>
    <n v="0"/>
    <n v="0"/>
  </r>
  <r>
    <x v="3"/>
    <m/>
    <m/>
    <m/>
    <m/>
    <x v="1"/>
    <s v="Bug"/>
    <s v="Done"/>
    <s v="BEMISCP-1860"/>
    <s v="202 (BDT) Remove the optional column order up and down arrows from 2 reports"/>
    <s v="01860 - 202 (BDT) Remove the optional column order up and down arrows from 2 reports"/>
    <x v="441"/>
    <x v="1"/>
    <s v="Done"/>
    <s v="BEMISCP-1909"/>
    <s v="QA for 202 (BDT) Remove the optional column order up and down arrows from 2 reports"/>
    <s v="S | 01909 - QA for 202 (BDT) Remove the optional column order up and down arrows from 2 reports"/>
    <s v="QA | S | 01909 - QA for 202 (BDT) Remove the optional column order up and down arrows from 2 reports"/>
    <m/>
    <n v="373963"/>
    <n v="3751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1909 - QA for 202 (BDT) Remove the optional column order up and down arrows from 2 reports"/>
    <n v="2.1276595744680851"/>
    <n v="0"/>
  </r>
  <r>
    <x v="3"/>
    <m/>
    <m/>
    <m/>
    <m/>
    <x v="1"/>
    <s v="Bug"/>
    <s v="Done"/>
    <s v="BEMISCP-1240"/>
    <s v="Formatting Error when Resizing"/>
    <s v="01240 - Formatting Error when Resizing"/>
    <x v="442"/>
    <x v="1"/>
    <s v="Done"/>
    <s v="BEMISCP-1907"/>
    <s v="QA for Formatting Error when Resizing"/>
    <s v="S | 01907 - QA for Formatting Error when Resizing"/>
    <s v="QA | S | 01907 - QA for Formatting Error when Resizing"/>
    <m/>
    <n v="364197"/>
    <n v="3751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1907 - QA for Formatting Error when Resizing"/>
    <n v="2.1276595744680851"/>
    <n v="0"/>
  </r>
  <r>
    <x v="3"/>
    <m/>
    <m/>
    <m/>
    <m/>
    <x v="1"/>
    <s v="Bug"/>
    <s v="Done"/>
    <s v="BEMISCP-1779"/>
    <s v="After update to global web content, customer site template does not import"/>
    <s v="01779 - After update to global web content, customer site template does not import"/>
    <x v="443"/>
    <x v="1"/>
    <s v="Done"/>
    <s v="BEMISCP-1906"/>
    <s v="QA for After update to global web content, customer site template does not import"/>
    <s v="S | 01906 - QA for After update to global web content, customer site template does not import"/>
    <s v="QA | S | 01906 - QA for After update to global web content, customer site template does not import"/>
    <m/>
    <n v="372313"/>
    <n v="3751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906 - QA for After update to global web content, customer site template does not import"/>
    <n v="2.1276595744680851"/>
    <n v="0"/>
  </r>
  <r>
    <x v="3"/>
    <m/>
    <m/>
    <m/>
    <m/>
    <x v="1"/>
    <s v="Bug"/>
    <s v="Done"/>
    <s v="BEMISCP-1779"/>
    <s v="After update to global web content, customer site template does not import"/>
    <s v="01779 - After update to global web content, customer site template does not import"/>
    <x v="443"/>
    <x v="2"/>
    <s v="Done"/>
    <s v="BEMISCP-1905"/>
    <s v="Review of After update to global web content, customer site template does not import"/>
    <s v="01905 - Review of After update to global web content, customer site template does not import"/>
    <s v="Feature Review | 01905 - Review of After update to global web content, customer site template does not import"/>
    <m/>
    <n v="372313"/>
    <n v="37518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905 - Review of After update to global web content, customer site template does not import"/>
    <n v="0"/>
    <n v="0"/>
  </r>
  <r>
    <x v="3"/>
    <m/>
    <m/>
    <m/>
    <m/>
    <x v="1"/>
    <s v="Bug"/>
    <s v="Done"/>
    <s v="BEMISCP-1842"/>
    <s v="User Edit Profile not working"/>
    <s v="01842 - User Edit Profile not working"/>
    <x v="355"/>
    <x v="1"/>
    <s v="Done"/>
    <s v="BEMISCP-1904"/>
    <s v="QA for User Edit Profile not working"/>
    <s v="S | 01904 - QA for User Edit Profile not working"/>
    <s v="QA | S | 01904 - QA for User Edit Profile not working"/>
    <m/>
    <n v="373496"/>
    <n v="3751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904 - QA for User Edit Profile not working"/>
    <n v="2.1276595744680851"/>
    <n v="0"/>
  </r>
  <r>
    <x v="3"/>
    <m/>
    <m/>
    <m/>
    <m/>
    <x v="1"/>
    <s v="Bug"/>
    <s v="Done"/>
    <s v="BEMISCP-1842"/>
    <s v="User Edit Profile not working"/>
    <s v="01842 - User Edit Profile not working"/>
    <x v="355"/>
    <x v="2"/>
    <s v="Done"/>
    <s v="BEMISCP-1903"/>
    <s v="Review of User Edit Profile not working"/>
    <s v="01903 - Review of User Edit Profile not working"/>
    <s v="Feature Review | 01903 - Review of User Edit Profile not working"/>
    <m/>
    <n v="373496"/>
    <n v="3751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903 - Review of User Edit Profile not working"/>
    <n v="0"/>
    <n v="0"/>
  </r>
  <r>
    <x v="3"/>
    <m/>
    <m/>
    <m/>
    <m/>
    <x v="1"/>
    <s v="Bug"/>
    <s v="Done"/>
    <s v="BEMISCP-1842"/>
    <s v="User Edit Profile not working"/>
    <s v="01842 - User Edit Profile not working"/>
    <x v="355"/>
    <x v="0"/>
    <s v="Done"/>
    <s v="BEMISCP-1901"/>
    <s v="Alpha for User Edit Profile not working"/>
    <s v="01901 - Alpha for User Edit Profile not working"/>
    <s v="Alpha Test | 01901 - Alpha for User Edit Profile not working"/>
    <m/>
    <n v="373496"/>
    <n v="37512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901 - Alpha for User Edit Profile not working"/>
    <n v="0"/>
    <n v="0"/>
  </r>
  <r>
    <x v="3"/>
    <m/>
    <m/>
    <m/>
    <m/>
    <x v="1"/>
    <s v="Bug"/>
    <s v="Done"/>
    <s v="BEMISCP-1704"/>
    <s v="Mobile and Tablet View of Orders  is not aligned correctly "/>
    <s v="01704 - Mobile and Tablet View of Orders  is not aligned correctly "/>
    <x v="444"/>
    <x v="1"/>
    <s v="Done"/>
    <s v="BEMISCP-1900"/>
    <s v="QA for Mobile and Tablet View of Orders  is not aligned correctly "/>
    <s v="S | 01900 - QA for Mobile and Tablet View of Orders  is not aligned correctly "/>
    <s v="QA | S | 01900 - QA for Mobile and Tablet View of Orders  is not aligned correctly "/>
    <m/>
    <n v="370997"/>
    <n v="3751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1900 - QA for Mobile and Tablet View of Orders  is not aligned correctly "/>
    <n v="2.1276595744680851"/>
    <n v="0"/>
  </r>
  <r>
    <x v="3"/>
    <m/>
    <m/>
    <m/>
    <m/>
    <x v="1"/>
    <s v="Bug"/>
    <s v="Done"/>
    <s v="BEMISCP-1704"/>
    <s v="Mobile and Tablet View of Orders  is not aligned correctly "/>
    <s v="01704 - Mobile and Tablet View of Orders  is not aligned correctly "/>
    <x v="444"/>
    <x v="2"/>
    <s v="Done"/>
    <s v="BEMISCP-1899"/>
    <s v="Review of Mobile and Tablet View of Orders  is not aligned correctly "/>
    <s v="01899 - Review of Mobile and Tablet View of Orders  is not aligned correctly "/>
    <s v="Feature Review | 01899 - Review of Mobile and Tablet View of Orders  is not aligned correctly "/>
    <m/>
    <n v="370997"/>
    <n v="37511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1899 - Review of Mobile and Tablet View of Orders  is not aligned correctly "/>
    <n v="0"/>
    <n v="0"/>
  </r>
  <r>
    <x v="3"/>
    <m/>
    <m/>
    <m/>
    <m/>
    <x v="1"/>
    <s v="Bug"/>
    <s v="Done"/>
    <s v="BEMISCP-1737"/>
    <s v="User Agreement link does not show content for CSR roles"/>
    <s v="01737 - User Agreement link does not show content for CSR roles"/>
    <x v="445"/>
    <x v="1"/>
    <s v="Done"/>
    <s v="BEMISCP-1898"/>
    <s v="QA for User Agreement link does not show content for Buyer or CSR roles"/>
    <s v="S | 01898 - QA for User Agreement link does not show content for Buyer or CSR roles"/>
    <s v="QA | S | 01898 - QA for User Agreement link does not show content for Buyer or CSR roles"/>
    <m/>
    <n v="371773"/>
    <n v="37509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1898 - QA for User Agreement link does not show content for Buyer or CSR roles"/>
    <n v="2.1276595744680851"/>
    <n v="0"/>
  </r>
  <r>
    <x v="3"/>
    <m/>
    <m/>
    <m/>
    <m/>
    <x v="1"/>
    <s v="Bug"/>
    <s v="Done"/>
    <s v="BEMISCP-1737"/>
    <s v="User Agreement link does not show content for CSR roles"/>
    <s v="01737 - User Agreement link does not show content for CSR roles"/>
    <x v="445"/>
    <x v="2"/>
    <s v="Done"/>
    <s v="BEMISCP-1897"/>
    <s v="Review of User Agreement link does not show content for Buyer or CSR roles"/>
    <s v="01897 - Review of User Agreement link does not show content for Buyer or CSR roles"/>
    <s v="Feature Review | 01897 - Review of User Agreement link does not show content for Buyer or CSR roles"/>
    <m/>
    <n v="371773"/>
    <n v="3750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897 - Review of User Agreement link does not show content for Buyer or CSR roles"/>
    <n v="0"/>
    <n v="0"/>
  </r>
  <r>
    <x v="3"/>
    <m/>
    <m/>
    <m/>
    <m/>
    <x v="1"/>
    <s v="Bug"/>
    <s v="Done"/>
    <s v="BEMISCP-1841"/>
    <s v="Shipments Cust PO"/>
    <s v="01841 - Shipments Cust PO"/>
    <x v="446"/>
    <x v="1"/>
    <s v="Done"/>
    <s v="BEMISCP-1896"/>
    <s v="QA for Shipments Cust PO"/>
    <s v="S | 01896 - QA for Shipments Cust PO"/>
    <s v="QA | S | 01896 - QA for Shipments Cust PO"/>
    <m/>
    <n v="373438"/>
    <n v="3750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896 - QA for Shipments Cust PO"/>
    <n v="2.1276595744680851"/>
    <n v="0"/>
  </r>
  <r>
    <x v="3"/>
    <m/>
    <m/>
    <m/>
    <m/>
    <x v="1"/>
    <s v="Bug"/>
    <s v="Done"/>
    <s v="BEMISCP-1841"/>
    <s v="Shipments Cust PO"/>
    <s v="01841 - Shipments Cust PO"/>
    <x v="446"/>
    <x v="2"/>
    <s v="Done"/>
    <s v="BEMISCP-1895"/>
    <s v="Review of Shipments Cust PO"/>
    <s v="01895 - Review of Shipments Cust PO"/>
    <s v="Feature Review | 01895 - Review of Shipments Cust PO"/>
    <m/>
    <n v="373438"/>
    <n v="37507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895 - Review of Shipments Cust PO"/>
    <n v="0"/>
    <n v="0"/>
  </r>
  <r>
    <x v="3"/>
    <m/>
    <m/>
    <m/>
    <m/>
    <x v="1"/>
    <s v="Bug"/>
    <s v="Done"/>
    <s v="BEMISCP-1871"/>
    <s v="Exceptions in LAR imports for Site Templates"/>
    <s v="01871 - Exceptions in LAR imports for Site Templates"/>
    <x v="447"/>
    <x v="1"/>
    <s v="Done"/>
    <s v="BEMISCP-1894"/>
    <s v="QA for Exceptions in LAR imports for Site Templates"/>
    <s v="S | 01894 - QA for Exceptions in LAR imports for Site Templates"/>
    <s v="QA | S | 01894 - QA for Exceptions in LAR imports for Site Templates"/>
    <m/>
    <n v="374314"/>
    <n v="3750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894 - QA for Exceptions in LAR imports for Site Templates"/>
    <n v="2.1276595744680851"/>
    <n v="0"/>
  </r>
  <r>
    <x v="3"/>
    <m/>
    <m/>
    <m/>
    <m/>
    <x v="1"/>
    <s v="Bug"/>
    <s v="Done"/>
    <s v="BEMISCP-1871"/>
    <s v="Exceptions in LAR imports for Site Templates"/>
    <s v="01871 - Exceptions in LAR imports for Site Templates"/>
    <x v="447"/>
    <x v="2"/>
    <s v="Done"/>
    <s v="BEMISCP-1893"/>
    <s v="Review of Exceptions in LAR imports for Site Templates"/>
    <s v="01893 - Review of Exceptions in LAR imports for Site Templates"/>
    <s v="Feature Review | 01893 - Review of Exceptions in LAR imports for Site Templates"/>
    <m/>
    <n v="374314"/>
    <n v="37507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893 - Review of Exceptions in LAR imports for Site Templates"/>
    <n v="0"/>
    <n v="0"/>
  </r>
  <r>
    <x v="3"/>
    <m/>
    <m/>
    <m/>
    <m/>
    <x v="1"/>
    <s v="Bug"/>
    <s v="Done"/>
    <s v="BEMISCP-1871"/>
    <s v="Exceptions in LAR imports for Site Templates"/>
    <s v="01871 - Exceptions in LAR imports for Site Templates"/>
    <x v="447"/>
    <x v="0"/>
    <s v="Done"/>
    <s v="BEMISCP-1892"/>
    <s v="Alpha for Exceptions in LAR imports for Site Templates"/>
    <s v="01892 - Alpha for Exceptions in LAR imports for Site Templates"/>
    <s v="Alpha Test | 01892 - Alpha for Exceptions in LAR imports for Site Templates"/>
    <m/>
    <n v="374314"/>
    <n v="37507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892 - Alpha for Exceptions in LAR imports for Site Templates"/>
    <n v="0"/>
    <n v="0"/>
  </r>
  <r>
    <x v="3"/>
    <m/>
    <m/>
    <m/>
    <m/>
    <x v="1"/>
    <s v="Feature"/>
    <s v="Cancelled"/>
    <s v="BEMISCP-1250"/>
    <s v="Update Sales Order to take in different order statuses"/>
    <s v="01250 - Update Sales Order to take in different order statuses"/>
    <x v="438"/>
    <x v="0"/>
    <s v="Done"/>
    <s v="BEMISCP-1890"/>
    <s v="Alpha for Update Sales Order to take in different order statuses"/>
    <s v="01890 - Alpha for Update Sales Order to take in different order statuses"/>
    <s v="Alpha Test | 01890 - Alpha for Update Sales Order to take in different order statuses"/>
    <m/>
    <n v="364210"/>
    <n v="37478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Cancelled"/>
    <x v="2"/>
    <s v="0.Done &gt; Alpha Test | 01890 - Alpha for Update Sales Order to take in different order statuses"/>
    <n v="0"/>
    <n v="0"/>
  </r>
  <r>
    <x v="3"/>
    <m/>
    <m/>
    <m/>
    <m/>
    <x v="1"/>
    <s v="Bug"/>
    <s v="Done"/>
    <s v="BEMISCP-1860"/>
    <s v="202 (BDT) Remove the optional column order up and down arrows from 2 reports"/>
    <s v="01860 - 202 (BDT) Remove the optional column order up and down arrows from 2 reports"/>
    <x v="441"/>
    <x v="2"/>
    <s v="Done"/>
    <s v="BEMISCP-1889"/>
    <s v="Review of 202 (BDT) Remove the optional column order up and down arrows from 2 reports"/>
    <s v="01889 - Review of 202 (BDT) Remove the optional column order up and down arrows from 2 reports"/>
    <s v="Feature Review | 01889 - Review of 202 (BDT) Remove the optional column order up and down arrows from 2 reports"/>
    <m/>
    <n v="373963"/>
    <n v="37468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889 - Review of 202 (BDT) Remove the optional column order up and down arrows from 2 reports"/>
    <n v="0"/>
    <n v="0"/>
  </r>
  <r>
    <x v="3"/>
    <m/>
    <m/>
    <m/>
    <m/>
    <x v="1"/>
    <s v="Bug"/>
    <s v="Done"/>
    <s v="BEMISCP-1860"/>
    <s v="202 (BDT) Remove the optional column order up and down arrows from 2 reports"/>
    <s v="01860 - 202 (BDT) Remove the optional column order up and down arrows from 2 reports"/>
    <x v="441"/>
    <x v="0"/>
    <s v="Done"/>
    <s v="BEMISCP-1888"/>
    <s v="Alpha for 202 (BDT) Remove the optional column order up and down arrows from 2 reports"/>
    <s v="01888 - Alpha for 202 (BDT) Remove the optional column order up and down arrows from 2 reports"/>
    <s v="Alpha Test | 01888 - Alpha for 202 (BDT) Remove the optional column order up and down arrows from 2 reports"/>
    <m/>
    <n v="373963"/>
    <n v="37468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888 - Alpha for 202 (BDT) Remove the optional column order up and down arrows from 2 reports"/>
    <n v="0"/>
    <n v="0"/>
  </r>
  <r>
    <x v="3"/>
    <m/>
    <m/>
    <m/>
    <m/>
    <x v="1"/>
    <s v="Bug"/>
    <s v="Done"/>
    <s v="BEMISCP-1841"/>
    <s v="Shipments Cust PO"/>
    <s v="01841 - Shipments Cust PO"/>
    <x v="446"/>
    <x v="0"/>
    <s v="Done"/>
    <s v="BEMISCP-1887"/>
    <s v="Alpha for Shipments Cust PO"/>
    <s v="01887 - Alpha for Shipments Cust PO"/>
    <s v="Alpha Test | 01887 - Alpha for Shipments Cust PO"/>
    <m/>
    <n v="373438"/>
    <n v="37453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887 - Alpha for Shipments Cust PO"/>
    <n v="0"/>
    <n v="0"/>
  </r>
  <r>
    <x v="3"/>
    <m/>
    <m/>
    <m/>
    <m/>
    <x v="1"/>
    <s v="Bug"/>
    <s v="Done"/>
    <s v="BEMISCP-1851"/>
    <s v="196 (BDT) Documents- cannot change location filter and add files to folder "/>
    <s v="01851 - 196 (BDT) Documents- cannot change location filter and add files to folder "/>
    <x v="351"/>
    <x v="7"/>
    <s v="Done"/>
    <s v="BEMISCP-1886"/>
    <s v="Tech Planning for -  cannot change location filter and add files to folder"/>
    <s v="M | 01886 - Tech Planning for -  cannot change location filter and add files to folder"/>
    <s v="Tech Planning | M | 01886 - Tech Planning for -  cannot change location filter and add files to folder"/>
    <m/>
    <n v="373907"/>
    <n v="37453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1886 - Tech Planning for -  cannot change location filter and add files to folder"/>
    <n v="4.2553191489361701"/>
    <n v="0"/>
  </r>
  <r>
    <x v="3"/>
    <m/>
    <m/>
    <m/>
    <m/>
    <x v="1"/>
    <s v="Feature"/>
    <s v="Done"/>
    <s v="BEMISCP-1861"/>
    <s v="Remove Buyer access to edit display settings"/>
    <s v="01861 - Remove Buyer access to edit display settings"/>
    <x v="448"/>
    <x v="0"/>
    <s v="Done"/>
    <s v="BEMISCP-1885"/>
    <s v="Alpha Test for Remove Buyer access to edit display settings"/>
    <s v="M | 01885 - Alpha Test for Remove Buyer access to edit display settings"/>
    <s v="Alpha Test | M | 01885 - Alpha Test for Remove Buyer access to edit display settings"/>
    <m/>
    <n v="373971"/>
    <n v="374527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1"/>
    <n v="0"/>
    <n v="1"/>
    <n v="4.2553191489361701"/>
    <x v="1"/>
    <s v="0.Done"/>
    <x v="2"/>
    <s v="0.Done &gt; Alpha Test | M | 01885 - Alpha Test for Remove Buyer access to edit display settings"/>
    <n v="0"/>
    <n v="0"/>
  </r>
  <r>
    <x v="3"/>
    <m/>
    <m/>
    <m/>
    <m/>
    <x v="1"/>
    <s v="Bug"/>
    <s v="Done"/>
    <s v="BEMISCP-1844"/>
    <s v="LDAP Configurations are not automatically imported"/>
    <s v="01844 - LDAP Configurations are not automatically imported"/>
    <x v="449"/>
    <x v="1"/>
    <s v="Done"/>
    <s v="BEMISCP-1884"/>
    <s v="QA for LDAP Configurations are not automatically imported"/>
    <s v="S | 01884 - QA for LDAP Configurations are not automatically imported"/>
    <s v="QA | S | 01884 - QA for LDAP Configurations are not automatically imported"/>
    <m/>
    <n v="373507"/>
    <n v="3745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1884 - QA for LDAP Configurations are not automatically imported"/>
    <n v="2.1276595744680851"/>
    <n v="0"/>
  </r>
  <r>
    <x v="3"/>
    <m/>
    <m/>
    <m/>
    <m/>
    <x v="1"/>
    <s v="Bug"/>
    <s v="Done"/>
    <s v="BEMISCP-1844"/>
    <s v="LDAP Configurations are not automatically imported"/>
    <s v="01844 - LDAP Configurations are not automatically imported"/>
    <x v="449"/>
    <x v="2"/>
    <s v="Done"/>
    <s v="BEMISCP-1883"/>
    <s v="Review of LDAP Configurations are not automatically imported"/>
    <s v="01883 - Review of LDAP Configurations are not automatically imported"/>
    <s v="Feature Review | 01883 - Review of LDAP Configurations are not automatically imported"/>
    <m/>
    <n v="373507"/>
    <n v="37451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883 - Review of LDAP Configurations are not automatically imported"/>
    <n v="0"/>
    <n v="0"/>
  </r>
  <r>
    <x v="3"/>
    <s v="Demand"/>
    <s v="Doing"/>
    <s v="BEMISCP-444"/>
    <s v="CSR - Customer and User Profile"/>
    <x v="25"/>
    <s v="Feature"/>
    <s v="Done"/>
    <s v="BEMISCP-1127"/>
    <s v="Create Page for CSRs to View Customer Locations "/>
    <s v="01127 - Create Page for CSRs to View Customer Locations "/>
    <x v="243"/>
    <x v="6"/>
    <s v="Cancelled"/>
    <s v="BEMISCP-1882"/>
    <s v="Default Alphabetical Order is no longer working"/>
    <s v="M | 01882 - Default Alphabetical Order is no longer working"/>
    <s v="Alpha Bug | M | 01882 - Default Alphabetical Order is no longer working"/>
    <n v="348696"/>
    <n v="362834"/>
    <n v="374496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8.3333333333333329E-2"/>
    <n v="2.9411764705882353E-2"/>
    <n v="1"/>
    <n v="0"/>
    <x v="0"/>
    <s v="0.Done"/>
    <x v="3"/>
    <s v="0.Cancelled &gt; Alpha Bug | M | 01882 - Default Alphabetical Order is no longer working"/>
    <n v="0"/>
    <n v="0"/>
  </r>
  <r>
    <x v="3"/>
    <m/>
    <m/>
    <m/>
    <m/>
    <x v="1"/>
    <s v="Bug"/>
    <s v="Done"/>
    <s v="BEMISCP-1851"/>
    <s v="196 (BDT) Documents- cannot change location filter and add files to folder "/>
    <s v="01851 - 196 (BDT) Documents- cannot change location filter and add files to folder "/>
    <x v="351"/>
    <x v="3"/>
    <s v="Done"/>
    <s v="BEMISCP-1881"/>
    <s v="Development for -  cannot change location filter and add files to folder"/>
    <s v="M | 01881 - Development for -  cannot change location filter and add files to folder"/>
    <s v="Frontend Development | M | 01881 - Development for -  cannot change location filter and add files to folder"/>
    <m/>
    <n v="373907"/>
    <n v="37448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1881 - Development for -  cannot change location filter and add files to folder"/>
    <n v="5.3191489361702127"/>
    <n v="0"/>
  </r>
  <r>
    <x v="3"/>
    <m/>
    <m/>
    <m/>
    <m/>
    <x v="1"/>
    <s v="Bug"/>
    <s v="Done"/>
    <s v="BEMISCP-1844"/>
    <s v="LDAP Configurations are not automatically imported"/>
    <s v="01844 - LDAP Configurations are not automatically imported"/>
    <x v="449"/>
    <x v="0"/>
    <s v="Done"/>
    <s v="BEMISCP-1880"/>
    <s v="Alpha for LDAP Configurations are not automatically imported"/>
    <s v="01880 - Alpha for LDAP Configurations are not automatically imported"/>
    <s v="Alpha Test | 01880 - Alpha for LDAP Configurations are not automatically imported"/>
    <m/>
    <n v="373507"/>
    <n v="37443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880 - Alpha for LDAP Configurations are not automatically imported"/>
    <n v="0"/>
    <n v="0"/>
  </r>
  <r>
    <x v="3"/>
    <m/>
    <m/>
    <m/>
    <m/>
    <x v="1"/>
    <s v="Bug"/>
    <s v="Done"/>
    <s v="BEMISCP-1871"/>
    <s v="Exceptions in LAR imports for Site Templates"/>
    <s v="01871 - Exceptions in LAR imports for Site Templates"/>
    <x v="447"/>
    <x v="5"/>
    <s v="Done"/>
    <s v="BEMISCP-1872"/>
    <s v="Recreate LARs for site templates"/>
    <s v="M | 01872 - Recreate LARs for site templates"/>
    <s v="Backend Development | M | 01872 - Recreate LARs for site templates"/>
    <m/>
    <n v="374314"/>
    <n v="37431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1872 - Recreate LARs for site templates"/>
    <n v="10.638297872340425"/>
    <n v="0"/>
  </r>
  <r>
    <x v="3"/>
    <s v="Demand"/>
    <s v="Doing"/>
    <s v="BEMISCP-531"/>
    <s v="System Architecture"/>
    <x v="22"/>
    <s v="Task"/>
    <s v="Doing"/>
    <s v="BEMISCP-450"/>
    <s v="Setup Liferay Development Infrastructure"/>
    <s v="00450 - Setup Liferay Development Infrastructure"/>
    <x v="450"/>
    <x v="4"/>
    <s v="Done"/>
    <s v="BEMISCP-1870"/>
    <s v="Extend CI Server with Slave"/>
    <s v="S | 01870 - Extend CI Server with Slave"/>
    <s v="Sub-Task | S | 01870 - Extend CI Server with Slave"/>
    <n v="351453"/>
    <n v="348727"/>
    <n v="374292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1.8518518518518517E-2"/>
    <n v="1"/>
    <n v="4.2553191489361701"/>
    <x v="0"/>
    <s v="7.Doing"/>
    <x v="2"/>
    <s v="0.Done &gt; Sub-Task | S | 01870 - Extend CI Server with Slave"/>
    <n v="0"/>
    <n v="0"/>
  </r>
  <r>
    <x v="3"/>
    <s v="Demand"/>
    <s v="Doing"/>
    <s v="BEMISCP-531"/>
    <s v="System Architecture"/>
    <x v="22"/>
    <s v="Task"/>
    <s v="Doing"/>
    <s v="BEMISCP-450"/>
    <s v="Setup Liferay Development Infrastructure"/>
    <s v="00450 - Setup Liferay Development Infrastructure"/>
    <x v="450"/>
    <x v="4"/>
    <s v="Done"/>
    <s v="BEMISCP-1869"/>
    <s v="Configure  Remote Elastic Search"/>
    <s v="S | 01869 - Configure  Remote Elastic Search"/>
    <s v="Sub-Task | S | 01869 - Configure  Remote Elastic Search"/>
    <n v="351453"/>
    <n v="348727"/>
    <n v="374287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1.8518518518518517E-2"/>
    <n v="1"/>
    <n v="4.2553191489361701"/>
    <x v="0"/>
    <s v="7.Doing"/>
    <x v="2"/>
    <s v="0.Done &gt; Sub-Task | S | 01869 - Configure  Remote Elastic Search"/>
    <n v="0"/>
    <n v="0"/>
  </r>
  <r>
    <x v="3"/>
    <m/>
    <m/>
    <m/>
    <m/>
    <x v="1"/>
    <s v="Feature"/>
    <s v="Done"/>
    <s v="BEMISCP-1173"/>
    <s v="BIT-49 Ship To Filter Name &amp; Address Info Missing in Portal"/>
    <s v="01173 - BIT-49 Ship To Filter Name &amp; Address Info Missing in Portal"/>
    <x v="435"/>
    <x v="5"/>
    <s v="Done"/>
    <s v="BEMISCP-1867"/>
    <s v="Update shipTo logic"/>
    <s v="S | 01867 - Update shipTo logic"/>
    <s v="Backend Development | S | 01867 - Update shipTo logic"/>
    <m/>
    <n v="363185"/>
    <n v="374260"/>
    <s v="Plan"/>
    <x v="0"/>
    <n v="9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9"/>
    <n v="0"/>
    <n v="0.2"/>
    <n v="0"/>
    <n v="1"/>
    <n v="8.5106382978723403"/>
    <x v="1"/>
    <s v="0.Done"/>
    <x v="2"/>
    <s v="0.Done &gt; Backend Development | S | 01867 - Update shipTo logic"/>
    <n v="0"/>
    <n v="0"/>
  </r>
  <r>
    <x v="3"/>
    <m/>
    <m/>
    <m/>
    <m/>
    <x v="1"/>
    <s v="Bug"/>
    <s v="Done"/>
    <s v="BEMISCP-1841"/>
    <s v="Shipments Cust PO"/>
    <s v="01841 - Shipments Cust PO"/>
    <x v="446"/>
    <x v="3"/>
    <s v="Done"/>
    <s v="BEMISCP-1866"/>
    <s v="Development for - Shipments Cust PO"/>
    <s v="M | 01866 - Development for - Shipments Cust PO"/>
    <s v="Frontend Development | M | 01866 - Development for - Shipments Cust PO"/>
    <m/>
    <n v="373438"/>
    <n v="37410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866 - Development for - Shipments Cust PO"/>
    <n v="5.3191489361702127"/>
    <n v="0"/>
  </r>
  <r>
    <x v="3"/>
    <s v="Demand"/>
    <s v="Doing"/>
    <s v="BEMISCP-531"/>
    <s v="System Architecture"/>
    <x v="22"/>
    <s v="Task"/>
    <s v="Doing"/>
    <s v="BEMISCP-141"/>
    <s v="CI server setup"/>
    <s v="00141 - CI server setup"/>
    <x v="280"/>
    <x v="4"/>
    <s v="Done"/>
    <s v="BEMISCP-1865"/>
    <s v="Sonar configuration"/>
    <s v="S | 01865 - Sonar configuration"/>
    <s v="Sub-Task | S | 01865 - Sonar configuration"/>
    <n v="351453"/>
    <n v="336162"/>
    <n v="374048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1.8518518518518517E-2"/>
    <n v="1"/>
    <n v="4.2553191489361701"/>
    <x v="0"/>
    <s v="7.Doing"/>
    <x v="2"/>
    <s v="0.Done &gt; Sub-Task | S | 01865 - Sonar configuration"/>
    <n v="0"/>
    <n v="0"/>
  </r>
  <r>
    <x v="3"/>
    <m/>
    <m/>
    <m/>
    <m/>
    <x v="1"/>
    <s v="Bug"/>
    <s v="Done"/>
    <s v="BEMISCP-1704"/>
    <s v="Mobile and Tablet View of Orders  is not aligned correctly "/>
    <s v="01704 - Mobile and Tablet View of Orders  is not aligned correctly "/>
    <x v="444"/>
    <x v="0"/>
    <s v="Done"/>
    <s v="BEMISCP-1856"/>
    <s v="Alpha for Mobile and Tablet View of Orders  is not aligned correctly "/>
    <s v="01856 - Alpha for Mobile and Tablet View of Orders  is not aligned correctly "/>
    <s v="Alpha Test | 01856 - Alpha for Mobile and Tablet View of Orders  is not aligned correctly "/>
    <m/>
    <n v="370997"/>
    <n v="3739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1856 - Alpha for Mobile and Tablet View of Orders  is not aligned correctly "/>
    <n v="0"/>
    <n v="0"/>
  </r>
  <r>
    <x v="3"/>
    <m/>
    <m/>
    <m/>
    <m/>
    <x v="1"/>
    <s v="Feature"/>
    <s v="Done"/>
    <s v="BEMISCP-1852"/>
    <s v="Update User Creation Test Scripts and customer LARs "/>
    <s v="01852 - Update User Creation Test Scripts and customer LARs "/>
    <x v="424"/>
    <x v="4"/>
    <s v="Done"/>
    <s v="BEMISCP-1854"/>
    <s v="Export LAR from QA of customer organizations"/>
    <s v="M | 01854 - Export LAR from QA of customer organizations"/>
    <s v="Sub-Task | M | 01854 - Export LAR from QA of customer organizations"/>
    <m/>
    <n v="373926"/>
    <n v="373930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Sub-Task | M | 01854 - Export LAR from QA of customer organizations"/>
    <n v="0"/>
    <n v="0"/>
  </r>
  <r>
    <x v="3"/>
    <m/>
    <m/>
    <m/>
    <m/>
    <x v="1"/>
    <s v="Feature"/>
    <s v="Done"/>
    <s v="BEMISCP-1852"/>
    <s v="Update User Creation Test Scripts and customer LARs "/>
    <s v="01852 - Update User Creation Test Scripts and customer LARs "/>
    <x v="424"/>
    <x v="5"/>
    <s v="Done"/>
    <s v="BEMISCP-1853"/>
    <s v="Update User creation scripts"/>
    <s v="M | 01853 - Update User creation scripts"/>
    <s v="Backend Development | M | 01853 - Update User creation scripts"/>
    <m/>
    <n v="373926"/>
    <n v="37392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1853 - Update User creation scripts"/>
    <n v="0"/>
    <n v="0"/>
  </r>
  <r>
    <x v="3"/>
    <m/>
    <m/>
    <m/>
    <m/>
    <x v="1"/>
    <s v="Task"/>
    <s v="Done"/>
    <s v="BEMISCP-1847"/>
    <s v="Update Mock Services for changes to Data Sync"/>
    <s v="01847 - Update Mock Services for changes to Data Sync"/>
    <x v="392"/>
    <x v="4"/>
    <s v="Done"/>
    <s v="BEMISCP-1848"/>
    <s v="Replace existing mock service JSON results with new data from IBB"/>
    <s v="M | 01848 - Replace existing mock service JSON results with new data from IBB"/>
    <s v="Sub-Task | M | 01848 - Replace existing mock service JSON results with new data from IBB"/>
    <m/>
    <n v="373510"/>
    <n v="373511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5"/>
    <n v="0"/>
    <n v="1"/>
    <n v="8.5106382978723403"/>
    <x v="1"/>
    <s v="0.Done"/>
    <x v="2"/>
    <s v="0.Done &gt; Sub-Task | M | 01848 - Replace existing mock service JSON results with new data from IBB"/>
    <n v="0"/>
    <n v="0"/>
  </r>
  <r>
    <x v="3"/>
    <m/>
    <m/>
    <m/>
    <m/>
    <x v="1"/>
    <s v="Bug"/>
    <s v="Done"/>
    <s v="BEMISCP-1844"/>
    <s v="LDAP Configurations are not automatically imported"/>
    <s v="01844 - LDAP Configurations are not automatically imported"/>
    <x v="449"/>
    <x v="5"/>
    <s v="Done"/>
    <s v="BEMISCP-1846"/>
    <s v="Add staff users imported from LDAP to the Bemis org"/>
    <s v="M | 01846 - Add staff users imported from LDAP to the Bemis org"/>
    <s v="Backend Development | M | 01846 - Add staff users imported from LDAP to the Bemis org"/>
    <m/>
    <n v="373507"/>
    <n v="373509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1846 - Add staff users imported from LDAP to the Bemis org"/>
    <n v="10.638297872340425"/>
    <n v="0"/>
  </r>
  <r>
    <x v="3"/>
    <m/>
    <m/>
    <m/>
    <m/>
    <x v="1"/>
    <s v="Bug"/>
    <s v="Done"/>
    <s v="BEMISCP-1844"/>
    <s v="LDAP Configurations are not automatically imported"/>
    <s v="01844 - LDAP Configurations are not automatically imported"/>
    <x v="449"/>
    <x v="4"/>
    <s v="Done"/>
    <s v="BEMISCP-1845"/>
    <s v="Fix automatic loading of ldap configs"/>
    <s v="M | 01845 - Fix automatic loading of ldap configs"/>
    <s v="Sub-Task | M | 01845 - Fix automatic loading of ldap configs"/>
    <m/>
    <n v="373507"/>
    <n v="37350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Sub-Task | M | 01845 - Fix automatic loading of ldap configs"/>
    <n v="8.5106382978723403"/>
    <n v="0"/>
  </r>
  <r>
    <x v="3"/>
    <m/>
    <m/>
    <m/>
    <m/>
    <x v="1"/>
    <s v="Bug"/>
    <s v="Done"/>
    <s v="BEMISCP-1788"/>
    <s v="Document Preview does not work "/>
    <s v="01788 - Document Preview does not work "/>
    <x v="318"/>
    <x v="3"/>
    <s v="Done"/>
    <s v="BEMISCP-1843"/>
    <s v="Development for - Document Preview does not work rewrite"/>
    <s v="M | 01843 - Development for - Document Preview does not work rewrite"/>
    <s v="Frontend Development | M | 01843 - Development for - Document Preview does not work rewrite"/>
    <m/>
    <n v="372507"/>
    <n v="37349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1843 - Development for - Document Preview does not work rewrite"/>
    <n v="5.3191489361702127"/>
    <n v="0"/>
  </r>
  <r>
    <x v="3"/>
    <m/>
    <m/>
    <m/>
    <m/>
    <x v="1"/>
    <s v="Bug"/>
    <s v="Done"/>
    <s v="BEMISCP-1267"/>
    <s v="Cancel button on Locations filter does not work "/>
    <s v="01267 - Cancel button on Locations filter does not work "/>
    <x v="451"/>
    <x v="3"/>
    <s v="Done"/>
    <s v="BEMISCP-1840"/>
    <s v="Development - Cancel button on Locations filter does not work add in cancel button functionality"/>
    <s v="M | 01840 - Development - Cancel button on Locations filter does not work add in cancel button functionality"/>
    <s v="Frontend Development | M | 01840 - Development - Cancel button on Locations filter does not work add in cancel button functionality"/>
    <m/>
    <n v="364239"/>
    <n v="37330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0"/>
    <n v="1"/>
    <n v="5.3191489361702127"/>
    <x v="1"/>
    <s v="0.Done"/>
    <x v="2"/>
    <s v="0.Done &gt; Frontend Development | M | 01840 - Development - Cancel button on Locations filter does not work add in cancel button functionality"/>
    <n v="5.3191489361702127"/>
    <n v="0"/>
  </r>
  <r>
    <x v="3"/>
    <m/>
    <m/>
    <m/>
    <m/>
    <x v="1"/>
    <s v="Feature"/>
    <s v="Done"/>
    <s v="BEMISCP-1643"/>
    <s v="Update Sales Order Data Sync logic"/>
    <s v="01643 - Update Sales Order Data Sync logic"/>
    <x v="437"/>
    <x v="5"/>
    <s v="Done"/>
    <s v="BEMISCP-1839"/>
    <s v="Review releases creation and updating logic"/>
    <s v="S | 01839 - Review releases creation and updating logic"/>
    <s v="Backend Development | S | 01839 - Review releases creation and updating logic"/>
    <m/>
    <n v="369826"/>
    <n v="373304"/>
    <s v="Plan"/>
    <x v="0"/>
    <n v="7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7"/>
    <n v="0"/>
    <n v="0.1111111111111111"/>
    <n v="0"/>
    <n v="1"/>
    <n v="8.5106382978723403"/>
    <x v="1"/>
    <s v="0.Done"/>
    <x v="2"/>
    <s v="0.Done &gt; Backend Development | S | 01839 - Review releases creation and updating logic"/>
    <n v="0"/>
    <n v="0"/>
  </r>
  <r>
    <x v="3"/>
    <m/>
    <m/>
    <m/>
    <m/>
    <x v="1"/>
    <s v="Bug"/>
    <s v="Done"/>
    <s v="BEMISCP-1766"/>
    <s v="Fixes needed for View Details dropdown desktop and mobile views"/>
    <s v="01766 - Fixes needed for View Details dropdown desktop and mobile views"/>
    <x v="452"/>
    <x v="1"/>
    <s v="Done"/>
    <s v="BEMISCP-1838"/>
    <s v="QA for Fixes needed for View Details dropdown desktop and mobile views"/>
    <s v="S | 01838 - QA for Fixes needed for View Details dropdown desktop and mobile views"/>
    <s v="QA | S | 01838 - QA for Fixes needed for View Details dropdown desktop and mobile views"/>
    <m/>
    <n v="372116"/>
    <n v="3732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1838 - QA for Fixes needed for View Details dropdown desktop and mobile views"/>
    <n v="2.1276595744680851"/>
    <n v="0"/>
  </r>
  <r>
    <x v="3"/>
    <m/>
    <m/>
    <m/>
    <m/>
    <x v="1"/>
    <s v="Bug"/>
    <s v="Done"/>
    <s v="BEMISCP-1766"/>
    <s v="Fixes needed for View Details dropdown desktop and mobile views"/>
    <s v="01766 - Fixes needed for View Details dropdown desktop and mobile views"/>
    <x v="452"/>
    <x v="2"/>
    <s v="Done"/>
    <s v="BEMISCP-1837"/>
    <s v="Review of Fixes needed for View Details dropdown desktop and mobile views"/>
    <s v="01837 - Review of Fixes needed for View Details dropdown desktop and mobile views"/>
    <s v="Feature Review | 01837 - Review of Fixes needed for View Details dropdown desktop and mobile views"/>
    <m/>
    <n v="372116"/>
    <n v="37320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1837 - Review of Fixes needed for View Details dropdown desktop and mobile views"/>
    <n v="0"/>
    <n v="0"/>
  </r>
  <r>
    <x v="3"/>
    <m/>
    <m/>
    <m/>
    <m/>
    <x v="1"/>
    <s v="Feature"/>
    <s v="Done"/>
    <s v="BEMISCP-1784"/>
    <s v="Improve data display on all pages "/>
    <s v="01784 - Improve data display on all pages "/>
    <x v="287"/>
    <x v="3"/>
    <s v="Done"/>
    <s v="BEMISCP-1836"/>
    <s v="Development for - Improve data display on all pages"/>
    <s v="M | 01836 - Development for - Improve data display on all pages"/>
    <s v="Frontend Development | M | 01836 - Development for - Improve data display on all pages"/>
    <m/>
    <n v="372474"/>
    <n v="37319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0"/>
    <n v="1"/>
    <n v="5.3191489361702127"/>
    <x v="1"/>
    <s v="0.Done"/>
    <x v="2"/>
    <s v="0.Done &gt; Frontend Development | M | 01836 - Development for - Improve data display on all pages"/>
    <n v="0"/>
    <n v="0"/>
  </r>
  <r>
    <x v="3"/>
    <m/>
    <m/>
    <m/>
    <m/>
    <x v="1"/>
    <s v="Bug"/>
    <s v="Done"/>
    <s v="BEMISCP-1704"/>
    <s v="Mobile and Tablet View of Orders  is not aligned correctly "/>
    <s v="01704 - Mobile and Tablet View of Orders  is not aligned correctly "/>
    <x v="444"/>
    <x v="3"/>
    <s v="Cancelled"/>
    <s v="BEMISCP-1835"/>
    <s v="Development for - Mobile and Tablet View of Orders is not aligned correctly"/>
    <s v="M | 01835 - Development for - Mobile and Tablet View of Orders is not aligned correctly"/>
    <s v="Frontend Development | M | 01835 - Development for - Mobile and Tablet View of Orders is not aligned correctly"/>
    <m/>
    <n v="370997"/>
    <n v="37315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0"/>
    <x v="1"/>
    <s v="0.Done"/>
    <x v="3"/>
    <s v="0.Cancelled &gt; Frontend Development | M | 01835 - Development for - Mobile and Tablet View of Orders is not aligned correctly"/>
    <n v="5.3191489361702127"/>
    <n v="0"/>
  </r>
  <r>
    <x v="3"/>
    <m/>
    <m/>
    <m/>
    <m/>
    <x v="1"/>
    <s v="Feature"/>
    <s v="Done"/>
    <s v="BEMISCP-1622"/>
    <s v="Menu position does not remain closed when navigating from one page to another "/>
    <s v="01622 - Menu position does not remain closed when navigating from one page to another "/>
    <x v="453"/>
    <x v="1"/>
    <s v="Done"/>
    <s v="BEMISCP-1834"/>
    <s v="QA for Menu position does not remain closed when navigating from one page to another "/>
    <s v="01834 - QA for Menu position does not remain closed when navigating from one page to another "/>
    <s v="QA | 01834 - QA for Menu position does not remain closed when navigating from one page to another "/>
    <m/>
    <n v="369314"/>
    <n v="3730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QA | 01834 - QA for Menu position does not remain closed when navigating from one page to another "/>
    <n v="0"/>
    <n v="0"/>
  </r>
  <r>
    <x v="3"/>
    <m/>
    <m/>
    <m/>
    <m/>
    <x v="1"/>
    <s v="Feature"/>
    <s v="Done"/>
    <s v="BEMISCP-1622"/>
    <s v="Menu position does not remain closed when navigating from one page to another "/>
    <s v="01622 - Menu position does not remain closed when navigating from one page to another "/>
    <x v="453"/>
    <x v="2"/>
    <s v="Done"/>
    <s v="BEMISCP-1833"/>
    <s v="Review of Menu position does not remain closed when navigating from one page to another "/>
    <s v="01833 - Review of Menu position does not remain closed when navigating from one page to another "/>
    <s v="Feature Review | 01833 - Review of Menu position does not remain closed when navigating from one page to another "/>
    <m/>
    <n v="369314"/>
    <n v="37302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833 - Review of Menu position does not remain closed when navigating from one page to another "/>
    <n v="0"/>
    <n v="0"/>
  </r>
  <r>
    <x v="3"/>
    <s v="Demand"/>
    <s v="Doing"/>
    <s v="BEMISCP-519"/>
    <s v="Buyer - Portal Foundations"/>
    <x v="23"/>
    <s v="Feature"/>
    <s v="Done"/>
    <s v="BEMISCP-645"/>
    <s v="Buyer - Security"/>
    <s v="00645 - Buyer - Security"/>
    <x v="454"/>
    <x v="1"/>
    <s v="Done"/>
    <s v="BEMISCP-1832"/>
    <s v="QA for Buyer - Security"/>
    <s v="S | 01832 - QA for Buyer - Security"/>
    <s v="QA | S | 01832 - QA for Buyer - Security"/>
    <n v="350832"/>
    <n v="354328"/>
    <n v="3730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8.2644628099173556E-3"/>
    <n v="1"/>
    <n v="2.1276595744680851"/>
    <x v="0"/>
    <s v="0.Done"/>
    <x v="2"/>
    <s v="0.Done &gt; QA | S | 01832 - QA for Buyer - Security"/>
    <n v="0"/>
    <n v="0"/>
  </r>
  <r>
    <x v="3"/>
    <m/>
    <m/>
    <m/>
    <m/>
    <x v="1"/>
    <s v="Feature"/>
    <s v="Done"/>
    <s v="BEMISCP-1736"/>
    <s v="Update Dashboard Content"/>
    <s v="01736 - Update Dashboard Content"/>
    <x v="455"/>
    <x v="1"/>
    <s v="Done"/>
    <s v="BEMISCP-1831"/>
    <s v="QA for Update Dashboard Content"/>
    <s v="01831 - QA for Update Dashboard Content"/>
    <s v="QA | 01831 - QA for Update Dashboard Content"/>
    <m/>
    <n v="371757"/>
    <n v="37301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QA | 01831 - QA for Update Dashboard Content"/>
    <n v="0"/>
    <n v="0"/>
  </r>
  <r>
    <x v="3"/>
    <s v="Demand"/>
    <s v="Doing"/>
    <s v="BEMISCP-444"/>
    <s v="CSR - Customer and User Profile"/>
    <x v="25"/>
    <s v="Feature"/>
    <s v="Done"/>
    <s v="BEMISCP-1396"/>
    <s v="Allow Buyers to update display settings "/>
    <s v="01396 - Allow Buyers to update display settings "/>
    <x v="456"/>
    <x v="1"/>
    <s v="Cancelled"/>
    <s v="BEMISCP-1830"/>
    <s v="QA for Allow Buyers to Update Display Settings"/>
    <s v="M | 01830 - QA for Allow Buyers to Update Display Settings"/>
    <s v="QA | M | 01830 - QA for Allow Buyers to Update Display Settings"/>
    <n v="348696"/>
    <n v="365558"/>
    <n v="37300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2.9411764705882353E-2"/>
    <n v="1"/>
    <n v="0"/>
    <x v="0"/>
    <s v="0.Done"/>
    <x v="3"/>
    <s v="0.Cancelled &gt; QA | M | 01830 - QA for Allow Buyers to Update Display Settings"/>
    <n v="0"/>
    <n v="0"/>
  </r>
  <r>
    <x v="3"/>
    <m/>
    <m/>
    <m/>
    <m/>
    <x v="1"/>
    <s v="Bug"/>
    <s v="Done"/>
    <s v="BEMISCP-1534"/>
    <s v="Customer Data Sync is checking wrong address for validity"/>
    <s v="01534 - Customer Data Sync is checking wrong address for validity"/>
    <x v="457"/>
    <x v="1"/>
    <s v="Done"/>
    <s v="BEMISCP-1829"/>
    <s v="QA for Customer Data Sync is checking wrong address for validity"/>
    <s v="S | 01829 - QA for Customer Data Sync is checking wrong address for validity"/>
    <s v="QA | S | 01829 - QA for Customer Data Sync is checking wrong address for validity"/>
    <m/>
    <n v="368055"/>
    <n v="3729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829 - QA for Customer Data Sync is checking wrong address for validity"/>
    <n v="2.1276595744680851"/>
    <n v="0"/>
  </r>
  <r>
    <x v="3"/>
    <m/>
    <m/>
    <m/>
    <m/>
    <x v="1"/>
    <s v="Bug"/>
    <s v="Done"/>
    <s v="BEMISCP-1534"/>
    <s v="Customer Data Sync is checking wrong address for validity"/>
    <s v="01534 - Customer Data Sync is checking wrong address for validity"/>
    <x v="457"/>
    <x v="2"/>
    <s v="Done"/>
    <s v="BEMISCP-1828"/>
    <s v="Review of Customer Data Sync is checking wrong address for validity"/>
    <s v="01828 - Review of Customer Data Sync is checking wrong address for validity"/>
    <s v="Feature Review | 01828 - Review of Customer Data Sync is checking wrong address for validity"/>
    <m/>
    <n v="368055"/>
    <n v="37299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828 - Review of Customer Data Sync is checking wrong address for validity"/>
    <n v="0"/>
    <n v="0"/>
  </r>
  <r>
    <x v="3"/>
    <s v="Demand"/>
    <s v="Deferred"/>
    <s v="BEMISCP-540"/>
    <s v="Buyer - Dashboard"/>
    <x v="28"/>
    <s v="Feature"/>
    <s v="Done"/>
    <s v="BEMISCP-341"/>
    <s v="User agreement - BNA"/>
    <s v="00341 - User agreement - BNA"/>
    <x v="425"/>
    <x v="1"/>
    <s v="Done"/>
    <s v="BEMISCP-1827"/>
    <s v="QA for User Agreement"/>
    <s v="M | 01827 - QA for User Agreement"/>
    <s v="QA | M | 01827 - QA for User Agreement"/>
    <n v="351660"/>
    <n v="344261"/>
    <n v="372997"/>
    <s v="Plan"/>
    <x v="18"/>
    <n v="0"/>
    <n v="0"/>
    <n v="0"/>
    <n v="5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.16666666666666666"/>
    <n v="1"/>
    <n v="3.191489361702128"/>
    <x v="2"/>
    <s v="0.Done"/>
    <x v="2"/>
    <s v="0.Done &gt; QA | M | 01827 - QA for User Agreement"/>
    <n v="0"/>
    <n v="0"/>
  </r>
  <r>
    <x v="3"/>
    <m/>
    <m/>
    <m/>
    <m/>
    <x v="1"/>
    <s v="Bug"/>
    <s v="Done"/>
    <s v="BEMISCP-1240"/>
    <s v="Formatting Error when Resizing"/>
    <s v="01240 - Formatting Error when Resizing"/>
    <x v="442"/>
    <x v="2"/>
    <s v="Done"/>
    <s v="BEMISCP-1826"/>
    <s v="Review of Formatting Error when Resizing"/>
    <s v="01826 - Review of Formatting Error when Resizing"/>
    <s v="Feature Review | 01826 - Review of Formatting Error when Resizing"/>
    <m/>
    <n v="364197"/>
    <n v="37297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826 - Review of Formatting Error when Resizing"/>
    <n v="0"/>
    <n v="0"/>
  </r>
  <r>
    <x v="3"/>
    <s v="Demand"/>
    <s v="Deferred"/>
    <s v="BEMISCP-540"/>
    <s v="Buyer - Dashboard"/>
    <x v="28"/>
    <s v="Feature"/>
    <s v="Done"/>
    <s v="BEMISCP-341"/>
    <s v="User agreement - BNA"/>
    <s v="00341 - User agreement - BNA"/>
    <x v="425"/>
    <x v="2"/>
    <s v="Done"/>
    <s v="BEMISCP-1825"/>
    <s v="Review of User agreement - BNA"/>
    <s v="S | 01825 - Review of User agreement - BNA"/>
    <s v="Feature Review | S | 01825 - Review of User agreement - BNA"/>
    <n v="351660"/>
    <n v="344261"/>
    <n v="372970"/>
    <s v="Plan"/>
    <x v="18"/>
    <n v="0"/>
    <n v="0"/>
    <n v="0"/>
    <n v="5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.16666666666666666"/>
    <n v="1"/>
    <n v="2.1276595744680851"/>
    <x v="2"/>
    <s v="0.Done"/>
    <x v="2"/>
    <s v="0.Done &gt; Feature Review | S | 01825 - Review of User agreement - BNA"/>
    <n v="0"/>
    <n v="0"/>
  </r>
  <r>
    <x v="3"/>
    <m/>
    <m/>
    <m/>
    <m/>
    <x v="1"/>
    <s v="Task"/>
    <s v="Doing"/>
    <s v="BEMISCP-1803"/>
    <s v="QA Deployment Documentation"/>
    <s v="01803 - QA Deployment Documentation"/>
    <x v="458"/>
    <x v="4"/>
    <s v="Done"/>
    <s v="BEMISCP-1824"/>
    <s v="Add section on disabling data sync and truncating tables"/>
    <s v="M | 01824 - Add section on disabling data sync and truncating tables"/>
    <s v="Sub-Task | M | 01824 - Add section on disabling data sync and truncating tables"/>
    <m/>
    <n v="372656"/>
    <n v="372969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5"/>
    <n v="0"/>
    <n v="1"/>
    <n v="8.5106382978723403"/>
    <x v="1"/>
    <s v="7.Doing"/>
    <x v="2"/>
    <s v="0.Done &gt; Sub-Task | M | 01824 - Add section on disabling data sync and truncating tables"/>
    <n v="0"/>
    <n v="0"/>
  </r>
  <r>
    <x v="3"/>
    <m/>
    <m/>
    <m/>
    <m/>
    <x v="1"/>
    <s v="Feature"/>
    <s v="Done"/>
    <s v="BEMISCP-1526"/>
    <s v="Update the report that is called from the Open Order Landing Page"/>
    <s v="01526 - Update the report that is called from the Open Order Landing Page"/>
    <x v="459"/>
    <x v="1"/>
    <s v="Done"/>
    <s v="BEMISCP-1823"/>
    <s v="QA for Generate Open Order Status Report form the Orders Landing Page"/>
    <s v="M | 01823 - QA for Generate Open Order Status Report form the Orders Landing Page"/>
    <s v="QA | M | 01823 - QA for Generate Open Order Status Report form the Orders Landing Page"/>
    <m/>
    <n v="367987"/>
    <n v="372961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QA | M | 01823 - QA for Generate Open Order Status Report form the Orders Landing Page"/>
    <n v="0"/>
    <n v="0"/>
  </r>
  <r>
    <x v="3"/>
    <s v="Demand"/>
    <s v="Doing"/>
    <s v="BEMISCP-533"/>
    <s v="Bemis CP Theme"/>
    <x v="27"/>
    <s v="Feature"/>
    <s v="Done"/>
    <s v="BEMISCP-361"/>
    <s v="Footer"/>
    <s v="00361 - Footer"/>
    <x v="460"/>
    <x v="2"/>
    <s v="Done"/>
    <s v="BEMISCP-1822"/>
    <s v="Review of Footer"/>
    <s v="01822 - Review of Footer"/>
    <s v="Feature Review | 01822 - Review of Footer"/>
    <n v="351507"/>
    <n v="346041"/>
    <n v="372959"/>
    <s v="Plan"/>
    <x v="18"/>
    <n v="0"/>
    <n v="0"/>
    <n v="0"/>
    <n v="21"/>
    <m/>
    <s v="SUBTASK PLAN"/>
    <n v="0"/>
    <n v="0"/>
    <n v="0"/>
    <n v="0"/>
    <n v="0"/>
    <n v="0"/>
    <n v="0"/>
    <n v="0"/>
    <n v="0"/>
    <n v="0"/>
    <n v="0.16666666666666666"/>
    <n v="1.8518518518518517E-2"/>
    <n v="1"/>
    <n v="0"/>
    <x v="0"/>
    <s v="0.Done"/>
    <x v="2"/>
    <s v="0.Done &gt; Feature Review | 01822 - Review of Footer"/>
    <n v="0"/>
    <n v="0"/>
  </r>
  <r>
    <x v="3"/>
    <m/>
    <m/>
    <m/>
    <m/>
    <x v="1"/>
    <s v="Feature"/>
    <s v="Done"/>
    <s v="BEMISCP-1736"/>
    <s v="Update Dashboard Content"/>
    <s v="01736 - Update Dashboard Content"/>
    <x v="455"/>
    <x v="4"/>
    <s v="Cancelled"/>
    <s v="BEMISCP-1821"/>
    <s v="QA for Update Dashboard content"/>
    <s v="M | 01821 - QA for Update Dashboard content"/>
    <s v="Sub-Task | M | 01821 - QA for Update Dashboard content"/>
    <m/>
    <n v="371757"/>
    <n v="37295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0"/>
    <x v="1"/>
    <s v="0.Done"/>
    <x v="3"/>
    <s v="0.Cancelled &gt; Sub-Task | M | 01821 - QA for Update Dashboard content"/>
    <n v="0"/>
    <n v="0"/>
  </r>
  <r>
    <x v="3"/>
    <m/>
    <m/>
    <m/>
    <m/>
    <x v="1"/>
    <s v="Feature"/>
    <s v="Done"/>
    <s v="BEMISCP-1527"/>
    <s v="Updates for all Report "/>
    <s v="01527 - Updates for all Report "/>
    <x v="428"/>
    <x v="1"/>
    <s v="Done"/>
    <s v="BEMISCP-1820"/>
    <s v="QA for Updates for all reports "/>
    <s v="M | 01820 - QA for Updates for all reports "/>
    <s v="QA | M | 01820 - QA for Updates for all reports "/>
    <m/>
    <n v="367992"/>
    <n v="372957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9.0909090909090912E-2"/>
    <n v="0"/>
    <n v="1"/>
    <n v="3.191489361702128"/>
    <x v="1"/>
    <s v="0.Done"/>
    <x v="2"/>
    <s v="0.Done &gt; QA | M | 01820 - QA for Updates for all reports "/>
    <n v="0"/>
    <n v="0"/>
  </r>
  <r>
    <x v="3"/>
    <m/>
    <m/>
    <m/>
    <m/>
    <x v="1"/>
    <s v="Feature"/>
    <s v="Done"/>
    <s v="BEMISCP-1444"/>
    <s v="Create Handling Unit Report "/>
    <s v="01444 - Create Handling Unit Report "/>
    <x v="461"/>
    <x v="1"/>
    <s v="Done"/>
    <s v="BEMISCP-1819"/>
    <s v="QA for Create Handling Unit Report "/>
    <s v="S | 01819 - QA for Create Handling Unit Report "/>
    <s v="QA | S | 01819 - QA for Create Handling Unit Report "/>
    <m/>
    <n v="366215"/>
    <n v="3729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819 - QA for Create Handling Unit Report "/>
    <n v="0"/>
    <n v="0"/>
  </r>
  <r>
    <x v="3"/>
    <m/>
    <m/>
    <m/>
    <m/>
    <x v="1"/>
    <s v="Feature"/>
    <s v="Done"/>
    <s v="BEMISCP-1444"/>
    <s v="Create Handling Unit Report "/>
    <s v="01444 - Create Handling Unit Report "/>
    <x v="461"/>
    <x v="2"/>
    <s v="Done"/>
    <s v="BEMISCP-1818"/>
    <s v="Review of Create Handling Unit Report "/>
    <s v="01818 - Review of Create Handling Unit Report "/>
    <s v="Feature Review | 01818 - Review of Create Handling Unit Report "/>
    <m/>
    <n v="366215"/>
    <n v="3729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818 - Review of Create Handling Unit Report "/>
    <n v="0"/>
    <n v="0"/>
  </r>
  <r>
    <x v="3"/>
    <m/>
    <m/>
    <m/>
    <m/>
    <x v="1"/>
    <s v="Feature"/>
    <s v="Done"/>
    <s v="BEMISCP-1736"/>
    <s v="Update Dashboard Content"/>
    <s v="01736 - Update Dashboard Content"/>
    <x v="455"/>
    <x v="2"/>
    <s v="Done"/>
    <s v="BEMISCP-1817"/>
    <s v="Review of Update Dashboard Content"/>
    <s v="01817 - Review of Update Dashboard Content"/>
    <s v="Feature Review | 01817 - Review of Update Dashboard Content"/>
    <m/>
    <n v="371757"/>
    <n v="37294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1817 - Review of Update Dashboard Content"/>
    <n v="0"/>
    <n v="0"/>
  </r>
  <r>
    <x v="3"/>
    <m/>
    <m/>
    <m/>
    <m/>
    <x v="1"/>
    <s v="Bug"/>
    <s v="Done"/>
    <s v="BEMISCP-1766"/>
    <s v="Fixes needed for View Details dropdown desktop and mobile views"/>
    <s v="01766 - Fixes needed for View Details dropdown desktop and mobile views"/>
    <x v="452"/>
    <x v="3"/>
    <s v="Done"/>
    <s v="BEMISCP-1816"/>
    <s v="Change header color to white, change from mockup"/>
    <s v="M | 01816 - Change header color to white, change from mockup"/>
    <s v="Frontend Development | M | 01816 - Change header color to white, change from mockup"/>
    <m/>
    <n v="372116"/>
    <n v="37292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1816 - Change header color to white, change from mockup"/>
    <n v="5.3191489361702127"/>
    <n v="0"/>
  </r>
  <r>
    <x v="3"/>
    <m/>
    <m/>
    <m/>
    <m/>
    <x v="1"/>
    <s v="Bug"/>
    <s v="Done"/>
    <s v="BEMISCP-1761"/>
    <s v="Report menu categories should be alphabetical"/>
    <s v="01761 - Report menu categories should be alphabetical"/>
    <x v="462"/>
    <x v="1"/>
    <s v="Done"/>
    <s v="BEMISCP-1815"/>
    <s v="QA for Report menu categories should be alphabetical"/>
    <s v="01815 - QA for Report menu categories should be alphabetical"/>
    <s v="QA | 01815 - QA for Report menu categories should be alphabetical"/>
    <m/>
    <n v="371935"/>
    <n v="37279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QA | 01815 - QA for Report menu categories should be alphabetical"/>
    <n v="0"/>
    <n v="0"/>
  </r>
  <r>
    <x v="3"/>
    <m/>
    <m/>
    <m/>
    <m/>
    <x v="1"/>
    <s v="Bug"/>
    <s v="Done"/>
    <s v="BEMISCP-1761"/>
    <s v="Report menu categories should be alphabetical"/>
    <s v="01761 - Report menu categories should be alphabetical"/>
    <x v="462"/>
    <x v="2"/>
    <s v="Done"/>
    <s v="BEMISCP-1814"/>
    <s v="Review of Report menu categories should be alphabetical"/>
    <s v="01814 - Review of Report menu categories should be alphabetical"/>
    <s v="Feature Review | 01814 - Review of Report menu categories should be alphabetical"/>
    <m/>
    <n v="371935"/>
    <n v="3727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1814 - Review of Report menu categories should be alphabetical"/>
    <n v="0"/>
    <n v="0"/>
  </r>
  <r>
    <x v="3"/>
    <m/>
    <m/>
    <m/>
    <m/>
    <x v="1"/>
    <s v="Bug"/>
    <s v="Done"/>
    <s v="BEMISCP-1755"/>
    <s v="Mobile Footer no longer displays"/>
    <s v="01755 - Mobile Footer no longer displays"/>
    <x v="463"/>
    <x v="1"/>
    <s v="Done"/>
    <s v="BEMISCP-1813"/>
    <s v="QA for Mobile Footer no longer displays"/>
    <s v="01813 - QA for Mobile Footer no longer displays"/>
    <s v="QA | 01813 - QA for Mobile Footer no longer displays"/>
    <m/>
    <n v="371904"/>
    <n v="37279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QA | 01813 - QA for Mobile Footer no longer displays"/>
    <n v="0"/>
    <n v="0"/>
  </r>
  <r>
    <x v="3"/>
    <s v="Demand"/>
    <s v="Doing"/>
    <s v="BEMISCP-523"/>
    <s v="CSR - Portal Foundations"/>
    <x v="30"/>
    <s v="Bug"/>
    <s v="Done"/>
    <s v="BEMISCP-1751"/>
    <s v="Edit Links on the User profile view are not visible with menu expanded"/>
    <s v="01751 - Edit Links on the User profile view are not visible with menu expanded"/>
    <x v="464"/>
    <x v="1"/>
    <s v="Done"/>
    <s v="BEMISCP-1812"/>
    <s v="QA for Edit Links on the User profile view are not visible with menu expanded"/>
    <s v="S | 01812 - QA for Edit Links on the User profile view are not visible with menu expanded"/>
    <s v="QA | S | 01812 - QA for Edit Links on the User profile view are not visible with menu expanded"/>
    <n v="350872"/>
    <n v="371893"/>
    <n v="37279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3.125E-2"/>
    <n v="1"/>
    <n v="2.1276595744680851"/>
    <x v="0"/>
    <s v="0.Done"/>
    <x v="2"/>
    <s v="0.Done &gt; QA | S | 01812 - QA for Edit Links on the User profile view are not visible with menu expanded"/>
    <n v="2.1276595744680851"/>
    <n v="0"/>
  </r>
  <r>
    <x v="3"/>
    <m/>
    <m/>
    <m/>
    <m/>
    <x v="1"/>
    <s v="Bug"/>
    <s v="Done"/>
    <s v="BEMISCP-1746"/>
    <s v="Duplicate fields displayed on the Doned Shipments tab"/>
    <s v="01746 - Duplicate fields displayed on the Doned Shipments tab"/>
    <x v="465"/>
    <x v="1"/>
    <s v="Done"/>
    <s v="BEMISCP-1811"/>
    <s v="QA for Duplicate fields displayed on the Doned Shipments tab"/>
    <s v="01811 - QA for Duplicate fields displayed on the Doned Shipments tab"/>
    <s v="QA | 01811 - QA for Duplicate fields displayed on the Doned Shipments tab"/>
    <m/>
    <n v="371851"/>
    <n v="3727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811 - QA for Duplicate fields displayed on the Doned Shipments tab"/>
    <n v="0"/>
    <n v="0"/>
  </r>
  <r>
    <x v="3"/>
    <s v="Demand"/>
    <s v="Doing"/>
    <s v="BEMISCP-523"/>
    <s v="CSR - Portal Foundations"/>
    <x v="30"/>
    <s v="Feature"/>
    <s v="Done"/>
    <s v="BEMISCP-1476"/>
    <s v="Remove default e-mail suffix from login page"/>
    <s v="01476 - Remove default e-mail suffix from login page"/>
    <x v="466"/>
    <x v="1"/>
    <s v="Done"/>
    <s v="BEMISCP-1810"/>
    <s v="QA for Remove default e-mail suffix from login page"/>
    <s v="01810 - QA for Remove default e-mail suffix from login page"/>
    <s v="QA | 01810 - QA for Remove default e-mail suffix from login page"/>
    <n v="350872"/>
    <n v="367383"/>
    <n v="37279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125E-2"/>
    <n v="1"/>
    <n v="0"/>
    <x v="0"/>
    <s v="0.Done"/>
    <x v="2"/>
    <s v="0.Done &gt; QA | 01810 - QA for Remove default e-mail suffix from login page"/>
    <n v="0"/>
    <n v="0"/>
  </r>
  <r>
    <x v="3"/>
    <m/>
    <m/>
    <m/>
    <m/>
    <x v="1"/>
    <s v="Bug"/>
    <s v="Done"/>
    <s v="BEMISCP-1493"/>
    <s v="Release Header fields do not display correctly"/>
    <s v="01493 - Release Header fields do not display correctly"/>
    <x v="467"/>
    <x v="1"/>
    <s v="Done"/>
    <s v="BEMISCP-1809"/>
    <s v="QA for Release Header fields do not display correctly"/>
    <s v="01809 - QA for Release Header fields do not display correctly"/>
    <s v="QA | 01809 - QA for Release Header fields do not display correctly"/>
    <m/>
    <n v="367660"/>
    <n v="37279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809 - QA for Release Header fields do not display correctly"/>
    <n v="0"/>
    <n v="0"/>
  </r>
  <r>
    <x v="3"/>
    <m/>
    <m/>
    <m/>
    <m/>
    <x v="1"/>
    <s v="Bug"/>
    <s v="Done"/>
    <s v="BEMISCP-1761"/>
    <s v="Report menu categories should be alphabetical"/>
    <s v="01761 - Report menu categories should be alphabetical"/>
    <x v="462"/>
    <x v="0"/>
    <s v="Done"/>
    <s v="BEMISCP-1808"/>
    <s v="Alpha for Report menu categories should be alphabetical"/>
    <s v="01808 - Alpha for Report menu categories should be alphabetical"/>
    <s v="Alpha Test | 01808 - Alpha for Report menu categories should be alphabetical"/>
    <m/>
    <n v="371935"/>
    <n v="37273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1808 - Alpha for Report menu categories should be alphabetical"/>
    <n v="0"/>
    <n v="0"/>
  </r>
  <r>
    <x v="3"/>
    <m/>
    <m/>
    <m/>
    <m/>
    <x v="1"/>
    <s v="Task"/>
    <s v="To Feature Review"/>
    <s v="BEMISCP-1775"/>
    <s v="Theme Dependency needs to be updated due to core changes"/>
    <s v="01775 - Theme Dependency needs to be updated due to core changes"/>
    <x v="468"/>
    <x v="2"/>
    <s v="Queued for Review"/>
    <s v="BEMISCP-1807"/>
    <s v="Review of Theme Dependency needs to be updated due to core changes"/>
    <s v="S | 01807 - Review of Theme Dependency needs to be updated due to core changes"/>
    <s v="Feature Review | S | 01807 - Review of Theme Dependency needs to be updated due to core changes"/>
    <m/>
    <n v="372255"/>
    <n v="372680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5"/>
    <n v="0"/>
    <n v="1"/>
    <n v="0"/>
    <x v="1"/>
    <s v="4.To Feature Review"/>
    <x v="1"/>
    <e v="#N/A"/>
    <n v="0"/>
    <n v="0"/>
  </r>
  <r>
    <x v="3"/>
    <m/>
    <m/>
    <m/>
    <m/>
    <x v="1"/>
    <s v="Bug"/>
    <s v="Done"/>
    <s v="BEMISCP-1177"/>
    <s v="BIT-136 Importing Orgs from UAT generates exception"/>
    <s v="01177 - BIT-136 Importing Orgs from UAT generates exception"/>
    <x v="469"/>
    <x v="1"/>
    <s v="Done"/>
    <s v="BEMISCP-1806"/>
    <s v="QA for BIT-136 Importing Orgs from UAT generates exception"/>
    <s v="S | 01806 - QA for BIT-136 Importing Orgs from UAT generates exception"/>
    <s v="QA | S | 01806 - QA for BIT-136 Importing Orgs from UAT generates exception"/>
    <m/>
    <n v="363302"/>
    <n v="3726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806 - QA for BIT-136 Importing Orgs from UAT generates exception"/>
    <n v="2.1276595744680851"/>
    <n v="0"/>
  </r>
  <r>
    <x v="3"/>
    <m/>
    <m/>
    <m/>
    <m/>
    <x v="1"/>
    <s v="Bug"/>
    <s v="Done"/>
    <s v="BEMISCP-1177"/>
    <s v="BIT-136 Importing Orgs from UAT generates exception"/>
    <s v="01177 - BIT-136 Importing Orgs from UAT generates exception"/>
    <x v="469"/>
    <x v="2"/>
    <s v="Done"/>
    <s v="BEMISCP-1805"/>
    <s v="Review of BIT-136 Importing Orgs from UAT generates exception"/>
    <s v="01805 - Review of BIT-136 Importing Orgs from UAT generates exception"/>
    <s v="Feature Review | 01805 - Review of BIT-136 Importing Orgs from UAT generates exception"/>
    <m/>
    <n v="363302"/>
    <n v="37266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805 - Review of BIT-136 Importing Orgs from UAT generates exception"/>
    <n v="0"/>
    <n v="0"/>
  </r>
  <r>
    <x v="3"/>
    <m/>
    <m/>
    <m/>
    <m/>
    <x v="1"/>
    <s v="Task"/>
    <s v="Doing"/>
    <s v="BEMISCP-1803"/>
    <s v="QA Deployment Documentation"/>
    <s v="01803 - QA Deployment Documentation"/>
    <x v="458"/>
    <x v="4"/>
    <s v="Done"/>
    <s v="BEMISCP-1804"/>
    <s v="Add section detailing rolling back a bundle"/>
    <s v="M | 01804 - Add section detailing rolling back a bundle"/>
    <s v="Sub-Task | M | 01804 - Add section detailing rolling back a bundle"/>
    <m/>
    <n v="372656"/>
    <n v="37265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5"/>
    <n v="0"/>
    <n v="1"/>
    <n v="8.5106382978723403"/>
    <x v="1"/>
    <s v="7.Doing"/>
    <x v="2"/>
    <s v="0.Done &gt; Sub-Task | M | 01804 - Add section detailing rolling back a bundle"/>
    <n v="0"/>
    <n v="0"/>
  </r>
  <r>
    <x v="3"/>
    <s v="Demand"/>
    <s v="Doing"/>
    <s v="BEMISCP-444"/>
    <s v="CSR - Customer and User Profile"/>
    <x v="25"/>
    <s v="Feature"/>
    <s v="Done"/>
    <s v="BEMISCP-445"/>
    <s v="View/Edit User Profile"/>
    <s v="00445 -  View/Edit User Profile"/>
    <x v="470"/>
    <x v="2"/>
    <s v="Done"/>
    <s v="BEMISCP-1802"/>
    <s v="Review of  View/Edit User Profile"/>
    <s v="01802 - Review of  View/Edit User Profile"/>
    <s v="Feature Review | 01802 - Review of  View/Edit User Profile"/>
    <n v="348696"/>
    <n v="348698"/>
    <n v="372654"/>
    <s v="Plan"/>
    <x v="20"/>
    <n v="0"/>
    <n v="0"/>
    <n v="0"/>
    <n v="0"/>
    <m/>
    <s v="SUBTASK PLAN"/>
    <n v="0"/>
    <n v="0"/>
    <n v="0"/>
    <n v="0"/>
    <n v="0"/>
    <n v="0"/>
    <n v="0"/>
    <n v="0"/>
    <n v="0"/>
    <n v="0"/>
    <n v="0.1"/>
    <n v="2.9411764705882353E-2"/>
    <n v="1"/>
    <n v="0"/>
    <x v="0"/>
    <s v="0.Done"/>
    <x v="2"/>
    <s v="0.Done &gt; Feature Review | 01802 - Review of  View/Edit User Profile"/>
    <n v="0"/>
    <n v="0"/>
  </r>
  <r>
    <x v="3"/>
    <m/>
    <m/>
    <m/>
    <m/>
    <x v="1"/>
    <s v="Bug"/>
    <s v="Done"/>
    <s v="BEMISCP-1755"/>
    <s v="Mobile Footer no longer displays"/>
    <s v="01755 - Mobile Footer no longer displays"/>
    <x v="463"/>
    <x v="2"/>
    <s v="Done"/>
    <s v="BEMISCP-1801"/>
    <s v="Review of Mobile Footer no longer displays"/>
    <s v="01801 - Review of Mobile Footer no longer displays"/>
    <s v="Feature Review | 01801 - Review of Mobile Footer no longer displays"/>
    <m/>
    <n v="371904"/>
    <n v="37265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801 - Review of Mobile Footer no longer displays"/>
    <n v="0"/>
    <n v="0"/>
  </r>
  <r>
    <x v="3"/>
    <s v="Demand"/>
    <s v="Doing"/>
    <s v="BEMISCP-523"/>
    <s v="CSR - Portal Foundations"/>
    <x v="30"/>
    <s v="Bug"/>
    <s v="Done"/>
    <s v="BEMISCP-1751"/>
    <s v="Edit Links on the User profile view are not visible with menu expanded"/>
    <s v="01751 - Edit Links on the User profile view are not visible with menu expanded"/>
    <x v="464"/>
    <x v="2"/>
    <s v="Done"/>
    <s v="BEMISCP-1800"/>
    <s v="Review of Edit Links on the User profile view are not visible with menu expanded"/>
    <s v="01800 - Review of Edit Links on the User profile view are not visible with menu expanded"/>
    <s v="Feature Review | 01800 - Review of Edit Links on the User profile view are not visible with menu expanded"/>
    <n v="350872"/>
    <n v="371893"/>
    <n v="37265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3.125E-2"/>
    <n v="1"/>
    <n v="0"/>
    <x v="0"/>
    <s v="0.Done"/>
    <x v="2"/>
    <s v="0.Done &gt; Feature Review | 01800 - Review of Edit Links on the User profile view are not visible with menu expanded"/>
    <n v="0"/>
    <n v="0"/>
  </r>
  <r>
    <x v="3"/>
    <m/>
    <m/>
    <m/>
    <m/>
    <x v="1"/>
    <s v="Feature"/>
    <s v="Done"/>
    <s v="BEMISCP-1527"/>
    <s v="Updates for all Report "/>
    <s v="01527 - Updates for all Report "/>
    <x v="428"/>
    <x v="0"/>
    <s v="Done"/>
    <s v="BEMISCP-1799"/>
    <s v="Alpha for Updates for All Reports"/>
    <s v="M | 01799 - Alpha for Updates for All Reports"/>
    <s v="Alpha Test | M | 01799 - Alpha for Updates for All Reports"/>
    <m/>
    <n v="367992"/>
    <n v="37264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0"/>
    <n v="1"/>
    <n v="4.2553191489361701"/>
    <x v="1"/>
    <s v="0.Done"/>
    <x v="2"/>
    <s v="0.Done &gt; Alpha Test | M | 01799 - Alpha for Updates for All Reports"/>
    <n v="0"/>
    <n v="0"/>
  </r>
  <r>
    <x v="3"/>
    <m/>
    <m/>
    <m/>
    <m/>
    <x v="1"/>
    <s v="Feature"/>
    <s v="Done"/>
    <s v="BEMISCP-1444"/>
    <s v="Create Handling Unit Report "/>
    <s v="01444 - Create Handling Unit Report "/>
    <x v="461"/>
    <x v="0"/>
    <s v="Done"/>
    <s v="BEMISCP-1798"/>
    <s v="Alpha for Create Handling Unit Report "/>
    <s v="01798 - Alpha for Create Handling Unit Report "/>
    <s v="Alpha Test | 01798 - Alpha for Create Handling Unit Report "/>
    <m/>
    <n v="366215"/>
    <n v="37264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798 - Alpha for Create Handling Unit Report "/>
    <n v="0"/>
    <n v="0"/>
  </r>
  <r>
    <x v="3"/>
    <m/>
    <m/>
    <m/>
    <m/>
    <x v="1"/>
    <s v="Bug"/>
    <s v="Done"/>
    <s v="BEMISCP-1746"/>
    <s v="Duplicate fields displayed on the Doned Shipments tab"/>
    <s v="01746 - Duplicate fields displayed on the Doned Shipments tab"/>
    <x v="465"/>
    <x v="2"/>
    <s v="Done"/>
    <s v="BEMISCP-1797"/>
    <s v="Review of Duplicate fields displayed on the Doned Shipments tab"/>
    <s v="01797 - Review of Duplicate fields displayed on the Doned Shipments tab"/>
    <s v="Feature Review | 01797 - Review of Duplicate fields displayed on the Doned Shipments tab"/>
    <m/>
    <n v="371851"/>
    <n v="37263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797 - Review of Duplicate fields displayed on the Doned Shipments tab"/>
    <n v="0"/>
    <n v="0"/>
  </r>
  <r>
    <x v="3"/>
    <m/>
    <m/>
    <m/>
    <m/>
    <x v="1"/>
    <s v="Bug"/>
    <s v="Done"/>
    <s v="BEMISCP-1788"/>
    <s v="Document Preview does not work "/>
    <s v="01788 - Document Preview does not work "/>
    <x v="318"/>
    <x v="0"/>
    <s v="Done"/>
    <s v="BEMISCP-1796"/>
    <s v="Alpha for Document Preview does not work "/>
    <s v="S | 01796 - Alpha for Document Preview does not work "/>
    <s v="Alpha Test | S | 01796 - Alpha for Document Preview does not work "/>
    <m/>
    <n v="372507"/>
    <n v="3726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Test | S | 01796 - Alpha for Document Preview does not work "/>
    <n v="2.1276595744680851"/>
    <n v="0"/>
  </r>
  <r>
    <x v="3"/>
    <m/>
    <m/>
    <m/>
    <m/>
    <x v="1"/>
    <s v="Bug"/>
    <s v="Done"/>
    <s v="BEMISCP-1493"/>
    <s v="Release Header fields do not display correctly"/>
    <s v="01493 - Release Header fields do not display correctly"/>
    <x v="467"/>
    <x v="2"/>
    <s v="Done"/>
    <s v="BEMISCP-1795"/>
    <s v="Review of Release Header fields do not display correctly"/>
    <s v="01795 - Review of Release Header fields do not display correctly"/>
    <s v="Feature Review | 01795 - Review of Release Header fields do not display correctly"/>
    <m/>
    <n v="367660"/>
    <n v="37262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795 - Review of Release Header fields do not display correctly"/>
    <n v="0"/>
    <n v="0"/>
  </r>
  <r>
    <x v="3"/>
    <m/>
    <m/>
    <m/>
    <m/>
    <x v="1"/>
    <s v="Feature"/>
    <s v="Done"/>
    <s v="BEMISCP-1173"/>
    <s v="BIT-49 Ship To Filter Name &amp; Address Info Missing in Portal"/>
    <s v="01173 - BIT-49 Ship To Filter Name &amp; Address Info Missing in Portal"/>
    <x v="435"/>
    <x v="5"/>
    <s v="Done"/>
    <s v="BEMISCP-1794"/>
    <s v="Update Customer Data Sync logic"/>
    <s v="M | 01794 - Update Customer Data Sync logic"/>
    <s v="Backend Development | M | 01794 - Update Customer Data Sync logic"/>
    <m/>
    <n v="363185"/>
    <n v="372619"/>
    <s v="Plan"/>
    <x v="0"/>
    <n v="7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7"/>
    <n v="0"/>
    <n v="0.2"/>
    <n v="0"/>
    <n v="1"/>
    <n v="10.638297872340425"/>
    <x v="1"/>
    <s v="0.Done"/>
    <x v="2"/>
    <s v="0.Done &gt; Backend Development | M | 01794 - Update Customer Data Sync logic"/>
    <n v="0"/>
    <n v="0"/>
  </r>
  <r>
    <x v="3"/>
    <m/>
    <m/>
    <m/>
    <m/>
    <x v="1"/>
    <s v="Bug"/>
    <s v="Done"/>
    <s v="BEMISCP-1779"/>
    <s v="After update to global web content, customer site template does not import"/>
    <s v="01779 - After update to global web content, customer site template does not import"/>
    <x v="443"/>
    <x v="0"/>
    <s v="Done"/>
    <s v="BEMISCP-1793"/>
    <s v="Alpha for After update to global web content, customer site template does not import"/>
    <s v="01793 - Alpha for After update to global web content, customer site template does not import"/>
    <s v="Alpha Test | 01793 - Alpha for After update to global web content, customer site template does not import"/>
    <m/>
    <n v="372313"/>
    <n v="37261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793 - Alpha for After update to global web content, customer site template does not import"/>
    <n v="0"/>
    <n v="0"/>
  </r>
  <r>
    <x v="3"/>
    <m/>
    <m/>
    <m/>
    <m/>
    <x v="1"/>
    <s v="Bug"/>
    <s v="Done"/>
    <s v="BEMISCP-1788"/>
    <s v="Document Preview does not work "/>
    <s v="01788 - Document Preview does not work "/>
    <x v="318"/>
    <x v="3"/>
    <s v="Done"/>
    <s v="BEMISCP-1792"/>
    <s v="Development for - Document Preview does not work"/>
    <s v="M | 01792 - Development for - Document Preview does not work"/>
    <s v="Frontend Development | M | 01792 - Development for - Document Preview does not work"/>
    <m/>
    <n v="372507"/>
    <n v="37261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1792 - Development for - Document Preview does not work"/>
    <n v="5.3191489361702127"/>
    <n v="0"/>
  </r>
  <r>
    <x v="3"/>
    <m/>
    <m/>
    <m/>
    <m/>
    <x v="1"/>
    <s v="Bug"/>
    <s v="Done"/>
    <s v="BEMISCP-1788"/>
    <s v="Document Preview does not work "/>
    <s v="01788 - Document Preview does not work "/>
    <x v="318"/>
    <x v="7"/>
    <s v="Done"/>
    <s v="BEMISCP-1791"/>
    <s v="Tech Planning for - Document Preview does not work"/>
    <s v="M | 01791 - Tech Planning for - Document Preview does not work"/>
    <s v="Tech Planning | M | 01791 - Tech Planning for - Document Preview does not work"/>
    <m/>
    <n v="372507"/>
    <n v="37255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1791 - Tech Planning for - Document Preview does not work"/>
    <n v="4.2553191489361701"/>
    <n v="0"/>
  </r>
  <r>
    <x v="3"/>
    <m/>
    <m/>
    <m/>
    <m/>
    <x v="1"/>
    <s v="Feature"/>
    <s v="Done"/>
    <s v="BEMISCP-1444"/>
    <s v="Create Handling Unit Report "/>
    <s v="01444 - Create Handling Unit Report "/>
    <x v="461"/>
    <x v="5"/>
    <s v="Done"/>
    <s v="BEMISCP-1790"/>
    <s v="Create Handling Unit Report Definition"/>
    <s v="M | 01790 - Create Handling Unit Report Definition"/>
    <s v="Backend Development | M | 01790 - Create Handling Unit Report Definition"/>
    <m/>
    <n v="366215"/>
    <n v="37255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1790 - Create Handling Unit Report Definition"/>
    <n v="0"/>
    <n v="0"/>
  </r>
  <r>
    <x v="3"/>
    <m/>
    <m/>
    <m/>
    <m/>
    <x v="1"/>
    <s v="Feature"/>
    <s v="Done"/>
    <s v="BEMISCP-1442"/>
    <s v="Update search criteria on Release Landing Page "/>
    <s v="01442 - Update search criteria on Release Landing Page "/>
    <x v="422"/>
    <x v="6"/>
    <s v="Done"/>
    <s v="BEMISCP-1789"/>
    <s v="There are ghost results displayed on the release page"/>
    <s v="M | 01789 - There are ghost results displayed on the release page"/>
    <s v="Alpha Bug | M | 01789 - There are ghost results displayed on the release page"/>
    <m/>
    <n v="366168"/>
    <n v="37251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Alpha Bug | M | 01789 - There are ghost results displayed on the release page"/>
    <n v="0"/>
    <n v="0"/>
  </r>
  <r>
    <x v="3"/>
    <m/>
    <m/>
    <m/>
    <m/>
    <x v="1"/>
    <s v="Bug"/>
    <s v="Done"/>
    <s v="BEMISCP-1761"/>
    <s v="Report menu categories should be alphabetical"/>
    <s v="01761 - Report menu categories should be alphabetical"/>
    <x v="462"/>
    <x v="5"/>
    <s v="Done"/>
    <s v="BEMISCP-1787"/>
    <s v="Backend Development for - Report menu categories should be alphabetical"/>
    <s v="S | 01787 - Backend Development for - Report menu categories should be alphabetical"/>
    <s v="Backend Development | S | 01787 - Backend Development for - Report menu categories should be alphabetical"/>
    <m/>
    <n v="371935"/>
    <n v="37250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1787 - Backend Development for - Report menu categories should be alphabetical"/>
    <n v="8.5106382978723403"/>
    <n v="0"/>
  </r>
  <r>
    <x v="3"/>
    <m/>
    <m/>
    <m/>
    <m/>
    <x v="1"/>
    <s v="Feature"/>
    <s v="Done"/>
    <s v="BEMISCP-1784"/>
    <s v="Improve data display on all pages "/>
    <s v="01784 - Improve data display on all pages "/>
    <x v="287"/>
    <x v="4"/>
    <s v="Cancelled"/>
    <s v="BEMISCP-1786"/>
    <s v="Update wireframes to add ellipses for specific fields "/>
    <s v="M | 01786 - Update wireframes to add ellipses for specific fields "/>
    <s v="Sub-Task | M | 01786 - Update wireframes to add ellipses for specific fields "/>
    <m/>
    <n v="372474"/>
    <n v="372477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0"/>
    <n v="1"/>
    <n v="0"/>
    <x v="1"/>
    <s v="0.Done"/>
    <x v="3"/>
    <s v="0.Cancelled &gt; Sub-Task | M | 01786 - Update wireframes to add ellipses for specific fields "/>
    <n v="0"/>
    <n v="0"/>
  </r>
  <r>
    <x v="3"/>
    <m/>
    <m/>
    <m/>
    <m/>
    <x v="1"/>
    <s v="Feature"/>
    <s v="Done"/>
    <s v="BEMISCP-1784"/>
    <s v="Improve data display on all pages "/>
    <s v="01784 - Improve data display on all pages "/>
    <x v="287"/>
    <x v="7"/>
    <s v="Done"/>
    <s v="BEMISCP-1785"/>
    <s v="Tech Planning for Improve data display on all pages "/>
    <s v="M | 01785 - Tech Planning for Improve data display on all pages "/>
    <s v="Tech Planning | M | 01785 - Tech Planning for Improve data display on all pages "/>
    <m/>
    <n v="372474"/>
    <n v="37247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"/>
    <n v="1"/>
    <n v="4.2553191489361701"/>
    <x v="1"/>
    <s v="0.Done"/>
    <x v="2"/>
    <s v="0.Done &gt; Tech Planning | M | 01785 - Tech Planning for Improve data display on all pages "/>
    <n v="0"/>
    <n v="0"/>
  </r>
  <r>
    <x v="3"/>
    <m/>
    <m/>
    <m/>
    <m/>
    <x v="1"/>
    <s v="Feature"/>
    <s v="Deferred"/>
    <s v="BEMISCP-1728"/>
    <s v="Update Customer Profiles default order"/>
    <s v="01728 - Update Customer Profiles default order"/>
    <x v="471"/>
    <x v="3"/>
    <s v="Cancelled"/>
    <s v="BEMISCP-1783"/>
    <s v="Development for - Update Customer Profiles default order"/>
    <s v="M | 01783 - Development for - Update Customer Profiles default order"/>
    <s v="Frontend Development | M | 01783 - Development for - Update Customer Profiles default order"/>
    <m/>
    <n v="371378"/>
    <n v="37235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5"/>
    <n v="0"/>
    <n v="1"/>
    <n v="0"/>
    <x v="1"/>
    <e v="#N/A"/>
    <x v="3"/>
    <s v="0.Cancelled &gt; Frontend Development | M | 01783 - Development for - Update Customer Profiles default order"/>
    <n v="0"/>
    <n v="0"/>
  </r>
  <r>
    <x v="3"/>
    <m/>
    <m/>
    <m/>
    <m/>
    <x v="1"/>
    <s v="Feature"/>
    <s v="Deferred"/>
    <s v="BEMISCP-1728"/>
    <s v="Update Customer Profiles default order"/>
    <s v="01728 - Update Customer Profiles default order"/>
    <x v="471"/>
    <x v="7"/>
    <s v="Done"/>
    <s v="BEMISCP-1782"/>
    <s v="Tech planning for - Update Customer Profiles default order"/>
    <s v="M | 01782 - Tech planning for - Update Customer Profiles default order"/>
    <s v="Tech Planning | M | 01782 - Tech planning for - Update Customer Profiles default order"/>
    <m/>
    <n v="371378"/>
    <n v="37235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5"/>
    <n v="0"/>
    <n v="1"/>
    <n v="4.2553191489361701"/>
    <x v="1"/>
    <e v="#N/A"/>
    <x v="2"/>
    <s v="0.Done &gt; Tech Planning | M | 01782 - Tech planning for - Update Customer Profiles default order"/>
    <n v="0"/>
    <n v="0"/>
  </r>
  <r>
    <x v="3"/>
    <m/>
    <m/>
    <m/>
    <m/>
    <x v="1"/>
    <s v="Bug"/>
    <s v="Done"/>
    <s v="BEMISCP-1766"/>
    <s v="Fixes needed for View Details dropdown desktop and mobile views"/>
    <s v="01766 - Fixes needed for View Details dropdown desktop and mobile views"/>
    <x v="452"/>
    <x v="0"/>
    <s v="Done"/>
    <s v="BEMISCP-1781"/>
    <s v="Alpha for Fixes needed for View Details dropdown desktop and mobile views"/>
    <s v="01781 - Alpha for Fixes needed for View Details dropdown desktop and mobile views"/>
    <s v="Alpha Test | 01781 - Alpha for Fixes needed for View Details dropdown desktop and mobile views"/>
    <m/>
    <n v="372116"/>
    <n v="37234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1781 - Alpha for Fixes needed for View Details dropdown desktop and mobile views"/>
    <n v="0"/>
    <n v="0"/>
  </r>
  <r>
    <x v="3"/>
    <m/>
    <m/>
    <m/>
    <m/>
    <x v="1"/>
    <s v="Bug"/>
    <s v="Done"/>
    <s v="BEMISCP-1779"/>
    <s v="After update to global web content, customer site template does not import"/>
    <s v="01779 - After update to global web content, customer site template does not import"/>
    <x v="443"/>
    <x v="5"/>
    <s v="Done"/>
    <s v="BEMISCP-1780"/>
    <s v="Development for - After update to global web content, customer site template does not import"/>
    <s v="M | 01780 - Development for - After update to global web content, customer site template does not import"/>
    <s v="Backend Development | M | 01780 - Development for - After update to global web content, customer site template does not import"/>
    <m/>
    <n v="372313"/>
    <n v="37231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1780 - Development for - After update to global web content, customer site template does not import"/>
    <n v="10.638297872340425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1"/>
    <s v="Done"/>
    <s v="BEMISCP-1778"/>
    <s v="QA for Document Folder &amp; Files"/>
    <s v="M | 01778 - QA for Document Folder &amp; Files"/>
    <s v="QA | M | 01778 - QA for Document Folder &amp; Files"/>
    <n v="350832"/>
    <n v="334367"/>
    <n v="372283"/>
    <s v="Plan"/>
    <x v="19"/>
    <n v="0"/>
    <n v="0"/>
    <n v="0"/>
    <n v="3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4.7619047619047616E-2"/>
    <n v="8.2644628099173556E-3"/>
    <n v="1"/>
    <n v="3.191489361702128"/>
    <x v="0"/>
    <s v="0.Done"/>
    <x v="2"/>
    <s v="0.Done &gt; QA | M | 01778 - QA for Document Folder &amp; Files"/>
    <n v="0"/>
    <n v="0"/>
  </r>
  <r>
    <x v="3"/>
    <m/>
    <m/>
    <m/>
    <m/>
    <x v="1"/>
    <s v="Task"/>
    <s v="To Feature Review"/>
    <s v="BEMISCP-1775"/>
    <s v="Theme Dependency needs to be updated due to core changes"/>
    <s v="01775 - Theme Dependency needs to be updated due to core changes"/>
    <x v="468"/>
    <x v="3"/>
    <s v="Done"/>
    <s v="BEMISCP-1776"/>
    <s v="Development for - Theme Dependency needs to be updated due to core changes"/>
    <s v="M | 01776 - Development for - Theme Dependency needs to be updated due to core changes"/>
    <s v="Frontend Development | M | 01776 - Development for - Theme Dependency needs to be updated due to core changes"/>
    <m/>
    <n v="372255"/>
    <n v="37225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5"/>
    <n v="0"/>
    <n v="1"/>
    <n v="5.3191489361702127"/>
    <x v="1"/>
    <s v="4.To Feature Review"/>
    <x v="2"/>
    <s v="0.Done &gt; Frontend Development | M | 01776 - Development for - Theme Dependency needs to be updated due to core changes"/>
    <n v="0"/>
    <n v="0"/>
  </r>
  <r>
    <x v="3"/>
    <m/>
    <m/>
    <m/>
    <m/>
    <x v="1"/>
    <s v="Bug"/>
    <s v="Done"/>
    <s v="BEMISCP-1755"/>
    <s v="Mobile Footer no longer displays"/>
    <s v="01755 - Mobile Footer no longer displays"/>
    <x v="463"/>
    <x v="0"/>
    <s v="Done"/>
    <s v="BEMISCP-1774"/>
    <s v="Alpha for Mobile Footer no longer displays"/>
    <s v="01774 - Alpha for Mobile Footer no longer displays"/>
    <s v="Alpha Test | 01774 - Alpha for Mobile Footer no longer displays"/>
    <m/>
    <n v="371904"/>
    <n v="37223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774 - Alpha for Mobile Footer no longer displays"/>
    <n v="0"/>
    <n v="0"/>
  </r>
  <r>
    <x v="3"/>
    <m/>
    <m/>
    <m/>
    <m/>
    <x v="1"/>
    <s v="Feature"/>
    <s v="Done"/>
    <s v="BEMISCP-1697"/>
    <s v="Update display of qty fields on Orders page"/>
    <s v="01697 - Update display of qty fields on Orders page"/>
    <x v="353"/>
    <x v="0"/>
    <s v="Done"/>
    <s v="BEMISCP-1773"/>
    <s v="Alpha for Update display of qty fields on Orders page"/>
    <s v="S | 01773 - Alpha for Update display of qty fields on Orders page"/>
    <s v="Alpha Test | S | 01773 - Alpha for Update display of qty fields on Orders page"/>
    <m/>
    <n v="370798"/>
    <n v="37220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0.Done"/>
    <x v="2"/>
    <s v="0.Done &gt; Alpha Test | S | 01773 - Alpha for Update display of qty fields on Orders page"/>
    <n v="0"/>
    <n v="0"/>
  </r>
  <r>
    <x v="3"/>
    <m/>
    <m/>
    <m/>
    <m/>
    <x v="1"/>
    <s v="Bug"/>
    <s v="Done"/>
    <s v="BEMISCP-1766"/>
    <s v="Fixes needed for View Details dropdown desktop and mobile views"/>
    <s v="01766 - Fixes needed for View Details dropdown desktop and mobile views"/>
    <x v="452"/>
    <x v="3"/>
    <s v="Done"/>
    <s v="BEMISCP-1772"/>
    <s v="Fixes needed for View Details dropdown desktop and mobile views"/>
    <s v="M | 01772 - Fixes needed for View Details dropdown desktop and mobile views"/>
    <s v="Frontend Development | M | 01772 - Fixes needed for View Details dropdown desktop and mobile views"/>
    <m/>
    <n v="372116"/>
    <n v="37218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1772 - Fixes needed for View Details dropdown desktop and mobile views"/>
    <n v="5.3191489361702127"/>
    <n v="0"/>
  </r>
  <r>
    <x v="3"/>
    <m/>
    <m/>
    <m/>
    <m/>
    <x v="1"/>
    <s v="Bug"/>
    <s v="Done"/>
    <s v="BEMISCP-1766"/>
    <s v="Fixes needed for View Details dropdown desktop and mobile views"/>
    <s v="01766 - Fixes needed for View Details dropdown desktop and mobile views"/>
    <x v="452"/>
    <x v="7"/>
    <s v="Done"/>
    <s v="BEMISCP-1771"/>
    <s v="Tech planning for Fixes needed for View Details dropdown desktop and mobile views"/>
    <s v="M | 01771 - Tech planning for Fixes needed for View Details dropdown desktop and mobile views"/>
    <s v="Tech Planning | M | 01771 - Tech planning for Fixes needed for View Details dropdown desktop and mobile views"/>
    <m/>
    <n v="372116"/>
    <n v="37218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1771 - Tech planning for Fixes needed for View Details dropdown desktop and mobile views"/>
    <n v="4.2553191489361701"/>
    <n v="0"/>
  </r>
  <r>
    <x v="3"/>
    <m/>
    <m/>
    <m/>
    <m/>
    <x v="1"/>
    <s v="Bug"/>
    <s v="Done"/>
    <s v="BEMISCP-1761"/>
    <s v="Report menu categories should be alphabetical"/>
    <s v="01761 - Report menu categories should be alphabetical"/>
    <x v="462"/>
    <x v="3"/>
    <s v="Cancelled"/>
    <s v="BEMISCP-1770"/>
    <s v="Frontend Development for - Report menu categories should be alphabetical"/>
    <s v="M | 01770 - Frontend Development for - Report menu categories should be alphabetical"/>
    <s v="Frontend Development | M | 01770 - Frontend Development for - Report menu categories should be alphabetical"/>
    <m/>
    <n v="371935"/>
    <n v="37218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0"/>
    <x v="1"/>
    <s v="0.Done"/>
    <x v="3"/>
    <s v="0.Cancelled &gt; Frontend Development | M | 01770 - Frontend Development for - Report menu categories should be alphabetical"/>
    <n v="5.3191489361702127"/>
    <n v="0"/>
  </r>
  <r>
    <x v="3"/>
    <m/>
    <m/>
    <m/>
    <m/>
    <x v="1"/>
    <s v="Bug"/>
    <s v="Done"/>
    <s v="BEMISCP-1761"/>
    <s v="Report menu categories should be alphabetical"/>
    <s v="01761 - Report menu categories should be alphabetical"/>
    <x v="462"/>
    <x v="7"/>
    <s v="Done"/>
    <s v="BEMISCP-1769"/>
    <s v="Tech Planning for - Report menu categories should be alphabetical"/>
    <s v="M | 01769 - Tech Planning for - Report menu categories should be alphabetical"/>
    <s v="Tech Planning | M | 01769 - Tech Planning for - Report menu categories should be alphabetical"/>
    <m/>
    <n v="371935"/>
    <n v="37218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1769 - Tech Planning for - Report menu categories should be alphabetical"/>
    <n v="4.2553191489361701"/>
    <n v="0"/>
  </r>
  <r>
    <x v="3"/>
    <m/>
    <m/>
    <m/>
    <m/>
    <x v="1"/>
    <s v="Feature"/>
    <s v="Done"/>
    <s v="BEMISCP-1692"/>
    <s v="Update the Footer Content "/>
    <s v="01692 - Update the Footer Content "/>
    <x v="472"/>
    <x v="2"/>
    <s v="Done"/>
    <s v="BEMISCP-1768"/>
    <s v="Review of Update the Footer Content "/>
    <s v="01768 - Review of Update the Footer Content "/>
    <s v="Feature Review | 01768 - Review of Update the Footer Content "/>
    <m/>
    <n v="370679"/>
    <n v="3721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1768 - Review of Update the Footer Content "/>
    <n v="0"/>
    <n v="0"/>
  </r>
  <r>
    <x v="3"/>
    <m/>
    <m/>
    <m/>
    <m/>
    <x v="1"/>
    <s v="Feature"/>
    <s v="Done"/>
    <s v="BEMISCP-1526"/>
    <s v="Update the report that is called from the Open Order Landing Page"/>
    <s v="01526 - Update the report that is called from the Open Order Landing Page"/>
    <x v="459"/>
    <x v="2"/>
    <s v="Done"/>
    <s v="BEMISCP-1767"/>
    <s v="Review of Update the report that is called from the Open Order Landing Page"/>
    <s v="01767 - Review of Update the report that is called from the Open Order Landing Page"/>
    <s v="Feature Review | 01767 - Review of Update the report that is called from the Open Order Landing Page"/>
    <m/>
    <n v="367987"/>
    <n v="37213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767 - Review of Update the report that is called from the Open Order Landing Page"/>
    <n v="0"/>
    <n v="0"/>
  </r>
  <r>
    <x v="3"/>
    <m/>
    <m/>
    <m/>
    <m/>
    <x v="1"/>
    <s v="Bug"/>
    <s v="Done"/>
    <s v="BEMISCP-1755"/>
    <s v="Mobile Footer no longer displays"/>
    <s v="01755 - Mobile Footer no longer displays"/>
    <x v="463"/>
    <x v="3"/>
    <s v="Done"/>
    <s v="BEMISCP-1764"/>
    <s v="Development for - Mobile Footer no longer displays"/>
    <s v="M | 01764 - Development for - Mobile Footer no longer displays"/>
    <s v="Frontend Development | M | 01764 - Development for - Mobile Footer no longer displays"/>
    <m/>
    <n v="371904"/>
    <n v="37194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764 - Development for - Mobile Footer no longer displays"/>
    <n v="5.3191489361702127"/>
    <n v="0"/>
  </r>
  <r>
    <x v="3"/>
    <m/>
    <m/>
    <m/>
    <m/>
    <x v="1"/>
    <s v="Bug"/>
    <s v="Done"/>
    <s v="BEMISCP-1755"/>
    <s v="Mobile Footer no longer displays"/>
    <s v="01755 - Mobile Footer no longer displays"/>
    <x v="463"/>
    <x v="7"/>
    <s v="Done"/>
    <s v="BEMISCP-1763"/>
    <s v="Tech planning for Mobile Footer no longer displays"/>
    <s v="M | 01763 - Tech planning for Mobile Footer no longer displays"/>
    <s v="Tech Planning | M | 01763 - Tech planning for Mobile Footer no longer displays"/>
    <m/>
    <n v="371904"/>
    <n v="37194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1763 - Tech planning for Mobile Footer no longer displays"/>
    <n v="4.2553191489361701"/>
    <n v="0"/>
  </r>
  <r>
    <x v="3"/>
    <m/>
    <m/>
    <m/>
    <m/>
    <x v="1"/>
    <s v="Bug"/>
    <s v="Done"/>
    <s v="BEMISCP-805"/>
    <s v="On the Customer profile page format is incorrect"/>
    <s v="00805 - On the Customer profile page format is incorrect"/>
    <x v="473"/>
    <x v="2"/>
    <s v="Done"/>
    <s v="BEMISCP-1760"/>
    <s v="Review of On the Customer profile page format is incorrect"/>
    <s v="01760 - Review of On the Customer profile page format is incorrect"/>
    <s v="Feature Review | 01760 - Review of On the Customer profile page format is incorrect"/>
    <m/>
    <n v="357595"/>
    <n v="3719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4285714285714285"/>
    <n v="0"/>
    <n v="1"/>
    <n v="0"/>
    <x v="1"/>
    <s v="0.Done"/>
    <x v="2"/>
    <s v="0.Done &gt; Feature Review | 01760 - Review of On the Customer profile page format is incorrect"/>
    <n v="0"/>
    <n v="0"/>
  </r>
  <r>
    <x v="3"/>
    <m/>
    <m/>
    <m/>
    <m/>
    <x v="1"/>
    <s v="Bug"/>
    <s v="Done"/>
    <s v="BEMISCP-806"/>
    <s v="Ship To Filter Issue with Name Format and number of items"/>
    <s v="00806 - Ship To Filter Issue with Name Format and number of items"/>
    <x v="384"/>
    <x v="6"/>
    <s v="Done"/>
    <s v="BEMISCP-1759"/>
    <s v="Updating the max ship to terms displayed does not change the number of items in the Ship to filter"/>
    <s v="M | 01759 - Updating the max ship to terms displayed does not change the number of items in the Ship to filter"/>
    <s v="Alpha Bug | M | 01759 - Updating the max ship to terms displayed does not change the number of items in the Ship to filter"/>
    <m/>
    <n v="357596"/>
    <n v="37192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111111111111111"/>
    <n v="0"/>
    <n v="1"/>
    <n v="3.191489361702128"/>
    <x v="1"/>
    <s v="0.Done"/>
    <x v="2"/>
    <s v="0.Done &gt; Alpha Bug | M | 01759 - Updating the max ship to terms displayed does not change the number of items in the Ship to filter"/>
    <n v="3.191489361702128"/>
    <n v="0"/>
  </r>
  <r>
    <x v="3"/>
    <s v="Demand"/>
    <s v="Doing"/>
    <s v="BEMISCP-523"/>
    <s v="CSR - Portal Foundations"/>
    <x v="30"/>
    <s v="Bug"/>
    <s v="Done"/>
    <s v="BEMISCP-1751"/>
    <s v="Edit Links on the User profile view are not visible with menu expanded"/>
    <s v="01751 - Edit Links on the User profile view are not visible with menu expanded"/>
    <x v="464"/>
    <x v="0"/>
    <s v="Done"/>
    <s v="BEMISCP-1758"/>
    <s v="Alpha for Edit Links on the User profile view are not visible with menu expanded"/>
    <s v="01758 - Alpha for Edit Links on the User profile view are not visible with menu expanded"/>
    <s v="Alpha Test | 01758 - Alpha for Edit Links on the User profile view are not visible with menu expanded"/>
    <n v="350872"/>
    <n v="371893"/>
    <n v="37191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3.125E-2"/>
    <n v="1"/>
    <n v="0"/>
    <x v="0"/>
    <s v="0.Done"/>
    <x v="2"/>
    <s v="0.Done &gt; Alpha Test | 01758 - Alpha for Edit Links on the User profile view are not visible with menu expanded"/>
    <n v="0"/>
    <n v="0"/>
  </r>
  <r>
    <x v="3"/>
    <m/>
    <m/>
    <m/>
    <m/>
    <x v="1"/>
    <s v="Bug"/>
    <s v="Done"/>
    <s v="BEMISCP-1746"/>
    <s v="Duplicate fields displayed on the Doned Shipments tab"/>
    <s v="01746 - Duplicate fields displayed on the Doned Shipments tab"/>
    <x v="465"/>
    <x v="0"/>
    <s v="Done"/>
    <s v="BEMISCP-1757"/>
    <s v="Alpha for Duplicate fields displayed on the Doned Shipments tab"/>
    <s v="01757 - Alpha for Duplicate fields displayed on the Doned Shipments tab"/>
    <s v="Alpha Test | 01757 - Alpha for Duplicate fields displayed on the Doned Shipments tab"/>
    <m/>
    <n v="371851"/>
    <n v="37191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757 - Alpha for Duplicate fields displayed on the Doned Shipments tab"/>
    <n v="0"/>
    <n v="0"/>
  </r>
  <r>
    <x v="3"/>
    <m/>
    <m/>
    <m/>
    <m/>
    <x v="1"/>
    <s v="Feature"/>
    <s v="Done"/>
    <s v="BEMISCP-1736"/>
    <s v="Update Dashboard Content"/>
    <s v="01736 - Update Dashboard Content"/>
    <x v="455"/>
    <x v="0"/>
    <s v="Done"/>
    <s v="BEMISCP-1756"/>
    <s v="Alpha for Update Dashboard Content"/>
    <s v="01756 - Alpha for Update Dashboard Content"/>
    <s v="Alpha Test | 01756 - Alpha for Update Dashboard Content"/>
    <m/>
    <n v="371757"/>
    <n v="37190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1756 - Alpha for Update Dashboard Content"/>
    <n v="0"/>
    <n v="0"/>
  </r>
  <r>
    <x v="3"/>
    <m/>
    <m/>
    <m/>
    <m/>
    <x v="1"/>
    <s v="Bug"/>
    <s v="Done"/>
    <s v="BEMISCP-1737"/>
    <s v="User Agreement link does not show content for CSR roles"/>
    <s v="01737 - User Agreement link does not show content for CSR roles"/>
    <x v="445"/>
    <x v="0"/>
    <s v="Done"/>
    <s v="BEMISCP-1754"/>
    <s v="Alpha for User Agreement link does not show content"/>
    <s v="01754 - Alpha for User Agreement link does not show content"/>
    <s v="Alpha Test | 01754 - Alpha for User Agreement link does not show content"/>
    <m/>
    <n v="371773"/>
    <n v="37189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754 - Alpha for User Agreement link does not show content"/>
    <n v="0"/>
    <n v="0"/>
  </r>
  <r>
    <x v="3"/>
    <s v="Demand"/>
    <s v="Doing"/>
    <s v="BEMISCP-523"/>
    <s v="CSR - Portal Foundations"/>
    <x v="30"/>
    <s v="Bug"/>
    <s v="Done"/>
    <s v="BEMISCP-1751"/>
    <s v="Edit Links on the User profile view are not visible with menu expanded"/>
    <s v="01751 - Edit Links on the User profile view are not visible with menu expanded"/>
    <x v="464"/>
    <x v="3"/>
    <s v="Done"/>
    <s v="BEMISCP-1753"/>
    <s v="Development for - Edit Links on the User profile view are not visible with menu expanded"/>
    <s v="M | 01753 - Development for - Edit Links on the User profile view are not visible with menu expanded"/>
    <s v="Frontend Development | M | 01753 - Development for - Edit Links on the User profile view are not visible with menu expanded"/>
    <n v="350872"/>
    <n v="371893"/>
    <n v="37189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3.125E-2"/>
    <n v="1"/>
    <n v="5.3191489361702127"/>
    <x v="0"/>
    <s v="0.Done"/>
    <x v="2"/>
    <s v="0.Done &gt; Frontend Development | M | 01753 - Development for - Edit Links on the User profile view are not visible with menu expanded"/>
    <n v="5.3191489361702127"/>
    <n v="0"/>
  </r>
  <r>
    <x v="3"/>
    <s v="Demand"/>
    <s v="Doing"/>
    <s v="BEMISCP-523"/>
    <s v="CSR - Portal Foundations"/>
    <x v="30"/>
    <s v="Bug"/>
    <s v="Done"/>
    <s v="BEMISCP-1751"/>
    <s v="Edit Links on the User profile view are not visible with menu expanded"/>
    <s v="01751 - Edit Links on the User profile view are not visible with menu expanded"/>
    <x v="464"/>
    <x v="7"/>
    <s v="Done"/>
    <s v="BEMISCP-1752"/>
    <s v="Tech planning for Edit Links on the User profile view are not visible with menu expanded"/>
    <s v="M | 01752 - Tech planning for Edit Links on the User profile view are not visible with menu expanded"/>
    <s v="Tech Planning | M | 01752 - Tech planning for Edit Links on the User profile view are not visible with menu expanded"/>
    <n v="350872"/>
    <n v="371893"/>
    <n v="37189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3.125E-2"/>
    <n v="1"/>
    <n v="4.2553191489361701"/>
    <x v="0"/>
    <s v="0.Done"/>
    <x v="2"/>
    <s v="0.Done &gt; Tech Planning | M | 01752 - Tech planning for Edit Links on the User profile view are not visible with menu expanded"/>
    <n v="4.2553191489361701"/>
    <n v="0"/>
  </r>
  <r>
    <x v="3"/>
    <m/>
    <m/>
    <m/>
    <m/>
    <x v="1"/>
    <s v="Bug"/>
    <s v="Done"/>
    <s v="BEMISCP-1746"/>
    <s v="Duplicate fields displayed on the Doned Shipments tab"/>
    <s v="01746 - Duplicate fields displayed on the Doned Shipments tab"/>
    <x v="465"/>
    <x v="3"/>
    <s v="Done"/>
    <s v="BEMISCP-1750"/>
    <s v="Development for - Duplicate fields displayed on the Doned Shipments tab"/>
    <s v="M | 01750 - Development for - Duplicate fields displayed on the Doned Shipments tab"/>
    <s v="Frontend Development | M | 01750 - Development for - Duplicate fields displayed on the Doned Shipments tab"/>
    <m/>
    <n v="371851"/>
    <n v="37187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750 - Development for - Duplicate fields displayed on the Doned Shipments tab"/>
    <n v="5.3191489361702127"/>
    <n v="0"/>
  </r>
  <r>
    <x v="3"/>
    <m/>
    <m/>
    <m/>
    <m/>
    <x v="1"/>
    <s v="Bug"/>
    <s v="Done"/>
    <s v="BEMISCP-1670"/>
    <s v="Web Content LAR needs to be updated to reflect latest changes to TemplateContextContributor"/>
    <s v="01670 - Web Content LAR needs to be updated to reflect latest changes to TemplateContextContributor"/>
    <x v="474"/>
    <x v="1"/>
    <s v="Done"/>
    <s v="BEMISCP-1748"/>
    <s v="QA for Web Content LAR needs to be updated to reflect latest changes to TemplateContextContributor"/>
    <s v="S | 01748 - QA for Web Content LAR needs to be updated to reflect latest changes to TemplateContextContributor"/>
    <s v="QA | S | 01748 - QA for Web Content LAR needs to be updated to reflect latest changes to TemplateContextContributor"/>
    <m/>
    <n v="370113"/>
    <n v="3718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1748 - QA for Web Content LAR needs to be updated to reflect latest changes to TemplateContextContributor"/>
    <n v="2.1276595744680851"/>
    <n v="0"/>
  </r>
  <r>
    <x v="3"/>
    <m/>
    <m/>
    <m/>
    <m/>
    <x v="1"/>
    <s v="Bug"/>
    <s v="Done"/>
    <s v="BEMISCP-1670"/>
    <s v="Web Content LAR needs to be updated to reflect latest changes to TemplateContextContributor"/>
    <s v="01670 - Web Content LAR needs to be updated to reflect latest changes to TemplateContextContributor"/>
    <x v="474"/>
    <x v="2"/>
    <s v="Done"/>
    <s v="BEMISCP-1747"/>
    <s v="Review of Web Content LAR needs to be updated to reflect latest changes to TemplateContextContributor"/>
    <s v="01747 - Review of Web Content LAR needs to be updated to reflect latest changes to TemplateContextContributor"/>
    <s v="Feature Review | 01747 - Review of Web Content LAR needs to be updated to reflect latest changes to TemplateContextContributor"/>
    <m/>
    <n v="370113"/>
    <n v="37185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747 - Review of Web Content LAR needs to be updated to reflect latest changes to TemplateContextContributor"/>
    <n v="0"/>
    <n v="0"/>
  </r>
  <r>
    <x v="3"/>
    <m/>
    <m/>
    <m/>
    <m/>
    <x v="1"/>
    <s v="Feature"/>
    <s v="Done"/>
    <s v="BEMISCP-1736"/>
    <s v="Update Dashboard Content"/>
    <s v="01736 - Update Dashboard Content"/>
    <x v="455"/>
    <x v="3"/>
    <s v="Done"/>
    <s v="BEMISCP-1745"/>
    <s v="Development for - Update Dashboard Content"/>
    <s v="M | 01745 - Development for - Update Dashboard Content"/>
    <s v="Frontend Development | M | 01745 - Development for - Update Dashboard Content"/>
    <m/>
    <n v="371757"/>
    <n v="37184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1745 - Development for - Update Dashboard Content"/>
    <n v="0"/>
    <n v="0"/>
  </r>
  <r>
    <x v="3"/>
    <m/>
    <m/>
    <m/>
    <m/>
    <x v="1"/>
    <s v="Feature"/>
    <s v="Done"/>
    <s v="BEMISCP-1736"/>
    <s v="Update Dashboard Content"/>
    <s v="01736 - Update Dashboard Content"/>
    <x v="455"/>
    <x v="7"/>
    <s v="Done"/>
    <s v="BEMISCP-1744"/>
    <s v="Tech Planning for Update Dashboard Content"/>
    <s v="M | 01744 - Tech Planning for Update Dashboard Content"/>
    <s v="Tech Planning | M | 01744 - Tech Planning for Update Dashboard Content"/>
    <m/>
    <n v="371757"/>
    <n v="37184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1744 - Tech Planning for Update Dashboard Content"/>
    <n v="0"/>
    <n v="0"/>
  </r>
  <r>
    <x v="3"/>
    <m/>
    <m/>
    <m/>
    <m/>
    <x v="1"/>
    <s v="Bug"/>
    <s v="Done"/>
    <s v="BEMISCP-1493"/>
    <s v="Release Header fields do not display correctly"/>
    <s v="01493 - Release Header fields do not display correctly"/>
    <x v="467"/>
    <x v="0"/>
    <s v="Done"/>
    <s v="BEMISCP-1743"/>
    <s v="Alpha for Release Header fields do not display correctly"/>
    <s v="01743 - Alpha for Release Header fields do not display correctly"/>
    <s v="Alpha Test | 01743 - Alpha for Release Header fields do not display correctly"/>
    <m/>
    <n v="367660"/>
    <n v="37181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743 - Alpha for Release Header fields do not display correctly"/>
    <n v="0"/>
    <n v="0"/>
  </r>
  <r>
    <x v="3"/>
    <m/>
    <m/>
    <m/>
    <m/>
    <x v="1"/>
    <s v="Bug"/>
    <s v="Done"/>
    <s v="BEMISCP-1737"/>
    <s v="User Agreement link does not show content for CSR roles"/>
    <s v="01737 - User Agreement link does not show content for CSR roles"/>
    <x v="445"/>
    <x v="3"/>
    <s v="Done"/>
    <s v="BEMISCP-1742"/>
    <s v="Development for - User Agreement link does not show content"/>
    <s v="M | 01742 - Development for - User Agreement link does not show content"/>
    <s v="Frontend Development | M | 01742 - Development for - User Agreement link does not show content"/>
    <m/>
    <n v="371773"/>
    <n v="37181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742 - Development for - User Agreement link does not show content"/>
    <n v="5.3191489361702127"/>
    <n v="0"/>
  </r>
  <r>
    <x v="3"/>
    <m/>
    <m/>
    <m/>
    <m/>
    <x v="1"/>
    <s v="Bug"/>
    <s v="Done"/>
    <s v="BEMISCP-1737"/>
    <s v="User Agreement link does not show content for CSR roles"/>
    <s v="01737 - User Agreement link does not show content for CSR roles"/>
    <x v="445"/>
    <x v="7"/>
    <s v="Done"/>
    <s v="BEMISCP-1741"/>
    <s v="Tech planning for User Agreement link does not show content"/>
    <s v="M | 01741 - Tech planning for User Agreement link does not show content"/>
    <s v="Tech Planning | M | 01741 - Tech planning for User Agreement link does not show content"/>
    <m/>
    <n v="371773"/>
    <n v="37181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1741 - Tech planning for User Agreement link does not show content"/>
    <n v="4.2553191489361701"/>
    <n v="0"/>
  </r>
  <r>
    <x v="3"/>
    <m/>
    <m/>
    <m/>
    <m/>
    <x v="1"/>
    <s v="Bug"/>
    <s v="Done"/>
    <s v="BEMISCP-1548"/>
    <s v="Customer logo is not displayed on parent or child location dashboards"/>
    <s v="01548 - Customer logo is not displayed on parent or child location dashboards"/>
    <x v="475"/>
    <x v="2"/>
    <s v="Done"/>
    <s v="BEMISCP-1740"/>
    <s v="Review of Customer logo is not displayed on parent or child location dashboards"/>
    <s v="01740 - Review of Customer logo is not displayed on parent or child location dashboards"/>
    <s v="Feature Review | 01740 - Review of Customer logo is not displayed on parent or child location dashboards"/>
    <m/>
    <n v="368280"/>
    <n v="3717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740 - Review of Customer logo is not displayed on parent or child location dashboards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6"/>
    <s v="Done"/>
    <s v="BEMISCP-1739"/>
    <s v="Duplicate variable breaks document view"/>
    <s v="M | 01739 - Duplicate variable breaks document view"/>
    <s v="Alpha Bug | M | 01739 - Duplicate variable breaks document view"/>
    <n v="350832"/>
    <n v="334367"/>
    <n v="371783"/>
    <s v="Plan"/>
    <x v="19"/>
    <n v="0"/>
    <n v="0"/>
    <n v="0"/>
    <n v="3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4.7619047619047616E-2"/>
    <n v="8.2644628099173556E-3"/>
    <n v="1"/>
    <n v="3.191489361702128"/>
    <x v="0"/>
    <s v="0.Done"/>
    <x v="2"/>
    <s v="0.Done &gt; Alpha Bug | M | 01739 - Duplicate variable breaks document view"/>
    <n v="0"/>
    <n v="0"/>
  </r>
  <r>
    <x v="3"/>
    <m/>
    <m/>
    <m/>
    <m/>
    <x v="1"/>
    <s v="Bug"/>
    <s v="Done"/>
    <s v="BEMISCP-1451"/>
    <s v="BIT-159 CSR- editing buyer profile"/>
    <s v="01451 - BIT-159 CSR- editing buyer profile"/>
    <x v="476"/>
    <x v="2"/>
    <s v="Done"/>
    <s v="BEMISCP-1738"/>
    <s v="Review of BIT-159 CSR- editing buyer profile"/>
    <s v="01738 - Review of BIT-159 CSR- editing buyer profile"/>
    <s v="Feature Review | 01738 - Review of BIT-159 CSR- editing buyer profile"/>
    <m/>
    <n v="366332"/>
    <n v="37177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1738 - Review of BIT-159 CSR- editing buyer profile"/>
    <n v="0"/>
    <n v="0"/>
  </r>
  <r>
    <x v="3"/>
    <m/>
    <m/>
    <m/>
    <m/>
    <x v="1"/>
    <s v="Bug"/>
    <s v="Done"/>
    <s v="BEMISCP-1423"/>
    <s v="BIT-46 Cards on Page incorrect"/>
    <s v="01423 - BIT-46 Cards on Page incorrect"/>
    <x v="477"/>
    <x v="1"/>
    <s v="Done"/>
    <s v="BEMISCP-1735"/>
    <s v="QA for BIT-46 Cards on Page incorrect"/>
    <s v="S | 01735 - QA for BIT-46 Cards on Page incorrect"/>
    <s v="QA | S | 01735 - QA for BIT-46 Cards on Page incorrect"/>
    <m/>
    <n v="365765"/>
    <n v="3717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1735 - QA for BIT-46 Cards on Page incorrect"/>
    <n v="2.1276595744680851"/>
    <n v="0"/>
  </r>
  <r>
    <x v="3"/>
    <m/>
    <m/>
    <m/>
    <m/>
    <x v="1"/>
    <s v="Bug"/>
    <s v="Done"/>
    <s v="BEMISCP-1639"/>
    <s v="BIT-159 Create Access Path for CSRs to Customer and User Profiles"/>
    <s v="01639 - BIT-159 Create Access Path for CSRs to Customer and User Profiles"/>
    <x v="478"/>
    <x v="2"/>
    <s v="Done"/>
    <s v="BEMISCP-1734"/>
    <s v="Review of BIT-159 Create Access Path for CSRs to Customer and User Profiles"/>
    <s v="01734 - Review of BIT-159 Create Access Path for CSRs to Customer and User Profiles"/>
    <s v="Feature Review | 01734 - Review of BIT-159 Create Access Path for CSRs to Customer and User Profiles"/>
    <m/>
    <n v="369796"/>
    <n v="3717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734 - Review of BIT-159 Create Access Path for CSRs to Customer and User Profiles"/>
    <n v="0"/>
    <n v="0"/>
  </r>
  <r>
    <x v="3"/>
    <m/>
    <m/>
    <m/>
    <m/>
    <x v="1"/>
    <s v="Feature"/>
    <s v="Done"/>
    <s v="BEMISCP-1718"/>
    <s v="BIT 176 -  BOL# Incorrect for SAP Shipment"/>
    <s v="01718 - BIT 176 -  BOL# Incorrect for SAP Shipment"/>
    <x v="259"/>
    <x v="5"/>
    <s v="Done"/>
    <s v="BEMISCP-1733"/>
    <s v="Change BoL URL creation logic"/>
    <s v="S | 01733 - Change BoL URL creation logic"/>
    <s v="Backend Development | S | 01733 - Change BoL URL creation logic"/>
    <m/>
    <n v="371152"/>
    <n v="37148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1733 - Change BoL URL creation logic"/>
    <n v="0"/>
    <n v="0"/>
  </r>
  <r>
    <x v="3"/>
    <m/>
    <m/>
    <m/>
    <m/>
    <x v="1"/>
    <s v="Feature"/>
    <s v="Done"/>
    <s v="BEMISCP-1527"/>
    <s v="Updates for all Report "/>
    <s v="01527 - Updates for all Report "/>
    <x v="428"/>
    <x v="3"/>
    <s v="Done"/>
    <s v="BEMISCP-1732"/>
    <s v="Update UI for the Open and Closed Order Status Report "/>
    <s v="M | 01732 - Update UI for the Open and Closed Order Status Report "/>
    <s v="Frontend Development | M | 01732 - Update UI for the Open and Closed Order Status Report "/>
    <m/>
    <n v="367992"/>
    <n v="37148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0"/>
    <n v="1"/>
    <n v="5.3191489361702127"/>
    <x v="1"/>
    <s v="0.Done"/>
    <x v="2"/>
    <s v="0.Done &gt; Frontend Development | M | 01732 - Update UI for the Open and Closed Order Status Report 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6"/>
    <s v="Done"/>
    <s v="BEMISCP-1731"/>
    <s v="CSRs can not access customer location document folders"/>
    <s v="M | 01731 - CSRs can not access customer location document folders"/>
    <s v="Alpha Bug | M | 01731 - CSRs can not access customer location document folders"/>
    <n v="350832"/>
    <n v="334367"/>
    <n v="371479"/>
    <s v="Plan"/>
    <x v="19"/>
    <n v="0"/>
    <n v="0"/>
    <n v="0"/>
    <n v="3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4.7619047619047616E-2"/>
    <n v="8.2644628099173556E-3"/>
    <n v="1"/>
    <n v="3.191489361702128"/>
    <x v="0"/>
    <s v="0.Done"/>
    <x v="2"/>
    <s v="0.Done &gt; Alpha Bug | M | 01731 - CSRs can not access customer location document folders"/>
    <n v="0"/>
    <n v="0"/>
  </r>
  <r>
    <x v="3"/>
    <m/>
    <m/>
    <m/>
    <m/>
    <x v="1"/>
    <s v="Feature"/>
    <s v="Done"/>
    <s v="BEMISCP-1527"/>
    <s v="Updates for all Report "/>
    <s v="01527 - Updates for all Report "/>
    <x v="428"/>
    <x v="6"/>
    <s v="Cancelled"/>
    <s v="BEMISCP-1730"/>
    <s v="Order status dropdown is missing from the Open Closed Order Status Report "/>
    <s v="M | 01730 - Order status dropdown is missing from the Open Closed Order Status Report "/>
    <s v="Alpha Bug | M | 01730 - Order status dropdown is missing from the Open Closed Order Status Report "/>
    <m/>
    <n v="367992"/>
    <n v="37147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9.0909090909090912E-2"/>
    <n v="0"/>
    <n v="1"/>
    <n v="0"/>
    <x v="1"/>
    <s v="0.Done"/>
    <x v="3"/>
    <s v="0.Cancelled &gt; Alpha Bug | M | 01730 - Order status dropdown is missing from the Open Closed Order Status Report "/>
    <n v="0"/>
    <n v="0"/>
  </r>
  <r>
    <x v="3"/>
    <s v="Demand"/>
    <s v="Doing"/>
    <s v="BEMISCP-538"/>
    <s v="Buyer - Reports"/>
    <x v="32"/>
    <s v="Feature"/>
    <s v="Done"/>
    <s v="BEMISCP-1007"/>
    <s v="Requirement changes for Reports"/>
    <s v="01007 - Requirement changes for Reports"/>
    <x v="479"/>
    <x v="1"/>
    <s v="Cancelled"/>
    <s v="BEMISCP-1727"/>
    <s v="QA for Requirement changes for Reports"/>
    <s v="01727 - QA for Requirement changes for Reports"/>
    <s v="QA | 01727 - QA for Requirement changes for Reports"/>
    <n v="351658"/>
    <n v="360457"/>
    <n v="37137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3.8461538461538464E-2"/>
    <n v="1"/>
    <n v="0"/>
    <x v="0"/>
    <s v="0.Done"/>
    <x v="3"/>
    <s v="0.Cancelled &gt; QA | 01727 - QA for Requirement changes for Reports"/>
    <n v="0"/>
    <n v="0"/>
  </r>
  <r>
    <x v="3"/>
    <s v="Demand"/>
    <s v="Doing"/>
    <s v="BEMISCP-538"/>
    <s v="Buyer - Reports"/>
    <x v="32"/>
    <s v="Feature"/>
    <s v="Done"/>
    <s v="BEMISCP-1007"/>
    <s v="Requirement changes for Reports"/>
    <s v="01007 - Requirement changes for Reports"/>
    <x v="479"/>
    <x v="2"/>
    <s v="Cancelled"/>
    <s v="BEMISCP-1726"/>
    <s v="Review of Requirement changes for Reports"/>
    <s v="01726 - Review of Requirement changes for Reports"/>
    <s v="Feature Review | 01726 - Review of Requirement changes for Reports"/>
    <n v="351658"/>
    <n v="360457"/>
    <n v="37137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3.8461538461538464E-2"/>
    <n v="1"/>
    <n v="0"/>
    <x v="0"/>
    <s v="0.Done"/>
    <x v="3"/>
    <s v="0.Cancelled &gt; Feature Review | 01726 - Review of Requirement changes for Reports"/>
    <n v="0"/>
    <n v="0"/>
  </r>
  <r>
    <x v="3"/>
    <s v="Demand"/>
    <s v="Doing"/>
    <s v="BEMISCP-538"/>
    <s v="Buyer - Reports"/>
    <x v="32"/>
    <s v="Feature"/>
    <s v="Done"/>
    <s v="BEMISCP-1007"/>
    <s v="Requirement changes for Reports"/>
    <s v="01007 - Requirement changes for Reports"/>
    <x v="479"/>
    <x v="0"/>
    <s v="Cancelled"/>
    <s v="BEMISCP-1725"/>
    <s v="Alpha for Requirement changes for Reports"/>
    <s v="01725 - Alpha for Requirement changes for Reports"/>
    <s v="Alpha Test | 01725 - Alpha for Requirement changes for Reports"/>
    <n v="351658"/>
    <n v="360457"/>
    <n v="37137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3.8461538461538464E-2"/>
    <n v="1"/>
    <n v="0"/>
    <x v="0"/>
    <s v="0.Done"/>
    <x v="3"/>
    <s v="0.Cancelled &gt; Alpha Test | 01725 - Alpha for Requirement changes for Reports"/>
    <n v="0"/>
    <n v="0"/>
  </r>
  <r>
    <x v="3"/>
    <m/>
    <m/>
    <m/>
    <m/>
    <x v="1"/>
    <s v="Feature"/>
    <s v="Done"/>
    <s v="BEMISCP-1692"/>
    <s v="Update the Footer Content "/>
    <s v="01692 - Update the Footer Content "/>
    <x v="472"/>
    <x v="1"/>
    <s v="Done"/>
    <s v="BEMISCP-1723"/>
    <s v="QA for Update the Footer Content"/>
    <s v="M | 01723 - QA for Update the Footer Content"/>
    <s v="QA | M | 01723 - QA for Update the Footer Content"/>
    <m/>
    <n v="370679"/>
    <n v="37122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s v="0.Done"/>
    <x v="2"/>
    <s v="0.Done &gt; QA | M | 01723 - QA for Update the Footer Content"/>
    <n v="0"/>
    <n v="0"/>
  </r>
  <r>
    <x v="3"/>
    <m/>
    <m/>
    <m/>
    <m/>
    <x v="1"/>
    <s v="Feature"/>
    <s v="Done"/>
    <s v="BEMISCP-1526"/>
    <s v="Update the report that is called from the Open Order Landing Page"/>
    <s v="01526 - Update the report that is called from the Open Order Landing Page"/>
    <x v="459"/>
    <x v="1"/>
    <s v="Done"/>
    <s v="BEMISCP-1722"/>
    <s v="QA for Update Report Link on the Orders Landing Page"/>
    <s v="M | 01722 - QA for Update Report Link on the Orders Landing Page"/>
    <s v="QA | M | 01722 - QA for Update Report Link on the Orders Landing Page"/>
    <m/>
    <n v="367987"/>
    <n v="371224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QA | M | 01722 - QA for Update Report Link on the Orders Landing Page"/>
    <n v="0"/>
    <n v="0"/>
  </r>
  <r>
    <x v="3"/>
    <m/>
    <m/>
    <m/>
    <m/>
    <x v="1"/>
    <s v="Bug"/>
    <s v="Done"/>
    <s v="BEMISCP-1639"/>
    <s v="BIT-159 Create Access Path for CSRs to Customer and User Profiles"/>
    <s v="01639 - BIT-159 Create Access Path for CSRs to Customer and User Profiles"/>
    <x v="478"/>
    <x v="1"/>
    <s v="Done"/>
    <s v="BEMISCP-1721"/>
    <s v="QA for BIT-159 Create Access Path for CSRs to Customer and User Profiles "/>
    <s v="M | 01721 - QA for BIT-159 Create Access Path for CSRs to Customer and User Profiles "/>
    <s v="QA | M | 01721 - QA for BIT-159 Create Access Path for CSRs to Customer and User Profiles "/>
    <m/>
    <n v="369796"/>
    <n v="37117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QA | M | 01721 - QA for BIT-159 Create Access Path for CSRs to Customer and User Profiles "/>
    <n v="3.191489361702128"/>
    <n v="0"/>
  </r>
  <r>
    <x v="3"/>
    <m/>
    <m/>
    <m/>
    <m/>
    <x v="1"/>
    <s v="Bug"/>
    <s v="Done"/>
    <s v="BEMISCP-1670"/>
    <s v="Web Content LAR needs to be updated to reflect latest changes to TemplateContextContributor"/>
    <s v="01670 - Web Content LAR needs to be updated to reflect latest changes to TemplateContextContributor"/>
    <x v="474"/>
    <x v="0"/>
    <s v="Done"/>
    <s v="BEMISCP-1720"/>
    <s v="Alpha for Web Content LAR needs to be updated to reflect latest changes to TemplateContextContributor"/>
    <s v="01720 - Alpha for Web Content LAR needs to be updated to reflect latest changes to TemplateContextContributor"/>
    <s v="Alpha Test | 01720 - Alpha for Web Content LAR needs to be updated to reflect latest changes to TemplateContextContributor"/>
    <m/>
    <n v="370113"/>
    <n v="37116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720 - Alpha for Web Content LAR needs to be updated to reflect latest changes to TemplateContextContributor"/>
    <n v="0"/>
    <n v="0"/>
  </r>
  <r>
    <x v="3"/>
    <m/>
    <m/>
    <m/>
    <m/>
    <x v="1"/>
    <s v="Bug"/>
    <s v="Done"/>
    <s v="BEMISCP-1548"/>
    <s v="Customer logo is not displayed on parent or child location dashboards"/>
    <s v="01548 - Customer logo is not displayed on parent or child location dashboards"/>
    <x v="475"/>
    <x v="1"/>
    <s v="Done"/>
    <s v="BEMISCP-1717"/>
    <s v="QA for Customer Logo is not displayed on parent or child location dashboards"/>
    <s v="M | 01717 - QA for Customer Logo is not displayed on parent or child location dashboards"/>
    <s v="QA | M | 01717 - QA for Customer Logo is not displayed on parent or child location dashboards"/>
    <m/>
    <n v="368280"/>
    <n v="37111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QA | M | 01717 - QA for Customer Logo is not displayed on parent or child location dashboards"/>
    <n v="3.191489361702128"/>
    <n v="0"/>
  </r>
  <r>
    <x v="3"/>
    <m/>
    <m/>
    <m/>
    <m/>
    <x v="1"/>
    <s v="Bug"/>
    <s v="Deferred"/>
    <s v="BEMISCP-1363"/>
    <s v="BIT-113 FRM 283- Typos on report landing page"/>
    <s v="01363 - BIT-113 FRM 283- Typos on report landing page"/>
    <x v="480"/>
    <x v="1"/>
    <s v="Done"/>
    <s v="BEMISCP-1716"/>
    <s v="QA for Typos on Report Landing Page"/>
    <s v="M | 01716 - QA for Typos on Report Landing Page"/>
    <s v="QA | M | 01716 - QA for Typos on Report Landing Page"/>
    <m/>
    <n v="365313"/>
    <n v="371118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33333333333333331"/>
    <n v="0"/>
    <n v="1"/>
    <n v="3.191489361702128"/>
    <x v="1"/>
    <e v="#N/A"/>
    <x v="2"/>
    <s v="0.Done &gt; QA | M | 01716 - QA for Typos on Report Landing Page"/>
    <n v="3.191489361702128"/>
    <n v="0"/>
  </r>
  <r>
    <x v="3"/>
    <s v="Demand"/>
    <s v="Doing"/>
    <s v="BEMISCP-366"/>
    <s v="Buyer - Order Management"/>
    <x v="33"/>
    <s v="Feature"/>
    <s v="Done"/>
    <s v="BEMISCP-222"/>
    <s v="Order Detail in Orders by Item View"/>
    <s v="00222 - Order Detail in Orders by Item View"/>
    <x v="481"/>
    <x v="1"/>
    <s v="Done"/>
    <s v="BEMISCP-1715"/>
    <s v="QA for update for View Details Logic "/>
    <s v="M | 01715 - QA for update for View Details Logic "/>
    <s v="QA | M | 01715 - QA for update for View Details Logic "/>
    <n v="346910"/>
    <n v="340378"/>
    <n v="371117"/>
    <s v="Plan"/>
    <x v="21"/>
    <n v="0"/>
    <n v="0"/>
    <n v="0"/>
    <n v="33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1.020408163265306E-2"/>
    <n v="1"/>
    <n v="3.191489361702128"/>
    <x v="0"/>
    <s v="0.Done"/>
    <x v="2"/>
    <s v="0.Done &gt; QA | M | 01715 - QA for update for View Details Logic "/>
    <n v="0"/>
    <n v="0"/>
  </r>
  <r>
    <x v="3"/>
    <m/>
    <m/>
    <m/>
    <m/>
    <x v="1"/>
    <s v="Bug"/>
    <s v="Done"/>
    <s v="BEMISCP-1451"/>
    <s v="BIT-159 CSR- editing buyer profile"/>
    <s v="01451 - BIT-159 CSR- editing buyer profile"/>
    <x v="476"/>
    <x v="1"/>
    <s v="Done"/>
    <s v="BEMISCP-1714"/>
    <s v="QA for BIT-159 CSR editing buyer profile "/>
    <s v="M | 01714 - QA for BIT-159 CSR editing buyer profile "/>
    <s v="QA | M | 01714 - QA for BIT-159 CSR editing buyer profile "/>
    <m/>
    <n v="366332"/>
    <n v="37111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s v="0.Done"/>
    <x v="2"/>
    <s v="0.Done &gt; QA | M | 01714 - QA for BIT-159 CSR editing buyer profile "/>
    <n v="3.191489361702128"/>
    <n v="0"/>
  </r>
  <r>
    <x v="3"/>
    <m/>
    <m/>
    <m/>
    <m/>
    <x v="1"/>
    <s v="Bug"/>
    <s v="Done"/>
    <s v="BEMISCP-806"/>
    <s v="Ship To Filter Issue with Name Format and number of items"/>
    <s v="00806 - Ship To Filter Issue with Name Format and number of items"/>
    <x v="384"/>
    <x v="6"/>
    <s v="Done"/>
    <s v="BEMISCP-1713"/>
    <s v="Add help text on settings configuration menu for number range "/>
    <s v="M | 01713 - Add help text on settings configuration menu for number range "/>
    <s v="Alpha Bug | M | 01713 - Add help text on settings configuration menu for number range "/>
    <m/>
    <n v="357596"/>
    <n v="371112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111111111111111"/>
    <n v="0"/>
    <n v="1"/>
    <n v="3.191489361702128"/>
    <x v="1"/>
    <s v="0.Done"/>
    <x v="2"/>
    <s v="0.Done &gt; Alpha Bug | M | 01713 - Add help text on settings configuration menu for number range "/>
    <n v="3.191489361702128"/>
    <n v="0"/>
  </r>
  <r>
    <x v="3"/>
    <m/>
    <m/>
    <m/>
    <m/>
    <x v="1"/>
    <s v="Bug"/>
    <s v="Done"/>
    <s v="BEMISCP-806"/>
    <s v="Ship To Filter Issue with Name Format and number of items"/>
    <s v="00806 - Ship To Filter Issue with Name Format and number of items"/>
    <x v="384"/>
    <x v="2"/>
    <s v="Done"/>
    <s v="BEMISCP-1712"/>
    <s v="Review of Ship To Filter Issue with Name Format and number of items"/>
    <s v="01712 - Review of Ship To Filter Issue with Name Format and number of items"/>
    <s v="Feature Review | 01712 - Review of Ship To Filter Issue with Name Format and number of items"/>
    <m/>
    <n v="357596"/>
    <n v="37110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111111111111111"/>
    <n v="0"/>
    <n v="1"/>
    <n v="0"/>
    <x v="1"/>
    <s v="0.Done"/>
    <x v="2"/>
    <s v="0.Done &gt; Feature Review | 01712 - Review of Ship To Filter Issue with Name Format and number of items"/>
    <n v="0"/>
    <n v="0"/>
  </r>
  <r>
    <x v="3"/>
    <m/>
    <m/>
    <m/>
    <m/>
    <x v="1"/>
    <s v="Bug"/>
    <s v="Done"/>
    <s v="BEMISCP-806"/>
    <s v="Ship To Filter Issue with Name Format and number of items"/>
    <s v="00806 - Ship To Filter Issue with Name Format and number of items"/>
    <x v="384"/>
    <x v="0"/>
    <s v="Done"/>
    <s v="BEMISCP-1711"/>
    <s v="Alpha for Ship To Filter Issue with Name Format and number of items"/>
    <s v="S | 01711 - Alpha for Ship To Filter Issue with Name Format and number of items"/>
    <s v="Alpha Test | S | 01711 - Alpha for Ship To Filter Issue with Name Format and number of items"/>
    <m/>
    <n v="357596"/>
    <n v="3711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0"/>
    <n v="1"/>
    <n v="2.1276595744680851"/>
    <x v="1"/>
    <s v="0.Done"/>
    <x v="2"/>
    <s v="0.Done &gt; Alpha Test | S | 01711 - Alpha for Ship To Filter Issue with Name Format and number of items"/>
    <n v="2.1276595744680851"/>
    <n v="0"/>
  </r>
  <r>
    <x v="3"/>
    <m/>
    <m/>
    <m/>
    <m/>
    <x v="1"/>
    <s v="Feature"/>
    <s v="Done"/>
    <s v="BEMISCP-1697"/>
    <s v="Update display of qty fields on Orders page"/>
    <s v="01697 - Update display of qty fields on Orders page"/>
    <x v="353"/>
    <x v="3"/>
    <s v="Done"/>
    <s v="BEMISCP-1710"/>
    <s v="Development for - Update display of qty fields on Orders page"/>
    <s v="M | 01710 - Development for - Update display of qty fields on Orders page"/>
    <s v="Frontend Development | M | 01710 - Development for - Update display of qty fields on Orders page"/>
    <m/>
    <n v="370798"/>
    <n v="37107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s v="0.Done"/>
    <x v="2"/>
    <s v="0.Done &gt; Frontend Development | M | 01710 - Development for - Update display of qty fields on Orders page"/>
    <n v="0"/>
    <n v="0"/>
  </r>
  <r>
    <x v="3"/>
    <m/>
    <m/>
    <m/>
    <m/>
    <x v="1"/>
    <s v="Feature"/>
    <s v="Done"/>
    <s v="BEMISCP-1697"/>
    <s v="Update display of qty fields on Orders page"/>
    <s v="01697 - Update display of qty fields on Orders page"/>
    <x v="353"/>
    <x v="7"/>
    <s v="Done"/>
    <s v="BEMISCP-1709"/>
    <s v="Tech Planning Update display of qty fields on Orders page"/>
    <s v="M | 01709 - Tech Planning Update display of qty fields on Orders page"/>
    <s v="Tech Planning | M | 01709 - Tech Planning Update display of qty fields on Orders page"/>
    <m/>
    <n v="370798"/>
    <n v="37107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0"/>
    <n v="1"/>
    <n v="4.2553191489361701"/>
    <x v="1"/>
    <s v="0.Done"/>
    <x v="2"/>
    <s v="0.Done &gt; Tech Planning | M | 01709 - Tech Planning Update display of qty fields on Orders page"/>
    <n v="0"/>
    <n v="0"/>
  </r>
  <r>
    <x v="3"/>
    <m/>
    <m/>
    <m/>
    <m/>
    <x v="1"/>
    <s v="Feature"/>
    <s v="Done"/>
    <s v="BEMISCP-1668"/>
    <s v="Refactor Shipment Sync/WS Classes for data refresh calls."/>
    <s v="01668 - Refactor Shipment Sync/WS Classes for data refresh calls."/>
    <x v="339"/>
    <x v="5"/>
    <s v="Done"/>
    <s v="BEMISCP-1708"/>
    <s v="Carrier List Changes"/>
    <s v="M | 01708 - Carrier List Changes"/>
    <s v="Backend Development | M | 01708 - Carrier List Changes"/>
    <m/>
    <n v="370096"/>
    <n v="371056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25"/>
    <n v="0"/>
    <n v="1"/>
    <n v="10.638297872340425"/>
    <x v="1"/>
    <s v="0.Done"/>
    <x v="2"/>
    <s v="0.Done &gt; Backend Development | M | 01708 - Carrier List Changes"/>
    <n v="0"/>
    <n v="0"/>
  </r>
  <r>
    <x v="3"/>
    <m/>
    <m/>
    <m/>
    <m/>
    <x v="1"/>
    <s v="Bug"/>
    <s v="Done"/>
    <s v="BEMISCP-1704"/>
    <s v="Mobile and Tablet View of Orders  is not aligned correctly "/>
    <s v="01704 - Mobile and Tablet View of Orders  is not aligned correctly "/>
    <x v="444"/>
    <x v="3"/>
    <s v="Done"/>
    <s v="BEMISCP-1707"/>
    <s v="Development for - Mobile and Tablet View of Orders is not aligned correctly"/>
    <s v="M | 01707 - Development for - Mobile and Tablet View of Orders is not aligned correctly"/>
    <s v="Frontend Development | M | 01707 - Development for - Mobile and Tablet View of Orders is not aligned correctly"/>
    <m/>
    <n v="370997"/>
    <n v="37104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1707 - Development for - Mobile and Tablet View of Orders is not aligned correctly"/>
    <n v="5.3191489361702127"/>
    <n v="0"/>
  </r>
  <r>
    <x v="3"/>
    <m/>
    <m/>
    <m/>
    <m/>
    <x v="1"/>
    <s v="Feature"/>
    <s v="Done"/>
    <s v="BEMISCP-1692"/>
    <s v="Update the Footer Content "/>
    <s v="01692 - Update the Footer Content "/>
    <x v="472"/>
    <x v="0"/>
    <s v="Done"/>
    <s v="BEMISCP-1706"/>
    <s v="Alpha for Update the Footer Content "/>
    <s v="01706 - Alpha for Update the Footer Content "/>
    <s v="Alpha Test | 01706 - Alpha for Update the Footer Content "/>
    <m/>
    <n v="370679"/>
    <n v="37104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1706 - Alpha for Update the Footer Content "/>
    <n v="0"/>
    <n v="0"/>
  </r>
  <r>
    <x v="3"/>
    <m/>
    <m/>
    <m/>
    <m/>
    <x v="1"/>
    <s v="Bug"/>
    <s v="Done"/>
    <s v="BEMISCP-1704"/>
    <s v="Mobile and Tablet View of Orders  is not aligned correctly "/>
    <s v="01704 - Mobile and Tablet View of Orders  is not aligned correctly "/>
    <x v="444"/>
    <x v="7"/>
    <s v="Done"/>
    <s v="BEMISCP-1705"/>
    <s v="Tech Planning for Mobile and Tablet View of Orders is not aligned correctly"/>
    <s v="M | 01705 - Tech Planning for Mobile and Tablet View of Orders is not aligned correctly"/>
    <s v="Tech Planning | M | 01705 - Tech Planning for Mobile and Tablet View of Orders is not aligned correctly"/>
    <m/>
    <n v="370997"/>
    <n v="37104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1705 - Tech Planning for Mobile and Tablet View of Orders is not aligned correctly"/>
    <n v="4.2553191489361701"/>
    <n v="0"/>
  </r>
  <r>
    <x v="3"/>
    <m/>
    <m/>
    <m/>
    <m/>
    <x v="1"/>
    <s v="Feature"/>
    <s v="Done"/>
    <s v="BEMISCP-1669"/>
    <s v="Refactor Inventory Sync/WS Classes for data refresh calls."/>
    <s v="01669 - Refactor Inventory Sync/WS Classes for data refresh calls."/>
    <x v="440"/>
    <x v="5"/>
    <s v="Done"/>
    <s v="BEMISCP-1703"/>
    <s v="Update Inventory WS Client and Mapping"/>
    <s v="M | 01703 - Update Inventory WS Client and Mapping"/>
    <s v="Backend Development | M | 01703 - Update Inventory WS Client and Mapping"/>
    <m/>
    <n v="370098"/>
    <n v="370979"/>
    <s v="Plan"/>
    <x v="0"/>
    <n v="14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14"/>
    <n v="0"/>
    <n v="0.16666666666666666"/>
    <n v="0"/>
    <n v="1"/>
    <n v="10.638297872340425"/>
    <x v="1"/>
    <s v="0.Done"/>
    <x v="2"/>
    <s v="0.Done &gt; Backend Development | M | 01703 - Update Inventory WS Client and Mapping"/>
    <n v="0"/>
    <n v="0"/>
  </r>
  <r>
    <x v="3"/>
    <m/>
    <m/>
    <m/>
    <m/>
    <x v="1"/>
    <s v="Feature"/>
    <s v="Done"/>
    <s v="BEMISCP-1668"/>
    <s v="Refactor Shipment Sync/WS Classes for data refresh calls."/>
    <s v="01668 - Refactor Shipment Sync/WS Classes for data refresh calls."/>
    <x v="339"/>
    <x v="5"/>
    <s v="Done"/>
    <s v="BEMISCP-1702"/>
    <s v="Update Shipment WS Client and mapping"/>
    <s v="M | 01702 - Update Shipment WS Client and mapping"/>
    <s v="Backend Development | M | 01702 - Update Shipment WS Client and mapping"/>
    <m/>
    <n v="370096"/>
    <n v="370897"/>
    <s v="Plan"/>
    <x v="0"/>
    <n v="28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8"/>
    <n v="0"/>
    <n v="0.125"/>
    <n v="0"/>
    <n v="1"/>
    <n v="10.638297872340425"/>
    <x v="1"/>
    <s v="0.Done"/>
    <x v="2"/>
    <s v="0.Done &gt; Backend Development | M | 01702 - Update Shipment WS Client and mapping"/>
    <n v="0"/>
    <n v="0"/>
  </r>
  <r>
    <x v="3"/>
    <s v="Demand"/>
    <s v="Doing"/>
    <s v="BEMISCP-366"/>
    <s v="Buyer - Order Management"/>
    <x v="33"/>
    <s v="Feature"/>
    <s v="Done"/>
    <s v="BEMISCP-801"/>
    <s v="List shipments from specific Order"/>
    <s v="00801 - List shipments from specific Order"/>
    <x v="482"/>
    <x v="2"/>
    <s v="Done"/>
    <s v="BEMISCP-1701"/>
    <s v="Review of List shipments from specific Order"/>
    <s v="S | 01701 - Review of List shipments from specific Order"/>
    <s v="Feature Review | S | 01701 - Review of List shipments from specific Order"/>
    <n v="346910"/>
    <n v="357589"/>
    <n v="37084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1.020408163265306E-2"/>
    <n v="1"/>
    <n v="2.1276595744680851"/>
    <x v="0"/>
    <s v="0.Done"/>
    <x v="2"/>
    <s v="0.Done &gt; Feature Review | S | 01701 - Review of List shipments from specific Order"/>
    <n v="0"/>
    <n v="0"/>
  </r>
  <r>
    <x v="3"/>
    <s v="Demand"/>
    <s v="Doing"/>
    <s v="BEMISCP-420"/>
    <s v="Buyer - Shipment Management"/>
    <x v="26"/>
    <s v="Feature"/>
    <s v="Done"/>
    <s v="BEMISCP-509"/>
    <s v="View and Download Invoice and BoL "/>
    <s v="00509 - View and Download Invoice and BoL "/>
    <x v="255"/>
    <x v="6"/>
    <s v="Done"/>
    <s v="BEMISCP-1700"/>
    <s v="MalformedURLException is thrown when BIN service property is blank"/>
    <s v="XS | 01700 - MalformedURLException is thrown when BIN service property is blank"/>
    <s v="Alpha Bug | XS | 01700 - MalformedURLException is thrown when BIN service property is blank"/>
    <n v="347928"/>
    <n v="350405"/>
    <n v="37083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9.0909090909090912E-2"/>
    <n v="1.5873015873015872E-2"/>
    <n v="1"/>
    <n v="1.0638297872340425"/>
    <x v="0"/>
    <s v="0.Done"/>
    <x v="2"/>
    <s v="0.Done &gt; Alpha Bug | XS | 01700 - MalformedURLException is thrown when BIN service property is blank"/>
    <n v="0"/>
    <n v="0"/>
  </r>
  <r>
    <x v="3"/>
    <s v="Demand"/>
    <s v="Doing"/>
    <s v="BEMISCP-444"/>
    <s v="CSR - Customer and User Profile"/>
    <x v="25"/>
    <s v="Feature"/>
    <s v="Done"/>
    <s v="BEMISCP-1127"/>
    <s v="Create Page for CSRs to View Customer Locations "/>
    <s v="01127 - Create Page for CSRs to View Customer Locations "/>
    <x v="243"/>
    <x v="3"/>
    <s v="Done"/>
    <s v="BEMISCP-1699"/>
    <s v="Add filter on Customer Location view"/>
    <s v="M | 01699 - Add filter on Customer Location view"/>
    <s v="Frontend Development | M | 01699 - Add filter on Customer Location view"/>
    <n v="348696"/>
    <n v="362834"/>
    <n v="37081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8.3333333333333329E-2"/>
    <n v="2.9411764705882353E-2"/>
    <n v="1"/>
    <n v="5.3191489361702127"/>
    <x v="0"/>
    <s v="0.Done"/>
    <x v="2"/>
    <s v="0.Done &gt; Frontend Development | M | 01699 - Add filter on Customer Location view"/>
    <n v="0"/>
    <n v="0"/>
  </r>
  <r>
    <x v="3"/>
    <s v="Demand"/>
    <s v="Doing"/>
    <s v="BEMISCP-444"/>
    <s v="CSR - Customer and User Profile"/>
    <x v="25"/>
    <s v="Feature"/>
    <s v="Done"/>
    <s v="BEMISCP-1127"/>
    <s v="Create Page for CSRs to View Customer Locations "/>
    <s v="01127 - Create Page for CSRs to View Customer Locations "/>
    <x v="243"/>
    <x v="5"/>
    <s v="Done"/>
    <s v="BEMISCP-1698"/>
    <s v="Order Customer location list alphabetically by parent name "/>
    <s v="M | 01698 - Order Customer location list alphabetically by parent name "/>
    <s v="Backend Development | M | 01698 - Order Customer location list alphabetically by parent name "/>
    <n v="348696"/>
    <n v="362834"/>
    <n v="37080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8.3333333333333329E-2"/>
    <n v="2.9411764705882353E-2"/>
    <n v="1"/>
    <n v="10.638297872340425"/>
    <x v="0"/>
    <s v="0.Done"/>
    <x v="2"/>
    <s v="0.Done &gt; Backend Development | M | 01698 - Order Customer location list alphabetically by parent name "/>
    <n v="0"/>
    <n v="0"/>
  </r>
  <r>
    <x v="3"/>
    <m/>
    <m/>
    <m/>
    <m/>
    <x v="1"/>
    <s v="Feature"/>
    <s v="Done"/>
    <s v="BEMISCP-1692"/>
    <s v="Update the Footer Content "/>
    <s v="01692 - Update the Footer Content "/>
    <x v="472"/>
    <x v="7"/>
    <s v="Cancelled"/>
    <s v="BEMISCP-1695"/>
    <s v="Tech planning for Update the Footer Content"/>
    <s v="M | 01695 - Tech planning for Update the Footer Content"/>
    <s v="Tech Planning | M | 01695 - Tech planning for Update the Footer Content"/>
    <m/>
    <n v="370679"/>
    <n v="37071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0"/>
    <x v="1"/>
    <s v="0.Done"/>
    <x v="3"/>
    <s v="0.Cancelled &gt; Tech Planning | M | 01695 - Tech planning for Update the Footer Content"/>
    <n v="0"/>
    <n v="0"/>
  </r>
  <r>
    <x v="3"/>
    <m/>
    <m/>
    <m/>
    <m/>
    <x v="1"/>
    <s v="Feature"/>
    <s v="Done"/>
    <s v="BEMISCP-1692"/>
    <s v="Update the Footer Content "/>
    <s v="01692 - Update the Footer Content "/>
    <x v="472"/>
    <x v="3"/>
    <s v="Done"/>
    <s v="BEMISCP-1694"/>
    <s v="Footer Content"/>
    <s v="M | 01694 - Footer Content"/>
    <s v="Frontend Development | M | 01694 - Footer Content"/>
    <m/>
    <n v="370679"/>
    <n v="37068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1694 - Footer Content"/>
    <n v="0"/>
    <n v="0"/>
  </r>
  <r>
    <x v="3"/>
    <m/>
    <m/>
    <m/>
    <m/>
    <x v="1"/>
    <s v="Feature"/>
    <s v="Done"/>
    <s v="BEMISCP-1692"/>
    <s v="Update the Footer Content "/>
    <s v="01692 - Update the Footer Content "/>
    <x v="472"/>
    <x v="7"/>
    <s v="Done"/>
    <s v="BEMISCP-1693"/>
    <s v="Tech Planning for Update Footer Content"/>
    <s v="M | 01693 - Tech Planning for Update Footer Content"/>
    <s v="Tech Planning | M | 01693 - Tech Planning for Update Footer Content"/>
    <m/>
    <n v="370679"/>
    <n v="37068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1693 - Tech Planning for Update Footer Content"/>
    <n v="0"/>
    <n v="0"/>
  </r>
  <r>
    <x v="3"/>
    <m/>
    <m/>
    <m/>
    <m/>
    <x v="1"/>
    <s v="Feature"/>
    <s v="Done"/>
    <s v="BEMISCP-1668"/>
    <s v="Refactor Shipment Sync/WS Classes for data refresh calls."/>
    <s v="01668 - Refactor Shipment Sync/WS Classes for data refresh calls."/>
    <x v="339"/>
    <x v="5"/>
    <s v="Done"/>
    <s v="BEMISCP-1691"/>
    <s v="Replicate Order Sync refactoring for Shipment"/>
    <s v="M | 01691 - Replicate Order Sync refactoring for Shipment"/>
    <s v="Backend Development | M | 01691 - Replicate Order Sync refactoring for Shipment"/>
    <m/>
    <n v="370096"/>
    <n v="370611"/>
    <s v="Plan"/>
    <x v="0"/>
    <n v="3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3"/>
    <n v="0"/>
    <n v="0.125"/>
    <n v="0"/>
    <n v="1"/>
    <n v="10.638297872340425"/>
    <x v="1"/>
    <s v="0.Done"/>
    <x v="2"/>
    <s v="0.Done &gt; Backend Development | M | 01691 - Replicate Order Sync refactoring for Shipment"/>
    <n v="0"/>
    <n v="0"/>
  </r>
  <r>
    <x v="3"/>
    <s v="Demand"/>
    <s v="Doing"/>
    <s v="BEMISCP-533"/>
    <s v="Bemis CP Theme"/>
    <x v="27"/>
    <s v="Bug"/>
    <s v="Cancelled"/>
    <s v="BEMISCP-1684"/>
    <s v="Add dependency in Theme for freemarker contributor"/>
    <s v="01684 - Add dependency in Theme for freemarker contributor"/>
    <x v="483"/>
    <x v="0"/>
    <s v="Cancelled"/>
    <s v="BEMISCP-1690"/>
    <s v="Alpha for Add dependency in Theme for freemarker contributor"/>
    <s v="01690 - Alpha for Add dependency in Theme for freemarker contributor"/>
    <s v="Alpha Test | 01690 - Alpha for Add dependency in Theme for freemarker contributor"/>
    <n v="351507"/>
    <n v="370170"/>
    <n v="37033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1.8518518518518517E-2"/>
    <n v="1"/>
    <n v="0"/>
    <x v="0"/>
    <s v="0.Cancelled"/>
    <x v="3"/>
    <s v="0.Cancelled &gt; Alpha Test | 01690 - Alpha for Add dependency in Theme for freemarker contributor"/>
    <n v="0"/>
    <n v="0"/>
  </r>
  <r>
    <x v="3"/>
    <m/>
    <m/>
    <m/>
    <m/>
    <x v="1"/>
    <s v="Feature"/>
    <s v="Cancelled"/>
    <s v="BEMISCP-1687"/>
    <s v="Create a hook so that CSR users can see which users have Doned setup"/>
    <s v="01687 - Create a hook so that CSR users can see which users have Doned setup"/>
    <x v="484"/>
    <x v="3"/>
    <s v="Cancelled"/>
    <s v="BEMISCP-1689"/>
    <s v="Development for Create a hook so that CSR users can see which users have Doned setup"/>
    <s v="M | 01689 - Development for Create a hook so that CSR users can see which users have Doned setup"/>
    <s v="Frontend Development | M | 01689 - Development for Create a hook so that CSR users can see which users have Doned setup"/>
    <m/>
    <n v="370326"/>
    <n v="37032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5"/>
    <n v="0"/>
    <n v="1"/>
    <n v="0"/>
    <x v="1"/>
    <s v="0.Cancelled"/>
    <x v="3"/>
    <s v="0.Cancelled &gt; Frontend Development | M | 01689 - Development for Create a hook so that CSR users can see which users have Doned setup"/>
    <n v="0"/>
    <n v="0"/>
  </r>
  <r>
    <x v="3"/>
    <m/>
    <m/>
    <m/>
    <m/>
    <x v="1"/>
    <s v="Feature"/>
    <s v="Cancelled"/>
    <s v="BEMISCP-1687"/>
    <s v="Create a hook so that CSR users can see which users have Doned setup"/>
    <s v="01687 - Create a hook so that CSR users can see which users have Doned setup"/>
    <x v="484"/>
    <x v="7"/>
    <s v="Done"/>
    <s v="BEMISCP-1688"/>
    <s v="Planning for Create a hook so that CSR users can see which users have Doned setup"/>
    <s v="M | 01688 - Planning for Create a hook so that CSR users can see which users have Doned setup"/>
    <s v="Tech Planning | M | 01688 - Planning for Create a hook so that CSR users can see which users have Doned setup"/>
    <m/>
    <n v="370326"/>
    <n v="370327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5"/>
    <n v="0"/>
    <n v="1"/>
    <n v="4.2553191489361701"/>
    <x v="1"/>
    <s v="0.Cancelled"/>
    <x v="2"/>
    <s v="0.Done &gt; Tech Planning | M | 01688 - Planning for Create a hook so that CSR users can see which users have Doned setup"/>
    <n v="0"/>
    <n v="0"/>
  </r>
  <r>
    <x v="3"/>
    <m/>
    <m/>
    <m/>
    <m/>
    <x v="1"/>
    <s v="Feature"/>
    <s v="Done"/>
    <s v="BEMISCP-1526"/>
    <s v="Update the report that is called from the Open Order Landing Page"/>
    <s v="01526 - Update the report that is called from the Open Order Landing Page"/>
    <x v="459"/>
    <x v="0"/>
    <s v="Done"/>
    <s v="BEMISCP-1686"/>
    <s v="Alpha for Update the report that is called from the Open Order Landing Page"/>
    <s v="01686 - Alpha for Update the report that is called from the Open Order Landing Page"/>
    <s v="Alpha Test | 01686 - Alpha for Update the report that is called from the Open Order Landing Page"/>
    <m/>
    <n v="367987"/>
    <n v="37025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686 - Alpha for Update the report that is called from the Open Order Landing Page"/>
    <n v="0"/>
    <n v="0"/>
  </r>
  <r>
    <x v="3"/>
    <m/>
    <m/>
    <m/>
    <m/>
    <x v="1"/>
    <s v="Feature"/>
    <s v="Done"/>
    <s v="BEMISCP-1442"/>
    <s v="Update search criteria on Release Landing Page "/>
    <s v="01442 - Update search criteria on Release Landing Page "/>
    <x v="422"/>
    <x v="5"/>
    <s v="Done"/>
    <s v="BEMISCP-1685"/>
    <s v="Update Search Criteria for Release"/>
    <s v="S | 01685 - Update Search Criteria for Release"/>
    <s v="Backend Development | S | 01685 - Update Search Criteria for Release"/>
    <m/>
    <n v="366168"/>
    <n v="37018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1685 - Update Search Criteria for Release"/>
    <n v="0"/>
    <n v="0"/>
  </r>
  <r>
    <x v="3"/>
    <s v="Demand"/>
    <s v="Doing"/>
    <s v="BEMISCP-444"/>
    <s v="CSR - Customer and User Profile"/>
    <x v="25"/>
    <s v="Feature"/>
    <s v="Done"/>
    <s v="BEMISCP-1127"/>
    <s v="Create Page for CSRs to View Customer Locations "/>
    <s v="01127 - Create Page for CSRs to View Customer Locations "/>
    <x v="243"/>
    <x v="6"/>
    <s v="Cancelled"/>
    <s v="BEMISCP-1683"/>
    <s v="User Profile displayed for CSR is the same as Buyer User Profile"/>
    <s v="M | 01683 - User Profile displayed for CSR is the same as Buyer User Profile"/>
    <s v="Alpha Bug | M | 01683 - User Profile displayed for CSR is the same as Buyer User Profile"/>
    <n v="348696"/>
    <n v="362834"/>
    <n v="370166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8.3333333333333329E-2"/>
    <n v="2.9411764705882353E-2"/>
    <n v="1"/>
    <n v="0"/>
    <x v="0"/>
    <s v="0.Done"/>
    <x v="3"/>
    <s v="0.Cancelled &gt; Alpha Bug | M | 01683 - User Profile displayed for CSR is the same as Buyer User Profile"/>
    <n v="0"/>
    <n v="0"/>
  </r>
  <r>
    <x v="3"/>
    <s v="Demand"/>
    <s v="Doing"/>
    <s v="BEMISCP-531"/>
    <s v="System Architecture"/>
    <x v="22"/>
    <s v="Task"/>
    <s v="Doing"/>
    <s v="BEMISCP-717"/>
    <s v="Manage Technical Debt"/>
    <s v="00717 - Manage Technical Debt"/>
    <x v="408"/>
    <x v="5"/>
    <s v="Done"/>
    <s v="BEMISCP-1682"/>
    <s v="Run buildLang task for all applicable modules"/>
    <s v="M | 01682 - Run buildLang task for all applicable modules"/>
    <s v="Backend Development | M | 01682 - Run buildLang task for all applicable modules"/>
    <n v="351453"/>
    <n v="356507"/>
    <n v="370163"/>
    <s v="Plan"/>
    <x v="0"/>
    <n v="0"/>
    <n v="0"/>
    <n v="200"/>
    <n v="32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33333333333333331"/>
    <n v="1.8518518518518517E-2"/>
    <n v="1"/>
    <n v="10.638297872340425"/>
    <x v="0"/>
    <s v="7.Doing"/>
    <x v="2"/>
    <s v="0.Done &gt; Backend Development | M | 01682 - Run buildLang task for all applicable modules"/>
    <n v="0"/>
    <n v="0"/>
  </r>
  <r>
    <x v="3"/>
    <s v="Demand"/>
    <s v="Doing"/>
    <s v="BEMISCP-444"/>
    <s v="CSR - Customer and User Profile"/>
    <x v="25"/>
    <s v="Feature"/>
    <s v="Done"/>
    <s v="BEMISCP-445"/>
    <s v="View/Edit User Profile"/>
    <s v="00445 -  View/Edit User Profile"/>
    <x v="470"/>
    <x v="6"/>
    <s v="Cancelled"/>
    <s v="BEMISCP-1681"/>
    <s v="Missing link for CSR to edit user profile"/>
    <s v="M | 01681 - Missing link for CSR to edit user profile"/>
    <s v="Alpha Bug | M | 01681 - Missing link for CSR to edit user profile"/>
    <n v="348696"/>
    <n v="348698"/>
    <n v="370160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2.9411764705882353E-2"/>
    <n v="1"/>
    <n v="0"/>
    <x v="0"/>
    <s v="0.Done"/>
    <x v="3"/>
    <s v="0.Cancelled &gt; Alpha Bug | M | 01681 - Missing link for CSR to edit user profile"/>
    <n v="0"/>
    <n v="0"/>
  </r>
  <r>
    <x v="3"/>
    <s v="Demand"/>
    <s v="Doing"/>
    <s v="BEMISCP-366"/>
    <s v="Buyer - Order Management"/>
    <x v="33"/>
    <s v="Feature"/>
    <s v="Done"/>
    <s v="BEMISCP-222"/>
    <s v="Order Detail in Orders by Item View"/>
    <s v="00222 - Order Detail in Orders by Item View"/>
    <x v="481"/>
    <x v="6"/>
    <s v="Done"/>
    <s v="BEMISCP-1680"/>
    <s v="Dropdown for view details needs to be wider"/>
    <s v="M | 01680 - Dropdown for view details needs to be wider"/>
    <s v="Alpha Bug | M | 01680 - Dropdown for view details needs to be wider"/>
    <n v="346910"/>
    <n v="340378"/>
    <n v="370157"/>
    <s v="Plan"/>
    <x v="21"/>
    <n v="0"/>
    <n v="0"/>
    <n v="0"/>
    <n v="33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1.020408163265306E-2"/>
    <n v="1"/>
    <n v="3.191489361702128"/>
    <x v="0"/>
    <s v="0.Done"/>
    <x v="2"/>
    <s v="0.Done &gt; Alpha Bug | M | 01680 - Dropdown for view details needs to be wider"/>
    <n v="0"/>
    <n v="0"/>
  </r>
  <r>
    <x v="3"/>
    <m/>
    <m/>
    <m/>
    <m/>
    <x v="1"/>
    <s v="Feature"/>
    <s v="Done"/>
    <s v="BEMISCP-1668"/>
    <s v="Refactor Shipment Sync/WS Classes for data refresh calls."/>
    <s v="01668 - Refactor Shipment Sync/WS Classes for data refresh calls."/>
    <x v="339"/>
    <x v="7"/>
    <s v="Done"/>
    <s v="BEMISCP-1679"/>
    <s v="Tech Planning - Data Sync Changes - Shipment"/>
    <s v="M | 01679 - Tech Planning - Data Sync Changes - Shipment"/>
    <s v="Tech Planning | M | 01679 - Tech Planning - Data Sync Changes - Shipment"/>
    <m/>
    <n v="370096"/>
    <n v="37014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"/>
    <n v="1"/>
    <n v="4.2553191489361701"/>
    <x v="1"/>
    <s v="0.Done"/>
    <x v="2"/>
    <s v="0.Done &gt; Tech Planning | M | 01679 - Tech Planning - Data Sync Changes - Shipment"/>
    <n v="0"/>
    <n v="0"/>
  </r>
  <r>
    <x v="3"/>
    <m/>
    <m/>
    <m/>
    <m/>
    <x v="1"/>
    <s v="Feature"/>
    <s v="Done"/>
    <s v="BEMISCP-1475"/>
    <s v="Update default Sort Order and Add Sort Functioanlity on Orders Landing Page "/>
    <s v="01475 - Update default Sort Order and Add Sort Functioanlity on Orders Landing Page "/>
    <x v="430"/>
    <x v="5"/>
    <s v="Done"/>
    <s v="BEMISCP-1678"/>
    <s v="New Sort Functionality for Orders - Backend"/>
    <s v="S | 01678 - New Sort Functionality for Orders - Backend"/>
    <s v="Backend Development | S | 01678 - New Sort Functionality for Orders - Backend"/>
    <m/>
    <n v="367339"/>
    <n v="37012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0"/>
    <n v="1"/>
    <n v="8.5106382978723403"/>
    <x v="1"/>
    <s v="0.Done"/>
    <x v="2"/>
    <s v="0.Done &gt; Backend Development | S | 01678 - New Sort Functionality for Orders - Backend"/>
    <n v="0"/>
    <n v="0"/>
  </r>
  <r>
    <x v="3"/>
    <m/>
    <m/>
    <m/>
    <m/>
    <x v="1"/>
    <s v="Feature"/>
    <s v="Done"/>
    <s v="BEMISCP-1475"/>
    <s v="Update default Sort Order and Add Sort Functioanlity on Orders Landing Page "/>
    <s v="01475 - Update default Sort Order and Add Sort Functioanlity on Orders Landing Page "/>
    <x v="430"/>
    <x v="3"/>
    <s v="Done"/>
    <s v="BEMISCP-1677"/>
    <s v="Update Order landing page styling after adding new sort functionality"/>
    <s v="S | 01677 - Update Order landing page styling after adding new sort functionality"/>
    <s v="Frontend Development | S | 01677 - Update Order landing page styling after adding new sort functionality"/>
    <m/>
    <n v="367339"/>
    <n v="370125"/>
    <s v="Plan"/>
    <x v="0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0.125"/>
    <n v="0"/>
    <n v="1"/>
    <n v="4.2553191489361701"/>
    <x v="1"/>
    <s v="0.Done"/>
    <x v="2"/>
    <s v="0.Done &gt; Frontend Development | S | 01677 - Update Order landing page styling after adding new sort functionality"/>
    <n v="0"/>
    <n v="0"/>
  </r>
  <r>
    <x v="3"/>
    <m/>
    <m/>
    <m/>
    <m/>
    <x v="1"/>
    <s v="Feature"/>
    <s v="Done"/>
    <s v="BEMISCP-1475"/>
    <s v="Update default Sort Order and Add Sort Functioanlity on Orders Landing Page "/>
    <s v="01475 - Update default Sort Order and Add Sort Functioanlity on Orders Landing Page "/>
    <x v="430"/>
    <x v="8"/>
    <s v="Done"/>
    <s v="BEMISCP-1676"/>
    <s v="Document/Update requirements for new sort functionality"/>
    <s v="S | 01676 - Document/Update requirements for new sort functionality"/>
    <s v="Feature Planning | S | 01676 - Document/Update requirements for new sort functionality"/>
    <m/>
    <n v="367339"/>
    <n v="3701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s v="0.Done"/>
    <x v="2"/>
    <s v="0.Done &gt; Feature Planning | S | 01676 - Document/Update requirements for new sort functionality"/>
    <n v="0"/>
    <n v="0"/>
  </r>
  <r>
    <x v="3"/>
    <m/>
    <m/>
    <m/>
    <m/>
    <x v="1"/>
    <s v="Feature"/>
    <s v="Done"/>
    <s v="BEMISCP-1475"/>
    <s v="Update default Sort Order and Add Sort Functioanlity on Orders Landing Page "/>
    <s v="01475 - Update default Sort Order and Add Sort Functioanlity on Orders Landing Page "/>
    <x v="430"/>
    <x v="9"/>
    <s v="Done"/>
    <s v="BEMISCP-1675"/>
    <s v="Update mockups with new sort functionality"/>
    <s v="S | 01675 - Update mockups with new sort functionality"/>
    <s v="UX | S | 01675 - Update mockups with new sort functionality"/>
    <m/>
    <n v="367339"/>
    <n v="370121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"/>
    <n v="1"/>
    <n v="4.2553191489361701"/>
    <x v="1"/>
    <s v="0.Done"/>
    <x v="2"/>
    <s v="0.Done &gt; UX | S | 01675 - Update mockups with new sort functionality"/>
    <n v="0"/>
    <n v="0"/>
  </r>
  <r>
    <x v="3"/>
    <m/>
    <m/>
    <m/>
    <m/>
    <x v="1"/>
    <s v="Feature"/>
    <s v="Done"/>
    <s v="BEMISCP-1669"/>
    <s v="Refactor Inventory Sync/WS Classes for data refresh calls."/>
    <s v="01669 - Refactor Inventory Sync/WS Classes for data refresh calls."/>
    <x v="440"/>
    <x v="5"/>
    <s v="Done"/>
    <s v="BEMISCP-1674"/>
    <s v="Replicate Order Sync refactoring for Inventory"/>
    <s v="M | 01674 - Replicate Order Sync refactoring for Inventory"/>
    <s v="Backend Development | M | 01674 - Replicate Order Sync refactoring for Inventory"/>
    <m/>
    <n v="370098"/>
    <n v="370119"/>
    <s v="Plan"/>
    <x v="0"/>
    <n v="4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4"/>
    <n v="0"/>
    <n v="0.16666666666666666"/>
    <n v="0"/>
    <n v="1"/>
    <n v="10.638297872340425"/>
    <x v="1"/>
    <s v="0.Done"/>
    <x v="2"/>
    <s v="0.Done &gt; Backend Development | M | 01674 - Replicate Order Sync refactoring for Inventory"/>
    <n v="0"/>
    <n v="0"/>
  </r>
  <r>
    <x v="3"/>
    <m/>
    <m/>
    <m/>
    <m/>
    <x v="1"/>
    <s v="Feature"/>
    <s v="Done"/>
    <s v="BEMISCP-1669"/>
    <s v="Refactor Inventory Sync/WS Classes for data refresh calls."/>
    <s v="01669 - Refactor Inventory Sync/WS Classes for data refresh calls."/>
    <x v="440"/>
    <x v="7"/>
    <s v="Done"/>
    <s v="BEMISCP-1673"/>
    <s v="Tech Planning - Data Sync Changes - Inventory "/>
    <s v="M | 01673 - Tech Planning - Data Sync Changes - Inventory "/>
    <s v="Tech Planning | M | 01673 - Tech Planning - Data Sync Changes - Inventory "/>
    <m/>
    <n v="370098"/>
    <n v="37011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1673 - Tech Planning - Data Sync Changes - Inventory "/>
    <n v="0"/>
    <n v="0"/>
  </r>
  <r>
    <x v="3"/>
    <m/>
    <m/>
    <m/>
    <m/>
    <x v="1"/>
    <s v="Bug"/>
    <s v="Done"/>
    <s v="BEMISCP-1670"/>
    <s v="Web Content LAR needs to be updated to reflect latest changes to TemplateContextContributor"/>
    <s v="01670 - Web Content LAR needs to be updated to reflect latest changes to TemplateContextContributor"/>
    <x v="474"/>
    <x v="3"/>
    <s v="Done"/>
    <s v="BEMISCP-1672"/>
    <s v="Development for - Web Content LAR needs to be updated to reflect latest changes to TemplateContextContributor"/>
    <s v="M | 01672 - Development for - Web Content LAR needs to be updated to reflect latest changes to TemplateContextContributor"/>
    <s v="Frontend Development | M | 01672 - Development for - Web Content LAR needs to be updated to reflect latest changes to TemplateContextContributor"/>
    <m/>
    <n v="370113"/>
    <n v="37011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672 - Development for - Web Content LAR needs to be updated to reflect latest changes to TemplateContextContributor"/>
    <n v="5.3191489361702127"/>
    <n v="0"/>
  </r>
  <r>
    <x v="3"/>
    <m/>
    <m/>
    <m/>
    <m/>
    <x v="1"/>
    <s v="Bug"/>
    <s v="Done"/>
    <s v="BEMISCP-1670"/>
    <s v="Web Content LAR needs to be updated to reflect latest changes to TemplateContextContributor"/>
    <s v="01670 - Web Content LAR needs to be updated to reflect latest changes to TemplateContextContributor"/>
    <x v="474"/>
    <x v="7"/>
    <s v="Done"/>
    <s v="BEMISCP-1671"/>
    <s v="Tech planning for Web Content LAR needs to be updated to reflect latest changes to TemplateContextContributor"/>
    <s v="M | 01671 - Tech planning for Web Content LAR needs to be updated to reflect latest changes to TemplateContextContributor"/>
    <s v="Tech Planning | M | 01671 - Tech planning for Web Content LAR needs to be updated to reflect latest changes to TemplateContextContributor"/>
    <m/>
    <n v="370113"/>
    <n v="37011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1671 - Tech planning for Web Content LAR needs to be updated to reflect latest changes to TemplateContextContributor"/>
    <n v="4.2553191489361701"/>
    <n v="0"/>
  </r>
  <r>
    <x v="3"/>
    <m/>
    <m/>
    <m/>
    <m/>
    <x v="1"/>
    <s v="Feature"/>
    <s v="Done"/>
    <s v="BEMISCP-1661"/>
    <s v="Update default settings for locations filter"/>
    <s v="01661 - Update default settings for locations filter"/>
    <x v="431"/>
    <x v="5"/>
    <s v="Done"/>
    <s v="BEMISCP-1667"/>
    <s v="Enable all locations as default setting when user logs in "/>
    <s v="M | 01667 - Enable all locations as default setting when user logs in "/>
    <s v="Backend Development | M | 01667 - Enable all locations as default setting when user logs in "/>
    <m/>
    <n v="370076"/>
    <n v="37008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s v="0.Done"/>
    <x v="2"/>
    <s v="0.Done &gt; Backend Development | M | 01667 - Enable all locations as default setting when user logs in "/>
    <n v="0"/>
    <n v="0"/>
  </r>
  <r>
    <x v="3"/>
    <m/>
    <m/>
    <m/>
    <m/>
    <x v="1"/>
    <s v="Feature"/>
    <s v="Done"/>
    <s v="BEMISCP-1661"/>
    <s v="Update default settings for locations filter"/>
    <s v="01661 - Update default settings for locations filter"/>
    <x v="431"/>
    <x v="3"/>
    <s v="Cancelled"/>
    <s v="BEMISCP-1666"/>
    <s v="Update default selection when user logs in to the portal "/>
    <s v="M | 01666 - Update default selection when user logs in to the portal "/>
    <s v="Frontend Development | M | 01666 - Update default selection when user logs in to the portal "/>
    <m/>
    <n v="370076"/>
    <n v="37008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0"/>
    <x v="1"/>
    <s v="0.Done"/>
    <x v="3"/>
    <s v="0.Cancelled &gt; Frontend Development | M | 01666 - Update default selection when user logs in to the portal "/>
    <n v="0"/>
    <n v="0"/>
  </r>
  <r>
    <x v="3"/>
    <m/>
    <m/>
    <m/>
    <m/>
    <x v="1"/>
    <s v="Feature"/>
    <s v="Done"/>
    <s v="BEMISCP-1661"/>
    <s v="Update default settings for locations filter"/>
    <s v="01661 - Update default settings for locations filter"/>
    <x v="431"/>
    <x v="7"/>
    <s v="Done"/>
    <s v="BEMISCP-1665"/>
    <s v="Tech Planning for Default Location Settings and Persistance"/>
    <s v="M | 01665 - Tech Planning for Default Location Settings and Persistance"/>
    <s v="Tech Planning | M | 01665 - Tech Planning for Default Location Settings and Persistance"/>
    <m/>
    <n v="370076"/>
    <n v="370082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1665 - Tech Planning for Default Location Settings and Persistance"/>
    <n v="0"/>
    <n v="0"/>
  </r>
  <r>
    <x v="3"/>
    <m/>
    <m/>
    <m/>
    <m/>
    <x v="1"/>
    <s v="Feature"/>
    <s v="Done"/>
    <s v="BEMISCP-1526"/>
    <s v="Update the report that is called from the Open Order Landing Page"/>
    <s v="01526 - Update the report that is called from the Open Order Landing Page"/>
    <x v="459"/>
    <x v="5"/>
    <s v="Done"/>
    <s v="BEMISCP-1664"/>
    <s v="Update Report Link on the Orders Landing Page"/>
    <s v="M | 01664 - Update Report Link on the Orders Landing Page"/>
    <s v="Backend Development | M | 01664 - Update Report Link on the Orders Landing Page"/>
    <m/>
    <n v="367987"/>
    <n v="37008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1664 - Update Report Link on the Orders Landing Page"/>
    <n v="0"/>
    <n v="0"/>
  </r>
  <r>
    <x v="3"/>
    <s v="Demand"/>
    <s v="Doing"/>
    <s v="BEMISCP-444"/>
    <s v="CSR - Customer and User Profile"/>
    <x v="25"/>
    <s v="Feature"/>
    <s v="Done"/>
    <s v="BEMISCP-1127"/>
    <s v="Create Page for CSRs to View Customer Locations "/>
    <s v="01127 - Create Page for CSRs to View Customer Locations "/>
    <x v="243"/>
    <x v="2"/>
    <s v="Done"/>
    <s v="BEMISCP-1663"/>
    <s v="Review of Create Page for CSRs to View Customer Locations "/>
    <s v="01663 - Review of Create Page for CSRs to View Customer Locations "/>
    <s v="Feature Review | 01663 - Review of Create Page for CSRs to View Customer Locations "/>
    <n v="348696"/>
    <n v="362834"/>
    <n v="37008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8.3333333333333329E-2"/>
    <n v="2.9411764705882353E-2"/>
    <n v="1"/>
    <n v="0"/>
    <x v="0"/>
    <s v="0.Done"/>
    <x v="2"/>
    <s v="0.Done &gt; Feature Review | 01663 - Review of Create Page for CSRs to View Customer Locations "/>
    <n v="0"/>
    <n v="0"/>
  </r>
  <r>
    <x v="3"/>
    <m/>
    <m/>
    <m/>
    <m/>
    <x v="1"/>
    <s v="Bug"/>
    <s v="Deferred"/>
    <s v="BEMISCP-1588"/>
    <s v="Inventory display not correct for order 073G001269 "/>
    <s v="01588 - Inventory display not correct for order 073G001269 "/>
    <x v="485"/>
    <x v="7"/>
    <s v="Done"/>
    <s v="BEMISCP-1662"/>
    <s v="Analysis"/>
    <s v="XS | 01662 - Analysis"/>
    <s v="Tech Planning | XS | 01662 - Analysis"/>
    <m/>
    <n v="368993"/>
    <n v="370079"/>
    <s v="Plan"/>
    <x v="0"/>
    <n v="2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2"/>
    <n v="0"/>
    <n v="1"/>
    <n v="0"/>
    <n v="1"/>
    <n v="1.0638297872340425"/>
    <x v="1"/>
    <e v="#N/A"/>
    <x v="2"/>
    <s v="0.Done &gt; Tech Planning | XS | 01662 - Analysis"/>
    <n v="1.0638297872340425"/>
    <n v="2"/>
  </r>
  <r>
    <x v="3"/>
    <m/>
    <m/>
    <m/>
    <m/>
    <x v="1"/>
    <s v="Bug"/>
    <s v="Done"/>
    <s v="BEMISCP-1240"/>
    <s v="Formatting Error when Resizing"/>
    <s v="01240 - Formatting Error when Resizing"/>
    <x v="442"/>
    <x v="0"/>
    <s v="Done"/>
    <s v="BEMISCP-1660"/>
    <s v="Alpha for Formatting Error when Resizing"/>
    <s v="01660 - Alpha for Formatting Error when Resizing"/>
    <s v="Alpha Test | 01660 - Alpha for Formatting Error when Resizing"/>
    <m/>
    <n v="364197"/>
    <n v="36989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660 - Alpha for Formatting Error when Resizing"/>
    <n v="0"/>
    <n v="0"/>
  </r>
  <r>
    <x v="3"/>
    <m/>
    <m/>
    <m/>
    <m/>
    <x v="1"/>
    <s v="Bug"/>
    <s v="Done"/>
    <s v="BEMISCP-1639"/>
    <s v="BIT-159 Create Access Path for CSRs to Customer and User Profiles"/>
    <s v="01639 - BIT-159 Create Access Path for CSRs to Customer and User Profiles"/>
    <x v="478"/>
    <x v="0"/>
    <s v="Done"/>
    <s v="BEMISCP-1659"/>
    <s v="Alpha for BIT-159 Create Access Path for CSRs to Customer and User Profiles"/>
    <s v="01659 - Alpha for BIT-159 Create Access Path for CSRs to Customer and User Profiles"/>
    <s v="Alpha Test | 01659 - Alpha for BIT-159 Create Access Path for CSRs to Customer and User Profiles"/>
    <m/>
    <n v="369796"/>
    <n v="36989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659 - Alpha for BIT-159 Create Access Path for CSRs to Customer and User Profiles"/>
    <n v="0"/>
    <n v="0"/>
  </r>
  <r>
    <x v="3"/>
    <m/>
    <m/>
    <m/>
    <m/>
    <x v="1"/>
    <s v="Feature"/>
    <s v="Done"/>
    <s v="BEMISCP-1622"/>
    <s v="Menu position does not remain closed when navigating from one page to another "/>
    <s v="01622 - Menu position does not remain closed when navigating from one page to another "/>
    <x v="453"/>
    <x v="0"/>
    <s v="Done"/>
    <s v="BEMISCP-1655"/>
    <s v="Alpha for Menu position does not remain closed when navigating from one page to another "/>
    <s v="01655 - Alpha for Menu position does not remain closed when navigating from one page to another "/>
    <s v="Alpha Test | 01655 - Alpha for Menu position does not remain closed when navigating from one page to another "/>
    <m/>
    <n v="369314"/>
    <n v="36987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655 - Alpha for Menu position does not remain closed when navigating from one page to another "/>
    <n v="0"/>
    <n v="0"/>
  </r>
  <r>
    <x v="3"/>
    <m/>
    <m/>
    <m/>
    <m/>
    <x v="1"/>
    <s v="Feature"/>
    <s v="Done"/>
    <s v="BEMISCP-1440"/>
    <s v="Update search criteria on Orders Landing Page"/>
    <s v="01440 - Update search criteria on Orders Landing Page"/>
    <x v="436"/>
    <x v="5"/>
    <s v="Done"/>
    <s v="BEMISCP-1654"/>
    <s v="Order - update search criteria"/>
    <s v="M | 01654 - Order - update search criteria"/>
    <s v="Backend Development | M | 01654 - Order - update search criteria"/>
    <m/>
    <n v="366166"/>
    <n v="36987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1654 - Order - update search criteria"/>
    <n v="0"/>
    <n v="0"/>
  </r>
  <r>
    <x v="3"/>
    <m/>
    <m/>
    <m/>
    <m/>
    <x v="1"/>
    <s v="Bug"/>
    <s v="Done"/>
    <s v="BEMISCP-1423"/>
    <s v="BIT-46 Cards on Page incorrect"/>
    <s v="01423 - BIT-46 Cards on Page incorrect"/>
    <x v="477"/>
    <x v="2"/>
    <s v="Done"/>
    <s v="BEMISCP-1653"/>
    <s v="Review of BIT-46 Cards on Page incorrect"/>
    <s v="01653 - Review of BIT-46 Cards on Page incorrect"/>
    <s v="Feature Review | 01653 - Review of BIT-46 Cards on Page incorrect"/>
    <m/>
    <n v="365765"/>
    <n v="36987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653 - Review of BIT-46 Cards on Page incorrect"/>
    <n v="0"/>
    <n v="0"/>
  </r>
  <r>
    <x v="3"/>
    <m/>
    <m/>
    <m/>
    <m/>
    <x v="1"/>
    <s v="Bug"/>
    <s v="Done"/>
    <s v="BEMISCP-1270"/>
    <s v="BIT-85 Column picks disappear in report form"/>
    <s v="01270 - BIT-85 Column picks disappear in report form"/>
    <x v="486"/>
    <x v="1"/>
    <s v="Done"/>
    <s v="BEMISCP-1651"/>
    <s v="QA for BIT-85 Column picks disappear in report form"/>
    <s v="01651 - QA for BIT-85 Column picks disappear in report form"/>
    <s v="QA | 01651 - QA for BIT-85 Column picks disappear in report form"/>
    <m/>
    <n v="364250"/>
    <n v="3698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1651 - QA for BIT-85 Column picks disappear in report form"/>
    <n v="0"/>
    <n v="0"/>
  </r>
  <r>
    <x v="3"/>
    <m/>
    <m/>
    <m/>
    <m/>
    <x v="1"/>
    <s v="Bug"/>
    <s v="Done"/>
    <s v="BEMISCP-1270"/>
    <s v="BIT-85 Column picks disappear in report form"/>
    <s v="01270 - BIT-85 Column picks disappear in report form"/>
    <x v="486"/>
    <x v="2"/>
    <s v="Done"/>
    <s v="BEMISCP-1650"/>
    <s v="Review of BIT-85 Column picks disappear in report form"/>
    <s v="01650 - Review of BIT-85 Column picks disappear in report form"/>
    <s v="Feature Review | 01650 - Review of BIT-85 Column picks disappear in report form"/>
    <m/>
    <n v="364250"/>
    <n v="36984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650 - Review of BIT-85 Column picks disappear in report form"/>
    <n v="0"/>
    <n v="0"/>
  </r>
  <r>
    <x v="3"/>
    <m/>
    <m/>
    <m/>
    <m/>
    <x v="1"/>
    <s v="Bug"/>
    <s v="Done"/>
    <s v="BEMISCP-1451"/>
    <s v="BIT-159 CSR- editing buyer profile"/>
    <s v="01451 - BIT-159 CSR- editing buyer profile"/>
    <x v="476"/>
    <x v="6"/>
    <s v="Done"/>
    <s v="BEMISCP-1649"/>
    <s v="BIT-159 CSR- editing buyer profile incorrect redirect for ending impersonation"/>
    <s v="M | 01649 - BIT-159 CSR- editing buyer profile incorrect redirect for ending impersonation"/>
    <s v="Alpha Bug | M | 01649 - BIT-159 CSR- editing buyer profile incorrect redirect for ending impersonation"/>
    <m/>
    <n v="366332"/>
    <n v="36984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s v="0.Done"/>
    <x v="2"/>
    <s v="0.Done &gt; Alpha Bug | M | 01649 - BIT-159 CSR- editing buyer profile incorrect redirect for ending impersonation"/>
    <n v="3.191489361702128"/>
    <n v="0"/>
  </r>
  <r>
    <x v="3"/>
    <m/>
    <m/>
    <m/>
    <m/>
    <x v="1"/>
    <s v="Feature"/>
    <s v="Done"/>
    <s v="BEMISCP-1643"/>
    <s v="Update Sales Order Data Sync logic"/>
    <s v="01643 - Update Sales Order Data Sync logic"/>
    <x v="437"/>
    <x v="5"/>
    <s v="Cancelled"/>
    <s v="BEMISCP-1648"/>
    <s v="Logging enhancements"/>
    <s v="M | 01648 - Logging enhancements"/>
    <s v="Backend Development | M | 01648 - Logging enhancements"/>
    <m/>
    <n v="369826"/>
    <n v="36984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111111111111111"/>
    <n v="0"/>
    <n v="1"/>
    <n v="0"/>
    <x v="1"/>
    <s v="0.Done"/>
    <x v="3"/>
    <s v="0.Cancelled &gt; Backend Development | M | 01648 - Logging enhancements"/>
    <n v="0"/>
    <n v="0"/>
  </r>
  <r>
    <x v="3"/>
    <m/>
    <m/>
    <m/>
    <m/>
    <x v="1"/>
    <s v="Feature"/>
    <s v="Done"/>
    <s v="BEMISCP-1643"/>
    <s v="Update Sales Order Data Sync logic"/>
    <s v="01643 - Update Sales Order Data Sync logic"/>
    <x v="437"/>
    <x v="5"/>
    <s v="Cancelled"/>
    <s v="BEMISCP-1647"/>
    <s v="Update Order Data Model"/>
    <s v="M | 01647 - Update Order Data Model"/>
    <s v="Backend Development | M | 01647 - Update Order Data Model"/>
    <m/>
    <n v="369826"/>
    <n v="36983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111111111111111"/>
    <n v="0"/>
    <n v="1"/>
    <n v="0"/>
    <x v="1"/>
    <s v="0.Done"/>
    <x v="3"/>
    <s v="0.Cancelled &gt; Backend Development | M | 01647 - Update Order Data Model"/>
    <n v="0"/>
    <n v="0"/>
  </r>
  <r>
    <x v="3"/>
    <m/>
    <m/>
    <m/>
    <m/>
    <x v="1"/>
    <s v="Feature"/>
    <s v="Done"/>
    <s v="BEMISCP-1643"/>
    <s v="Update Sales Order Data Sync logic"/>
    <s v="01643 - Update Sales Order Data Sync logic"/>
    <x v="437"/>
    <x v="5"/>
    <s v="Done"/>
    <s v="BEMISCP-1646"/>
    <s v="Refactor data filters/sanitizers"/>
    <s v="M | 01646 - Refactor data filters/sanitizers"/>
    <s v="Backend Development | M | 01646 - Refactor data filters/sanitizers"/>
    <m/>
    <n v="369826"/>
    <n v="36983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111111111111111"/>
    <n v="0"/>
    <n v="1"/>
    <n v="10.638297872340425"/>
    <x v="1"/>
    <s v="0.Done"/>
    <x v="2"/>
    <s v="0.Done &gt; Backend Development | M | 01646 - Refactor data filters/sanitizers"/>
    <n v="0"/>
    <n v="0"/>
  </r>
  <r>
    <x v="3"/>
    <m/>
    <m/>
    <m/>
    <m/>
    <x v="1"/>
    <s v="Feature"/>
    <s v="Done"/>
    <s v="BEMISCP-1643"/>
    <s v="Update Sales Order Data Sync logic"/>
    <s v="01643 - Update Sales Order Data Sync logic"/>
    <x v="437"/>
    <x v="5"/>
    <s v="Done"/>
    <s v="BEMISCP-1645"/>
    <s v="Refactor Order Sync/WS Classes for data refresh calls."/>
    <s v="M | 01645 - Refactor Order Sync/WS Classes for data refresh calls."/>
    <s v="Backend Development | M | 01645 - Refactor Order Sync/WS Classes for data refresh calls."/>
    <m/>
    <n v="369826"/>
    <n v="369835"/>
    <s v="Plan"/>
    <x v="0"/>
    <n v="31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31"/>
    <n v="0"/>
    <n v="0.1111111111111111"/>
    <n v="0"/>
    <n v="1"/>
    <n v="10.638297872340425"/>
    <x v="1"/>
    <s v="0.Done"/>
    <x v="2"/>
    <s v="0.Done &gt; Backend Development | M | 01645 - Refactor Order Sync/WS Classes for data refresh calls."/>
    <n v="0"/>
    <n v="0"/>
  </r>
  <r>
    <x v="3"/>
    <m/>
    <m/>
    <m/>
    <m/>
    <x v="1"/>
    <s v="Feature"/>
    <s v="Done"/>
    <s v="BEMISCP-1643"/>
    <s v="Update Sales Order Data Sync logic"/>
    <s v="01643 - Update Sales Order Data Sync logic"/>
    <x v="437"/>
    <x v="7"/>
    <s v="Done"/>
    <s v="BEMISCP-1644"/>
    <s v="Tech Planning - Data Sync Changes"/>
    <s v="M | 01644 - Tech Planning - Data Sync Changes"/>
    <s v="Tech Planning | M | 01644 - Tech Planning - Data Sync Changes"/>
    <m/>
    <n v="369826"/>
    <n v="36982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111111111111111"/>
    <n v="0"/>
    <n v="1"/>
    <n v="4.2553191489361701"/>
    <x v="1"/>
    <s v="0.Done"/>
    <x v="2"/>
    <s v="0.Done &gt; Tech Planning | M | 01644 - Tech Planning - Data Sync Changes"/>
    <n v="0"/>
    <n v="0"/>
  </r>
  <r>
    <x v="3"/>
    <m/>
    <m/>
    <m/>
    <m/>
    <x v="1"/>
    <s v="Bug"/>
    <s v="Done"/>
    <s v="BEMISCP-1639"/>
    <s v="BIT-159 Create Access Path for CSRs to Customer and User Profiles"/>
    <s v="01639 - BIT-159 Create Access Path for CSRs to Customer and User Profiles"/>
    <x v="478"/>
    <x v="3"/>
    <s v="Done"/>
    <s v="BEMISCP-1642"/>
    <s v="Development for - BIT-159 Create Access Path for CSRs to Customer and User Profiles"/>
    <s v="M | 01642 - Development for - BIT-159 Create Access Path for CSRs to Customer and User Profiles"/>
    <s v="Frontend Development | M | 01642 - Development for - BIT-159 Create Access Path for CSRs to Customer and User Profiles"/>
    <m/>
    <n v="369796"/>
    <n v="36980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642 - Development for - BIT-159 Create Access Path for CSRs to Customer and User Profiles"/>
    <n v="5.3191489361702127"/>
    <n v="0"/>
  </r>
  <r>
    <x v="3"/>
    <m/>
    <m/>
    <m/>
    <m/>
    <x v="1"/>
    <s v="Bug"/>
    <s v="Done"/>
    <s v="BEMISCP-1639"/>
    <s v="BIT-159 Create Access Path for CSRs to Customer and User Profiles"/>
    <s v="01639 - BIT-159 Create Access Path for CSRs to Customer and User Profiles"/>
    <x v="478"/>
    <x v="7"/>
    <s v="Done"/>
    <s v="BEMISCP-1641"/>
    <s v="tech planning for creating a path for CSR's to access user profiles and customer profiles"/>
    <s v="M | 01641 - tech planning for creating a path for CSR's to access user profiles and customer profiles"/>
    <s v="Tech Planning | M | 01641 - tech planning for creating a path for CSR's to access user profiles and customer profiles"/>
    <m/>
    <n v="369796"/>
    <n v="36980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1641 - tech planning for creating a path for CSR's to access user profiles and customer profiles"/>
    <n v="4.2553191489361701"/>
    <n v="0"/>
  </r>
  <r>
    <x v="3"/>
    <m/>
    <m/>
    <m/>
    <m/>
    <x v="1"/>
    <s v="Bug"/>
    <s v="Done"/>
    <s v="BEMISCP-1448"/>
    <s v="BIT-154 User Agreement Link does not display for Buyers"/>
    <s v="01448 - BIT-154 User Agreement Link does not display for Buyers"/>
    <x v="421"/>
    <x v="0"/>
    <s v="Done"/>
    <s v="BEMISCP-1638"/>
    <s v="Alpha for User Agreement Link "/>
    <s v="01638 - Alpha for User Agreement Link "/>
    <s v="Alpha Test | 01638 - Alpha for User Agreement Link "/>
    <m/>
    <n v="366329"/>
    <n v="36979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638 - Alpha for User Agreement Link "/>
    <n v="0"/>
    <n v="0"/>
  </r>
  <r>
    <x v="3"/>
    <m/>
    <m/>
    <m/>
    <m/>
    <x v="1"/>
    <s v="Bug"/>
    <s v="Done"/>
    <s v="BEMISCP-1491"/>
    <s v="Customer Site Template was not updated correctly"/>
    <s v="01491 - Customer Site Template was not updated correctly"/>
    <x v="487"/>
    <x v="1"/>
    <s v="Done"/>
    <s v="BEMISCP-1637"/>
    <s v="QA for Customer Site Template was not updated correctly"/>
    <s v="S | 01637 - QA for Customer Site Template was not updated correctly"/>
    <s v="QA | S | 01637 - QA for Customer Site Template was not updated correctly"/>
    <m/>
    <n v="367626"/>
    <n v="3697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637 - QA for Customer Site Template was not updated correctly"/>
    <n v="2.1276595744680851"/>
    <n v="0"/>
  </r>
  <r>
    <x v="3"/>
    <m/>
    <m/>
    <m/>
    <m/>
    <x v="1"/>
    <s v="Bug"/>
    <s v="Done"/>
    <s v="BEMISCP-1417"/>
    <s v="The Company logo will not populate on Welcome page"/>
    <s v="01417 - The Company logo will not populate on Welcome page"/>
    <x v="488"/>
    <x v="1"/>
    <s v="Done"/>
    <s v="BEMISCP-1636"/>
    <s v="QA for The Company logo will not populate on Welcome page"/>
    <s v="S | 01636 - QA for The Company logo will not populate on Welcome page"/>
    <s v="QA | S | 01636 - QA for The Company logo will not populate on Welcome page"/>
    <m/>
    <n v="365698"/>
    <n v="36978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636 - QA for The Company logo will not populate on Welcome page"/>
    <n v="2.1276595744680851"/>
    <n v="0"/>
  </r>
  <r>
    <x v="3"/>
    <m/>
    <m/>
    <m/>
    <m/>
    <x v="1"/>
    <s v="Bug"/>
    <s v="Done"/>
    <s v="BEMISCP-1312"/>
    <s v="BIT-95 All reports from the Reports Landing Page"/>
    <s v="01312 - BIT-95 All reports from the Reports Landing Page"/>
    <x v="489"/>
    <x v="1"/>
    <s v="Done"/>
    <s v="BEMISCP-1635"/>
    <s v="QA for BIT-95 All reports from the Reports Landing Page"/>
    <s v="01635 - QA for BIT-95 All reports from the Reports Landing Page"/>
    <s v="QA | 01635 - QA for BIT-95 All reports from the Reports Landing Page"/>
    <m/>
    <n v="364627"/>
    <n v="36977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1635 - QA for BIT-95 All reports from the Reports Landing Page"/>
    <n v="0"/>
    <n v="0"/>
  </r>
  <r>
    <x v="3"/>
    <m/>
    <m/>
    <m/>
    <m/>
    <x v="1"/>
    <s v="Bug"/>
    <s v="Done"/>
    <s v="BEMISCP-1312"/>
    <s v="BIT-95 All reports from the Reports Landing Page"/>
    <s v="01312 - BIT-95 All reports from the Reports Landing Page"/>
    <x v="489"/>
    <x v="2"/>
    <s v="Done"/>
    <s v="BEMISCP-1634"/>
    <s v="Review of BIT-95 All reports from the Reports Landing Page"/>
    <s v="01634 - Review of BIT-95 All reports from the Reports Landing Page"/>
    <s v="Feature Review | 01634 - Review of BIT-95 All reports from the Reports Landing Page"/>
    <m/>
    <n v="364627"/>
    <n v="36977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634 - Review of BIT-95 All reports from the Reports Landing Page"/>
    <n v="0"/>
    <n v="0"/>
  </r>
  <r>
    <x v="3"/>
    <m/>
    <m/>
    <m/>
    <m/>
    <x v="1"/>
    <s v="Bug"/>
    <s v="Done"/>
    <s v="BEMISCP-1312"/>
    <s v="BIT-95 All reports from the Reports Landing Page"/>
    <s v="01312 - BIT-95 All reports from the Reports Landing Page"/>
    <x v="489"/>
    <x v="0"/>
    <s v="Done"/>
    <s v="BEMISCP-1633"/>
    <s v="Alpha for BIT-95 All reports from the Reports Landing Page"/>
    <s v="01633 - Alpha for BIT-95 All reports from the Reports Landing Page"/>
    <s v="Alpha Test | 01633 - Alpha for BIT-95 All reports from the Reports Landing Page"/>
    <m/>
    <n v="364627"/>
    <n v="36976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633 - Alpha for BIT-95 All reports from the Reports Landing Page"/>
    <n v="0"/>
    <n v="0"/>
  </r>
  <r>
    <x v="3"/>
    <s v="Demand"/>
    <s v="Doing"/>
    <s v="BEMISCP-531"/>
    <s v="System Architecture"/>
    <x v="22"/>
    <s v="Task"/>
    <s v="Doing"/>
    <s v="BEMISCP-141"/>
    <s v="CI server setup"/>
    <s v="00141 - CI server setup"/>
    <x v="280"/>
    <x v="4"/>
    <s v="Done"/>
    <s v="BEMISCP-1632"/>
    <s v="SonarQube infrastructure setup"/>
    <s v="M | 01632 - SonarQube infrastructure setup"/>
    <s v="Sub-Task | M | 01632 - SonarQube infrastructure setup"/>
    <n v="351453"/>
    <n v="336162"/>
    <n v="369765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1.8518518518518517E-2"/>
    <n v="1"/>
    <n v="8.5106382978723403"/>
    <x v="0"/>
    <s v="7.Doing"/>
    <x v="2"/>
    <s v="0.Done &gt; Sub-Task | M | 01632 - SonarQube infrastructure setup"/>
    <n v="0"/>
    <n v="0"/>
  </r>
  <r>
    <x v="3"/>
    <m/>
    <m/>
    <m/>
    <m/>
    <x v="1"/>
    <s v="Bug"/>
    <s v="Done"/>
    <s v="BEMISCP-1348"/>
    <s v="BIT-107 Order Report URL too long "/>
    <s v="01348 - BIT-107 Order Report URL too long "/>
    <x v="490"/>
    <x v="1"/>
    <s v="Done"/>
    <s v="BEMISCP-1631"/>
    <s v="QA for BIT-107 Order Report URL too long "/>
    <s v="S | 01631 - QA for BIT-107 Order Report URL too long "/>
    <s v="QA | S | 01631 - QA for BIT-107 Order Report URL too long "/>
    <m/>
    <n v="365037"/>
    <n v="3697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1631 - QA for BIT-107 Order Report URL too long "/>
    <n v="2.1276595744680851"/>
    <n v="0"/>
  </r>
  <r>
    <x v="3"/>
    <m/>
    <m/>
    <m/>
    <m/>
    <x v="1"/>
    <s v="Bug"/>
    <s v="Done"/>
    <s v="BEMISCP-1348"/>
    <s v="BIT-107 Order Report URL too long "/>
    <s v="01348 - BIT-107 Order Report URL too long "/>
    <x v="490"/>
    <x v="2"/>
    <s v="Done"/>
    <s v="BEMISCP-1630"/>
    <s v="Review of BIT-107 Order Report URL too long "/>
    <s v="01630 - Review of BIT-107 Order Report URL too long "/>
    <s v="Feature Review | 01630 - Review of BIT-107 Order Report URL too long "/>
    <m/>
    <n v="365037"/>
    <n v="36975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630 - Review of BIT-107 Order Report URL too long "/>
    <n v="0"/>
    <n v="0"/>
  </r>
  <r>
    <x v="3"/>
    <m/>
    <m/>
    <m/>
    <m/>
    <x v="1"/>
    <s v="Bug"/>
    <s v="Done"/>
    <s v="BEMISCP-1415"/>
    <s v="BIT-129 Invoice Report Field"/>
    <s v="01415 - BIT-129 Invoice Report Field"/>
    <x v="491"/>
    <x v="1"/>
    <s v="Done"/>
    <s v="BEMISCP-1629"/>
    <s v="QA for BIT-129 Invoice Report Field"/>
    <s v="01629 - QA for BIT-129 Invoice Report Field"/>
    <s v="QA | 01629 - QA for BIT-129 Invoice Report Field"/>
    <m/>
    <n v="365693"/>
    <n v="36975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629 - QA for BIT-129 Invoice Report Field"/>
    <n v="0"/>
    <n v="0"/>
  </r>
  <r>
    <x v="3"/>
    <m/>
    <m/>
    <m/>
    <m/>
    <x v="1"/>
    <s v="Bug"/>
    <s v="Done"/>
    <s v="BEMISCP-1415"/>
    <s v="BIT-129 Invoice Report Field"/>
    <s v="01415 - BIT-129 Invoice Report Field"/>
    <x v="491"/>
    <x v="2"/>
    <s v="Done"/>
    <s v="BEMISCP-1628"/>
    <s v="Review of BIT-129 Invoice Report Field"/>
    <s v="01628 - Review of BIT-129 Invoice Report Field"/>
    <s v="Feature Review | 01628 - Review of BIT-129 Invoice Report Field"/>
    <m/>
    <n v="365693"/>
    <n v="36975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628 - Review of BIT-129 Invoice Report Field"/>
    <n v="0"/>
    <n v="0"/>
  </r>
  <r>
    <x v="3"/>
    <m/>
    <m/>
    <m/>
    <m/>
    <x v="1"/>
    <s v="Bug"/>
    <s v="Done"/>
    <s v="BEMISCP-1415"/>
    <s v="BIT-129 Invoice Report Field"/>
    <s v="01415 - BIT-129 Invoice Report Field"/>
    <x v="491"/>
    <x v="0"/>
    <s v="Done"/>
    <s v="BEMISCP-1627"/>
    <s v="Alpha for BIT-129 Invoice Report Field"/>
    <s v="01627 - Alpha for BIT-129 Invoice Report Field"/>
    <s v="Alpha Test | 01627 - Alpha for BIT-129 Invoice Report Field"/>
    <m/>
    <n v="365693"/>
    <n v="36975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627 - Alpha for BIT-129 Invoice Report Field"/>
    <n v="0"/>
    <n v="0"/>
  </r>
  <r>
    <x v="3"/>
    <m/>
    <m/>
    <m/>
    <m/>
    <x v="1"/>
    <s v="Bug"/>
    <s v="Deferred"/>
    <s v="BEMISCP-1291"/>
    <s v="Order does not exist in portal"/>
    <s v="01291 - Order does not exist in portal"/>
    <x v="492"/>
    <x v="7"/>
    <s v="Done"/>
    <s v="BEMISCP-1626"/>
    <s v="Evaluate missing order"/>
    <s v="S | 01626 - Evaluate missing order"/>
    <s v="Tech Planning | S | 01626 - Evaluate missing order"/>
    <m/>
    <n v="364406"/>
    <n v="3697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e v="#N/A"/>
    <x v="2"/>
    <s v="0.Done &gt; Tech Planning | S | 01626 - Evaluate missing order"/>
    <n v="2.1276595744680851"/>
    <n v="0"/>
  </r>
  <r>
    <x v="3"/>
    <m/>
    <m/>
    <m/>
    <m/>
    <x v="1"/>
    <s v="Bug"/>
    <s v="Done"/>
    <s v="BEMISCP-1548"/>
    <s v="Customer logo is not displayed on parent or child location dashboards"/>
    <s v="01548 - Customer logo is not displayed on parent or child location dashboards"/>
    <x v="475"/>
    <x v="0"/>
    <s v="Done"/>
    <s v="BEMISCP-1625"/>
    <s v="Alpha for Customer logo is not displayed on parent or child location dashboards"/>
    <s v="01625 - Alpha for Customer logo is not displayed on parent or child location dashboards"/>
    <s v="Alpha Test | 01625 - Alpha for Customer logo is not displayed on parent or child location dashboards"/>
    <m/>
    <n v="368280"/>
    <n v="36957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625 - Alpha for Customer logo is not displayed on parent or child location dashboards"/>
    <n v="0"/>
    <n v="0"/>
  </r>
  <r>
    <x v="3"/>
    <m/>
    <m/>
    <m/>
    <m/>
    <x v="1"/>
    <s v="Feature"/>
    <s v="Done"/>
    <s v="BEMISCP-1622"/>
    <s v="Menu position does not remain closed when navigating from one page to another "/>
    <s v="01622 - Menu position does not remain closed when navigating from one page to another "/>
    <x v="453"/>
    <x v="3"/>
    <s v="Done"/>
    <s v="BEMISCP-1624"/>
    <s v="Development for - Menu position does not remain closed when navigating from one page to another"/>
    <s v="M | 01624 - Development for - Menu position does not remain closed when navigating from one page to another"/>
    <s v="Frontend Development | M | 01624 - Development for - Menu position does not remain closed when navigating from one page to another"/>
    <m/>
    <n v="369314"/>
    <n v="36948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624 - Development for - Menu position does not remain closed when navigating from one page to another"/>
    <n v="0"/>
    <n v="0"/>
  </r>
  <r>
    <x v="3"/>
    <m/>
    <m/>
    <m/>
    <m/>
    <x v="1"/>
    <s v="Feature"/>
    <s v="Done"/>
    <s v="BEMISCP-1622"/>
    <s v="Menu position does not remain closed when navigating from one page to another "/>
    <s v="01622 - Menu position does not remain closed when navigating from one page to another "/>
    <x v="453"/>
    <x v="7"/>
    <s v="Done"/>
    <s v="BEMISCP-1623"/>
    <s v="Tech planning for Menu position does not remain closed when navigating from one page to another"/>
    <s v="M | 01623 - Tech planning for Menu position does not remain closed when navigating from one page to another"/>
    <s v="Tech Planning | M | 01623 - Tech planning for Menu position does not remain closed when navigating from one page to another"/>
    <m/>
    <n v="369314"/>
    <n v="36946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1623 - Tech planning for Menu position does not remain closed when navigating from one page to another"/>
    <n v="0"/>
    <n v="0"/>
  </r>
  <r>
    <x v="3"/>
    <m/>
    <m/>
    <m/>
    <m/>
    <x v="1"/>
    <s v="Bug"/>
    <s v="Done"/>
    <s v="BEMISCP-1262"/>
    <s v="BIT-143 Sub-header font color on Reports Landing page are incorrect"/>
    <s v="01262 - BIT-143 Sub-header font color on Reports Landing page are incorrect"/>
    <x v="493"/>
    <x v="1"/>
    <s v="Done"/>
    <s v="BEMISCP-1621"/>
    <s v="QA for Sub-header font color on Reports Landing page are incorrect"/>
    <s v="01621 - QA for Sub-header font color on Reports Landing page are incorrect"/>
    <s v="QA | 01621 - QA for Sub-header font color on Reports Landing page are incorrect"/>
    <m/>
    <n v="364226"/>
    <n v="3692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621 - QA for Sub-header font color on Reports Landing page are incorrect"/>
    <n v="0"/>
    <n v="0"/>
  </r>
  <r>
    <x v="3"/>
    <m/>
    <m/>
    <m/>
    <m/>
    <x v="1"/>
    <s v="Bug"/>
    <s v="Done"/>
    <s v="BEMISCP-1262"/>
    <s v="BIT-143 Sub-header font color on Reports Landing page are incorrect"/>
    <s v="01262 - BIT-143 Sub-header font color on Reports Landing page are incorrect"/>
    <x v="493"/>
    <x v="2"/>
    <s v="Done"/>
    <s v="BEMISCP-1620"/>
    <s v="Review of Sub-header font color on Reports Landing page are incorrect"/>
    <s v="01620 - Review of Sub-header font color on Reports Landing page are incorrect"/>
    <s v="Feature Review | 01620 - Review of Sub-header font color on Reports Landing page are incorrect"/>
    <m/>
    <n v="364226"/>
    <n v="36928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620 - Review of Sub-header font color on Reports Landing page are incorrect"/>
    <n v="0"/>
    <n v="0"/>
  </r>
  <r>
    <x v="3"/>
    <m/>
    <m/>
    <m/>
    <m/>
    <x v="1"/>
    <s v="Bug"/>
    <s v="Done"/>
    <s v="BEMISCP-1262"/>
    <s v="BIT-143 Sub-header font color on Reports Landing page are incorrect"/>
    <s v="01262 - BIT-143 Sub-header font color on Reports Landing page are incorrect"/>
    <x v="493"/>
    <x v="0"/>
    <s v="Done"/>
    <s v="BEMISCP-1619"/>
    <s v="Alpha for Sub-header font color on Reports Landing page are incorrect"/>
    <s v="01619 - Alpha for Sub-header font color on Reports Landing page are incorrect"/>
    <s v="Alpha Test | 01619 - Alpha for Sub-header font color on Reports Landing page are incorrect"/>
    <m/>
    <n v="364226"/>
    <n v="36928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619 - Alpha for Sub-header font color on Reports Landing page are incorrect"/>
    <n v="0"/>
    <n v="0"/>
  </r>
  <r>
    <x v="3"/>
    <m/>
    <m/>
    <m/>
    <m/>
    <x v="1"/>
    <s v="Bug"/>
    <s v="Done"/>
    <s v="BEMISCP-1450"/>
    <s v="BIT-157 Wording on Dynamic Reports preview page needs to be changed to improve usability"/>
    <s v="01450 - BIT-157 Wording on Dynamic Reports preview page needs to be changed to improve usability"/>
    <x v="494"/>
    <x v="1"/>
    <s v="Done"/>
    <s v="BEMISCP-1618"/>
    <s v="QA for Wording on Dynamic Reports preview page needs to be changed to improve usability"/>
    <s v="01618 - QA for Wording on Dynamic Reports preview page needs to be changed to improve usability"/>
    <s v="QA | 01618 - QA for Wording on Dynamic Reports preview page needs to be changed to improve usability"/>
    <m/>
    <n v="366331"/>
    <n v="36928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QA | 01618 - QA for Wording on Dynamic Reports preview page needs to be changed to improve usability"/>
    <n v="0"/>
    <n v="0"/>
  </r>
  <r>
    <x v="3"/>
    <m/>
    <m/>
    <m/>
    <m/>
    <x v="1"/>
    <s v="Bug"/>
    <s v="Done"/>
    <s v="BEMISCP-1450"/>
    <s v="BIT-157 Wording on Dynamic Reports preview page needs to be changed to improve usability"/>
    <s v="01450 - BIT-157 Wording on Dynamic Reports preview page needs to be changed to improve usability"/>
    <x v="494"/>
    <x v="2"/>
    <s v="Done"/>
    <s v="BEMISCP-1617"/>
    <s v="Review of Wording on Dynamic Reports preview page needs to be changed to improve usability"/>
    <s v="01617 - Review of Wording on Dynamic Reports preview page needs to be changed to improve usability"/>
    <s v="Feature Review | 01617 - Review of Wording on Dynamic Reports preview page needs to be changed to improve usability"/>
    <m/>
    <n v="366331"/>
    <n v="36928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1617 - Review of Wording on Dynamic Reports preview page needs to be changed to improve usability"/>
    <n v="0"/>
    <n v="0"/>
  </r>
  <r>
    <x v="3"/>
    <m/>
    <m/>
    <m/>
    <m/>
    <x v="1"/>
    <s v="Bug"/>
    <s v="Done"/>
    <s v="BEMISCP-1450"/>
    <s v="BIT-157 Wording on Dynamic Reports preview page needs to be changed to improve usability"/>
    <s v="01450 - BIT-157 Wording on Dynamic Reports preview page needs to be changed to improve usability"/>
    <x v="494"/>
    <x v="0"/>
    <s v="Done"/>
    <s v="BEMISCP-1616"/>
    <s v="Alpha for Wording on Dynamic Reports preview page needs to be changed to improve usability"/>
    <s v="01616 - Alpha for Wording on Dynamic Reports preview page needs to be changed to improve usability"/>
    <s v="Alpha Test | 01616 - Alpha for Wording on Dynamic Reports preview page needs to be changed to improve usability"/>
    <m/>
    <n v="366331"/>
    <n v="36926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1616 - Alpha for Wording on Dynamic Reports preview page needs to be changed to improve usability"/>
    <n v="0"/>
    <n v="0"/>
  </r>
  <r>
    <x v="3"/>
    <m/>
    <m/>
    <m/>
    <m/>
    <x v="1"/>
    <s v="Bug"/>
    <s v="Done"/>
    <s v="BEMISCP-1240"/>
    <s v="Formatting Error when Resizing"/>
    <s v="01240 - Formatting Error when Resizing"/>
    <x v="442"/>
    <x v="6"/>
    <s v="Done"/>
    <s v="BEMISCP-1615"/>
    <s v="Menu Navigation button is no longer visible on Mobile/Tablet views"/>
    <s v="M | 01615 - Menu Navigation button is no longer visible on Mobile/Tablet views"/>
    <s v="Alpha Bug | M | 01615 - Menu Navigation button is no longer visible on Mobile/Tablet views"/>
    <m/>
    <n v="364197"/>
    <n v="369263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Alpha Bug | M | 01615 - Menu Navigation button is no longer visible on Mobile/Tablet views"/>
    <n v="3.191489361702128"/>
    <n v="0"/>
  </r>
  <r>
    <x v="3"/>
    <m/>
    <m/>
    <m/>
    <m/>
    <x v="1"/>
    <s v="Bug"/>
    <s v="Done"/>
    <s v="BEMISCP-1267"/>
    <s v="Cancel button on Locations filter does not work "/>
    <s v="01267 - Cancel button on Locations filter does not work "/>
    <x v="451"/>
    <x v="0"/>
    <s v="Done"/>
    <s v="BEMISCP-1614"/>
    <s v="Alpha Test for Cancel button on locations filter"/>
    <s v="M | 01614 - Alpha Test for Cancel button on locations filter"/>
    <s v="Alpha Test | M | 01614 - Alpha Test for Cancel button on locations filter"/>
    <m/>
    <n v="364239"/>
    <n v="369252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"/>
    <n v="1"/>
    <n v="4.2553191489361701"/>
    <x v="1"/>
    <s v="0.Done"/>
    <x v="2"/>
    <s v="0.Done &gt; Alpha Test | M | 01614 - Alpha Test for Cancel button on locations filter"/>
    <n v="4.2553191489361701"/>
    <n v="0"/>
  </r>
  <r>
    <x v="3"/>
    <m/>
    <m/>
    <m/>
    <m/>
    <x v="1"/>
    <s v="Bug"/>
    <s v="Done"/>
    <s v="BEMISCP-805"/>
    <s v="On the Customer profile page format is incorrect"/>
    <s v="00805 - On the Customer profile page format is incorrect"/>
    <x v="473"/>
    <x v="1"/>
    <s v="Done"/>
    <s v="BEMISCP-1613"/>
    <s v="QA for Customer Profile Format"/>
    <s v="M | 01613 - QA for Customer Profile Format"/>
    <s v="QA | M | 01613 - QA for Customer Profile Format"/>
    <m/>
    <n v="357595"/>
    <n v="36925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0"/>
    <n v="1"/>
    <n v="3.191489361702128"/>
    <x v="1"/>
    <s v="0.Done"/>
    <x v="2"/>
    <s v="0.Done &gt; QA | M | 01613 - QA for Customer Profile Format"/>
    <n v="3.191489361702128"/>
    <n v="0"/>
  </r>
  <r>
    <x v="3"/>
    <m/>
    <m/>
    <m/>
    <m/>
    <x v="1"/>
    <s v="Bug"/>
    <s v="Done"/>
    <s v="BEMISCP-1448"/>
    <s v="BIT-154 User Agreement Link does not display for Buyers"/>
    <s v="01448 - BIT-154 User Agreement Link does not display for Buyers"/>
    <x v="421"/>
    <x v="6"/>
    <s v="Done"/>
    <s v="BEMISCP-1612"/>
    <s v="User Agreement Link - add user agreement page to bemis site template"/>
    <s v="M | 01612 - User Agreement Link - add user agreement page to bemis site template"/>
    <s v="Alpha Bug | M | 01612 - User Agreement Link - add user agreement page to bemis site template"/>
    <m/>
    <n v="366329"/>
    <n v="36924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Alpha Bug | M | 01612 - User Agreement Link - add user agreement page to bemis site template"/>
    <n v="3.191489361702128"/>
    <n v="0"/>
  </r>
  <r>
    <x v="3"/>
    <m/>
    <m/>
    <m/>
    <m/>
    <x v="1"/>
    <s v="Bug"/>
    <s v="Done"/>
    <s v="BEMISCP-805"/>
    <s v="On the Customer profile page format is incorrect"/>
    <s v="00805 - On the Customer profile page format is incorrect"/>
    <x v="473"/>
    <x v="0"/>
    <s v="Done"/>
    <s v="BEMISCP-1611"/>
    <s v="Alpha Test for customer profile format"/>
    <s v="M | 01611 - Alpha Test for customer profile format"/>
    <s v="Alpha Test | M | 01611 - Alpha Test for customer profile format"/>
    <m/>
    <n v="357595"/>
    <n v="36924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0"/>
    <n v="1"/>
    <n v="4.2553191489361701"/>
    <x v="1"/>
    <s v="0.Done"/>
    <x v="2"/>
    <s v="0.Done &gt; Alpha Test | M | 01611 - Alpha Test for customer profile format"/>
    <n v="4.2553191489361701"/>
    <n v="0"/>
  </r>
  <r>
    <x v="3"/>
    <m/>
    <m/>
    <m/>
    <m/>
    <x v="1"/>
    <s v="Bug"/>
    <s v="Done"/>
    <s v="BEMISCP-1535"/>
    <s v="The calculation for the total location qty and batch lines displayed do not match  "/>
    <s v="01535 - The calculation for the total location qty and batch lines displayed do not match  "/>
    <x v="495"/>
    <x v="1"/>
    <s v="Done"/>
    <s v="BEMISCP-1610"/>
    <s v="QA for The calculation for the total location qty and batch lines displayed do not match  "/>
    <s v="01610 - QA for The calculation for the total location qty and batch lines displayed do not match  "/>
    <s v="QA | 01610 - QA for The calculation for the total location qty and batch lines displayed do not match  "/>
    <m/>
    <n v="368056"/>
    <n v="36923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610 - QA for The calculation for the total location qty and batch lines displayed do not match  "/>
    <n v="0"/>
    <n v="0"/>
  </r>
  <r>
    <x v="3"/>
    <m/>
    <m/>
    <m/>
    <m/>
    <x v="1"/>
    <s v="Bug"/>
    <s v="Done"/>
    <s v="BEMISCP-1535"/>
    <s v="The calculation for the total location qty and batch lines displayed do not match  "/>
    <s v="01535 - The calculation for the total location qty and batch lines displayed do not match  "/>
    <x v="495"/>
    <x v="2"/>
    <s v="Done"/>
    <s v="BEMISCP-1609"/>
    <s v="Review of The calculation for the total location qty and batch lines displayed do not match  "/>
    <s v="01609 - Review of The calculation for the total location qty and batch lines displayed do not match  "/>
    <s v="Feature Review | 01609 - Review of The calculation for the total location qty and batch lines displayed do not match  "/>
    <m/>
    <n v="368056"/>
    <n v="36923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609 - Review of The calculation for the total location qty and batch lines displayed do not match  "/>
    <n v="0"/>
    <n v="0"/>
  </r>
  <r>
    <x v="3"/>
    <m/>
    <m/>
    <m/>
    <m/>
    <x v="1"/>
    <s v="Bug"/>
    <s v="Done"/>
    <s v="BEMISCP-1535"/>
    <s v="The calculation for the total location qty and batch lines displayed do not match  "/>
    <s v="01535 - The calculation for the total location qty and batch lines displayed do not match  "/>
    <x v="495"/>
    <x v="0"/>
    <s v="Done"/>
    <s v="BEMISCP-1608"/>
    <s v="Alpha for The calculation for the total location qty and batch lines displayed do not match  "/>
    <s v="01608 - Alpha for The calculation for the total location qty and batch lines displayed do not match  "/>
    <s v="Alpha Test | 01608 - Alpha for The calculation for the total location qty and batch lines displayed do not match  "/>
    <m/>
    <n v="368056"/>
    <n v="36923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608 - Alpha for The calculation for the total location qty and batch lines displayed do not match  "/>
    <n v="0"/>
    <n v="0"/>
  </r>
  <r>
    <x v="3"/>
    <m/>
    <m/>
    <m/>
    <m/>
    <x v="1"/>
    <s v="Bug"/>
    <s v="Done"/>
    <s v="BEMISCP-1364"/>
    <s v="BIT-114 Scheduled Releases Customer PO"/>
    <s v="01364 - BIT-114 Scheduled Releases Customer PO"/>
    <x v="496"/>
    <x v="1"/>
    <s v="Done"/>
    <s v="BEMISCP-1607"/>
    <s v="QA Task - Scheduled Releases Customer PO "/>
    <s v="M | 01607 - QA Task - Scheduled Releases Customer PO "/>
    <s v="QA | M | 01607 - QA Task - Scheduled Releases Customer PO "/>
    <m/>
    <n v="365314"/>
    <n v="369232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s v="0.Done"/>
    <x v="2"/>
    <s v="0.Done &gt; QA | M | 01607 - QA Task - Scheduled Releases Customer PO "/>
    <n v="3.191489361702128"/>
    <n v="0"/>
  </r>
  <r>
    <x v="3"/>
    <m/>
    <m/>
    <m/>
    <m/>
    <x v="1"/>
    <s v="Bug"/>
    <s v="Done"/>
    <s v="BEMISCP-1417"/>
    <s v="The Company logo will not populate on Welcome page"/>
    <s v="01417 - The Company logo will not populate on Welcome page"/>
    <x v="488"/>
    <x v="2"/>
    <s v="Done"/>
    <s v="BEMISCP-1606"/>
    <s v="Review of The Company logo will not populate on Welcome page"/>
    <s v="01606 - Review of The Company logo will not populate on Welcome page"/>
    <s v="Feature Review | 01606 - Review of The Company logo will not populate on Welcome page"/>
    <m/>
    <n v="365698"/>
    <n v="36922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606 - Review of The Company logo will not populate on Welcome page"/>
    <n v="0"/>
    <n v="0"/>
  </r>
  <r>
    <x v="3"/>
    <m/>
    <m/>
    <m/>
    <m/>
    <x v="1"/>
    <s v="Bug"/>
    <s v="Done"/>
    <s v="BEMISCP-1338"/>
    <s v="BIT-99 Shipment Card Item Detail Box Scrolling Bar"/>
    <s v="01338 - BIT-99 Shipment Card Item Detail Box Scrolling Bar"/>
    <x v="497"/>
    <x v="0"/>
    <s v="Done"/>
    <s v="BEMISCP-1605"/>
    <s v="Alpha for Product Description on Shipments"/>
    <s v="M | 01605 - Alpha for Product Description on Shipments"/>
    <s v="Alpha Test | M | 01605 - Alpha for Product Description on Shipments"/>
    <m/>
    <n v="364968"/>
    <n v="369209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Alpha Test | M | 01605 - Alpha for Product Description on Shipments"/>
    <n v="4.2553191489361701"/>
    <n v="0"/>
  </r>
  <r>
    <x v="3"/>
    <s v="Demand"/>
    <s v="Doing"/>
    <s v="BEMISCP-444"/>
    <s v="CSR - Customer and User Profile"/>
    <x v="25"/>
    <s v="Feature"/>
    <s v="Done"/>
    <s v="BEMISCP-1127"/>
    <s v="Create Page for CSRs to View Customer Locations "/>
    <s v="01127 - Create Page for CSRs to View Customer Locations "/>
    <x v="243"/>
    <x v="6"/>
    <s v="Cancelled"/>
    <s v="BEMISCP-1604"/>
    <s v="Clicking on a customer profile should show customer profile info"/>
    <s v="M | 01604 - Clicking on a customer profile should show customer profile info"/>
    <s v="Alpha Bug | M | 01604 - Clicking on a customer profile should show customer profile info"/>
    <n v="348696"/>
    <n v="362834"/>
    <n v="369202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8.3333333333333329E-2"/>
    <n v="2.9411764705882353E-2"/>
    <n v="1"/>
    <n v="0"/>
    <x v="0"/>
    <s v="0.Done"/>
    <x v="3"/>
    <s v="0.Cancelled &gt; Alpha Bug | M | 01604 - Clicking on a customer profile should show customer profile info"/>
    <n v="0"/>
    <n v="0"/>
  </r>
  <r>
    <x v="3"/>
    <m/>
    <m/>
    <m/>
    <m/>
    <x v="1"/>
    <s v="Bug"/>
    <s v="Done"/>
    <s v="BEMISCP-1548"/>
    <s v="Customer logo is not displayed on parent or child location dashboards"/>
    <s v="01548 - Customer logo is not displayed on parent or child location dashboards"/>
    <x v="475"/>
    <x v="6"/>
    <s v="Done"/>
    <s v="BEMISCP-1603"/>
    <s v="Customer Profile fetching logo from the parent customer"/>
    <s v="S | 01603 - Customer Profile fetching logo from the parent customer"/>
    <s v="Alpha Bug | S | 01603 - Customer Profile fetching logo from the parent customer"/>
    <m/>
    <n v="368280"/>
    <n v="3691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Bug | S | 01603 - Customer Profile fetching logo from the parent customer"/>
    <n v="2.1276595744680851"/>
    <n v="0"/>
  </r>
  <r>
    <x v="3"/>
    <s v="Demand"/>
    <s v="Doing"/>
    <s v="BEMISCP-523"/>
    <s v="CSR - Portal Foundations"/>
    <x v="30"/>
    <s v="Feature"/>
    <s v="To QA"/>
    <s v="BEMISCP-1019"/>
    <s v="Link Bemis/TheHub Logo back CSR Bemis Site"/>
    <s v="01019 - Link Bemis/TheHub Logo back CSR Bemis Site"/>
    <x v="433"/>
    <x v="2"/>
    <s v="Done"/>
    <s v="BEMISCP-1602"/>
    <s v="Review of Link Bemis/TheHub Logo back CSR Bemis Site"/>
    <s v="01602 - Review of Link Bemis/TheHub Logo back CSR Bemis Site"/>
    <s v="Feature Review | 01602 - Review of Link Bemis/TheHub Logo back CSR Bemis Site"/>
    <n v="350872"/>
    <n v="360677"/>
    <n v="36918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3.125E-2"/>
    <n v="1"/>
    <n v="0"/>
    <x v="0"/>
    <s v="2.To QA"/>
    <x v="2"/>
    <s v="0.Done &gt; Feature Review | 01602 - Review of Link Bemis/TheHub Logo back CSR Bemis Site"/>
    <n v="0"/>
    <n v="0"/>
  </r>
  <r>
    <x v="3"/>
    <m/>
    <m/>
    <m/>
    <m/>
    <x v="1"/>
    <s v="Bug"/>
    <s v="Done"/>
    <s v="BEMISCP-1451"/>
    <s v="BIT-159 CSR- editing buyer profile"/>
    <s v="01451 - BIT-159 CSR- editing buyer profile"/>
    <x v="476"/>
    <x v="0"/>
    <s v="Done"/>
    <s v="BEMISCP-1601"/>
    <s v="Alpha for CSR- editing buyer profile"/>
    <s v="01601 - Alpha for CSR- editing buyer profile"/>
    <s v="Alpha Test | 01601 - Alpha for CSR- editing buyer profile"/>
    <m/>
    <n v="366332"/>
    <n v="36918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1601 - Alpha for CSR- editing buyer profile"/>
    <n v="0"/>
    <n v="0"/>
  </r>
  <r>
    <x v="3"/>
    <s v="Demand"/>
    <s v="Doing"/>
    <s v="BEMISCP-519"/>
    <s v="Buyer - Portal Foundations"/>
    <x v="23"/>
    <s v="Feature"/>
    <s v="Done"/>
    <s v="BEMISCP-645"/>
    <s v="Buyer - Security"/>
    <s v="00645 - Buyer - Security"/>
    <x v="454"/>
    <x v="2"/>
    <s v="Done"/>
    <s v="BEMISCP-1600"/>
    <s v="Review of Buyer - Security"/>
    <s v="XS | 01600 - Review of Buyer - Security"/>
    <s v="Feature Review | XS | 01600 - Review of Buyer - Security"/>
    <n v="350832"/>
    <n v="354328"/>
    <n v="369182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4285714285714285"/>
    <n v="8.2644628099173556E-3"/>
    <n v="1"/>
    <n v="1.0638297872340425"/>
    <x v="0"/>
    <s v="0.Done"/>
    <x v="2"/>
    <s v="0.Done &gt; Feature Review | XS | 01600 - Review of Buyer - Security"/>
    <n v="0"/>
    <n v="0"/>
  </r>
  <r>
    <x v="3"/>
    <s v="Demand"/>
    <s v="Doing"/>
    <s v="BEMISCP-444"/>
    <s v="CSR - Customer and User Profile"/>
    <x v="25"/>
    <s v="Feature"/>
    <s v="Done"/>
    <s v="BEMISCP-1396"/>
    <s v="Allow Buyers to update display settings "/>
    <s v="01396 - Allow Buyers to update display settings "/>
    <x v="456"/>
    <x v="2"/>
    <s v="Done"/>
    <s v="BEMISCP-1599"/>
    <s v="Review of Allow Buyers to update display settings "/>
    <s v="01599 - Review of Allow Buyers to update display settings "/>
    <s v="Feature Review | 01599 - Review of Allow Buyers to update display settings "/>
    <n v="348696"/>
    <n v="365558"/>
    <n v="36918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2.9411764705882353E-2"/>
    <n v="1"/>
    <n v="0"/>
    <x v="0"/>
    <s v="0.Done"/>
    <x v="2"/>
    <s v="0.Done &gt; Feature Review | 01599 - Review of Allow Buyers to update display settings "/>
    <n v="0"/>
    <n v="0"/>
  </r>
  <r>
    <x v="3"/>
    <m/>
    <m/>
    <m/>
    <m/>
    <x v="1"/>
    <s v="Bug"/>
    <s v="Done"/>
    <s v="BEMISCP-1451"/>
    <s v="BIT-159 CSR- editing buyer profile"/>
    <s v="01451 - BIT-159 CSR- editing buyer profile"/>
    <x v="476"/>
    <x v="6"/>
    <s v="Done"/>
    <s v="BEMISCP-1598"/>
    <s v="CSR Portal View - remove 'My Profile' and 'My Company Location' links"/>
    <s v="M | 01598 - CSR Portal View - remove 'My Profile' and 'My Company Location' links"/>
    <s v="Alpha Bug | M | 01598 - CSR Portal View - remove 'My Profile' and 'My Company Location' links"/>
    <m/>
    <n v="366332"/>
    <n v="369176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s v="0.Done"/>
    <x v="2"/>
    <s v="0.Done &gt; Alpha Bug | M | 01598 - CSR Portal View - remove 'My Profile' and 'My Company Location' links"/>
    <n v="3.191489361702128"/>
    <n v="0"/>
  </r>
  <r>
    <x v="3"/>
    <m/>
    <m/>
    <m/>
    <m/>
    <x v="1"/>
    <s v="Bug"/>
    <s v="Deferred"/>
    <s v="BEMISCP-1363"/>
    <s v="BIT-113 FRM 283- Typos on report landing page"/>
    <s v="01363 - BIT-113 FRM 283- Typos on report landing page"/>
    <x v="480"/>
    <x v="7"/>
    <s v="Done"/>
    <s v="BEMISCP-1597"/>
    <s v="Tech planing for fixing typos"/>
    <s v="M | 01597 - Tech planing for fixing typos"/>
    <s v="Tech Planning | M | 01597 - Tech planing for fixing typos"/>
    <m/>
    <n v="365313"/>
    <n v="369169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33333333333333331"/>
    <n v="0"/>
    <n v="1"/>
    <n v="4.2553191489361701"/>
    <x v="1"/>
    <e v="#N/A"/>
    <x v="2"/>
    <s v="0.Done &gt; Tech Planning | M | 01597 - Tech planing for fixing typos"/>
    <n v="4.2553191489361701"/>
    <n v="0"/>
  </r>
  <r>
    <x v="3"/>
    <m/>
    <m/>
    <m/>
    <m/>
    <x v="1"/>
    <s v="Bug"/>
    <s v="Done"/>
    <s v="BEMISCP-1558"/>
    <s v="BIT-166 Disabled User shows up in Members section on company profile page"/>
    <s v="01558 - BIT-166 Disabled User shows up in Members section on company profile page"/>
    <x v="498"/>
    <x v="1"/>
    <s v="Done"/>
    <s v="BEMISCP-1596"/>
    <s v="QA for Disabled User shows up in Members section on company profile page"/>
    <s v="01596 - QA for Disabled User shows up in Members section on company profile page"/>
    <s v="QA | 01596 - QA for Disabled User shows up in Members section on company profile page"/>
    <m/>
    <n v="368356"/>
    <n v="36916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596 - QA for Disabled User shows up in Members section on company profile page"/>
    <n v="0"/>
    <n v="0"/>
  </r>
  <r>
    <x v="3"/>
    <m/>
    <m/>
    <m/>
    <m/>
    <x v="1"/>
    <s v="Bug"/>
    <s v="Deferred"/>
    <s v="BEMISCP-1363"/>
    <s v="BIT-113 FRM 283- Typos on report landing page"/>
    <s v="01363 - BIT-113 FRM 283- Typos on report landing page"/>
    <x v="480"/>
    <x v="3"/>
    <s v="Done"/>
    <s v="BEMISCP-1595"/>
    <s v="Development for - FRM 283- Typos on report landing page"/>
    <s v="M | 01595 - Development for - FRM 283- Typos on report landing page"/>
    <s v="Frontend Development | M | 01595 - Development for - FRM 283- Typos on report landing page"/>
    <m/>
    <n v="365313"/>
    <n v="36916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33333333333333331"/>
    <n v="0"/>
    <n v="1"/>
    <n v="5.3191489361702127"/>
    <x v="1"/>
    <e v="#N/A"/>
    <x v="2"/>
    <s v="0.Done &gt; Frontend Development | M | 01595 - Development for - FRM 283- Typos on report landing page"/>
    <n v="5.3191489361702127"/>
    <n v="0"/>
  </r>
  <r>
    <x v="3"/>
    <m/>
    <m/>
    <m/>
    <m/>
    <x v="1"/>
    <s v="Bug"/>
    <s v="Done"/>
    <s v="BEMISCP-1558"/>
    <s v="BIT-166 Disabled User shows up in Members section on company profile page"/>
    <s v="01558 - BIT-166 Disabled User shows up in Members section on company profile page"/>
    <x v="498"/>
    <x v="2"/>
    <s v="Done"/>
    <s v="BEMISCP-1594"/>
    <s v="Review of Disabled User shows up in Members section on company profile page"/>
    <s v="01594 - Review of Disabled User shows up in Members section on company profile page"/>
    <s v="Feature Review | 01594 - Review of Disabled User shows up in Members section on company profile page"/>
    <m/>
    <n v="368356"/>
    <n v="36916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594 - Review of Disabled User shows up in Members section on company profile page"/>
    <n v="0"/>
    <n v="0"/>
  </r>
  <r>
    <x v="3"/>
    <m/>
    <m/>
    <m/>
    <m/>
    <x v="1"/>
    <s v="Bug"/>
    <s v="Done"/>
    <s v="BEMISCP-1558"/>
    <s v="BIT-166 Disabled User shows up in Members section on company profile page"/>
    <s v="01558 - BIT-166 Disabled User shows up in Members section on company profile page"/>
    <x v="498"/>
    <x v="0"/>
    <s v="Done"/>
    <s v="BEMISCP-1593"/>
    <s v="Alpha for Disabled User shows up in Members section on company profile page"/>
    <s v="01593 - Alpha for Disabled User shows up in Members section on company profile page"/>
    <s v="Alpha Test | 01593 - Alpha for Disabled User shows up in Members section on company profile page"/>
    <m/>
    <n v="368356"/>
    <n v="36915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593 - Alpha for Disabled User shows up in Members section on company profile page"/>
    <n v="0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4"/>
    <s v="Done"/>
    <s v="BEMISCP-1592"/>
    <s v="Increase Search Indexer Registry buffer size"/>
    <s v="XS | 01592 - Increase Search Indexer Registry buffer size"/>
    <s v="Sub-Task | XS | 01592 - Increase Search Indexer Registry buffer size"/>
    <n v="351453"/>
    <n v="367474"/>
    <n v="369131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1.8518518518518517E-2"/>
    <n v="1"/>
    <n v="2.1276595744680851"/>
    <x v="0"/>
    <s v="0.Done"/>
    <x v="2"/>
    <s v="0.Done &gt; Sub-Task | XS | 01592 - Increase Search Indexer Registry buffer size"/>
    <n v="0"/>
    <n v="0"/>
  </r>
  <r>
    <x v="3"/>
    <m/>
    <m/>
    <m/>
    <m/>
    <x v="1"/>
    <s v="Bug"/>
    <s v="Done"/>
    <s v="BEMISCP-1534"/>
    <s v="Customer Data Sync is checking wrong address for validity"/>
    <s v="01534 - Customer Data Sync is checking wrong address for validity"/>
    <x v="457"/>
    <x v="0"/>
    <s v="Done"/>
    <s v="BEMISCP-1591"/>
    <s v="Alpha for Customer Data Sync is checking wrong address for validity"/>
    <s v="01591 - Alpha for Customer Data Sync is checking wrong address for validity"/>
    <s v="Alpha Test | 01591 - Alpha for Customer Data Sync is checking wrong address for validity"/>
    <m/>
    <n v="368055"/>
    <n v="3691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591 - Alpha for Customer Data Sync is checking wrong address for validity"/>
    <n v="0"/>
    <n v="0"/>
  </r>
  <r>
    <x v="3"/>
    <m/>
    <m/>
    <m/>
    <m/>
    <x v="1"/>
    <s v="Bug"/>
    <s v="Done"/>
    <s v="BEMISCP-1364"/>
    <s v="BIT-114 Scheduled Releases Customer PO"/>
    <s v="01364 - BIT-114 Scheduled Releases Customer PO"/>
    <x v="496"/>
    <x v="0"/>
    <s v="Done"/>
    <s v="BEMISCP-1590"/>
    <s v="Alpha Test - Validate All Release-related pages."/>
    <s v="M | 01590 - Alpha Test - Validate All Release-related pages."/>
    <s v="Alpha Test | M | 01590 - Alpha Test - Validate All Release-related pages."/>
    <m/>
    <n v="365314"/>
    <n v="36905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Alpha Test | M | 01590 - Alpha Test - Validate All Release-related pages."/>
    <n v="4.2553191489361701"/>
    <n v="0"/>
  </r>
  <r>
    <x v="3"/>
    <m/>
    <m/>
    <m/>
    <m/>
    <x v="1"/>
    <s v="Feature"/>
    <s v="Done"/>
    <s v="BEMISCP-1473"/>
    <s v="Switch to SOAP calls"/>
    <s v="01473 - Switch to SOAP calls"/>
    <x v="374"/>
    <x v="4"/>
    <s v="Done"/>
    <s v="BEMISCP-1587"/>
    <s v="Add ability to use SSRS SOAP interfaces"/>
    <s v="M | 01587 - Add ability to use SSRS SOAP interfaces"/>
    <s v="Sub-Task | M | 01587 - Add ability to use SSRS SOAP interfaces"/>
    <m/>
    <n v="367329"/>
    <n v="368967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Sub-Task | M | 01587 - Add ability to use SSRS SOAP interfaces"/>
    <n v="0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4"/>
    <s v="Done"/>
    <s v="BEMISCP-1586"/>
    <s v="Resize thread pool for data sync"/>
    <s v="XS | 01586 - Resize thread pool for data sync"/>
    <s v="Sub-Task | XS | 01586 - Resize thread pool for data sync"/>
    <n v="351453"/>
    <n v="367474"/>
    <n v="368898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1.8518518518518517E-2"/>
    <n v="1"/>
    <n v="2.1276595744680851"/>
    <x v="0"/>
    <s v="0.Done"/>
    <x v="2"/>
    <s v="0.Done &gt; Sub-Task | XS | 01586 - Resize thread pool for data sync"/>
    <n v="0"/>
    <n v="0"/>
  </r>
  <r>
    <x v="3"/>
    <m/>
    <m/>
    <m/>
    <m/>
    <x v="1"/>
    <s v="Feature"/>
    <s v="Done"/>
    <s v="BEMISCP-723"/>
    <s v="Add content for Portal dashboard landing page"/>
    <s v="00723 - Add content for Portal dashboard landing page"/>
    <x v="499"/>
    <x v="3"/>
    <s v="Done"/>
    <s v="BEMISCP-1585"/>
    <s v="Add links to landing pages from Dashboard"/>
    <s v="XS | 01585 - Add links to landing pages from Dashboard"/>
    <s v="Frontend Development | XS | 01585 - Add links to landing pages from Dashboard"/>
    <m/>
    <n v="356618"/>
    <n v="368840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s v="0.Done"/>
    <x v="2"/>
    <s v="0.Done &gt; Frontend Development | XS | 01585 - Add links to landing pages from Dashboard"/>
    <n v="0"/>
    <n v="0"/>
  </r>
  <r>
    <x v="3"/>
    <m/>
    <m/>
    <m/>
    <m/>
    <x v="1"/>
    <s v="Feature"/>
    <s v="Done"/>
    <s v="BEMISCP-1527"/>
    <s v="Updates for all Report "/>
    <s v="01527 - Updates for all Report "/>
    <x v="428"/>
    <x v="5"/>
    <s v="Done"/>
    <s v="BEMISCP-1584"/>
    <s v="Add support for new Customer Item optional parameter"/>
    <s v="M | 01584 - Add support for new Customer Item optional parameter"/>
    <s v="Backend Development | M | 01584 - Add support for new Customer Item optional parameter"/>
    <m/>
    <n v="367992"/>
    <n v="36882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9.0909090909090912E-2"/>
    <n v="0"/>
    <n v="1"/>
    <n v="10.638297872340425"/>
    <x v="1"/>
    <s v="0.Done"/>
    <x v="2"/>
    <s v="0.Done &gt; Backend Development | M | 01584 - Add support for new Customer Item optional parameter"/>
    <n v="0"/>
    <n v="0"/>
  </r>
  <r>
    <x v="3"/>
    <m/>
    <m/>
    <m/>
    <m/>
    <x v="1"/>
    <s v="Feature"/>
    <s v="Done"/>
    <s v="BEMISCP-1527"/>
    <s v="Updates for all Report "/>
    <s v="01527 - Updates for all Report "/>
    <x v="428"/>
    <x v="5"/>
    <s v="Done"/>
    <s v="BEMISCP-1583"/>
    <s v="Add support for optional columns parameter"/>
    <s v="M | 01583 - Add support for optional columns parameter"/>
    <s v="Backend Development | M | 01583 - Add support for optional columns parameter"/>
    <m/>
    <n v="367992"/>
    <n v="36882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9.0909090909090912E-2"/>
    <n v="0"/>
    <n v="1"/>
    <n v="10.638297872340425"/>
    <x v="1"/>
    <s v="0.Done"/>
    <x v="2"/>
    <s v="0.Done &gt; Backend Development | M | 01583 - Add support for optional columns parameter"/>
    <n v="0"/>
    <n v="0"/>
  </r>
  <r>
    <x v="3"/>
    <m/>
    <m/>
    <m/>
    <m/>
    <x v="1"/>
    <s v="Feature"/>
    <s v="Done"/>
    <s v="BEMISCP-1527"/>
    <s v="Updates for all Report "/>
    <s v="01527 - Updates for all Report "/>
    <x v="428"/>
    <x v="5"/>
    <s v="Done"/>
    <s v="BEMISCP-1582"/>
    <s v="Add support for new Preview parameter"/>
    <s v="M | 01582 - Add support for new Preview parameter"/>
    <s v="Backend Development | M | 01582 - Add support for new Preview parameter"/>
    <m/>
    <n v="367992"/>
    <n v="368819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9.0909090909090912E-2"/>
    <n v="0"/>
    <n v="1"/>
    <n v="10.638297872340425"/>
    <x v="1"/>
    <s v="0.Done"/>
    <x v="2"/>
    <s v="0.Done &gt; Backend Development | M | 01582 - Add support for new Preview parameter"/>
    <n v="0"/>
    <n v="0"/>
  </r>
  <r>
    <x v="3"/>
    <m/>
    <m/>
    <m/>
    <m/>
    <x v="1"/>
    <s v="Feature"/>
    <s v="Done"/>
    <s v="BEMISCP-1527"/>
    <s v="Updates for all Report "/>
    <s v="01527 - Updates for all Report "/>
    <x v="428"/>
    <x v="5"/>
    <s v="Done"/>
    <s v="BEMISCP-1581"/>
    <s v="Update existing Report Definitions parmeters/fields"/>
    <s v="M | 01581 - Update existing Report Definitions parmeters/fields"/>
    <s v="Backend Development | M | 01581 - Update existing Report Definitions parmeters/fields"/>
    <m/>
    <n v="367992"/>
    <n v="36881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9.0909090909090912E-2"/>
    <n v="0"/>
    <n v="1"/>
    <n v="10.638297872340425"/>
    <x v="1"/>
    <s v="0.Done"/>
    <x v="2"/>
    <s v="0.Done &gt; Backend Development | M | 01581 - Update existing Report Definitions parmeters/fields"/>
    <n v="0"/>
    <n v="0"/>
  </r>
  <r>
    <x v="3"/>
    <s v="Demand"/>
    <s v="Doing"/>
    <s v="BEMISCP-531"/>
    <s v="System Architecture"/>
    <x v="22"/>
    <s v="Task"/>
    <s v="Doing"/>
    <s v="BEMISCP-450"/>
    <s v="Setup Liferay Development Infrastructure"/>
    <s v="00450 - Setup Liferay Development Infrastructure"/>
    <x v="450"/>
    <x v="4"/>
    <s v="Done"/>
    <s v="BEMISCP-1580"/>
    <s v="Setup local environment"/>
    <s v="S | 01580 - Setup local environment"/>
    <s v="Sub-Task | S | 01580 - Setup local environment"/>
    <n v="351453"/>
    <n v="348727"/>
    <n v="368796"/>
    <s v="Plan"/>
    <x v="0"/>
    <n v="6.5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6.5"/>
    <n v="0"/>
    <n v="9.0909090909090912E-2"/>
    <n v="1.8518518518518517E-2"/>
    <n v="1"/>
    <n v="4.2553191489361701"/>
    <x v="0"/>
    <s v="7.Doing"/>
    <x v="2"/>
    <s v="0.Done &gt; Sub-Task | S | 01580 - Setup local environment"/>
    <n v="0"/>
    <n v="0"/>
  </r>
  <r>
    <x v="3"/>
    <m/>
    <m/>
    <m/>
    <m/>
    <x v="1"/>
    <s v="Bug"/>
    <s v="Done"/>
    <s v="BEMISCP-1338"/>
    <s v="BIT-99 Shipment Card Item Detail Box Scrolling Bar"/>
    <s v="01338 - BIT-99 Shipment Card Item Detail Box Scrolling Bar"/>
    <x v="497"/>
    <x v="6"/>
    <s v="Done"/>
    <s v="BEMISCP-1579"/>
    <s v="Box needs to be a little larger"/>
    <s v="M | 01579 - Box needs to be a little larger"/>
    <s v="Alpha Bug | M | 01579 - Box needs to be a little larger"/>
    <m/>
    <n v="364968"/>
    <n v="368781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s v="0.Done"/>
    <x v="2"/>
    <s v="0.Done &gt; Alpha Bug | M | 01579 - Box needs to be a little larger"/>
    <n v="3.191489361702128"/>
    <n v="0"/>
  </r>
  <r>
    <x v="3"/>
    <m/>
    <m/>
    <m/>
    <m/>
    <x v="1"/>
    <s v="Feature"/>
    <s v="Done"/>
    <s v="BEMISCP-1575"/>
    <s v="User friendly error messaging for CSR and Buyers"/>
    <s v="01575 - User friendly error messaging for CSR and Buyers"/>
    <x v="316"/>
    <x v="3"/>
    <s v="Done"/>
    <s v="BEMISCP-1578"/>
    <s v="Create user-friendly error page"/>
    <s v="S | 01578 - Create user-friendly error page"/>
    <s v="Frontend Development | S | 01578 - Create user-friendly error page"/>
    <m/>
    <n v="368715"/>
    <n v="368726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Frontend Development | S | 01578 - Create user-friendly error page"/>
    <n v="0"/>
    <n v="0"/>
  </r>
  <r>
    <x v="3"/>
    <m/>
    <m/>
    <m/>
    <m/>
    <x v="1"/>
    <s v="Feature"/>
    <s v="Done"/>
    <s v="BEMISCP-1527"/>
    <s v="Updates for all Report "/>
    <s v="01527 - Updates for all Report "/>
    <x v="428"/>
    <x v="7"/>
    <s v="Done"/>
    <s v="BEMISCP-1577"/>
    <s v="Tech Planning for Update Report Parameters"/>
    <s v="M | 01577 - Tech Planning for Update Report Parameters"/>
    <s v="Tech Planning | M | 01577 - Tech Planning for Update Report Parameters"/>
    <m/>
    <n v="367992"/>
    <n v="36872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0"/>
    <n v="1"/>
    <n v="4.2553191489361701"/>
    <x v="1"/>
    <s v="0.Done"/>
    <x v="2"/>
    <s v="0.Done &gt; Tech Planning | M | 01577 - Tech Planning for Update Report Parameters"/>
    <n v="0"/>
    <n v="0"/>
  </r>
  <r>
    <x v="3"/>
    <m/>
    <m/>
    <m/>
    <m/>
    <x v="1"/>
    <s v="Feature"/>
    <s v="Done"/>
    <s v="BEMISCP-1575"/>
    <s v="User friendly error messaging for CSR and Buyers"/>
    <s v="01575 - User friendly error messaging for CSR and Buyers"/>
    <x v="316"/>
    <x v="9"/>
    <s v="Done"/>
    <s v="BEMISCP-1576"/>
    <s v="Design user-friendly error page"/>
    <s v="S | 01576 - Design user-friendly error page"/>
    <s v="UX | S | 01576 - Design user-friendly error page"/>
    <m/>
    <n v="368715"/>
    <n v="368718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UX | S | 01576 - Design user-friendly error page"/>
    <n v="0"/>
    <n v="0"/>
  </r>
  <r>
    <x v="3"/>
    <s v="Demand"/>
    <s v="Doing"/>
    <s v="BEMISCP-420"/>
    <s v="Buyer - Shipment Management"/>
    <x v="26"/>
    <s v="Feature"/>
    <s v="Done"/>
    <s v="BEMISCP-509"/>
    <s v="View and Download Invoice and BoL "/>
    <s v="00509 - View and Download Invoice and BoL "/>
    <x v="255"/>
    <x v="3"/>
    <s v="Done"/>
    <s v="BEMISCP-1574"/>
    <s v="Only show link when file is available"/>
    <s v="S | 01574 - Only show link when file is available"/>
    <s v="Frontend Development | S | 01574 - Only show link when file is available"/>
    <n v="347928"/>
    <n v="350405"/>
    <n v="368690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1.5873015873015872E-2"/>
    <n v="1"/>
    <n v="4.2553191489361701"/>
    <x v="0"/>
    <s v="0.Done"/>
    <x v="2"/>
    <s v="0.Done &gt; Frontend Development | S | 01574 - Only show link when file is available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5"/>
    <s v="Done"/>
    <s v="BEMISCP-1573"/>
    <s v="Review exception handling"/>
    <s v="S | 01573 - Review exception handling"/>
    <s v="Backend Development | S | 01573 - Review exception handling"/>
    <n v="346910"/>
    <n v="347290"/>
    <n v="368661"/>
    <s v="Plan"/>
    <x v="20"/>
    <n v="0"/>
    <n v="0"/>
    <n v="0"/>
    <n v="26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3.7037037037037035E-2"/>
    <n v="1.020408163265306E-2"/>
    <n v="1"/>
    <n v="8.5106382978723403"/>
    <x v="0"/>
    <s v="0.Done"/>
    <x v="2"/>
    <s v="0.Done &gt; Backend Development | S | 01573 - Review exception handling"/>
    <n v="0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5"/>
    <s v="Done"/>
    <s v="BEMISCP-1572"/>
    <s v="Review exception handling"/>
    <s v="S | 01572 - Review exception handling"/>
    <s v="Backend Development | S | 01572 - Review exception handling"/>
    <n v="350255"/>
    <n v="343068"/>
    <n v="368658"/>
    <s v="Plan"/>
    <x v="0"/>
    <n v="17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7.5"/>
    <n v="0"/>
    <n v="6.6666666666666666E-2"/>
    <n v="3.3333333333333333E-2"/>
    <n v="1"/>
    <n v="8.5106382978723403"/>
    <x v="0"/>
    <s v="4.To Feature Review"/>
    <x v="2"/>
    <s v="0.Done &gt; Backend Development | S | 01572 - Review exception handling"/>
    <n v="0"/>
    <n v="0"/>
  </r>
  <r>
    <x v="3"/>
    <m/>
    <m/>
    <m/>
    <m/>
    <x v="1"/>
    <s v="Bug"/>
    <s v="Done"/>
    <s v="BEMISCP-1364"/>
    <s v="BIT-114 Scheduled Releases Customer PO"/>
    <s v="01364 - BIT-114 Scheduled Releases Customer PO"/>
    <x v="496"/>
    <x v="5"/>
    <s v="Done"/>
    <s v="BEMISCP-1571"/>
    <s v="Change Customer PO Label on Scheduled Releases(Item Details page)"/>
    <s v="S | 01571 - Change Customer PO Label on Scheduled Releases(Item Details page)"/>
    <s v="Backend Development | S | 01571 - Change Customer PO Label on Scheduled Releases(Item Details page)"/>
    <m/>
    <n v="365314"/>
    <n v="36863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1571 - Change Customer PO Label on Scheduled Releases(Item Details page)"/>
    <n v="8.5106382978723403"/>
    <n v="0"/>
  </r>
  <r>
    <x v="3"/>
    <m/>
    <m/>
    <m/>
    <m/>
    <x v="1"/>
    <s v="Bug"/>
    <s v="Deferred"/>
    <s v="BEMISCP-1294"/>
    <s v="Poly Orders missing in portal"/>
    <s v="01294 - Poly Orders missing in portal"/>
    <x v="501"/>
    <x v="7"/>
    <s v="Done"/>
    <s v="BEMISCP-1569"/>
    <s v="Analysis"/>
    <s v="S | 01569 - Analysis"/>
    <s v="Tech Planning | S | 01569 - Analysis"/>
    <m/>
    <n v="364410"/>
    <n v="368567"/>
    <s v="Plan"/>
    <x v="0"/>
    <n v="6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6.5"/>
    <n v="0"/>
    <n v="1"/>
    <n v="0"/>
    <n v="1"/>
    <n v="2.1276595744680851"/>
    <x v="1"/>
    <e v="#N/A"/>
    <x v="2"/>
    <s v="0.Done &gt; Tech Planning | S | 01569 - Analysis"/>
    <n v="2.1276595744680851"/>
    <n v="6.5"/>
  </r>
  <r>
    <x v="3"/>
    <m/>
    <m/>
    <m/>
    <m/>
    <x v="1"/>
    <s v="Bug"/>
    <s v="Done"/>
    <s v="BEMISCP-1423"/>
    <s v="BIT-46 Cards on Page incorrect"/>
    <s v="01423 - BIT-46 Cards on Page incorrect"/>
    <x v="477"/>
    <x v="0"/>
    <s v="Done"/>
    <s v="BEMISCP-1568"/>
    <s v="Alpha for Cards on Page incorrect"/>
    <s v="01568 - Alpha for Cards on Page incorrect"/>
    <s v="Alpha Test | 01568 - Alpha for Cards on Page incorrect"/>
    <m/>
    <n v="365765"/>
    <n v="36854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568 - Alpha for Cards on Page incorrect"/>
    <n v="0"/>
    <n v="0"/>
  </r>
  <r>
    <x v="3"/>
    <m/>
    <m/>
    <m/>
    <m/>
    <x v="1"/>
    <s v="Feature"/>
    <s v="Done"/>
    <s v="BEMISCP-1475"/>
    <s v="Update default Sort Order and Add Sort Functioanlity on Orders Landing Page "/>
    <s v="01475 - Update default Sort Order and Add Sort Functioanlity on Orders Landing Page "/>
    <x v="430"/>
    <x v="7"/>
    <s v="Done"/>
    <s v="BEMISCP-1566"/>
    <s v="Tech Planning for new Sort Functionality for Orders"/>
    <s v="M | 01566 - Tech Planning for new Sort Functionality for Orders"/>
    <s v="Tech Planning | M | 01566 - Tech Planning for new Sort Functionality for Orders"/>
    <m/>
    <n v="367339"/>
    <n v="368487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"/>
    <n v="1"/>
    <n v="4.2553191489361701"/>
    <x v="1"/>
    <s v="0.Done"/>
    <x v="2"/>
    <s v="0.Done &gt; Tech Planning | M | 01566 - Tech Planning for new Sort Functionality for Orders"/>
    <n v="0"/>
    <n v="0"/>
  </r>
  <r>
    <x v="3"/>
    <m/>
    <m/>
    <m/>
    <m/>
    <x v="1"/>
    <s v="Feature"/>
    <s v="Done"/>
    <s v="BEMISCP-1440"/>
    <s v="Update search criteria on Orders Landing Page"/>
    <s v="01440 - Update search criteria on Orders Landing Page"/>
    <x v="436"/>
    <x v="7"/>
    <s v="Done"/>
    <s v="BEMISCP-1565"/>
    <s v="Tech Planning for Remove Date limit on Orders Landing Page display"/>
    <s v="M | 01565 - Tech Planning for Remove Date limit on Orders Landing Page display"/>
    <s v="Tech Planning | M | 01565 - Tech Planning for Remove Date limit on Orders Landing Page display"/>
    <m/>
    <n v="366166"/>
    <n v="368477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1565 - Tech Planning for Remove Date limit on Orders Landing Page display"/>
    <n v="0"/>
    <n v="0"/>
  </r>
  <r>
    <x v="3"/>
    <m/>
    <m/>
    <m/>
    <m/>
    <x v="1"/>
    <s v="Bug"/>
    <s v="Cancelled"/>
    <s v="BEMISCP-1563"/>
    <s v="SAP Order 541116 Missing"/>
    <s v="01563 - SAP Order 541116 Missing"/>
    <x v="502"/>
    <x v="7"/>
    <s v="Cancelled"/>
    <s v="BEMISCP-1564"/>
    <s v="Tech planning to identify root cause"/>
    <s v="M | 01564 - Tech planning to identify root cause"/>
    <s v="Tech Planning | M | 01564 - Tech planning to identify root cause"/>
    <m/>
    <n v="368410"/>
    <n v="36841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1"/>
    <n v="0"/>
    <n v="1"/>
    <n v="0"/>
    <x v="1"/>
    <s v="0.Cancelled"/>
    <x v="3"/>
    <s v="0.Cancelled &gt; Tech Planning | M | 01564 - Tech planning to identify root cause"/>
    <n v="4.2553191489361701"/>
    <n v="0"/>
  </r>
  <r>
    <x v="3"/>
    <m/>
    <m/>
    <m/>
    <m/>
    <x v="1"/>
    <s v="Bug"/>
    <s v="Done"/>
    <s v="BEMISCP-1558"/>
    <s v="BIT-166 Disabled User shows up in Members section on company profile page"/>
    <s v="01558 - BIT-166 Disabled User shows up in Members section on company profile page"/>
    <x v="498"/>
    <x v="3"/>
    <s v="Done"/>
    <s v="BEMISCP-1562"/>
    <s v="Development for - Disabled User shows up in Members section on company profile page"/>
    <s v="M | 01562 - Development for - Disabled User shows up in Members section on company profile page"/>
    <s v="Frontend Development | M | 01562 - Development for - Disabled User shows up in Members section on company profile page"/>
    <m/>
    <n v="368356"/>
    <n v="36836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562 - Development for - Disabled User shows up in Members section on company profile page"/>
    <n v="5.3191489361702127"/>
    <n v="0"/>
  </r>
  <r>
    <x v="3"/>
    <m/>
    <m/>
    <m/>
    <m/>
    <x v="1"/>
    <s v="Bug"/>
    <s v="Done"/>
    <s v="BEMISCP-1423"/>
    <s v="BIT-46 Cards on Page incorrect"/>
    <s v="01423 - BIT-46 Cards on Page incorrect"/>
    <x v="477"/>
    <x v="7"/>
    <s v="Done"/>
    <s v="BEMISCP-1556"/>
    <s v="Analysis"/>
    <s v="S | 01556 - Analysis"/>
    <s v="Tech Planning | S | 01556 - Analysis"/>
    <m/>
    <n v="365765"/>
    <n v="368319"/>
    <s v="Plan"/>
    <x v="0"/>
    <n v="3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3"/>
    <n v="0"/>
    <n v="0.2"/>
    <n v="0"/>
    <n v="1"/>
    <n v="2.1276595744680851"/>
    <x v="1"/>
    <s v="0.Done"/>
    <x v="2"/>
    <s v="0.Done &gt; Tech Planning | S | 01556 - Analysis"/>
    <n v="2.1276595744680851"/>
    <n v="3"/>
  </r>
  <r>
    <x v="3"/>
    <m/>
    <m/>
    <m/>
    <m/>
    <x v="1"/>
    <s v="Bug"/>
    <s v="Done"/>
    <s v="BEMISCP-1448"/>
    <s v="BIT-154 User Agreement Link does not display for Buyers"/>
    <s v="01448 - BIT-154 User Agreement Link does not display for Buyers"/>
    <x v="421"/>
    <x v="3"/>
    <s v="Done"/>
    <s v="BEMISCP-1555"/>
    <s v="Development for - User Agreement Link"/>
    <s v="M | 01555 - Development for - User Agreement Link"/>
    <s v="Frontend Development | M | 01555 - Development for - User Agreement Link"/>
    <m/>
    <n v="366329"/>
    <n v="36831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555 - Development for - User Agreement Link"/>
    <n v="5.3191489361702127"/>
    <n v="0"/>
  </r>
  <r>
    <x v="3"/>
    <m/>
    <m/>
    <m/>
    <m/>
    <x v="1"/>
    <s v="Bug"/>
    <s v="Done"/>
    <s v="BEMISCP-1417"/>
    <s v="The Company logo will not populate on Welcome page"/>
    <s v="01417 - The Company logo will not populate on Welcome page"/>
    <x v="488"/>
    <x v="0"/>
    <s v="Done"/>
    <s v="BEMISCP-1554"/>
    <s v="Alpha for The Company logo will not populate on Welcome page"/>
    <s v="01554 - Alpha for The Company logo will not populate on Welcome page"/>
    <s v="Alpha Test | 01554 - Alpha for The Company logo will not populate on Welcome page"/>
    <m/>
    <n v="365698"/>
    <n v="36831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554 - Alpha for The Company logo will not populate on Welcome page"/>
    <n v="0"/>
    <n v="0"/>
  </r>
  <r>
    <x v="3"/>
    <m/>
    <m/>
    <m/>
    <m/>
    <x v="1"/>
    <s v="Bug"/>
    <s v="Done"/>
    <s v="BEMISCP-1417"/>
    <s v="The Company logo will not populate on Welcome page"/>
    <s v="01417 - The Company logo will not populate on Welcome page"/>
    <x v="488"/>
    <x v="3"/>
    <s v="Done"/>
    <s v="BEMISCP-1553"/>
    <s v="Development for company logo not updating on welcome page"/>
    <s v="M | 01553 - Development for company logo not updating on welcome page"/>
    <s v="Frontend Development | M | 01553 - Development for company logo not updating on welcome page"/>
    <m/>
    <n v="365698"/>
    <n v="36830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553 - Development for company logo not updating on welcome page"/>
    <n v="5.3191489361702127"/>
    <n v="0"/>
  </r>
  <r>
    <x v="3"/>
    <m/>
    <m/>
    <m/>
    <m/>
    <x v="1"/>
    <s v="Bug"/>
    <s v="Cancelled"/>
    <s v="BEMISCP-1290"/>
    <s v="Pinnacle Foods/Ethicon Inc SAP Orders missing in Orders Page"/>
    <s v="01290 - Pinnacle Foods/Ethicon Inc SAP Orders missing in Orders Page"/>
    <x v="503"/>
    <x v="5"/>
    <s v="Cancelled"/>
    <s v="BEMISCP-1552"/>
    <s v="Analysis and fix"/>
    <s v="S | 01552 - Analysis and fix"/>
    <s v="Backend Development | S | 01552 - Analysis and fix"/>
    <m/>
    <n v="364405"/>
    <n v="368295"/>
    <s v="Plan"/>
    <x v="0"/>
    <n v="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"/>
    <n v="0"/>
    <n v="1"/>
    <n v="0"/>
    <n v="1"/>
    <n v="0"/>
    <x v="1"/>
    <s v="0.Cancelled"/>
    <x v="3"/>
    <s v="0.Cancelled &gt; Backend Development | S | 01552 - Analysis and fix"/>
    <n v="8.5106382978723403"/>
    <n v="3"/>
  </r>
  <r>
    <x v="3"/>
    <m/>
    <m/>
    <m/>
    <m/>
    <x v="1"/>
    <s v="Bug"/>
    <s v="Deferred"/>
    <s v="BEMISCP-1305"/>
    <s v="  Multiple Fields showing incorrectly on the Orders Landing Page. "/>
    <s v="01305 -   Multiple Fields showing incorrectly on the Orders Landing Page. "/>
    <x v="504"/>
    <x v="7"/>
    <s v="Done"/>
    <s v="BEMISCP-1551"/>
    <s v="Evaluate - Multiple Fields showing incorrectly on the Orders Landing Page. "/>
    <s v="S | 01551 - Evaluate - Multiple Fields showing incorrectly on the Orders Landing Page. "/>
    <s v="Tech Planning | S | 01551 - Evaluate - Multiple Fields showing incorrectly on the Orders Landing Page. "/>
    <m/>
    <n v="364569"/>
    <n v="3682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e v="#N/A"/>
    <x v="2"/>
    <s v="0.Done &gt; Tech Planning | S | 01551 - Evaluate - Multiple Fields showing incorrectly on the Orders Landing Page. "/>
    <n v="2.1276595744680851"/>
    <n v="0"/>
  </r>
  <r>
    <x v="3"/>
    <m/>
    <m/>
    <m/>
    <m/>
    <x v="1"/>
    <s v="Bug"/>
    <s v="Done"/>
    <s v="BEMISCP-1423"/>
    <s v="BIT-46 Cards on Page incorrect"/>
    <s v="01423 - BIT-46 Cards on Page incorrect"/>
    <x v="477"/>
    <x v="5"/>
    <s v="Cancelled"/>
    <s v="BEMISCP-1550"/>
    <s v="Analysis and fix"/>
    <s v="S | 01550 - Analysis and fix"/>
    <s v="Backend Development | S | 01550 - Analysis and fix"/>
    <m/>
    <n v="365765"/>
    <n v="36828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0"/>
    <x v="1"/>
    <s v="0.Done"/>
    <x v="3"/>
    <s v="0.Cancelled &gt; Backend Development | S | 01550 - Analysis and fix"/>
    <n v="8.5106382978723403"/>
    <n v="0"/>
  </r>
  <r>
    <x v="3"/>
    <m/>
    <m/>
    <m/>
    <m/>
    <x v="1"/>
    <s v="Bug"/>
    <s v="Done"/>
    <s v="BEMISCP-1548"/>
    <s v="Customer logo is not displayed on parent or child location dashboards"/>
    <s v="01548 - Customer logo is not displayed on parent or child location dashboards"/>
    <x v="475"/>
    <x v="3"/>
    <s v="Done"/>
    <s v="BEMISCP-1549"/>
    <s v="Development for - Customer logo is not displayed on parent or child location dashboards"/>
    <s v="M | 01549 - Development for - Customer logo is not displayed on parent or child location dashboards"/>
    <s v="Frontend Development | M | 01549 - Development for - Customer logo is not displayed on parent or child location dashboards"/>
    <m/>
    <n v="368280"/>
    <n v="36828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549 - Development for - Customer logo is not displayed on parent or child location dashboards"/>
    <n v="5.3191489361702127"/>
    <n v="0"/>
  </r>
  <r>
    <x v="3"/>
    <m/>
    <m/>
    <m/>
    <m/>
    <x v="1"/>
    <s v="Bug"/>
    <s v="Done"/>
    <s v="BEMISCP-1535"/>
    <s v="The calculation for the total location qty and batch lines displayed do not match  "/>
    <s v="01535 - The calculation for the total location qty and batch lines displayed do not match  "/>
    <x v="495"/>
    <x v="5"/>
    <s v="Done"/>
    <s v="BEMISCP-1547"/>
    <s v="Evaluate &amp; fix wrong calculation (for AGE) in some Inventory records"/>
    <s v="S | 01547 - Evaluate &amp; fix wrong calculation (for AGE) in some Inventory records"/>
    <s v="Backend Development | S | 01547 - Evaluate &amp; fix wrong calculation (for AGE) in some Inventory records"/>
    <m/>
    <n v="368056"/>
    <n v="368230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1547 - Evaluate &amp; fix wrong calculation (for AGE) in some Inventory records"/>
    <n v="8.5106382978723403"/>
    <n v="0"/>
  </r>
  <r>
    <x v="3"/>
    <m/>
    <m/>
    <m/>
    <m/>
    <x v="1"/>
    <s v="Bug"/>
    <s v="Done"/>
    <s v="BEMISCP-1418"/>
    <s v="Release PO and Customer PO are wrapping on the same line"/>
    <s v="01418 - Release PO and Customer PO are wrapping on the same line"/>
    <x v="505"/>
    <x v="1"/>
    <s v="Done"/>
    <s v="BEMISCP-1546"/>
    <s v="QA for Release PO and Customer PO are wrapping on the same line"/>
    <s v="S | 01546 - QA for Release PO and Customer PO are wrapping on the same line"/>
    <s v="QA | S | 01546 - QA for Release PO and Customer PO are wrapping on the same line"/>
    <m/>
    <n v="365716"/>
    <n v="3681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1546 - QA for Release PO and Customer PO are wrapping on the same line"/>
    <n v="2.1276595744680851"/>
    <n v="0"/>
  </r>
  <r>
    <x v="3"/>
    <m/>
    <m/>
    <m/>
    <m/>
    <x v="1"/>
    <s v="Bug"/>
    <s v="Done"/>
    <s v="BEMISCP-1418"/>
    <s v="Release PO and Customer PO are wrapping on the same line"/>
    <s v="01418 - Release PO and Customer PO are wrapping on the same line"/>
    <x v="505"/>
    <x v="2"/>
    <s v="Done"/>
    <s v="BEMISCP-1545"/>
    <s v="Review of Release PO and Customer PO are wrapping on the same line"/>
    <s v="01545 - Review of Release PO and Customer PO are wrapping on the same line"/>
    <s v="Feature Review | 01545 - Review of Release PO and Customer PO are wrapping on the same line"/>
    <m/>
    <n v="365716"/>
    <n v="36818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545 - Review of Release PO and Customer PO are wrapping on the same line"/>
    <n v="0"/>
    <n v="0"/>
  </r>
  <r>
    <x v="3"/>
    <m/>
    <m/>
    <m/>
    <m/>
    <x v="1"/>
    <s v="Bug"/>
    <s v="Done"/>
    <s v="BEMISCP-1414"/>
    <s v="BIT-121 Report time range selection box sizing - Shipments and Releases Report Test"/>
    <s v="01414 - BIT-121 Report time range selection box sizing - Shipments and Releases Report Test"/>
    <x v="506"/>
    <x v="1"/>
    <s v="Done"/>
    <s v="BEMISCP-1544"/>
    <s v="QA for Report time range selection box sizing - Shipments and Releases Report Test"/>
    <s v="S | 01544 - QA for Report time range selection box sizing - Shipments and Releases Report Test"/>
    <s v="QA | S | 01544 - QA for Report time range selection box sizing - Shipments and Releases Report Test"/>
    <m/>
    <n v="365692"/>
    <n v="3681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544 - QA for Report time range selection box sizing - Shipments and Releases Report Test"/>
    <n v="2.1276595744680851"/>
    <n v="0"/>
  </r>
  <r>
    <x v="3"/>
    <m/>
    <m/>
    <m/>
    <m/>
    <x v="1"/>
    <s v="Bug"/>
    <s v="Done"/>
    <s v="BEMISCP-1414"/>
    <s v="BIT-121 Report time range selection box sizing - Shipments and Releases Report Test"/>
    <s v="01414 - BIT-121 Report time range selection box sizing - Shipments and Releases Report Test"/>
    <x v="506"/>
    <x v="2"/>
    <s v="Done"/>
    <s v="BEMISCP-1543"/>
    <s v="Review of Report time range selection box sizing - Shipments and Releases Report Test"/>
    <s v="01543 - Review of Report time range selection box sizing - Shipments and Releases Report Test"/>
    <s v="Feature Review | 01543 - Review of Report time range selection box sizing - Shipments and Releases Report Test"/>
    <m/>
    <n v="365692"/>
    <n v="36817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543 - Review of Report time range selection box sizing - Shipments and Releases Report Test"/>
    <n v="0"/>
    <n v="0"/>
  </r>
  <r>
    <x v="3"/>
    <m/>
    <m/>
    <m/>
    <m/>
    <x v="1"/>
    <s v="Bug"/>
    <s v="Done"/>
    <s v="BEMISCP-1266"/>
    <s v="BIT-76 Welcome Name Banner"/>
    <s v="01266 - BIT-76 Welcome Name Banner"/>
    <x v="507"/>
    <x v="1"/>
    <s v="Done"/>
    <s v="BEMISCP-1542"/>
    <s v="QA for Welcome Name Banner"/>
    <s v="01542 - QA for Welcome Name Banner"/>
    <s v="QA | 01542 - QA for Welcome Name Banner"/>
    <m/>
    <n v="364235"/>
    <n v="36817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QA | 01542 - QA for Welcome Name Banner"/>
    <n v="0"/>
    <n v="0"/>
  </r>
  <r>
    <x v="3"/>
    <m/>
    <m/>
    <m/>
    <m/>
    <x v="1"/>
    <s v="Bug"/>
    <s v="Done"/>
    <s v="BEMISCP-1266"/>
    <s v="BIT-76 Welcome Name Banner"/>
    <s v="01266 - BIT-76 Welcome Name Banner"/>
    <x v="507"/>
    <x v="2"/>
    <s v="Done"/>
    <s v="BEMISCP-1541"/>
    <s v="Review of Welcome Name Banner"/>
    <s v="01541 - Review of Welcome Name Banner"/>
    <s v="Feature Review | 01541 - Review of Welcome Name Banner"/>
    <m/>
    <n v="364235"/>
    <n v="3681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541 - Review of Welcome Name Banner"/>
    <n v="0"/>
    <n v="0"/>
  </r>
  <r>
    <x v="3"/>
    <m/>
    <m/>
    <m/>
    <m/>
    <x v="1"/>
    <s v="Bug"/>
    <s v="Done"/>
    <s v="BEMISCP-805"/>
    <s v="On the Customer profile page format is incorrect"/>
    <s v="00805 - On the Customer profile page format is incorrect"/>
    <x v="473"/>
    <x v="3"/>
    <s v="Done"/>
    <s v="BEMISCP-1540"/>
    <s v="Development for On the Customer profile page format is incorrect - update header"/>
    <s v="M | 01540 - Development for On the Customer profile page format is incorrect - update header"/>
    <s v="Frontend Development | M | 01540 - Development for On the Customer profile page format is incorrect - update header"/>
    <m/>
    <n v="357595"/>
    <n v="36808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s v="0.Done"/>
    <x v="2"/>
    <s v="0.Done &gt; Frontend Development | M | 01540 - Development for On the Customer profile page format is incorrect - update header"/>
    <n v="5.3191489361702127"/>
    <n v="0"/>
  </r>
  <r>
    <x v="3"/>
    <m/>
    <m/>
    <m/>
    <m/>
    <x v="1"/>
    <s v="Bug"/>
    <s v="Done"/>
    <s v="BEMISCP-1426"/>
    <s v="On Hand Inventory Details shows a Total Qty but there are no details "/>
    <s v="01426 - On Hand Inventory Details shows a Total Qty but there are no details "/>
    <x v="508"/>
    <x v="1"/>
    <s v="Done"/>
    <s v="BEMISCP-1539"/>
    <s v="QA for On Hand Inventory Details shows a Total Qty but there are no details "/>
    <s v="S | 01539 - QA for On Hand Inventory Details shows a Total Qty but there are no details "/>
    <s v="QA | S | 01539 - QA for On Hand Inventory Details shows a Total Qty but there are no details "/>
    <m/>
    <n v="365913"/>
    <n v="3680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539 - QA for On Hand Inventory Details shows a Total Qty but there are no details "/>
    <n v="2.1276595744680851"/>
    <n v="0"/>
  </r>
  <r>
    <x v="3"/>
    <m/>
    <m/>
    <m/>
    <m/>
    <x v="1"/>
    <s v="Bug"/>
    <s v="Done"/>
    <s v="BEMISCP-1420"/>
    <s v="BIT-103 Time, status and report freezes"/>
    <s v="01420 - BIT-103 Time, status and report freezes"/>
    <x v="509"/>
    <x v="1"/>
    <s v="Done"/>
    <s v="BEMISCP-1538"/>
    <s v="QA for Time, status and report freezes"/>
    <s v="01538 - QA for Time, status and report freezes"/>
    <s v="QA | 01538 - QA for Time, status and report freezes"/>
    <m/>
    <n v="365720"/>
    <n v="36805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538 - QA for Time, status and report freezes"/>
    <n v="0"/>
    <n v="0"/>
  </r>
  <r>
    <x v="3"/>
    <m/>
    <m/>
    <m/>
    <m/>
    <x v="1"/>
    <s v="Bug"/>
    <s v="Done"/>
    <s v="BEMISCP-1420"/>
    <s v="BIT-103 Time, status and report freezes"/>
    <s v="01420 - BIT-103 Time, status and report freezes"/>
    <x v="509"/>
    <x v="2"/>
    <s v="Done"/>
    <s v="BEMISCP-1537"/>
    <s v="Review of Time, status and report freezes"/>
    <s v="01537 - Review of Time, status and report freezes"/>
    <s v="Feature Review | 01537 - Review of Time, status and report freezes"/>
    <m/>
    <n v="365720"/>
    <n v="36805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537 - Review of Time, status and report freezes"/>
    <n v="0"/>
    <n v="0"/>
  </r>
  <r>
    <x v="3"/>
    <m/>
    <m/>
    <m/>
    <m/>
    <x v="1"/>
    <s v="Bug"/>
    <s v="Done"/>
    <s v="BEMISCP-1534"/>
    <s v="Customer Data Sync is checking wrong address for validity"/>
    <s v="01534 - Customer Data Sync is checking wrong address for validity"/>
    <x v="457"/>
    <x v="5"/>
    <s v="Cancelled"/>
    <s v="BEMISCP-1536"/>
    <s v="Update which address is checked for validity"/>
    <s v="M | 01536 - Update which address is checked for validity"/>
    <s v="Backend Development | M | 01536 - Update which address is checked for validity"/>
    <m/>
    <n v="368055"/>
    <n v="36805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0"/>
    <x v="1"/>
    <s v="0.Done"/>
    <x v="3"/>
    <s v="0.Cancelled &gt; Backend Development | M | 01536 - Update which address is checked for validity"/>
    <n v="10.638297872340425"/>
    <n v="0"/>
  </r>
  <r>
    <x v="3"/>
    <m/>
    <m/>
    <m/>
    <m/>
    <x v="1"/>
    <s v="Bug"/>
    <s v="Done"/>
    <s v="BEMISCP-1426"/>
    <s v="On Hand Inventory Details shows a Total Qty but there are no details "/>
    <s v="01426 - On Hand Inventory Details shows a Total Qty but there are no details "/>
    <x v="508"/>
    <x v="2"/>
    <s v="Done"/>
    <s v="BEMISCP-1533"/>
    <s v="Review of On Hand Inventory Details shows a Total Qty but there are no details "/>
    <s v="01533 - Review of On Hand Inventory Details shows a Total Qty but there are no details "/>
    <s v="Feature Review | 01533 - Review of On Hand Inventory Details shows a Total Qty but there are no details "/>
    <m/>
    <n v="365913"/>
    <n v="36805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533 - Review of On Hand Inventory Details shows a Total Qty but there are no details "/>
    <n v="0"/>
    <n v="0"/>
  </r>
  <r>
    <x v="3"/>
    <m/>
    <m/>
    <m/>
    <m/>
    <x v="1"/>
    <s v="Bug"/>
    <s v="Done"/>
    <s v="BEMISCP-1257"/>
    <s v="BIT-60 Missing Address should be empty"/>
    <s v="01257 - BIT-60 Missing Address should be empty"/>
    <x v="510"/>
    <x v="1"/>
    <s v="Done"/>
    <s v="BEMISCP-1532"/>
    <s v="QA for Missing Address should be empty"/>
    <s v="01532 - QA for Missing Address should be empty"/>
    <s v="QA | 01532 - QA for Missing Address should be empty"/>
    <m/>
    <n v="364221"/>
    <n v="36805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532 - QA for Missing Address should be empty"/>
    <n v="0"/>
    <n v="0"/>
  </r>
  <r>
    <x v="3"/>
    <m/>
    <m/>
    <m/>
    <m/>
    <x v="1"/>
    <s v="Bug"/>
    <s v="Done"/>
    <s v="BEMISCP-1257"/>
    <s v="BIT-60 Missing Address should be empty"/>
    <s v="01257 - BIT-60 Missing Address should be empty"/>
    <x v="510"/>
    <x v="2"/>
    <s v="Done"/>
    <s v="BEMISCP-1531"/>
    <s v="Review of Missing Address should be empty"/>
    <s v="01531 - Review of Missing Address should be empty"/>
    <s v="Feature Review | 01531 - Review of Missing Address should be empty"/>
    <m/>
    <n v="364221"/>
    <n v="36805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531 - Review of Missing Address should be empty"/>
    <n v="0"/>
    <n v="0"/>
  </r>
  <r>
    <x v="3"/>
    <m/>
    <m/>
    <m/>
    <m/>
    <x v="1"/>
    <s v="Bug"/>
    <s v="Deferred"/>
    <s v="BEMISCP-1335"/>
    <s v="3 Marshal Deliveries not showing in Doned Shipments page "/>
    <s v="01335 - 3 Marshal Deliveries not showing in Doned Shipments page "/>
    <x v="511"/>
    <x v="7"/>
    <s v="Done"/>
    <s v="BEMISCP-1530"/>
    <s v="Evaluate records not showing up in Doned shipments"/>
    <s v="S | 01530 - Evaluate records not showing up in Doned shipments"/>
    <s v="Tech Planning | S | 01530 - Evaluate records not showing up in Doned shipments"/>
    <m/>
    <n v="364964"/>
    <n v="3680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e v="#N/A"/>
    <x v="2"/>
    <s v="0.Done &gt; Tech Planning | S | 01530 - Evaluate records not showing up in Doned shipments"/>
    <n v="2.1276595744680851"/>
    <n v="0"/>
  </r>
  <r>
    <x v="3"/>
    <m/>
    <m/>
    <m/>
    <m/>
    <x v="1"/>
    <s v="Bug"/>
    <s v="Cancelled"/>
    <s v="BEMISCP-1292"/>
    <s v="The 'Bemis QA Portal Data' spreadsheet shows inventory data but the sales order is not on the orders tab"/>
    <s v="01292 - The 'Bemis QA Portal Data' spreadsheet shows inventory data but the sales order is not on the orders tab"/>
    <x v="512"/>
    <x v="5"/>
    <s v="Cancelled"/>
    <s v="BEMISCP-1529"/>
    <s v="Analysis and fix"/>
    <s v="M | 01529 - Analysis and fix"/>
    <s v="Backend Development | M | 01529 - Analysis and fix"/>
    <m/>
    <n v="364407"/>
    <n v="368022"/>
    <s v="Plan"/>
    <x v="0"/>
    <n v="4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4"/>
    <n v="0"/>
    <n v="1"/>
    <n v="0"/>
    <n v="1"/>
    <n v="0"/>
    <x v="1"/>
    <s v="0.Cancelled"/>
    <x v="3"/>
    <s v="0.Cancelled &gt; Backend Development | M | 01529 - Analysis and fix"/>
    <n v="10.638297872340425"/>
    <n v="4"/>
  </r>
  <r>
    <x v="3"/>
    <m/>
    <m/>
    <m/>
    <m/>
    <x v="1"/>
    <s v="Bug"/>
    <s v="Done"/>
    <s v="BEMISCP-1451"/>
    <s v="BIT-159 CSR- editing buyer profile"/>
    <s v="01451 - BIT-159 CSR- editing buyer profile"/>
    <x v="476"/>
    <x v="3"/>
    <s v="Done"/>
    <s v="BEMISCP-1528"/>
    <s v="Development for CSR- editing buyer profile"/>
    <s v="M | 01528 - Development for CSR- editing buyer profile"/>
    <s v="Frontend Development | M | 01528 - Development for CSR- editing buyer profile"/>
    <m/>
    <n v="366332"/>
    <n v="36799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1528 - Development for CSR- editing buyer profile"/>
    <n v="5.3191489361702127"/>
    <n v="0"/>
  </r>
  <r>
    <x v="3"/>
    <m/>
    <m/>
    <m/>
    <m/>
    <x v="1"/>
    <s v="Bug"/>
    <s v="Done"/>
    <s v="BEMISCP-1240"/>
    <s v="Formatting Error when Resizing"/>
    <s v="01240 - Formatting Error when Resizing"/>
    <x v="442"/>
    <x v="3"/>
    <s v="Done"/>
    <s v="BEMISCP-1525"/>
    <s v="Development for Formatting Error when Resizing"/>
    <s v="M | 01525 - Development for Formatting Error when Resizing"/>
    <s v="Frontend Development | M | 01525 - Development for Formatting Error when Resizing"/>
    <m/>
    <n v="364197"/>
    <n v="36798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525 - Development for Formatting Error when Resizing"/>
    <n v="5.3191489361702127"/>
    <n v="0"/>
  </r>
  <r>
    <x v="3"/>
    <m/>
    <m/>
    <m/>
    <m/>
    <x v="1"/>
    <s v="Bug"/>
    <s v="Done"/>
    <s v="BEMISCP-1257"/>
    <s v="BIT-60 Missing Address should be empty"/>
    <s v="01257 - BIT-60 Missing Address should be empty"/>
    <x v="510"/>
    <x v="3"/>
    <s v="Cancelled"/>
    <s v="BEMISCP-1524"/>
    <s v="Development for Missing Address should be empty"/>
    <s v="M | 01524 - Development for Missing Address should be empty"/>
    <s v="Frontend Development | M | 01524 - Development for Missing Address should be empty"/>
    <m/>
    <n v="364221"/>
    <n v="36795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0"/>
    <x v="1"/>
    <s v="0.Done"/>
    <x v="3"/>
    <s v="0.Cancelled &gt; Frontend Development | M | 01524 - Development for Missing Address should be empty"/>
    <n v="5.3191489361702127"/>
    <n v="0"/>
  </r>
  <r>
    <x v="3"/>
    <m/>
    <m/>
    <m/>
    <m/>
    <x v="1"/>
    <s v="Bug"/>
    <s v="Done"/>
    <s v="BEMISCP-1262"/>
    <s v="BIT-143 Sub-header font color on Reports Landing page are incorrect"/>
    <s v="01262 - BIT-143 Sub-header font color on Reports Landing page are incorrect"/>
    <x v="493"/>
    <x v="3"/>
    <s v="Done"/>
    <s v="BEMISCP-1523"/>
    <s v="Development for Sub-header font color on Reports Landing page are incorrect"/>
    <s v="M | 01523 - Development for Sub-header font color on Reports Landing page are incorrect"/>
    <s v="Frontend Development | M | 01523 - Development for Sub-header font color on Reports Landing page are incorrect"/>
    <m/>
    <n v="364226"/>
    <n v="36795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523 - Development for Sub-header font color on Reports Landing page are incorrect"/>
    <n v="5.3191489361702127"/>
    <n v="0"/>
  </r>
  <r>
    <x v="3"/>
    <m/>
    <m/>
    <m/>
    <m/>
    <x v="1"/>
    <s v="Bug"/>
    <s v="Cancelled"/>
    <s v="BEMISCP-1264"/>
    <s v="BIT-142 Cust Item Font color on Item detail view is incorrect"/>
    <s v="01264 - BIT-142 Cust Item Font color on Item detail view is incorrect"/>
    <x v="513"/>
    <x v="3"/>
    <s v="Cancelled"/>
    <s v="BEMISCP-1522"/>
    <s v="Development for Cust Item Font color on Item detail view is incorrect"/>
    <s v="M | 01522 - Development for Cust Item Font color on Item detail view is incorrect"/>
    <s v="Frontend Development | M | 01522 - Development for Cust Item Font color on Item detail view is incorrect"/>
    <m/>
    <n v="364232"/>
    <n v="36795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1"/>
    <n v="0"/>
    <n v="1"/>
    <n v="0"/>
    <x v="1"/>
    <s v="0.Cancelled"/>
    <x v="3"/>
    <s v="0.Cancelled &gt; Frontend Development | M | 01522 - Development for Cust Item Font color on Item detail view is incorrect"/>
    <n v="5.3191489361702127"/>
    <n v="0"/>
  </r>
  <r>
    <x v="3"/>
    <m/>
    <m/>
    <m/>
    <m/>
    <x v="1"/>
    <s v="Bug"/>
    <s v="Done"/>
    <s v="BEMISCP-1450"/>
    <s v="BIT-157 Wording on Dynamic Reports preview page needs to be changed to improve usability"/>
    <s v="01450 - BIT-157 Wording on Dynamic Reports preview page needs to be changed to improve usability"/>
    <x v="494"/>
    <x v="5"/>
    <s v="Done"/>
    <s v="BEMISCP-1521"/>
    <s v="Change default selected From and To dates in the Report Generation Request window"/>
    <s v="S | 01521 - Change default selected From and To dates in the Report Generation Request window"/>
    <s v="Backend Development | S | 01521 - Change default selected From and To dates in the Report Generation Request window"/>
    <m/>
    <n v="366331"/>
    <n v="36794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1521 - Change default selected From and To dates in the Report Generation Request window"/>
    <n v="8.5106382978723403"/>
    <n v="0"/>
  </r>
  <r>
    <x v="3"/>
    <m/>
    <m/>
    <m/>
    <m/>
    <x v="1"/>
    <s v="Bug"/>
    <s v="Done"/>
    <s v="BEMISCP-1267"/>
    <s v="Cancel button on Locations filter does not work "/>
    <s v="01267 - Cancel button on Locations filter does not work "/>
    <x v="451"/>
    <x v="6"/>
    <s v="Done"/>
    <s v="BEMISCP-1520"/>
    <s v="Cancel button only works in local"/>
    <s v="M | 01520 - Cancel button only works in local"/>
    <s v="Alpha Bug | M | 01520 - Cancel button only works in local"/>
    <m/>
    <n v="364239"/>
    <n v="36794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0"/>
    <n v="1"/>
    <n v="3.191489361702128"/>
    <x v="1"/>
    <s v="0.Done"/>
    <x v="2"/>
    <s v="0.Done &gt; Alpha Bug | M | 01520 - Cancel button only works in local"/>
    <n v="3.191489361702128"/>
    <n v="0"/>
  </r>
  <r>
    <x v="3"/>
    <m/>
    <m/>
    <m/>
    <m/>
    <x v="1"/>
    <s v="Bug"/>
    <s v="Deferred"/>
    <s v="BEMISCP-1449"/>
    <s v="Descriptions are not showing 40 characters before ellipses "/>
    <s v="01449 - Descriptions are not showing 40 characters before ellipses "/>
    <x v="514"/>
    <x v="3"/>
    <s v="Cancelled"/>
    <s v="BEMISCP-1519"/>
    <s v="Development for Descriptions are not showing 40 characters before ellipses"/>
    <s v="M | 01519 - Development for Descriptions are not showing 40 characters before ellipses"/>
    <s v="Frontend Development | M | 01519 - Development for Descriptions are not showing 40 characters before ellipses"/>
    <m/>
    <n v="366330"/>
    <n v="36794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1"/>
    <n v="0"/>
    <n v="1"/>
    <n v="0"/>
    <x v="1"/>
    <e v="#N/A"/>
    <x v="3"/>
    <s v="0.Cancelled &gt; Frontend Development | M | 01519 - Development for Descriptions are not showing 40 characters before ellipses"/>
    <n v="5.3191489361702127"/>
    <n v="0"/>
  </r>
  <r>
    <x v="3"/>
    <m/>
    <m/>
    <m/>
    <m/>
    <x v="1"/>
    <s v="Bug"/>
    <s v="Done"/>
    <s v="BEMISCP-1177"/>
    <s v="BIT-136 Importing Orgs from UAT generates exception"/>
    <s v="01177 - BIT-136 Importing Orgs from UAT generates exception"/>
    <x v="469"/>
    <x v="0"/>
    <s v="Done"/>
    <s v="BEMISCP-1518"/>
    <s v="Alpha for Importing Orgs from UAT generates exception"/>
    <s v="01518 - Alpha for Importing Orgs from UAT generates exception"/>
    <s v="Alpha Test | 01518 - Alpha for Importing Orgs from UAT generates exception"/>
    <m/>
    <n v="363302"/>
    <n v="36793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518 - Alpha for Importing Orgs from UAT generates exception"/>
    <n v="0"/>
    <n v="0"/>
  </r>
  <r>
    <x v="3"/>
    <m/>
    <m/>
    <m/>
    <m/>
    <x v="1"/>
    <s v="Bug"/>
    <s v="Done"/>
    <s v="BEMISCP-1450"/>
    <s v="BIT-157 Wording on Dynamic Reports preview page needs to be changed to improve usability"/>
    <s v="01450 - BIT-157 Wording on Dynamic Reports preview page needs to be changed to improve usability"/>
    <x v="494"/>
    <x v="5"/>
    <s v="Done"/>
    <s v="BEMISCP-1517"/>
    <s v="Swap position of Available Additional Columns and Columns Added to Report"/>
    <s v="S | 01517 - Swap position of Available Additional Columns and Columns Added to Report"/>
    <s v="Backend Development | S | 01517 - Swap position of Available Additional Columns and Columns Added to Report"/>
    <m/>
    <n v="366331"/>
    <n v="36793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1517 - Swap position of Available Additional Columns and Columns Added to Report"/>
    <n v="8.5106382978723403"/>
    <n v="0"/>
  </r>
  <r>
    <x v="3"/>
    <m/>
    <m/>
    <m/>
    <m/>
    <x v="1"/>
    <s v="Bug"/>
    <s v="Done"/>
    <s v="BEMISCP-1450"/>
    <s v="BIT-157 Wording on Dynamic Reports preview page needs to be changed to improve usability"/>
    <s v="01450 - BIT-157 Wording on Dynamic Reports preview page needs to be changed to improve usability"/>
    <x v="494"/>
    <x v="5"/>
    <s v="Done"/>
    <s v="BEMISCP-1516"/>
    <s v="Change wording for fields in the Report Generation Request window"/>
    <s v="S | 01516 - Change wording for fields in the Report Generation Request window"/>
    <s v="Backend Development | S | 01516 - Change wording for fields in the Report Generation Request window"/>
    <m/>
    <n v="366331"/>
    <n v="367931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1516 - Change wording for fields in the Report Generation Request window"/>
    <n v="8.5106382978723403"/>
    <n v="0"/>
  </r>
  <r>
    <x v="3"/>
    <m/>
    <m/>
    <m/>
    <m/>
    <x v="1"/>
    <s v="Bug"/>
    <s v="Done"/>
    <s v="BEMISCP-1198"/>
    <s v="BIT-146 Customer Address does not display on Customer Profile"/>
    <s v="01198 - BIT-146 Customer Address does not display on Customer Profile"/>
    <x v="515"/>
    <x v="1"/>
    <s v="Done"/>
    <s v="BEMISCP-1515"/>
    <s v="QA for Customer Address does not display on Customer Profile"/>
    <s v="01515 - QA for Customer Address does not display on Customer Profile"/>
    <s v="QA | 01515 - QA for Customer Address does not display on Customer Profile"/>
    <m/>
    <n v="363700"/>
    <n v="3679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515 - QA for Customer Address does not display on Customer Profile"/>
    <n v="0"/>
    <n v="0"/>
  </r>
  <r>
    <x v="3"/>
    <m/>
    <m/>
    <m/>
    <m/>
    <x v="1"/>
    <s v="Bug"/>
    <s v="Done"/>
    <s v="BEMISCP-1198"/>
    <s v="BIT-146 Customer Address does not display on Customer Profile"/>
    <s v="01198 - BIT-146 Customer Address does not display on Customer Profile"/>
    <x v="515"/>
    <x v="2"/>
    <s v="Done"/>
    <s v="BEMISCP-1514"/>
    <s v="Review of Customer Address does not display on Customer Profile"/>
    <s v="01514 - Review of Customer Address does not display on Customer Profile"/>
    <s v="Feature Review | 01514 - Review of Customer Address does not display on Customer Profile"/>
    <m/>
    <n v="363700"/>
    <n v="3679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514 - Review of Customer Address does not display on Customer Profile"/>
    <n v="0"/>
    <n v="0"/>
  </r>
  <r>
    <x v="3"/>
    <m/>
    <m/>
    <m/>
    <m/>
    <x v="1"/>
    <s v="Bug"/>
    <s v="Done"/>
    <s v="BEMISCP-1198"/>
    <s v="BIT-146 Customer Address does not display on Customer Profile"/>
    <s v="01198 - BIT-146 Customer Address does not display on Customer Profile"/>
    <x v="515"/>
    <x v="0"/>
    <s v="Done"/>
    <s v="BEMISCP-1513"/>
    <s v="Alpha for Customer Address does not display on Customer Profile"/>
    <s v="01513 - Alpha for Customer Address does not display on Customer Profile"/>
    <s v="Alpha Test | 01513 - Alpha for Customer Address does not display on Customer Profile"/>
    <m/>
    <n v="363700"/>
    <n v="36792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513 - Alpha for Customer Address does not display on Customer Profile"/>
    <n v="0"/>
    <n v="0"/>
  </r>
  <r>
    <x v="3"/>
    <m/>
    <m/>
    <m/>
    <m/>
    <x v="1"/>
    <s v="Bug"/>
    <s v="Deferred"/>
    <s v="BEMISCP-1509"/>
    <s v="Exception for some Order Data Syncs"/>
    <s v="01509 - Exception for some Order Data Syncs"/>
    <x v="516"/>
    <x v="7"/>
    <s v="Done"/>
    <s v="BEMISCP-1512"/>
    <s v="Evaluate NoSuchGroup Exception for Order Data Sync"/>
    <s v="XS | 01512 - Evaluate NoSuchGroup Exception for Order Data Sync"/>
    <s v="Tech Planning | XS | 01512 - Evaluate NoSuchGroup Exception for Order Data Sync"/>
    <m/>
    <n v="367868"/>
    <n v="36790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"/>
    <n v="0"/>
    <n v="1"/>
    <n v="1.0638297872340425"/>
    <x v="1"/>
    <e v="#N/A"/>
    <x v="2"/>
    <s v="0.Done &gt; Tech Planning | XS | 01512 - Evaluate NoSuchGroup Exception for Order Data Sync"/>
    <n v="1.0638297872340425"/>
    <n v="0"/>
  </r>
  <r>
    <x v="3"/>
    <m/>
    <m/>
    <m/>
    <m/>
    <x v="1"/>
    <s v="Bug"/>
    <s v="Cancelled"/>
    <s v="BEMISCP-1508"/>
    <s v="NPE In Inventory Data Sync"/>
    <s v="01508 - NPE In Inventory Data Sync"/>
    <x v="517"/>
    <x v="5"/>
    <s v="Done"/>
    <s v="BEMISCP-1511"/>
    <s v="Analysis and fix"/>
    <s v="M | 01511 - Analysis and fix"/>
    <s v="Backend Development | M | 01511 - Analysis and fix"/>
    <m/>
    <n v="367866"/>
    <n v="367902"/>
    <s v="Plan"/>
    <x v="0"/>
    <n v="2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"/>
    <n v="0"/>
    <n v="1"/>
    <n v="0"/>
    <n v="1"/>
    <n v="10.638297872340425"/>
    <x v="1"/>
    <s v="0.Cancelled"/>
    <x v="2"/>
    <s v="0.Done &gt; Backend Development | M | 01511 - Analysis and fix"/>
    <n v="10.638297872340425"/>
    <n v="2"/>
  </r>
  <r>
    <x v="3"/>
    <m/>
    <m/>
    <m/>
    <m/>
    <x v="1"/>
    <s v="Bug"/>
    <s v="Done"/>
    <s v="BEMISCP-1415"/>
    <s v="BIT-129 Invoice Report Field"/>
    <s v="01415 - BIT-129 Invoice Report Field"/>
    <x v="491"/>
    <x v="5"/>
    <s v="Done"/>
    <s v="BEMISCP-1510"/>
    <s v="Add missing Ship Date optional field"/>
    <s v="M | 01510 - Add missing Ship Date optional field"/>
    <s v="Backend Development | M | 01510 - Add missing Ship Date optional field"/>
    <m/>
    <n v="365693"/>
    <n v="367869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1510 - Add missing Ship Date optional field"/>
    <n v="10.638297872340425"/>
    <n v="0"/>
  </r>
  <r>
    <x v="3"/>
    <m/>
    <m/>
    <m/>
    <m/>
    <x v="1"/>
    <s v="Bug"/>
    <s v="Done"/>
    <s v="BEMISCP-1491"/>
    <s v="Customer Site Template was not updated correctly"/>
    <s v="01491 - Customer Site Template was not updated correctly"/>
    <x v="487"/>
    <x v="2"/>
    <s v="Done"/>
    <s v="BEMISCP-1507"/>
    <s v="Review of Customer Site Template was not updated correctly"/>
    <s v="01507 - Review of Customer Site Template was not updated correctly"/>
    <s v="Feature Review | 01507 - Review of Customer Site Template was not updated correctly"/>
    <m/>
    <n v="367626"/>
    <n v="3677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507 - Review of Customer Site Template was not updated correctly"/>
    <n v="0"/>
    <n v="0"/>
  </r>
  <r>
    <x v="3"/>
    <m/>
    <m/>
    <m/>
    <m/>
    <x v="1"/>
    <s v="Bug"/>
    <s v="Done"/>
    <s v="BEMISCP-1139"/>
    <s v="BIT-48 Padding issues with left nav menu "/>
    <s v="01139 - BIT-48 Padding issues with left nav menu "/>
    <x v="518"/>
    <x v="1"/>
    <s v="Done"/>
    <s v="BEMISCP-1506"/>
    <s v="QA for Padding issues with left nav menu"/>
    <s v="S | 01506 - QA for Padding issues with left nav menu"/>
    <s v="QA | S | 01506 - QA for Padding issues with left nav menu"/>
    <m/>
    <n v="362869"/>
    <n v="3677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1506 - QA for Padding issues with left nav menu"/>
    <n v="2.1276595744680851"/>
    <n v="0"/>
  </r>
  <r>
    <x v="3"/>
    <m/>
    <m/>
    <m/>
    <m/>
    <x v="1"/>
    <s v="Bug"/>
    <s v="Done"/>
    <s v="BEMISCP-1139"/>
    <s v="BIT-48 Padding issues with left nav menu "/>
    <s v="01139 - BIT-48 Padding issues with left nav menu "/>
    <x v="518"/>
    <x v="2"/>
    <s v="Done"/>
    <s v="BEMISCP-1505"/>
    <s v="Review of Padding issues with left nav menu"/>
    <s v="01505 - Review of Padding issues with left nav menu"/>
    <s v="Feature Review | 01505 - Review of Padding issues with left nav menu"/>
    <m/>
    <n v="362869"/>
    <n v="36771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505 - Review of Padding issues with left nav menu"/>
    <n v="0"/>
    <n v="0"/>
  </r>
  <r>
    <x v="3"/>
    <m/>
    <m/>
    <m/>
    <m/>
    <x v="1"/>
    <s v="Bug"/>
    <s v="Done"/>
    <s v="BEMISCP-1421"/>
    <s v="Bemis Logo displayed on Bemis' QA is incorrect"/>
    <s v="01421 - Bemis Logo displayed on Bemis' QA is incorrect"/>
    <x v="519"/>
    <x v="1"/>
    <s v="Done"/>
    <s v="BEMISCP-1504"/>
    <s v="QA for Bemis Logo displayed on Bemis' QA is incorrect"/>
    <s v="S | 01504 - QA for Bemis Logo displayed on Bemis' QA is incorrect"/>
    <s v="QA | S | 01504 - QA for Bemis Logo displayed on Bemis' QA is incorrect"/>
    <m/>
    <n v="365734"/>
    <n v="3677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504 - QA for Bemis Logo displayed on Bemis' QA is incorrect"/>
    <n v="2.1276595744680851"/>
    <n v="0"/>
  </r>
  <r>
    <x v="3"/>
    <m/>
    <m/>
    <m/>
    <m/>
    <x v="1"/>
    <s v="Bug"/>
    <s v="Done"/>
    <s v="BEMISCP-1421"/>
    <s v="Bemis Logo displayed on Bemis' QA is incorrect"/>
    <s v="01421 - Bemis Logo displayed on Bemis' QA is incorrect"/>
    <x v="519"/>
    <x v="2"/>
    <s v="Done"/>
    <s v="BEMISCP-1503"/>
    <s v="Review of Bemis Logo displayed on Bemis' QA is incorrect"/>
    <s v="01503 - Review of Bemis Logo displayed on Bemis' QA is incorrect"/>
    <s v="Feature Review | 01503 - Review of Bemis Logo displayed on Bemis' QA is incorrect"/>
    <m/>
    <n v="365734"/>
    <n v="36770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503 - Review of Bemis Logo displayed on Bemis' QA is incorrect"/>
    <n v="0"/>
    <n v="0"/>
  </r>
  <r>
    <x v="3"/>
    <m/>
    <m/>
    <m/>
    <m/>
    <x v="1"/>
    <s v="Bug"/>
    <s v="Done"/>
    <s v="BEMISCP-1267"/>
    <s v="Cancel button on Locations filter does not work "/>
    <s v="01267 - Cancel button on Locations filter does not work "/>
    <x v="451"/>
    <x v="1"/>
    <s v="Done"/>
    <s v="BEMISCP-1502"/>
    <s v="QA for Cancel button on Locations filter does not work "/>
    <s v="S | 01502 - QA for Cancel button on Locations filter does not work "/>
    <s v="QA | S | 01502 - QA for Cancel button on Locations filter does not work "/>
    <m/>
    <n v="364239"/>
    <n v="3677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s v="0.Done"/>
    <x v="2"/>
    <s v="0.Done &gt; QA | S | 01502 - QA for Cancel button on Locations filter does not work "/>
    <n v="2.1276595744680851"/>
    <n v="0"/>
  </r>
  <r>
    <x v="3"/>
    <m/>
    <m/>
    <m/>
    <m/>
    <x v="1"/>
    <s v="Bug"/>
    <s v="Done"/>
    <s v="BEMISCP-1267"/>
    <s v="Cancel button on Locations filter does not work "/>
    <s v="01267 - Cancel button on Locations filter does not work "/>
    <x v="451"/>
    <x v="2"/>
    <s v="Done"/>
    <s v="BEMISCP-1501"/>
    <s v="Review of Cancel button on Locations filter does not work "/>
    <s v="01501 - Review of Cancel button on Locations filter does not work "/>
    <s v="Feature Review | 01501 - Review of Cancel button on Locations filter does not work "/>
    <m/>
    <n v="364239"/>
    <n v="36770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25"/>
    <n v="0"/>
    <n v="1"/>
    <n v="0"/>
    <x v="1"/>
    <s v="0.Done"/>
    <x v="2"/>
    <s v="0.Done &gt; Feature Review | 01501 - Review of Cancel button on Locations filter does not work "/>
    <n v="0"/>
    <n v="0"/>
  </r>
  <r>
    <x v="3"/>
    <m/>
    <m/>
    <m/>
    <m/>
    <x v="1"/>
    <s v="Bug"/>
    <s v="Done"/>
    <s v="BEMISCP-1297"/>
    <s v="BIT-84 Data Issue on Bemis QA Environment"/>
    <s v="01297 - BIT-84 Data Issue on Bemis QA Environment"/>
    <x v="520"/>
    <x v="1"/>
    <s v="Done"/>
    <s v="BEMISCP-1500"/>
    <s v="QA for Data Issue on Bemis QA Environment"/>
    <s v="S | 01500 - QA for Data Issue on Bemis QA Environment"/>
    <s v="QA | S | 01500 - QA for Data Issue on Bemis QA Environment"/>
    <m/>
    <n v="364424"/>
    <n v="3677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500 - QA for Data Issue on Bemis QA Environment"/>
    <n v="2.1276595744680851"/>
    <n v="0"/>
  </r>
  <r>
    <x v="3"/>
    <m/>
    <m/>
    <m/>
    <m/>
    <x v="1"/>
    <s v="Bug"/>
    <s v="Done"/>
    <s v="BEMISCP-1297"/>
    <s v="BIT-84 Data Issue on Bemis QA Environment"/>
    <s v="01297 - BIT-84 Data Issue on Bemis QA Environment"/>
    <x v="520"/>
    <x v="2"/>
    <s v="Done"/>
    <s v="BEMISCP-1499"/>
    <s v="Review of Data Issue on Bemis QA Environment"/>
    <s v="01499 - Review of Data Issue on Bemis QA Environment"/>
    <s v="Feature Review | 01499 - Review of Data Issue on Bemis QA Environment"/>
    <m/>
    <n v="364424"/>
    <n v="36770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499 - Review of Data Issue on Bemis QA Environment"/>
    <n v="0"/>
    <n v="0"/>
  </r>
  <r>
    <x v="3"/>
    <m/>
    <m/>
    <m/>
    <m/>
    <x v="1"/>
    <s v="Bug"/>
    <s v="Done"/>
    <s v="BEMISCP-1324"/>
    <s v="BIT-134 Hide Edit options that Buyers do not have access to "/>
    <s v="01324 - BIT-134 Hide Edit options that Buyers do not have access to "/>
    <x v="521"/>
    <x v="1"/>
    <s v="Done"/>
    <s v="BEMISCP-1498"/>
    <s v="QA for Hide Edit options that Buyers do not have access to "/>
    <s v="01498 - QA for Hide Edit options that Buyers do not have access to "/>
    <s v="QA | 01498 - QA for Hide Edit options that Buyers do not have access to "/>
    <m/>
    <n v="364655"/>
    <n v="36769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498 - QA for Hide Edit options that Buyers do not have access to "/>
    <n v="0"/>
    <n v="0"/>
  </r>
  <r>
    <x v="3"/>
    <m/>
    <m/>
    <m/>
    <m/>
    <x v="1"/>
    <s v="Bug"/>
    <s v="Done"/>
    <s v="BEMISCP-1491"/>
    <s v="Customer Site Template was not updated correctly"/>
    <s v="01491 - Customer Site Template was not updated correctly"/>
    <x v="487"/>
    <x v="5"/>
    <s v="Done"/>
    <s v="BEMISCP-1496"/>
    <s v="Update Customer Site Template to use correct Theme ID"/>
    <s v="M | 01496 - Update Customer Site Template to use correct Theme ID"/>
    <s v="Backend Development | M | 01496 - Update Customer Site Template to use correct Theme ID"/>
    <m/>
    <n v="367626"/>
    <n v="36768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1496 - Update Customer Site Template to use correct Theme ID"/>
    <n v="10.638297872340425"/>
    <n v="0"/>
  </r>
  <r>
    <x v="3"/>
    <m/>
    <m/>
    <m/>
    <m/>
    <x v="1"/>
    <s v="Bug"/>
    <s v="Done"/>
    <s v="BEMISCP-1491"/>
    <s v="Customer Site Template was not updated correctly"/>
    <s v="01491 - Customer Site Template was not updated correctly"/>
    <x v="487"/>
    <x v="0"/>
    <s v="Done"/>
    <s v="BEMISCP-1495"/>
    <s v="Alpha for Customer Site Template was not updated correctly"/>
    <s v="01495 - Alpha for Customer Site Template was not updated correctly"/>
    <s v="Alpha Test | 01495 - Alpha for Customer Site Template was not updated correctly"/>
    <m/>
    <n v="367626"/>
    <n v="36767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495 - Alpha for Customer Site Template was not updated correctly"/>
    <n v="0"/>
    <n v="0"/>
  </r>
  <r>
    <x v="3"/>
    <m/>
    <m/>
    <m/>
    <m/>
    <x v="1"/>
    <s v="Bug"/>
    <s v="Done"/>
    <s v="BEMISCP-1493"/>
    <s v="Release Header fields do not display correctly"/>
    <s v="01493 - Release Header fields do not display correctly"/>
    <x v="467"/>
    <x v="5"/>
    <s v="Done"/>
    <s v="BEMISCP-1494"/>
    <s v="Fix Release Header Fields view"/>
    <s v="XS | 01494 - Fix Release Header Fields view"/>
    <s v="Backend Development | XS | 01494 - Fix Release Header Fields view"/>
    <m/>
    <n v="367660"/>
    <n v="367662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Backend Development | XS | 01494 - Fix Release Header Fields view"/>
    <n v="2.1276595744680851"/>
    <n v="0"/>
  </r>
  <r>
    <x v="3"/>
    <m/>
    <m/>
    <m/>
    <m/>
    <x v="1"/>
    <s v="Bug"/>
    <s v="Done"/>
    <s v="BEMISCP-1267"/>
    <s v="Cancel button on Locations filter does not work "/>
    <s v="01267 - Cancel button on Locations filter does not work "/>
    <x v="451"/>
    <x v="3"/>
    <s v="Done"/>
    <s v="BEMISCP-1492"/>
    <s v="Development for cancel button on locations filter does not work"/>
    <s v="M | 01492 - Development for cancel button on locations filter does not work"/>
    <s v="Frontend Development | M | 01492 - Development for cancel button on locations filter does not work"/>
    <m/>
    <n v="364239"/>
    <n v="36765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0"/>
    <n v="1"/>
    <n v="5.3191489361702127"/>
    <x v="1"/>
    <s v="0.Done"/>
    <x v="2"/>
    <s v="0.Done &gt; Frontend Development | M | 01492 - Development for cancel button on locations filter does not work"/>
    <n v="5.3191489361702127"/>
    <n v="0"/>
  </r>
  <r>
    <x v="3"/>
    <m/>
    <m/>
    <m/>
    <m/>
    <x v="1"/>
    <s v="Bug"/>
    <s v="Done"/>
    <s v="BEMISCP-1266"/>
    <s v="BIT-76 Welcome Name Banner"/>
    <s v="01266 - BIT-76 Welcome Name Banner"/>
    <x v="507"/>
    <x v="6"/>
    <s v="Done"/>
    <s v="BEMISCP-1490"/>
    <s v="Buyer role cannot see employer name"/>
    <s v="M | 01490 - Buyer role cannot see employer name"/>
    <s v="Alpha Bug | M | 01490 - Buyer role cannot see employer name"/>
    <m/>
    <n v="364235"/>
    <n v="36761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Alpha Bug | M | 01490 - Buyer role cannot see employer name"/>
    <n v="3.191489361702128"/>
    <n v="0"/>
  </r>
  <r>
    <x v="3"/>
    <s v="Demand"/>
    <s v="Doing"/>
    <s v="BEMISCP-523"/>
    <s v="CSR - Portal Foundations"/>
    <x v="30"/>
    <s v="Feature"/>
    <s v="Done"/>
    <s v="BEMISCP-1476"/>
    <s v="Remove default e-mail suffix from login page"/>
    <s v="01476 - Remove default e-mail suffix from login page"/>
    <x v="466"/>
    <x v="2"/>
    <s v="Done"/>
    <s v="BEMISCP-1487"/>
    <s v="Review of Remove default e-mail suffix from login page"/>
    <s v="01487 - Review of Remove default e-mail suffix from login page"/>
    <s v="Feature Review | 01487 - Review of Remove default e-mail suffix from login page"/>
    <n v="350872"/>
    <n v="367383"/>
    <n v="36757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125E-2"/>
    <n v="1"/>
    <n v="0"/>
    <x v="0"/>
    <s v="0.Done"/>
    <x v="2"/>
    <s v="0.Done &gt; Feature Review | 01487 - Review of Remove default e-mail suffix from login page"/>
    <n v="0"/>
    <n v="0"/>
  </r>
  <r>
    <x v="3"/>
    <m/>
    <m/>
    <m/>
    <m/>
    <x v="1"/>
    <s v="Bug"/>
    <s v="Done"/>
    <s v="BEMISCP-1265"/>
    <s v="Bemis Logo Compression/Crowding"/>
    <s v="01265 - Bemis Logo Compression/Crowding"/>
    <x v="522"/>
    <x v="1"/>
    <s v="Done"/>
    <s v="BEMISCP-1486"/>
    <s v="QA for Bemis Logo Compression/Crowding"/>
    <s v="S | 01486 - QA for Bemis Logo Compression/Crowding"/>
    <s v="QA | S | 01486 - QA for Bemis Logo Compression/Crowding"/>
    <m/>
    <n v="364233"/>
    <n v="3675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486 - QA for Bemis Logo Compression/Crowding"/>
    <n v="2.1276595744680851"/>
    <n v="0"/>
  </r>
  <r>
    <x v="3"/>
    <m/>
    <m/>
    <m/>
    <m/>
    <x v="1"/>
    <s v="Bug"/>
    <s v="Done"/>
    <s v="BEMISCP-1265"/>
    <s v="Bemis Logo Compression/Crowding"/>
    <s v="01265 - Bemis Logo Compression/Crowding"/>
    <x v="522"/>
    <x v="2"/>
    <s v="Done"/>
    <s v="BEMISCP-1485"/>
    <s v="Review of Bemis Logo Compression/Crowding"/>
    <s v="01485 - Review of Bemis Logo Compression/Crowding"/>
    <s v="Feature Review | 01485 - Review of Bemis Logo Compression/Crowding"/>
    <m/>
    <n v="364233"/>
    <n v="36752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485 - Review of Bemis Logo Compression/Crowding"/>
    <n v="0"/>
    <n v="0"/>
  </r>
  <r>
    <x v="3"/>
    <s v="Demand"/>
    <s v="Doing"/>
    <s v="BEMISCP-523"/>
    <s v="CSR - Portal Foundations"/>
    <x v="30"/>
    <s v="Feature"/>
    <s v="To QA"/>
    <s v="BEMISCP-1019"/>
    <s v="Link Bemis/TheHub Logo back CSR Bemis Site"/>
    <s v="01019 - Link Bemis/TheHub Logo back CSR Bemis Site"/>
    <x v="433"/>
    <x v="0"/>
    <s v="Done"/>
    <s v="BEMISCP-1484"/>
    <s v="Alpha for Link Bemis/TheHub Logo back CSR Bemis Site"/>
    <s v="01484 - Alpha for Link Bemis/TheHub Logo back CSR Bemis Site"/>
    <s v="Alpha Test | 01484 - Alpha for Link Bemis/TheHub Logo back CSR Bemis Site"/>
    <n v="350872"/>
    <n v="360677"/>
    <n v="3674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3.125E-2"/>
    <n v="1"/>
    <n v="0"/>
    <x v="0"/>
    <s v="2.To QA"/>
    <x v="2"/>
    <s v="0.Done &gt; Alpha Test | 01484 - Alpha for Link Bemis/TheHub Logo back CSR Bemis Site"/>
    <n v="0"/>
    <n v="0"/>
  </r>
  <r>
    <x v="3"/>
    <s v="Demand"/>
    <s v="Doing"/>
    <s v="BEMISCP-444"/>
    <s v="CSR - Customer and User Profile"/>
    <x v="25"/>
    <s v="Feature"/>
    <s v="Done"/>
    <s v="BEMISCP-1396"/>
    <s v="Allow Buyers to update display settings "/>
    <s v="01396 - Allow Buyers to update display settings "/>
    <x v="456"/>
    <x v="0"/>
    <s v="Cancelled"/>
    <s v="BEMISCP-1483"/>
    <s v="Alpha for Allow Buyers to update display settings "/>
    <s v="01483 - Alpha for Allow Buyers to update display settings "/>
    <s v="Alpha Test | 01483 - Alpha for Allow Buyers to update display settings "/>
    <n v="348696"/>
    <n v="365558"/>
    <n v="36749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2.9411764705882353E-2"/>
    <n v="1"/>
    <n v="0"/>
    <x v="0"/>
    <s v="0.Done"/>
    <x v="3"/>
    <s v="0.Cancelled &gt; Alpha Test | 01483 - Alpha for Allow Buyers to update display settings "/>
    <n v="0"/>
    <n v="0"/>
  </r>
  <r>
    <x v="3"/>
    <m/>
    <m/>
    <m/>
    <m/>
    <x v="1"/>
    <s v="Bug"/>
    <s v="Done"/>
    <s v="BEMISCP-1266"/>
    <s v="BIT-76 Welcome Name Banner"/>
    <s v="01266 - BIT-76 Welcome Name Banner"/>
    <x v="507"/>
    <x v="0"/>
    <s v="Done"/>
    <s v="BEMISCP-1482"/>
    <s v="Alpha for Welcome Name Banner"/>
    <s v="01482 - Alpha for Welcome Name Banner"/>
    <s v="Alpha Test | 01482 - Alpha for Welcome Name Banner"/>
    <m/>
    <n v="364235"/>
    <n v="36748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482 - Alpha for Welcome Name Banner"/>
    <n v="0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4"/>
    <s v="Done"/>
    <s v="BEMISCP-1481"/>
    <s v="Create initial infrastructure for perf test scripts"/>
    <s v="M | 01481 - Create initial infrastructure for perf test scripts"/>
    <s v="Sub-Task | M | 01481 - Create initial infrastructure for perf test scripts"/>
    <n v="351453"/>
    <n v="367474"/>
    <n v="367475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5.8823529411764705E-2"/>
    <n v="1.8518518518518517E-2"/>
    <n v="1"/>
    <n v="8.5106382978723403"/>
    <x v="0"/>
    <s v="0.Done"/>
    <x v="2"/>
    <s v="0.Done &gt; Sub-Task | M | 01481 - Create initial infrastructure for perf test scripts"/>
    <n v="0"/>
    <n v="0"/>
  </r>
  <r>
    <x v="3"/>
    <s v="Demand"/>
    <s v="Doing"/>
    <s v="BEMISCP-523"/>
    <s v="CSR - Portal Foundations"/>
    <x v="30"/>
    <s v="Feature"/>
    <s v="Done"/>
    <s v="BEMISCP-1476"/>
    <s v="Remove default e-mail suffix from login page"/>
    <s v="01476 - Remove default e-mail suffix from login page"/>
    <x v="466"/>
    <x v="0"/>
    <s v="Done"/>
    <s v="BEMISCP-1479"/>
    <s v="Alpha for Remove default e-mail suffix from login page"/>
    <s v="XS | 01479 - Alpha for Remove default e-mail suffix from login page"/>
    <s v="Alpha Test | XS | 01479 - Alpha for Remove default e-mail suffix from login page"/>
    <n v="350872"/>
    <n v="367383"/>
    <n v="367393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125E-2"/>
    <n v="1"/>
    <n v="1.0638297872340425"/>
    <x v="0"/>
    <s v="0.Done"/>
    <x v="2"/>
    <s v="0.Done &gt; Alpha Test | XS | 01479 - Alpha for Remove default e-mail suffix from login page"/>
    <n v="0"/>
    <n v="0"/>
  </r>
  <r>
    <x v="3"/>
    <m/>
    <m/>
    <m/>
    <m/>
    <x v="1"/>
    <s v="Bug"/>
    <s v="Done"/>
    <s v="BEMISCP-1266"/>
    <s v="BIT-76 Welcome Name Banner"/>
    <s v="01266 - BIT-76 Welcome Name Banner"/>
    <x v="507"/>
    <x v="3"/>
    <s v="Done"/>
    <s v="BEMISCP-1478"/>
    <s v="Development for Welcome Name Banner"/>
    <s v="M | 01478 - Development for Welcome Name Banner"/>
    <s v="Frontend Development | M | 01478 - Development for Welcome Name Banner"/>
    <m/>
    <n v="364235"/>
    <n v="36738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478 - Development for Welcome Name Banner"/>
    <n v="5.3191489361702127"/>
    <n v="0"/>
  </r>
  <r>
    <x v="3"/>
    <s v="Demand"/>
    <s v="Doing"/>
    <s v="BEMISCP-523"/>
    <s v="CSR - Portal Foundations"/>
    <x v="30"/>
    <s v="Feature"/>
    <s v="Done"/>
    <s v="BEMISCP-1476"/>
    <s v="Remove default e-mail suffix from login page"/>
    <s v="01476 - Remove default e-mail suffix from login page"/>
    <x v="466"/>
    <x v="4"/>
    <s v="Done"/>
    <s v="BEMISCP-1477"/>
    <s v="Change portal configuration to not show @bemis.com"/>
    <s v="XS | 01477 - Change portal configuration to not show @bemis.com"/>
    <s v="Sub-Task | XS | 01477 - Change portal configuration to not show @bemis.com"/>
    <n v="350872"/>
    <n v="367383"/>
    <n v="367384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3.125E-2"/>
    <n v="1"/>
    <n v="2.1276595744680851"/>
    <x v="0"/>
    <s v="0.Done"/>
    <x v="2"/>
    <s v="0.Done &gt; Sub-Task | XS | 01477 - Change portal configuration to not show @bemis.com"/>
    <n v="0"/>
    <n v="0"/>
  </r>
  <r>
    <x v="3"/>
    <m/>
    <m/>
    <m/>
    <m/>
    <x v="1"/>
    <s v="Bug"/>
    <s v="Done"/>
    <s v="BEMISCP-1348"/>
    <s v="BIT-107 Order Report URL too long "/>
    <s v="01348 - BIT-107 Order Report URL too long "/>
    <x v="490"/>
    <x v="0"/>
    <s v="Done"/>
    <s v="BEMISCP-1472"/>
    <s v="Alpha for Order Report URL too long "/>
    <s v="01472 - Alpha for Order Report URL too long "/>
    <s v="Alpha Test | 01472 - Alpha for Order Report URL too long "/>
    <m/>
    <n v="365037"/>
    <n v="36725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472 - Alpha for Order Report URL too long "/>
    <n v="0"/>
    <n v="0"/>
  </r>
  <r>
    <x v="3"/>
    <m/>
    <m/>
    <m/>
    <m/>
    <x v="1"/>
    <s v="Bug"/>
    <s v="Done"/>
    <s v="BEMISCP-1270"/>
    <s v="BIT-85 Column picks disappear in report form"/>
    <s v="01270 - BIT-85 Column picks disappear in report form"/>
    <x v="486"/>
    <x v="0"/>
    <s v="Done"/>
    <s v="BEMISCP-1471"/>
    <s v="Alpha for Column picks disappear in report form"/>
    <s v="01471 - Alpha for Column picks disappear in report form"/>
    <s v="Alpha Test | 01471 - Alpha for Column picks disappear in report form"/>
    <m/>
    <n v="364250"/>
    <n v="36725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471 - Alpha for Column picks disappear in report form"/>
    <n v="0"/>
    <n v="0"/>
  </r>
  <r>
    <x v="3"/>
    <m/>
    <m/>
    <m/>
    <m/>
    <x v="1"/>
    <s v="Bug"/>
    <s v="Done"/>
    <s v="BEMISCP-1265"/>
    <s v="Bemis Logo Compression/Crowding"/>
    <s v="01265 - Bemis Logo Compression/Crowding"/>
    <x v="522"/>
    <x v="0"/>
    <s v="Done"/>
    <s v="BEMISCP-1470"/>
    <s v="Alpha for Bemis Logo Compression/Crowding"/>
    <s v="01470 - Alpha for Bemis Logo Compression/Crowding"/>
    <s v="Alpha Test | 01470 - Alpha for Bemis Logo Compression/Crowding"/>
    <m/>
    <n v="364233"/>
    <n v="36715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470 - Alpha for Bemis Logo Compression/Crowding"/>
    <n v="0"/>
    <n v="0"/>
  </r>
  <r>
    <x v="3"/>
    <s v="Demand"/>
    <s v="Doing"/>
    <s v="BEMISCP-444"/>
    <s v="CSR - Customer and User Profile"/>
    <x v="25"/>
    <s v="Feature"/>
    <s v="Done"/>
    <s v="BEMISCP-1127"/>
    <s v="Create Page for CSRs to View Customer Locations "/>
    <s v="01127 - Create Page for CSRs to View Customer Locations "/>
    <x v="243"/>
    <x v="0"/>
    <s v="Done"/>
    <s v="BEMISCP-1469"/>
    <s v="Alpha for Create Page for CSRs to View Customer Locations "/>
    <s v="01469 - Alpha for Create Page for CSRs to View Customer Locations "/>
    <s v="Alpha Test | 01469 - Alpha for Create Page for CSRs to View Customer Locations "/>
    <n v="348696"/>
    <n v="362834"/>
    <n v="3671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8.3333333333333329E-2"/>
    <n v="2.9411764705882353E-2"/>
    <n v="1"/>
    <n v="0"/>
    <x v="0"/>
    <s v="0.Done"/>
    <x v="2"/>
    <s v="0.Done &gt; Alpha Test | 01469 - Alpha for Create Page for CSRs to View Customer Locations "/>
    <n v="0"/>
    <n v="0"/>
  </r>
  <r>
    <x v="3"/>
    <m/>
    <m/>
    <m/>
    <m/>
    <x v="1"/>
    <s v="Bug"/>
    <s v="Done"/>
    <s v="BEMISCP-1426"/>
    <s v="On Hand Inventory Details shows a Total Qty but there are no details "/>
    <s v="01426 - On Hand Inventory Details shows a Total Qty but there are no details "/>
    <x v="508"/>
    <x v="0"/>
    <s v="Done"/>
    <s v="BEMISCP-1468"/>
    <s v="Alpha for On Hand Inventory Details shows a Total Qty but there are no details "/>
    <s v="01468 - Alpha for On Hand Inventory Details shows a Total Qty but there are no details "/>
    <s v="Alpha Test | 01468 - Alpha for On Hand Inventory Details shows a Total Qty but there are no details "/>
    <m/>
    <n v="365913"/>
    <n v="36710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468 - Alpha for On Hand Inventory Details shows a Total Qty but there are no details "/>
    <n v="0"/>
    <n v="0"/>
  </r>
  <r>
    <x v="3"/>
    <m/>
    <m/>
    <m/>
    <m/>
    <x v="1"/>
    <s v="Bug"/>
    <s v="Done"/>
    <s v="BEMISCP-1414"/>
    <s v="BIT-121 Report time range selection box sizing - Shipments and Releases Report Test"/>
    <s v="01414 - BIT-121 Report time range selection box sizing - Shipments and Releases Report Test"/>
    <x v="506"/>
    <x v="0"/>
    <s v="Done"/>
    <s v="BEMISCP-1467"/>
    <s v="Alpha for Report time range selection box sizing - Shipments and Releases Report Test"/>
    <s v="01467 - Alpha for Report time range selection box sizing - Shipments and Releases Report Test"/>
    <s v="Alpha Test | 01467 - Alpha for Report time range selection box sizing - Shipments and Releases Report Test"/>
    <m/>
    <n v="365692"/>
    <n v="36710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467 - Alpha for Report time range selection box sizing - Shipments and Releases Report Test"/>
    <n v="0"/>
    <n v="0"/>
  </r>
  <r>
    <x v="3"/>
    <m/>
    <m/>
    <m/>
    <m/>
    <x v="1"/>
    <s v="Bug"/>
    <s v="Done"/>
    <s v="BEMISCP-1418"/>
    <s v="Release PO and Customer PO are wrapping on the same line"/>
    <s v="01418 - Release PO and Customer PO are wrapping on the same line"/>
    <x v="505"/>
    <x v="0"/>
    <s v="Done"/>
    <s v="BEMISCP-1466"/>
    <s v="Alpha for Release PO and Customer PO are wrapping on the same line"/>
    <s v="01466 - Alpha for Release PO and Customer PO are wrapping on the same line"/>
    <s v="Alpha Test | 01466 - Alpha for Release PO and Customer PO are wrapping on the same line"/>
    <m/>
    <n v="365716"/>
    <n v="36710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466 - Alpha for Release PO and Customer PO are wrapping on the same line"/>
    <n v="0"/>
    <n v="0"/>
  </r>
  <r>
    <x v="3"/>
    <s v="Demand"/>
    <s v="Doing"/>
    <s v="BEMISCP-523"/>
    <s v="CSR - Portal Foundations"/>
    <x v="30"/>
    <s v="Feature"/>
    <s v="To QA"/>
    <s v="BEMISCP-1019"/>
    <s v="Link Bemis/TheHub Logo back CSR Bemis Site"/>
    <s v="01019 - Link Bemis/TheHub Logo back CSR Bemis Site"/>
    <x v="433"/>
    <x v="3"/>
    <s v="Done"/>
    <s v="BEMISCP-1465"/>
    <s v="Development for Link Bemis/TheHub Logo back CSR Bemis Site"/>
    <s v="M | 01465 - Development for Link Bemis/TheHub Logo back CSR Bemis Site"/>
    <s v="Frontend Development | M | 01465 - Development for Link Bemis/TheHub Logo back CSR Bemis Site"/>
    <n v="350872"/>
    <n v="360677"/>
    <n v="36695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3.125E-2"/>
    <n v="1"/>
    <n v="5.3191489361702127"/>
    <x v="0"/>
    <s v="2.To QA"/>
    <x v="2"/>
    <s v="0.Done &gt; Frontend Development | M | 01465 - Development for Link Bemis/TheHub Logo back CSR Bemis Site"/>
    <n v="0"/>
    <n v="0"/>
  </r>
  <r>
    <x v="3"/>
    <m/>
    <m/>
    <m/>
    <m/>
    <x v="1"/>
    <s v="Bug"/>
    <s v="Done"/>
    <s v="BEMISCP-1267"/>
    <s v="Cancel button on Locations filter does not work "/>
    <s v="01267 - Cancel button on Locations filter does not work "/>
    <x v="451"/>
    <x v="0"/>
    <s v="Done"/>
    <s v="BEMISCP-1464"/>
    <s v="Alpha for Cancel button on Locations filter does not cancel "/>
    <s v="01464 - Alpha for Cancel button on Locations filter does not cancel "/>
    <s v="Alpha Test | 01464 - Alpha for Cancel button on Locations filter does not cancel "/>
    <m/>
    <n v="364239"/>
    <n v="36695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25"/>
    <n v="0"/>
    <n v="1"/>
    <n v="0"/>
    <x v="1"/>
    <s v="0.Done"/>
    <x v="2"/>
    <s v="0.Done &gt; Alpha Test | 01464 - Alpha for Cancel button on Locations filter does not cancel "/>
    <n v="0"/>
    <n v="0"/>
  </r>
  <r>
    <x v="3"/>
    <m/>
    <m/>
    <m/>
    <m/>
    <x v="1"/>
    <s v="Bug"/>
    <s v="Done"/>
    <s v="BEMISCP-1420"/>
    <s v="BIT-103 Time, status and report freezes"/>
    <s v="01420 - BIT-103 Time, status and report freezes"/>
    <x v="509"/>
    <x v="0"/>
    <s v="Done"/>
    <s v="BEMISCP-1463"/>
    <s v="Alpha for Time, status and report freezes"/>
    <s v="01463 - Alpha for Time, status and report freezes"/>
    <s v="Alpha Test | 01463 - Alpha for Time, status and report freezes"/>
    <m/>
    <n v="365720"/>
    <n v="3669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463 - Alpha for Time, status and report freezes"/>
    <n v="0"/>
    <n v="0"/>
  </r>
  <r>
    <x v="3"/>
    <m/>
    <m/>
    <m/>
    <m/>
    <x v="1"/>
    <s v="Bug"/>
    <s v="Done"/>
    <s v="BEMISCP-1265"/>
    <s v="Bemis Logo Compression/Crowding"/>
    <s v="01265 - Bemis Logo Compression/Crowding"/>
    <x v="522"/>
    <x v="3"/>
    <s v="Done"/>
    <s v="BEMISCP-1462"/>
    <s v="Development for - Bemis Logo Compression/Crowding"/>
    <s v="M | 01462 - Development for - Bemis Logo Compression/Crowding"/>
    <s v="Frontend Development | M | 01462 - Development for - Bemis Logo Compression/Crowding"/>
    <m/>
    <n v="364233"/>
    <n v="36694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462 - Development for - Bemis Logo Compression/Crowding"/>
    <n v="5.3191489361702127"/>
    <n v="0"/>
  </r>
  <r>
    <x v="3"/>
    <m/>
    <m/>
    <m/>
    <m/>
    <x v="1"/>
    <s v="Bug"/>
    <s v="Done"/>
    <s v="BEMISCP-1420"/>
    <s v="BIT-103 Time, status and report freezes"/>
    <s v="01420 - BIT-103 Time, status and report freezes"/>
    <x v="509"/>
    <x v="3"/>
    <s v="Done"/>
    <s v="BEMISCP-1461"/>
    <s v="Development for - Time, status and report freezes"/>
    <s v="M | 01461 - Development for - Time, status and report freezes"/>
    <s v="Frontend Development | M | 01461 - Development for - Time, status and report freezes"/>
    <m/>
    <n v="365720"/>
    <n v="36689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461 - Development for - Time, status and report freezes"/>
    <n v="5.3191489361702127"/>
    <n v="0"/>
  </r>
  <r>
    <x v="3"/>
    <m/>
    <m/>
    <m/>
    <m/>
    <x v="1"/>
    <s v="Bug"/>
    <s v="Done"/>
    <s v="BEMISCP-1256"/>
    <s v="BOL and INVOICE Hyperlink fails to load PDF"/>
    <s v="01256 - BOL and INVOICE Hyperlink fails to load PDF"/>
    <x v="251"/>
    <x v="5"/>
    <s v="Done"/>
    <s v="BEMISCP-1460"/>
    <s v="Research BOL - PDF loading failure"/>
    <s v="S | 01460 - Research BOL - PDF loading failure"/>
    <s v="Backend Development | S | 01460 - Research BOL - PDF loading failure"/>
    <m/>
    <n v="364220"/>
    <n v="366889"/>
    <s v="Plan"/>
    <x v="0"/>
    <n v="1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"/>
    <n v="0"/>
    <n v="0.16666666666666666"/>
    <n v="0"/>
    <n v="1"/>
    <n v="8.5106382978723403"/>
    <x v="1"/>
    <s v="0.Done"/>
    <x v="2"/>
    <s v="0.Done &gt; Backend Development | S | 01460 - Research BOL - PDF loading failure"/>
    <n v="8.5106382978723403"/>
    <n v="1"/>
  </r>
  <r>
    <x v="3"/>
    <m/>
    <m/>
    <m/>
    <m/>
    <x v="1"/>
    <s v="Feature"/>
    <s v="Deferred"/>
    <s v="BEMISCP-1344"/>
    <s v="Update decimals display on Bemis Portal Landing pages"/>
    <s v="01344 - Update decimals display on Bemis Portal Landing pages"/>
    <x v="523"/>
    <x v="3"/>
    <s v="Deferred"/>
    <s v="BEMISCP-1459"/>
    <s v="Development for - Update decimals display on Bemis Portal Landing pages"/>
    <s v="M | 01459 - Development for - Update decimals display on Bemis Portal Landing pages"/>
    <s v="Frontend Development | M | 01459 - Development for - Update decimals display on Bemis Portal Landing pages"/>
    <m/>
    <n v="365013"/>
    <n v="366739"/>
    <s v="Plan"/>
    <x v="0"/>
    <n v="0"/>
    <n v="0"/>
    <n v="0"/>
    <n v="0"/>
    <s v="M"/>
    <s v="SUBTASK PLAN"/>
    <n v="5.3191489361702127"/>
    <n v="6.3829787234042552"/>
    <n v="5.3191489361702127"/>
    <n v="6.3829787234042552"/>
    <n v="0"/>
    <n v="5.3191489361702127"/>
    <n v="0"/>
    <n v="0"/>
    <n v="0"/>
    <n v="0"/>
    <n v="1"/>
    <n v="0"/>
    <n v="1"/>
    <n v="0"/>
    <x v="1"/>
    <e v="#N/A"/>
    <x v="1"/>
    <e v="#N/A"/>
    <n v="0"/>
    <n v="0"/>
  </r>
  <r>
    <x v="3"/>
    <m/>
    <m/>
    <m/>
    <m/>
    <x v="1"/>
    <s v="Bug"/>
    <s v="Done"/>
    <s v="BEMISCP-1414"/>
    <s v="BIT-121 Report time range selection box sizing - Shipments and Releases Report Test"/>
    <s v="01414 - BIT-121 Report time range selection box sizing - Shipments and Releases Report Test"/>
    <x v="506"/>
    <x v="3"/>
    <s v="Done"/>
    <s v="BEMISCP-1458"/>
    <s v="Development for - Report time range selection box sizing - Shipments and Releases Report Test"/>
    <s v="M | 01458 - Development for - Report time range selection box sizing - Shipments and Releases Report Test"/>
    <s v="Frontend Development | M | 01458 - Development for - Report time range selection box sizing - Shipments and Releases Report Test"/>
    <m/>
    <n v="365692"/>
    <n v="36673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458 - Development for - Report time range selection box sizing - Shipments and Releases Report Test"/>
    <n v="5.3191489361702127"/>
    <n v="0"/>
  </r>
  <r>
    <x v="3"/>
    <m/>
    <m/>
    <m/>
    <m/>
    <x v="1"/>
    <s v="Bug"/>
    <s v="Done"/>
    <s v="BEMISCP-1421"/>
    <s v="Bemis Logo displayed on Bemis' QA is incorrect"/>
    <s v="01421 - Bemis Logo displayed on Bemis' QA is incorrect"/>
    <x v="519"/>
    <x v="0"/>
    <s v="Done"/>
    <s v="BEMISCP-1457"/>
    <s v="Alpha for Bemis Logo displayed on Bemis' QA is incorrect"/>
    <s v="01457 - Alpha for Bemis Logo displayed on Bemis' QA is incorrect"/>
    <s v="Alpha Test | 01457 - Alpha for Bemis Logo displayed on Bemis' QA is incorrect"/>
    <m/>
    <n v="365734"/>
    <n v="36671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457 - Alpha for Bemis Logo displayed on Bemis' QA is incorrect"/>
    <n v="0"/>
    <n v="0"/>
  </r>
  <r>
    <x v="3"/>
    <m/>
    <m/>
    <m/>
    <m/>
    <x v="1"/>
    <s v="Bug"/>
    <s v="Done"/>
    <s v="BEMISCP-1139"/>
    <s v="BIT-48 Padding issues with left nav menu "/>
    <s v="01139 - BIT-48 Padding issues with left nav menu "/>
    <x v="518"/>
    <x v="0"/>
    <s v="Done"/>
    <s v="BEMISCP-1456"/>
    <s v="Alpha for Padding issues with left nav menu"/>
    <s v="01456 - Alpha for Padding issues with left nav menu"/>
    <s v="Alpha Test | 01456 - Alpha for Padding issues with left nav menu"/>
    <m/>
    <n v="362869"/>
    <n v="36671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456 - Alpha for Padding issues with left nav menu"/>
    <n v="0"/>
    <n v="0"/>
  </r>
  <r>
    <x v="3"/>
    <s v="Demand"/>
    <s v="Doing"/>
    <s v="BEMISCP-444"/>
    <s v="CSR - Customer and User Profile"/>
    <x v="25"/>
    <s v="Feature"/>
    <s v="Done"/>
    <s v="BEMISCP-1396"/>
    <s v="Allow Buyers to update display settings "/>
    <s v="01396 - Allow Buyers to update display settings "/>
    <x v="456"/>
    <x v="3"/>
    <s v="Done"/>
    <s v="BEMISCP-1453"/>
    <s v="Development for - Allow Buyers to update display settings"/>
    <s v="M | 01453 - Development for - Allow Buyers to update display settings"/>
    <s v="Frontend Development | M | 01453 - Development for - Allow Buyers to update display settings"/>
    <n v="348696"/>
    <n v="365558"/>
    <n v="36643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2.9411764705882353E-2"/>
    <n v="1"/>
    <n v="5.3191489361702127"/>
    <x v="0"/>
    <s v="0.Done"/>
    <x v="2"/>
    <s v="0.Done &gt; Frontend Development | M | 01453 - Development for - Allow Buyers to update display settings"/>
    <n v="0"/>
    <n v="0"/>
  </r>
  <r>
    <x v="3"/>
    <m/>
    <m/>
    <m/>
    <m/>
    <x v="1"/>
    <s v="Bug"/>
    <s v="Done"/>
    <s v="BEMISCP-1426"/>
    <s v="On Hand Inventory Details shows a Total Qty but there are no details "/>
    <s v="01426 - On Hand Inventory Details shows a Total Qty but there are no details "/>
    <x v="508"/>
    <x v="5"/>
    <s v="Done"/>
    <s v="BEMISCP-1445"/>
    <s v="Fix On - Hand Inventory view "/>
    <s v="S | 01445 - Fix On - Hand Inventory view "/>
    <s v="Backend Development | S | 01445 - Fix On - Hand Inventory view "/>
    <m/>
    <n v="365913"/>
    <n v="36628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1445 - Fix On - Hand Inventory view "/>
    <n v="8.5106382978723403"/>
    <n v="0"/>
  </r>
  <r>
    <x v="3"/>
    <m/>
    <m/>
    <m/>
    <m/>
    <x v="1"/>
    <s v="Feature"/>
    <s v="Cancelled"/>
    <s v="BEMISCP-1250"/>
    <s v="Update Sales Order to take in different order statuses"/>
    <s v="01250 - Update Sales Order to take in different order statuses"/>
    <x v="438"/>
    <x v="5"/>
    <s v="Done"/>
    <s v="BEMISCP-1435"/>
    <s v="Backend Dev - Update Order Data Sync/Model"/>
    <s v="M | 01435 - Backend Dev - Update Order Data Sync/Model"/>
    <s v="Backend Development | M | 01435 - Backend Dev - Update Order Data Sync/Model"/>
    <m/>
    <n v="364210"/>
    <n v="36604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Cancelled"/>
    <x v="2"/>
    <s v="0.Done &gt; Backend Development | M | 01435 - Backend Dev - Update Order Data Sync/Model"/>
    <n v="0"/>
    <n v="0"/>
  </r>
  <r>
    <x v="3"/>
    <m/>
    <m/>
    <m/>
    <m/>
    <x v="1"/>
    <s v="Feature"/>
    <s v="Cancelled"/>
    <s v="BEMISCP-1250"/>
    <s v="Update Sales Order to take in different order statuses"/>
    <s v="01250 - Update Sales Order to take in different order statuses"/>
    <x v="438"/>
    <x v="7"/>
    <s v="Done"/>
    <s v="BEMISCP-1434"/>
    <s v="Tech Planning - Review Order Data Sync and update"/>
    <s v="M | 01434 - Tech Planning - Review Order Data Sync and update"/>
    <s v="Tech Planning | M | 01434 - Tech Planning - Review Order Data Sync and update"/>
    <m/>
    <n v="364210"/>
    <n v="36604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Cancelled"/>
    <x v="2"/>
    <s v="0.Done &gt; Tech Planning | M | 01434 - Tech Planning - Review Order Data Sync and update"/>
    <n v="0"/>
    <n v="0"/>
  </r>
  <r>
    <x v="3"/>
    <m/>
    <m/>
    <m/>
    <m/>
    <x v="1"/>
    <s v="Feature"/>
    <s v="Done"/>
    <s v="BEMISCP-1349"/>
    <s v="Update default Sort Order on Shipments Landing Page "/>
    <s v="01349 - Update default Sort Order on Shipments Landing Page "/>
    <x v="524"/>
    <x v="1"/>
    <s v="Done"/>
    <s v="BEMISCP-1431"/>
    <s v="QA for Update default Sort Order on Shipments Landing Page "/>
    <s v="01431 - QA for Update default Sort Order on Shipments Landing Page "/>
    <s v="QA | 01431 - QA for Update default Sort Order on Shipments Landing Page "/>
    <m/>
    <n v="365046"/>
    <n v="36597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1431 - QA for Update default Sort Order on Shipments Landing Page "/>
    <n v="0"/>
    <n v="0"/>
  </r>
  <r>
    <x v="3"/>
    <m/>
    <m/>
    <m/>
    <m/>
    <x v="1"/>
    <s v="Feature"/>
    <s v="Done"/>
    <s v="BEMISCP-1349"/>
    <s v="Update default Sort Order on Shipments Landing Page "/>
    <s v="01349 - Update default Sort Order on Shipments Landing Page "/>
    <x v="524"/>
    <x v="2"/>
    <s v="Done"/>
    <s v="BEMISCP-1430"/>
    <s v="Review of Update default Sort Order on Shipments Landing Page "/>
    <s v="01430 - Review of Update default Sort Order on Shipments Landing Page "/>
    <s v="Feature Review | 01430 - Review of Update default Sort Order on Shipments Landing Page "/>
    <m/>
    <n v="365046"/>
    <n v="36597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430 - Review of Update default Sort Order on Shipments Landing Page "/>
    <n v="0"/>
    <n v="0"/>
  </r>
  <r>
    <x v="3"/>
    <s v="Demand"/>
    <s v="Doing"/>
    <s v="BEMISCP-366"/>
    <s v="Buyer - Order Management"/>
    <x v="33"/>
    <s v="Feature"/>
    <s v="Done"/>
    <s v="BEMISCP-222"/>
    <s v="Order Detail in Orders by Item View"/>
    <s v="00222 - Order Detail in Orders by Item View"/>
    <x v="481"/>
    <x v="5"/>
    <s v="Done"/>
    <s v="BEMISCP-1427"/>
    <s v="Update 'View Details' display logic"/>
    <s v="M | 01427 - Update 'View Details' display logic"/>
    <s v="Backend Development | M | 01427 - Update 'View Details' display logic"/>
    <n v="346910"/>
    <n v="340378"/>
    <n v="365957"/>
    <s v="Plan"/>
    <x v="21"/>
    <n v="0"/>
    <n v="0"/>
    <n v="0"/>
    <n v="33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25"/>
    <n v="1.020408163265306E-2"/>
    <n v="1"/>
    <n v="10.638297872340425"/>
    <x v="0"/>
    <s v="0.Done"/>
    <x v="2"/>
    <s v="0.Done &gt; Backend Development | M | 01427 - Update 'View Details' display logic"/>
    <n v="0"/>
    <n v="0"/>
  </r>
  <r>
    <x v="3"/>
    <m/>
    <m/>
    <m/>
    <m/>
    <x v="1"/>
    <s v="Bug"/>
    <s v="Done"/>
    <s v="BEMISCP-1297"/>
    <s v="BIT-84 Data Issue on Bemis QA Environment"/>
    <s v="01297 - BIT-84 Data Issue on Bemis QA Environment"/>
    <x v="520"/>
    <x v="0"/>
    <s v="Done"/>
    <s v="BEMISCP-1425"/>
    <s v="Alpha for Data Issue on Bemis QA Environment"/>
    <s v="01425 - Alpha for Data Issue on Bemis QA Environment"/>
    <s v="Alpha Test | 01425 - Alpha for Data Issue on Bemis QA Environment"/>
    <m/>
    <n v="364424"/>
    <n v="3658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425 - Alpha for Data Issue on Bemis QA Environment"/>
    <n v="0"/>
    <n v="0"/>
  </r>
  <r>
    <x v="3"/>
    <m/>
    <m/>
    <m/>
    <m/>
    <x v="1"/>
    <s v="Bug"/>
    <s v="Done"/>
    <s v="BEMISCP-1267"/>
    <s v="Cancel button on Locations filter does not work "/>
    <s v="01267 - Cancel button on Locations filter does not work "/>
    <x v="451"/>
    <x v="3"/>
    <s v="Done"/>
    <s v="BEMISCP-1424"/>
    <s v="Development for -Cancel button on Locations filter does not cancel"/>
    <s v="M | 01424 - Development for -Cancel button on Locations filter does not cancel"/>
    <s v="Frontend Development | M | 01424 - Development for -Cancel button on Locations filter does not cancel"/>
    <m/>
    <n v="364239"/>
    <n v="36582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0"/>
    <n v="1"/>
    <n v="5.3191489361702127"/>
    <x v="1"/>
    <s v="0.Done"/>
    <x v="2"/>
    <s v="0.Done &gt; Frontend Development | M | 01424 - Development for -Cancel button on Locations filter does not cancel"/>
    <n v="5.3191489361702127"/>
    <n v="0"/>
  </r>
  <r>
    <x v="3"/>
    <m/>
    <m/>
    <m/>
    <m/>
    <x v="1"/>
    <s v="Bug"/>
    <s v="Done"/>
    <s v="BEMISCP-1421"/>
    <s v="Bemis Logo displayed on Bemis' QA is incorrect"/>
    <s v="01421 - Bemis Logo displayed on Bemis' QA is incorrect"/>
    <x v="519"/>
    <x v="5"/>
    <s v="Done"/>
    <s v="BEMISCP-1422"/>
    <s v="Add Portal Properties to force stop theme image fast loading"/>
    <s v="XS | 01422 - Add Portal Properties to force stop theme image fast loading"/>
    <s v="Backend Development | XS | 01422 - Add Portal Properties to force stop theme image fast loading"/>
    <m/>
    <n v="365734"/>
    <n v="365736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Backend Development | XS | 01422 - Add Portal Properties to force stop theme image fast loading"/>
    <n v="2.1276595744680851"/>
    <n v="0"/>
  </r>
  <r>
    <x v="3"/>
    <m/>
    <m/>
    <m/>
    <m/>
    <x v="1"/>
    <s v="Feature"/>
    <s v="Done"/>
    <s v="BEMISCP-1349"/>
    <s v="Update default Sort Order on Shipments Landing Page "/>
    <s v="01349 - Update default Sort Order on Shipments Landing Page "/>
    <x v="524"/>
    <x v="0"/>
    <s v="Done"/>
    <s v="BEMISCP-1419"/>
    <s v="Alpha for Update default Sort Order on Shipments Landing Page "/>
    <s v="01419 - Alpha for Update default Sort Order on Shipments Landing Page "/>
    <s v="Alpha Test | 01419 - Alpha for Update default Sort Order on Shipments Landing Page "/>
    <m/>
    <n v="365046"/>
    <n v="36571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419 - Alpha for Update default Sort Order on Shipments Landing Page "/>
    <n v="0"/>
    <n v="0"/>
  </r>
  <r>
    <x v="3"/>
    <m/>
    <m/>
    <m/>
    <m/>
    <x v="1"/>
    <s v="Bug"/>
    <s v="Done"/>
    <s v="BEMISCP-1364"/>
    <s v="BIT-114 Scheduled Releases Customer PO"/>
    <s v="01364 - BIT-114 Scheduled Releases Customer PO"/>
    <x v="496"/>
    <x v="1"/>
    <s v="Cancelled"/>
    <s v="BEMISCP-1409"/>
    <s v="QA for Scheduled Releases Customer PO"/>
    <s v="01409 - QA for Scheduled Releases Customer PO"/>
    <s v="QA | 01409 - QA for Scheduled Releases Customer PO"/>
    <m/>
    <n v="365314"/>
    <n v="36558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3"/>
    <s v="0.Cancelled &gt; QA | 01409 - QA for Scheduled Releases Customer PO"/>
    <n v="0"/>
    <n v="0"/>
  </r>
  <r>
    <x v="3"/>
    <m/>
    <m/>
    <m/>
    <m/>
    <x v="1"/>
    <s v="Bug"/>
    <s v="Done"/>
    <s v="BEMISCP-1364"/>
    <s v="BIT-114 Scheduled Releases Customer PO"/>
    <s v="01364 - BIT-114 Scheduled Releases Customer PO"/>
    <x v="496"/>
    <x v="2"/>
    <s v="Done"/>
    <s v="BEMISCP-1408"/>
    <s v="Review of Scheduled Releases Customer PO"/>
    <s v="01408 - Review of Scheduled Releases Customer PO"/>
    <s v="Feature Review | 01408 - Review of Scheduled Releases Customer PO"/>
    <m/>
    <n v="365314"/>
    <n v="36558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1408 - Review of Scheduled Releases Customer PO"/>
    <n v="0"/>
    <n v="0"/>
  </r>
  <r>
    <x v="3"/>
    <m/>
    <m/>
    <m/>
    <m/>
    <x v="1"/>
    <s v="Bug"/>
    <s v="Done"/>
    <s v="BEMISCP-1364"/>
    <s v="BIT-114 Scheduled Releases Customer PO"/>
    <s v="01364 - BIT-114 Scheduled Releases Customer PO"/>
    <x v="496"/>
    <x v="0"/>
    <s v="Done"/>
    <s v="BEMISCP-1407"/>
    <s v="Alpha for Scheduled Releases Customer PO"/>
    <s v="01407 - Alpha for Scheduled Releases Customer PO"/>
    <s v="Alpha Test | 01407 - Alpha for Scheduled Releases Customer PO"/>
    <m/>
    <n v="365314"/>
    <n v="36558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1407 - Alpha for Scheduled Releases Customer PO"/>
    <n v="0"/>
    <n v="0"/>
  </r>
  <r>
    <x v="3"/>
    <m/>
    <m/>
    <m/>
    <m/>
    <x v="1"/>
    <s v="Bug"/>
    <s v="Done"/>
    <s v="BEMISCP-858"/>
    <s v="The root directory for Advanced File Store is not parsed correctly"/>
    <s v="00858 - The root directory for Advanced File Store is not parsed correctly"/>
    <x v="525"/>
    <x v="1"/>
    <s v="Done"/>
    <s v="BEMISCP-1406"/>
    <s v="QA for The root directory for Advanced File Store is not parsed correctly"/>
    <s v="01406 - QA for The root directory for Advanced File Store is not parsed correctly"/>
    <s v="QA | 01406 - QA for The root directory for Advanced File Store is not parsed correctly"/>
    <m/>
    <n v="358457"/>
    <n v="36557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406 - QA for The root directory for Advanced File Store is not parsed correctly"/>
    <n v="0"/>
    <n v="0"/>
  </r>
  <r>
    <x v="3"/>
    <m/>
    <m/>
    <m/>
    <m/>
    <x v="1"/>
    <s v="Bug"/>
    <s v="Done"/>
    <s v="BEMISCP-858"/>
    <s v="The root directory for Advanced File Store is not parsed correctly"/>
    <s v="00858 - The root directory for Advanced File Store is not parsed correctly"/>
    <x v="525"/>
    <x v="2"/>
    <s v="Done"/>
    <s v="BEMISCP-1405"/>
    <s v="Review of The root directory for Advanced File Store is not parsed correctly"/>
    <s v="01405 - Review of The root directory for Advanced File Store is not parsed correctly"/>
    <s v="Feature Review | 01405 - Review of The root directory for Advanced File Store is not parsed correctly"/>
    <m/>
    <n v="358457"/>
    <n v="36557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405 - Review of The root directory for Advanced File Store is not parsed correctly"/>
    <n v="0"/>
    <n v="0"/>
  </r>
  <r>
    <x v="3"/>
    <m/>
    <m/>
    <m/>
    <m/>
    <x v="1"/>
    <s v="Bug"/>
    <s v="Done"/>
    <s v="BEMISCP-1271"/>
    <s v="Fix date range for From and To fields"/>
    <s v="01271 - Fix date range for From and To fields"/>
    <x v="526"/>
    <x v="1"/>
    <s v="Done"/>
    <s v="BEMISCP-1404"/>
    <s v="QA for Fix date range for From and To fields"/>
    <s v="01404 - QA for Fix date range for From and To fields"/>
    <s v="QA | 01404 - QA for Fix date range for From and To fields"/>
    <m/>
    <n v="364251"/>
    <n v="36557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404 - QA for Fix date range for From and To fields"/>
    <n v="0"/>
    <n v="0"/>
  </r>
  <r>
    <x v="3"/>
    <m/>
    <m/>
    <m/>
    <m/>
    <x v="1"/>
    <s v="Bug"/>
    <s v="Done"/>
    <s v="BEMISCP-1271"/>
    <s v="Fix date range for From and To fields"/>
    <s v="01271 - Fix date range for From and To fields"/>
    <x v="526"/>
    <x v="2"/>
    <s v="Done"/>
    <s v="BEMISCP-1403"/>
    <s v="Review of Fix date range for From and To fields"/>
    <s v="01403 - Review of Fix date range for From and To fields"/>
    <s v="Feature Review | 01403 - Review of Fix date range for From and To fields"/>
    <m/>
    <n v="364251"/>
    <n v="36557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403 - Review of Fix date range for From and To fields"/>
    <n v="0"/>
    <n v="0"/>
  </r>
  <r>
    <x v="3"/>
    <m/>
    <m/>
    <m/>
    <m/>
    <x v="1"/>
    <s v="Bug"/>
    <s v="Done"/>
    <s v="BEMISCP-1023"/>
    <s v="Missing fields on Delivery stubs"/>
    <s v="01023 - Missing fields on Delivery stubs"/>
    <x v="527"/>
    <x v="1"/>
    <s v="Done"/>
    <s v="BEMISCP-1402"/>
    <s v="QA for Missing fields on Delivery stubs"/>
    <s v="01402 - QA for Missing fields on Delivery stubs"/>
    <s v="QA | 01402 - QA for Missing fields on Delivery stubs"/>
    <m/>
    <n v="360762"/>
    <n v="3655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402 - QA for Missing fields on Delivery stubs"/>
    <n v="0"/>
    <n v="0"/>
  </r>
  <r>
    <x v="3"/>
    <m/>
    <m/>
    <m/>
    <m/>
    <x v="1"/>
    <s v="Bug"/>
    <s v="Done"/>
    <s v="BEMISCP-1023"/>
    <s v="Missing fields on Delivery stubs"/>
    <s v="01023 - Missing fields on Delivery stubs"/>
    <x v="527"/>
    <x v="2"/>
    <s v="Done"/>
    <s v="BEMISCP-1401"/>
    <s v="Review of Missing fields on Delivery stubs"/>
    <s v="01401 - Review of Missing fields on Delivery stubs"/>
    <s v="Feature Review | 01401 - Review of Missing fields on Delivery stubs"/>
    <m/>
    <n v="360762"/>
    <n v="36556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401 - Review of Missing fields on Delivery stubs"/>
    <n v="0"/>
    <n v="0"/>
  </r>
  <r>
    <x v="3"/>
    <m/>
    <m/>
    <m/>
    <m/>
    <x v="1"/>
    <s v="Bug"/>
    <s v="Done"/>
    <s v="BEMISCP-1318"/>
    <s v="BIT-73 Report Time not correct"/>
    <s v="01318 - BIT-73 Report Time not correct"/>
    <x v="528"/>
    <x v="1"/>
    <s v="Done"/>
    <s v="BEMISCP-1400"/>
    <s v="QA for Report Time not correct"/>
    <s v="01400 - QA for Report Time not correct"/>
    <s v="QA | 01400 - QA for Report Time not correct"/>
    <m/>
    <n v="364638"/>
    <n v="36556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400 - QA for Report Time not correct"/>
    <n v="0"/>
    <n v="0"/>
  </r>
  <r>
    <x v="3"/>
    <m/>
    <m/>
    <m/>
    <m/>
    <x v="1"/>
    <s v="Bug"/>
    <s v="Done"/>
    <s v="BEMISCP-1318"/>
    <s v="BIT-73 Report Time not correct"/>
    <s v="01318 - BIT-73 Report Time not correct"/>
    <x v="528"/>
    <x v="2"/>
    <s v="Done"/>
    <s v="BEMISCP-1399"/>
    <s v="Review of Report Time not correct"/>
    <s v="01399 - Review of Report Time not correct"/>
    <s v="Feature Review | 01399 - Review of Report Time not correct"/>
    <m/>
    <n v="364638"/>
    <n v="3655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399 - Review of Report Time not correct"/>
    <n v="0"/>
    <n v="0"/>
  </r>
  <r>
    <x v="3"/>
    <m/>
    <m/>
    <m/>
    <m/>
    <x v="1"/>
    <s v="Bug"/>
    <s v="Done"/>
    <s v="BEMISCP-892"/>
    <s v="LDAP bulk import cannot be disable if 2FA is enabled"/>
    <s v="00892 - LDAP bulk import cannot be disable if 2FA is enabled"/>
    <x v="529"/>
    <x v="1"/>
    <s v="Done"/>
    <s v="BEMISCP-1398"/>
    <s v="QA for LDAP bulk import cannot be disable if 2FA is enabled"/>
    <s v="S | 01398 - QA for LDAP bulk import cannot be disable if 2FA is enabled"/>
    <s v="QA | S | 01398 - QA for LDAP bulk import cannot be disable if 2FA is enabled"/>
    <m/>
    <n v="359043"/>
    <n v="3655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1398 - QA for LDAP bulk import cannot be disable if 2FA is enabled"/>
    <n v="2.1276595744680851"/>
    <n v="0"/>
  </r>
  <r>
    <x v="3"/>
    <m/>
    <m/>
    <m/>
    <m/>
    <x v="1"/>
    <s v="Bug"/>
    <s v="Done"/>
    <s v="BEMISCP-892"/>
    <s v="LDAP bulk import cannot be disable if 2FA is enabled"/>
    <s v="00892 - LDAP bulk import cannot be disable if 2FA is enabled"/>
    <x v="529"/>
    <x v="2"/>
    <s v="Done"/>
    <s v="BEMISCP-1397"/>
    <s v="Review of LDAP bulk import cannot be disable if 2FA is enabled"/>
    <s v="01397 - Review of LDAP bulk import cannot be disable if 2FA is enabled"/>
    <s v="Feature Review | 01397 - Review of LDAP bulk import cannot be disable if 2FA is enabled"/>
    <m/>
    <n v="359043"/>
    <n v="36555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397 - Review of LDAP bulk import cannot be disable if 2FA is enabled"/>
    <n v="0"/>
    <n v="0"/>
  </r>
  <r>
    <x v="3"/>
    <m/>
    <m/>
    <m/>
    <m/>
    <x v="1"/>
    <s v="Bug"/>
    <s v="Done"/>
    <s v="BEMISCP-1068"/>
    <s v="BIT-112 Do not display Schedule Lines when confirmedQty = 0 on Orders Landing  Page"/>
    <s v="01068 - BIT-112 Do not display Schedule Lines when confirmedQty = 0 on Orders Landing  Page"/>
    <x v="530"/>
    <x v="1"/>
    <s v="Done"/>
    <s v="BEMISCP-1395"/>
    <s v="QA for Do not display Schedule Lines when confirmedQty = 0 on Orders Landing  Page"/>
    <s v="S | 01395 - QA for Do not display Schedule Lines when confirmedQty = 0 on Orders Landing  Page"/>
    <s v="QA | S | 01395 - QA for Do not display Schedule Lines when confirmedQty = 0 on Orders Landing  Page"/>
    <m/>
    <n v="361728"/>
    <n v="3655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395 - QA for Do not display Schedule Lines when confirmedQty = 0 on Orders Landing  Page"/>
    <n v="2.1276595744680851"/>
    <n v="0"/>
  </r>
  <r>
    <x v="3"/>
    <m/>
    <m/>
    <m/>
    <m/>
    <x v="1"/>
    <s v="Bug"/>
    <s v="Done"/>
    <s v="BEMISCP-1068"/>
    <s v="BIT-112 Do not display Schedule Lines when confirmedQty = 0 on Orders Landing  Page"/>
    <s v="01068 - BIT-112 Do not display Schedule Lines when confirmedQty = 0 on Orders Landing  Page"/>
    <x v="530"/>
    <x v="2"/>
    <s v="Done"/>
    <s v="BEMISCP-1394"/>
    <s v="Review of Do not display Schedule Lines when confirmedQty = 0 on Orders Landing  Page"/>
    <s v="01394 - Review of Do not display Schedule Lines when confirmedQty = 0 on Orders Landing  Page"/>
    <s v="Feature Review | 01394 - Review of Do not display Schedule Lines when confirmedQty = 0 on Orders Landing  Page"/>
    <m/>
    <n v="361728"/>
    <n v="36555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394 - Review of Do not display Schedule Lines when confirmedQty = 0 on Orders Landing  Page"/>
    <n v="0"/>
    <n v="0"/>
  </r>
  <r>
    <x v="3"/>
    <m/>
    <m/>
    <m/>
    <m/>
    <x v="1"/>
    <s v="Bug"/>
    <s v="Done"/>
    <s v="BEMISCP-1323"/>
    <s v="Add documents button is inside the footer"/>
    <s v="01323 - Add documents button is inside the footer"/>
    <x v="531"/>
    <x v="1"/>
    <s v="Done"/>
    <s v="BEMISCP-1393"/>
    <s v="QA for Add documents button is inside the footer"/>
    <s v="01393 - QA for Add documents button is inside the footer"/>
    <s v="QA | 01393 - QA for Add documents button is inside the footer"/>
    <m/>
    <n v="364653"/>
    <n v="36555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393 - QA for Add documents button is inside the footer"/>
    <n v="0"/>
    <n v="0"/>
  </r>
  <r>
    <x v="3"/>
    <m/>
    <m/>
    <m/>
    <m/>
    <x v="1"/>
    <s v="Bug"/>
    <s v="Done"/>
    <s v="BEMISCP-1323"/>
    <s v="Add documents button is inside the footer"/>
    <s v="01323 - Add documents button is inside the footer"/>
    <x v="531"/>
    <x v="2"/>
    <s v="Done"/>
    <s v="BEMISCP-1392"/>
    <s v="Review of Add documents button is inside the footer"/>
    <s v="01392 - Review of Add documents button is inside the footer"/>
    <s v="Feature Review | 01392 - Review of Add documents button is inside the footer"/>
    <m/>
    <n v="364653"/>
    <n v="36554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392 - Review of Add documents button is inside the footer"/>
    <n v="0"/>
    <n v="0"/>
  </r>
  <r>
    <x v="3"/>
    <m/>
    <m/>
    <m/>
    <m/>
    <x v="1"/>
    <s v="Bug"/>
    <s v="Done"/>
    <s v="BEMISCP-1324"/>
    <s v="BIT-134 Hide Edit options that Buyers do not have access to "/>
    <s v="01324 - BIT-134 Hide Edit options that Buyers do not have access to "/>
    <x v="521"/>
    <x v="2"/>
    <s v="Done"/>
    <s v="BEMISCP-1391"/>
    <s v="Review of Hide Edit options that Buyers do not have access to "/>
    <s v="01391 - Review of Hide Edit options that Buyers do not have access to "/>
    <s v="Feature Review | 01391 - Review of Hide Edit options that Buyers do not have access to "/>
    <m/>
    <n v="364655"/>
    <n v="36554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391 - Review of Hide Edit options that Buyers do not have access to "/>
    <n v="0"/>
    <n v="0"/>
  </r>
  <r>
    <x v="3"/>
    <m/>
    <m/>
    <m/>
    <m/>
    <x v="1"/>
    <s v="Bug"/>
    <s v="Done"/>
    <s v="BEMISCP-1268"/>
    <s v="Product Description displaying incorrectly"/>
    <s v="01268 - Product Description displaying incorrectly"/>
    <x v="532"/>
    <x v="1"/>
    <s v="Done"/>
    <s v="BEMISCP-1390"/>
    <s v="QA for Product Description displaying incorrectly"/>
    <s v="01390 - QA for Product Description displaying incorrectly"/>
    <s v="QA | 01390 - QA for Product Description displaying incorrectly"/>
    <m/>
    <n v="364243"/>
    <n v="36554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QA | 01390 - QA for Product Description displaying incorrectly"/>
    <n v="0"/>
    <n v="0"/>
  </r>
  <r>
    <x v="3"/>
    <m/>
    <m/>
    <m/>
    <m/>
    <x v="1"/>
    <s v="Bug"/>
    <s v="Done"/>
    <s v="BEMISCP-1268"/>
    <s v="Product Description displaying incorrectly"/>
    <s v="01268 - Product Description displaying incorrectly"/>
    <x v="532"/>
    <x v="2"/>
    <s v="Done"/>
    <s v="BEMISCP-1389"/>
    <s v="Review of Product Description displaying incorrectly"/>
    <s v="01389 - Review of Product Description displaying incorrectly"/>
    <s v="Feature Review | 01389 - Review of Product Description displaying incorrectly"/>
    <m/>
    <n v="364243"/>
    <n v="36554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389 - Review of Product Description displaying incorrectly"/>
    <n v="0"/>
    <n v="0"/>
  </r>
  <r>
    <x v="3"/>
    <m/>
    <m/>
    <m/>
    <m/>
    <x v="1"/>
    <s v="Bug"/>
    <s v="Done"/>
    <s v="BEMISCP-1309"/>
    <s v="BIT-92 Report Landing Page- Inventory Detail Report"/>
    <s v="01309 - BIT-92 Report Landing Page- Inventory Detail Report"/>
    <x v="533"/>
    <x v="1"/>
    <s v="Done"/>
    <s v="BEMISCP-1388"/>
    <s v="QA for Report Landing Page- Inventory Detail Report"/>
    <s v="S | 01388 - QA for Report Landing Page- Inventory Detail Report"/>
    <s v="QA | S | 01388 - QA for Report Landing Page- Inventory Detail Report"/>
    <m/>
    <n v="364624"/>
    <n v="3655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1388 - QA for Report Landing Page- Inventory Detail Report"/>
    <n v="2.1276595744680851"/>
    <n v="0"/>
  </r>
  <r>
    <x v="3"/>
    <m/>
    <m/>
    <m/>
    <m/>
    <x v="1"/>
    <s v="Bug"/>
    <s v="Done"/>
    <s v="BEMISCP-1309"/>
    <s v="BIT-92 Report Landing Page- Inventory Detail Report"/>
    <s v="01309 - BIT-92 Report Landing Page- Inventory Detail Report"/>
    <x v="533"/>
    <x v="2"/>
    <s v="Done"/>
    <s v="BEMISCP-1387"/>
    <s v="Review of Report Landing Page- Inventory Detail Report"/>
    <s v="01387 - Review of Report Landing Page- Inventory Detail Report"/>
    <s v="Feature Review | 01387 - Review of Report Landing Page- Inventory Detail Report"/>
    <m/>
    <n v="364624"/>
    <n v="36554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387 - Review of Report Landing Page- Inventory Detail Report"/>
    <n v="0"/>
    <n v="0"/>
  </r>
  <r>
    <x v="3"/>
    <m/>
    <m/>
    <m/>
    <m/>
    <x v="1"/>
    <s v="Bug"/>
    <s v="Done"/>
    <s v="BEMISCP-1307"/>
    <s v="BIT-90 Report Landing Page- Open Order Status Report- remove parameters from selection screen"/>
    <s v="01307 - BIT-90 Report Landing Page- Open Order Status Report- remove parameters from selection screen"/>
    <x v="534"/>
    <x v="1"/>
    <s v="Done"/>
    <s v="BEMISCP-1386"/>
    <s v="QA for Report Landing Page- Open Order Status Report- remove parameters from selection screen"/>
    <s v="S | 01386 - QA for Report Landing Page- Open Order Status Report- remove parameters from selection screen"/>
    <s v="QA | S | 01386 - QA for Report Landing Page- Open Order Status Report- remove parameters from selection screen"/>
    <m/>
    <n v="364620"/>
    <n v="3655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1386 - QA for Report Landing Page- Open Order Status Report- remove parameters from selection screen"/>
    <n v="2.1276595744680851"/>
    <n v="0"/>
  </r>
  <r>
    <x v="3"/>
    <m/>
    <m/>
    <m/>
    <m/>
    <x v="1"/>
    <s v="Bug"/>
    <s v="Done"/>
    <s v="BEMISCP-1307"/>
    <s v="BIT-90 Report Landing Page- Open Order Status Report- remove parameters from selection screen"/>
    <s v="01307 - BIT-90 Report Landing Page- Open Order Status Report- remove parameters from selection screen"/>
    <x v="534"/>
    <x v="2"/>
    <s v="Done"/>
    <s v="BEMISCP-1385"/>
    <s v="Review of Report Landing Page- Open Order Status Report- remove parameters from selection screen"/>
    <s v="01385 - Review of Report Landing Page- Open Order Status Report- remove parameters from selection screen"/>
    <s v="Feature Review | 01385 - Review of Report Landing Page- Open Order Status Report- remove parameters from selection screen"/>
    <m/>
    <n v="364620"/>
    <n v="36553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385 - Review of Report Landing Page- Open Order Status Report- remove parameters from selection screen"/>
    <n v="0"/>
    <n v="0"/>
  </r>
  <r>
    <x v="3"/>
    <m/>
    <m/>
    <m/>
    <m/>
    <x v="1"/>
    <s v="Bug"/>
    <s v="Deferred"/>
    <s v="BEMISCP-1310"/>
    <s v="BIT-93 Report Landing Page- Inventory Detail Report- remove unnecessary Parameters"/>
    <s v="01310 - BIT-93 Report Landing Page- Inventory Detail Report- remove unnecessary Parameters"/>
    <x v="535"/>
    <x v="1"/>
    <s v="Queued for Review"/>
    <s v="BEMISCP-1384"/>
    <s v="QA for Report Landing Page- Inventory Detail Report- remove unnecessary Parameters"/>
    <s v="S | 01384 - QA for Report Landing Page- Inventory Detail Report- remove unnecessary Parameters"/>
    <s v="QA | S | 01384 - QA for Report Landing Page- Inventory Detail Report- remove unnecessary Parameters"/>
    <m/>
    <n v="364625"/>
    <n v="365537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33333333333333331"/>
    <n v="0"/>
    <n v="1"/>
    <n v="0"/>
    <x v="1"/>
    <e v="#N/A"/>
    <x v="1"/>
    <e v="#N/A"/>
    <n v="2.1276595744680851"/>
    <n v="0"/>
  </r>
  <r>
    <x v="3"/>
    <m/>
    <m/>
    <m/>
    <m/>
    <x v="1"/>
    <s v="Bug"/>
    <s v="Deferred"/>
    <s v="BEMISCP-1310"/>
    <s v="BIT-93 Report Landing Page- Inventory Detail Report- remove unnecessary Parameters"/>
    <s v="01310 - BIT-93 Report Landing Page- Inventory Detail Report- remove unnecessary Parameters"/>
    <x v="535"/>
    <x v="2"/>
    <s v="Done"/>
    <s v="BEMISCP-1383"/>
    <s v="Review of Report Landing Page- Inventory Detail Report- remove unnecessary Parameters"/>
    <s v="01383 - Review of Report Landing Page- Inventory Detail Report- remove unnecessary Parameters"/>
    <s v="Feature Review | 01383 - Review of Report Landing Page- Inventory Detail Report- remove unnecessary Parameters"/>
    <m/>
    <n v="364625"/>
    <n v="3655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e v="#N/A"/>
    <x v="2"/>
    <s v="0.Done &gt; Feature Review | 01383 - Review of Report Landing Page- Inventory Detail Report- remove unnecessary Parameters"/>
    <n v="0"/>
    <n v="0"/>
  </r>
  <r>
    <x v="3"/>
    <m/>
    <m/>
    <m/>
    <m/>
    <x v="1"/>
    <s v="Bug"/>
    <s v="Deferred"/>
    <s v="BEMISCP-1311"/>
    <s v="BIT-94 All Reports from Reports Landing Page- Optional column formatting"/>
    <s v="01311 - BIT-94 All Reports from Reports Landing Page- Optional column formatting"/>
    <x v="536"/>
    <x v="1"/>
    <s v="Queued for Review"/>
    <s v="BEMISCP-1382"/>
    <s v="QA for All Reports from Reports Landing Page- Optional column formatting"/>
    <s v="S | 01382 - QA for All Reports from Reports Landing Page- Optional column formatting"/>
    <s v="QA | S | 01382 - QA for All Reports from Reports Landing Page- Optional column formatting"/>
    <m/>
    <n v="364626"/>
    <n v="365535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e v="#N/A"/>
    <x v="1"/>
    <e v="#N/A"/>
    <n v="2.1276595744680851"/>
    <n v="0"/>
  </r>
  <r>
    <x v="3"/>
    <m/>
    <m/>
    <m/>
    <m/>
    <x v="1"/>
    <s v="Bug"/>
    <s v="Deferred"/>
    <s v="BEMISCP-1311"/>
    <s v="BIT-94 All Reports from Reports Landing Page- Optional column formatting"/>
    <s v="01311 - BIT-94 All Reports from Reports Landing Page- Optional column formatting"/>
    <x v="536"/>
    <x v="6"/>
    <s v="Done"/>
    <s v="BEMISCP-1381"/>
    <s v="Order of optional parameters for open and closed order report are incorrect"/>
    <s v="M | 01381 - Order of optional parameters for open and closed order report are incorrect"/>
    <s v="Alpha Bug | M | 01381 - Order of optional parameters for open and closed order report are incorrect"/>
    <m/>
    <n v="364626"/>
    <n v="365534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3.191489361702128"/>
    <x v="1"/>
    <e v="#N/A"/>
    <x v="2"/>
    <s v="0.Done &gt; Alpha Bug | M | 01381 - Order of optional parameters for open and closed order report are incorrect"/>
    <n v="3.191489361702128"/>
    <n v="0"/>
  </r>
  <r>
    <x v="3"/>
    <m/>
    <m/>
    <m/>
    <m/>
    <x v="1"/>
    <s v="Bug"/>
    <s v="Deferred"/>
    <s v="BEMISCP-1311"/>
    <s v="BIT-94 All Reports from Reports Landing Page- Optional column formatting"/>
    <s v="01311 - BIT-94 All Reports from Reports Landing Page- Optional column formatting"/>
    <x v="536"/>
    <x v="2"/>
    <s v="Done"/>
    <s v="BEMISCP-1380"/>
    <s v="Review of All Reports from Reports Landing Page- Optional column formatting"/>
    <s v="01380 - Review of All Reports from Reports Landing Page- Optional column formatting"/>
    <s v="Feature Review | 01380 - Review of All Reports from Reports Landing Page- Optional column formatting"/>
    <m/>
    <n v="364626"/>
    <n v="36553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e v="#N/A"/>
    <x v="2"/>
    <s v="0.Done &gt; Feature Review | 01380 - Review of All Reports from Reports Landing Page- Optional column formatting"/>
    <n v="0"/>
    <n v="0"/>
  </r>
  <r>
    <x v="3"/>
    <m/>
    <m/>
    <m/>
    <m/>
    <x v="1"/>
    <s v="Bug"/>
    <s v="Done"/>
    <s v="BEMISCP-1314"/>
    <s v="BIT-72 Report page- open and closed order report; parameters not expected"/>
    <s v="01314 - BIT-72 Report page- open and closed order report; parameters not expected"/>
    <x v="537"/>
    <x v="1"/>
    <s v="Done"/>
    <s v="BEMISCP-1379"/>
    <s v="QA for Report page- open and closed order report; parameters not expected"/>
    <s v="01379 - QA for Report page- open and closed order report; parameters not expected"/>
    <s v="QA | 01379 - QA for Report page- open and closed order report; parameters not expected"/>
    <m/>
    <n v="364634"/>
    <n v="36553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1379 - QA for Report page- open and closed order report; parameters not expected"/>
    <n v="0"/>
    <n v="0"/>
  </r>
  <r>
    <x v="3"/>
    <m/>
    <m/>
    <m/>
    <m/>
    <x v="1"/>
    <s v="Bug"/>
    <s v="Done"/>
    <s v="BEMISCP-1314"/>
    <s v="BIT-72 Report page- open and closed order report; parameters not expected"/>
    <s v="01314 - BIT-72 Report page- open and closed order report; parameters not expected"/>
    <x v="537"/>
    <x v="2"/>
    <s v="Done"/>
    <s v="BEMISCP-1378"/>
    <s v="Review of Report page- open and closed order report; parameters not expected"/>
    <s v="01378 - Review of Report page- open and closed order report; parameters not expected"/>
    <s v="Feature Review | 01378 - Review of Report page- open and closed order report; parameters not expected"/>
    <m/>
    <n v="364634"/>
    <n v="36553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378 - Review of Report page- open and closed order report; parameters not expected"/>
    <n v="0"/>
    <n v="0"/>
  </r>
  <r>
    <x v="3"/>
    <m/>
    <m/>
    <m/>
    <m/>
    <x v="1"/>
    <s v="Bug"/>
    <s v="Done"/>
    <s v="BEMISCP-1316"/>
    <s v="BIT-78 All Reports- Default Column Fields "/>
    <s v="01316 - BIT-78 All Reports- Default Column Fields "/>
    <x v="538"/>
    <x v="1"/>
    <s v="Done"/>
    <s v="BEMISCP-1377"/>
    <s v="QA for All Reports- Default Column Fields "/>
    <s v="S | 01377 - QA for All Reports- Default Column Fields "/>
    <s v="QA | S | 01377 - QA for All Reports- Default Column Fields "/>
    <m/>
    <n v="364636"/>
    <n v="3655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1377 - QA for All Reports- Default Column Fields "/>
    <n v="2.1276595744680851"/>
    <n v="0"/>
  </r>
  <r>
    <x v="3"/>
    <m/>
    <m/>
    <m/>
    <m/>
    <x v="1"/>
    <s v="Bug"/>
    <s v="Done"/>
    <s v="BEMISCP-1316"/>
    <s v="BIT-78 All Reports- Default Column Fields "/>
    <s v="01316 - BIT-78 All Reports- Default Column Fields "/>
    <x v="538"/>
    <x v="2"/>
    <s v="Done"/>
    <s v="BEMISCP-1376"/>
    <s v="Review of All Reports- Default Column Fields "/>
    <s v="01376 - Review of All Reports- Default Column Fields "/>
    <s v="Feature Review | 01376 - Review of All Reports- Default Column Fields "/>
    <m/>
    <n v="364636"/>
    <n v="3655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376 - Review of All Reports- Default Column Fields "/>
    <n v="0"/>
    <n v="0"/>
  </r>
  <r>
    <x v="3"/>
    <m/>
    <m/>
    <m/>
    <m/>
    <x v="1"/>
    <s v="Bug"/>
    <s v="Done"/>
    <s v="BEMISCP-1318"/>
    <s v="BIT-73 Report Time not correct"/>
    <s v="01318 - BIT-73 Report Time not correct"/>
    <x v="528"/>
    <x v="6"/>
    <s v="Cancelled"/>
    <s v="BEMISCP-1375"/>
    <s v="Date timestamp is still displaying as GMT"/>
    <s v="M | 01375 - Date timestamp is still displaying as GMT"/>
    <s v="Alpha Bug | M | 01375 - Date timestamp is still displaying as GMT"/>
    <m/>
    <n v="364638"/>
    <n v="365528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0"/>
    <x v="1"/>
    <s v="0.Done"/>
    <x v="3"/>
    <s v="0.Cancelled &gt; Alpha Bug | M | 01375 - Date timestamp is still displaying as GMT"/>
    <n v="3.191489361702128"/>
    <n v="0"/>
  </r>
  <r>
    <x v="3"/>
    <s v="Demand"/>
    <s v="Doing"/>
    <s v="BEMISCP-538"/>
    <s v="Buyer - Reports"/>
    <x v="32"/>
    <s v="Bug"/>
    <s v="Done"/>
    <s v="BEMISCP-1203"/>
    <s v="SSRS integration config had wrong password for QA"/>
    <s v="01203 - SSRS integration config had wrong password for QA"/>
    <x v="539"/>
    <x v="1"/>
    <s v="Done"/>
    <s v="BEMISCP-1374"/>
    <s v="QA for SSRS integration config had wrong password for QA"/>
    <s v="S | 01374 - QA for SSRS integration config had wrong password for QA"/>
    <s v="QA | S | 01374 - QA for SSRS integration config had wrong password for QA"/>
    <n v="351658"/>
    <n v="363810"/>
    <n v="3655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3.8461538461538464E-2"/>
    <n v="1"/>
    <n v="2.1276595744680851"/>
    <x v="0"/>
    <s v="0.Done"/>
    <x v="2"/>
    <s v="0.Done &gt; QA | S | 01374 - QA for SSRS integration config had wrong password for QA"/>
    <n v="2.1276595744680851"/>
    <n v="0"/>
  </r>
  <r>
    <x v="3"/>
    <s v="Demand"/>
    <s v="Doing"/>
    <s v="BEMISCP-538"/>
    <s v="Buyer - Reports"/>
    <x v="32"/>
    <s v="Bug"/>
    <s v="Done"/>
    <s v="BEMISCP-1203"/>
    <s v="SSRS integration config had wrong password for QA"/>
    <s v="01203 - SSRS integration config had wrong password for QA"/>
    <x v="539"/>
    <x v="2"/>
    <s v="Done"/>
    <s v="BEMISCP-1373"/>
    <s v="Review of SSRS integration config had wrong password for QA"/>
    <s v="01373 - Review of SSRS integration config had wrong password for QA"/>
    <s v="Feature Review | 01373 - Review of SSRS integration config had wrong password for QA"/>
    <n v="351658"/>
    <n v="363810"/>
    <n v="36552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8461538461538464E-2"/>
    <n v="1"/>
    <n v="0"/>
    <x v="0"/>
    <s v="0.Done"/>
    <x v="2"/>
    <s v="0.Done &gt; Feature Review | 01373 - Review of SSRS integration config had wrong password for QA"/>
    <n v="0"/>
    <n v="0"/>
  </r>
  <r>
    <x v="3"/>
    <m/>
    <m/>
    <m/>
    <m/>
    <x v="1"/>
    <s v="Bug"/>
    <s v="Done"/>
    <s v="BEMISCP-1272"/>
    <s v="Fix sort order column names"/>
    <s v="01272 - Fix sort order column names"/>
    <x v="540"/>
    <x v="1"/>
    <s v="Done"/>
    <s v="BEMISCP-1372"/>
    <s v="QA for Fix sort order column names"/>
    <s v="S | 01372 - QA for Fix sort order column names"/>
    <s v="QA | S | 01372 - QA for Fix sort order column names"/>
    <m/>
    <n v="364258"/>
    <n v="3655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372 - QA for Fix sort order column names"/>
    <n v="2.1276595744680851"/>
    <n v="0"/>
  </r>
  <r>
    <x v="3"/>
    <m/>
    <m/>
    <m/>
    <m/>
    <x v="1"/>
    <s v="Bug"/>
    <s v="Done"/>
    <s v="BEMISCP-1272"/>
    <s v="Fix sort order column names"/>
    <s v="01272 - Fix sort order column names"/>
    <x v="540"/>
    <x v="2"/>
    <s v="Done"/>
    <s v="BEMISCP-1371"/>
    <s v="Review of Fix sort order column names"/>
    <s v="01371 - Review of Fix sort order column names"/>
    <s v="Feature Review | 01371 - Review of Fix sort order column names"/>
    <m/>
    <n v="364258"/>
    <n v="3655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371 - Review of Fix sort order column names"/>
    <n v="0"/>
    <n v="0"/>
  </r>
  <r>
    <x v="3"/>
    <m/>
    <m/>
    <m/>
    <m/>
    <x v="1"/>
    <s v="Bug"/>
    <s v="Done"/>
    <s v="BEMISCP-1317"/>
    <s v="BIT-74 Report Page- Open/Closed order status report- missing parameter"/>
    <s v="01317 - BIT-74 Report Page- Open/Closed order status report- missing parameter"/>
    <x v="541"/>
    <x v="1"/>
    <s v="Done"/>
    <s v="BEMISCP-1370"/>
    <s v="QA for Report Page- Open/Closed order status report- missing parameter"/>
    <s v="01370 - QA for Report Page- Open/Closed order status report- missing parameter"/>
    <s v="QA | 01370 - QA for Report Page- Open/Closed order status report- missing parameter"/>
    <m/>
    <n v="364637"/>
    <n v="3655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1370 - QA for Report Page- Open/Closed order status report- missing parameter"/>
    <n v="0"/>
    <n v="0"/>
  </r>
  <r>
    <x v="3"/>
    <m/>
    <m/>
    <m/>
    <m/>
    <x v="1"/>
    <s v="Bug"/>
    <s v="Done"/>
    <s v="BEMISCP-1317"/>
    <s v="BIT-74 Report Page- Open/Closed order status report- missing parameter"/>
    <s v="01317 - BIT-74 Report Page- Open/Closed order status report- missing parameter"/>
    <x v="541"/>
    <x v="2"/>
    <s v="Done"/>
    <s v="BEMISCP-1369"/>
    <s v="Review of Report Page- Open/Closed order status report- missing parameter"/>
    <s v="01369 - Review of Report Page- Open/Closed order status report- missing parameter"/>
    <s v="Feature Review | 01369 - Review of Report Page- Open/Closed order status report- missing parameter"/>
    <m/>
    <n v="364637"/>
    <n v="36552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369 - Review of Report Page- Open/Closed order status report- missing parameter"/>
    <n v="0"/>
    <n v="0"/>
  </r>
  <r>
    <x v="3"/>
    <m/>
    <m/>
    <m/>
    <m/>
    <x v="1"/>
    <s v="Bug"/>
    <s v="Done"/>
    <s v="BEMISCP-1338"/>
    <s v="BIT-99 Shipment Card Item Detail Box Scrolling Bar"/>
    <s v="01338 - BIT-99 Shipment Card Item Detail Box Scrolling Bar"/>
    <x v="497"/>
    <x v="1"/>
    <s v="Done"/>
    <s v="BEMISCP-1368"/>
    <s v="QA for Shipment Card Item Detail Box Scrolling Bar"/>
    <s v="01368 - QA for Shipment Card Item Detail Box Scrolling Bar"/>
    <s v="QA | 01368 - QA for Shipment Card Item Detail Box Scrolling Bar"/>
    <m/>
    <n v="364968"/>
    <n v="36551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QA | 01368 - QA for Shipment Card Item Detail Box Scrolling Bar"/>
    <n v="0"/>
    <n v="0"/>
  </r>
  <r>
    <x v="3"/>
    <m/>
    <m/>
    <m/>
    <m/>
    <x v="1"/>
    <s v="Bug"/>
    <s v="Done"/>
    <s v="BEMISCP-1338"/>
    <s v="BIT-99 Shipment Card Item Detail Box Scrolling Bar"/>
    <s v="01338 - BIT-99 Shipment Card Item Detail Box Scrolling Bar"/>
    <x v="497"/>
    <x v="2"/>
    <s v="Done"/>
    <s v="BEMISCP-1367"/>
    <s v="Review of Shipment Card Item Detail Box Scrolling Bar"/>
    <s v="01367 - Review of Shipment Card Item Detail Box Scrolling Bar"/>
    <s v="Feature Review | 01367 - Review of Shipment Card Item Detail Box Scrolling Bar"/>
    <m/>
    <n v="364968"/>
    <n v="36551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1367 - Review of Shipment Card Item Detail Box Scrolling Bar"/>
    <n v="0"/>
    <n v="0"/>
  </r>
  <r>
    <x v="3"/>
    <s v="Demand"/>
    <s v="Doing"/>
    <s v="BEMISCP-538"/>
    <s v="Buyer - Reports"/>
    <x v="32"/>
    <s v="Bug"/>
    <s v="Done"/>
    <s v="BEMISCP-1203"/>
    <s v="SSRS integration config had wrong password for QA"/>
    <s v="01203 - SSRS integration config had wrong password for QA"/>
    <x v="539"/>
    <x v="0"/>
    <s v="Done"/>
    <s v="BEMISCP-1365"/>
    <s v="Alpha for SSRS integration config had wrong password for QA"/>
    <s v="01365 - Alpha for SSRS integration config had wrong password for QA"/>
    <s v="Alpha Test | 01365 - Alpha for SSRS integration config had wrong password for QA"/>
    <n v="351658"/>
    <n v="363810"/>
    <n v="36540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8461538461538464E-2"/>
    <n v="1"/>
    <n v="0"/>
    <x v="0"/>
    <s v="0.Done"/>
    <x v="2"/>
    <s v="0.Done &gt; Alpha Test | 01365 - Alpha for SSRS integration config had wrong password for QA"/>
    <n v="0"/>
    <n v="0"/>
  </r>
  <r>
    <x v="3"/>
    <m/>
    <m/>
    <m/>
    <m/>
    <x v="1"/>
    <s v="Bug"/>
    <s v="Done"/>
    <s v="BEMISCP-1318"/>
    <s v="BIT-73 Report Time not correct"/>
    <s v="01318 - BIT-73 Report Time not correct"/>
    <x v="528"/>
    <x v="0"/>
    <s v="Done"/>
    <s v="BEMISCP-1361"/>
    <s v="Alpha for Report Time not correct"/>
    <s v="01361 - Alpha for Report Time not correct"/>
    <s v="Alpha Test | 01361 - Alpha for Report Time not correct"/>
    <m/>
    <n v="364638"/>
    <n v="36521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361 - Alpha for Report Time not correct"/>
    <n v="0"/>
    <n v="0"/>
  </r>
  <r>
    <x v="3"/>
    <m/>
    <m/>
    <m/>
    <m/>
    <x v="1"/>
    <s v="Bug"/>
    <s v="Done"/>
    <s v="BEMISCP-1316"/>
    <s v="BIT-78 All Reports- Default Column Fields "/>
    <s v="01316 - BIT-78 All Reports- Default Column Fields "/>
    <x v="538"/>
    <x v="0"/>
    <s v="Done"/>
    <s v="BEMISCP-1360"/>
    <s v="Alpha for All Reports- Default Column Fields "/>
    <s v="01360 - Alpha for All Reports- Default Column Fields "/>
    <s v="Alpha Test | 01360 - Alpha for All Reports- Default Column Fields "/>
    <m/>
    <n v="364636"/>
    <n v="36521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360 - Alpha for All Reports- Default Column Fields "/>
    <n v="0"/>
    <n v="0"/>
  </r>
  <r>
    <x v="3"/>
    <m/>
    <m/>
    <m/>
    <m/>
    <x v="1"/>
    <s v="Bug"/>
    <s v="Done"/>
    <s v="BEMISCP-1314"/>
    <s v="BIT-72 Report page- open and closed order report; parameters not expected"/>
    <s v="01314 - BIT-72 Report page- open and closed order report; parameters not expected"/>
    <x v="537"/>
    <x v="0"/>
    <s v="Done"/>
    <s v="BEMISCP-1359"/>
    <s v="Alpha for Report page- open and closed order report; parameters not expected"/>
    <s v="01359 - Alpha for Report page- open and closed order report; parameters not expected"/>
    <s v="Alpha Test | 01359 - Alpha for Report page- open and closed order report; parameters not expected"/>
    <m/>
    <n v="364634"/>
    <n v="36521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359 - Alpha for Report page- open and closed order report; parameters not expected"/>
    <n v="0"/>
    <n v="0"/>
  </r>
  <r>
    <x v="3"/>
    <m/>
    <m/>
    <m/>
    <m/>
    <x v="1"/>
    <s v="Bug"/>
    <s v="Deferred"/>
    <s v="BEMISCP-1311"/>
    <s v="BIT-94 All Reports from Reports Landing Page- Optional column formatting"/>
    <s v="01311 - BIT-94 All Reports from Reports Landing Page- Optional column formatting"/>
    <x v="536"/>
    <x v="0"/>
    <s v="Done"/>
    <s v="BEMISCP-1358"/>
    <s v="Alpha for All Reports from Reports Landing Page- Optional column formatting"/>
    <s v="01358 - Alpha for All Reports from Reports Landing Page- Optional column formatting"/>
    <s v="Alpha Test | 01358 - Alpha for All Reports from Reports Landing Page- Optional column formatting"/>
    <m/>
    <n v="364626"/>
    <n v="36521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e v="#N/A"/>
    <x v="2"/>
    <s v="0.Done &gt; Alpha Test | 01358 - Alpha for All Reports from Reports Landing Page- Optional column formatting"/>
    <n v="0"/>
    <n v="0"/>
  </r>
  <r>
    <x v="3"/>
    <m/>
    <m/>
    <m/>
    <m/>
    <x v="1"/>
    <s v="Bug"/>
    <s v="Deferred"/>
    <s v="BEMISCP-1310"/>
    <s v="BIT-93 Report Landing Page- Inventory Detail Report- remove unnecessary Parameters"/>
    <s v="01310 - BIT-93 Report Landing Page- Inventory Detail Report- remove unnecessary Parameters"/>
    <x v="535"/>
    <x v="0"/>
    <s v="Done"/>
    <s v="BEMISCP-1357"/>
    <s v="Alpha for Report Landing Page- Inventory Detail Report- remove unnecessary Parameters"/>
    <s v="01357 - Alpha for Report Landing Page- Inventory Detail Report- remove unnecessary Parameters"/>
    <s v="Alpha Test | 01357 - Alpha for Report Landing Page- Inventory Detail Report- remove unnecessary Parameters"/>
    <m/>
    <n v="364625"/>
    <n v="36521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e v="#N/A"/>
    <x v="2"/>
    <s v="0.Done &gt; Alpha Test | 01357 - Alpha for Report Landing Page- Inventory Detail Report- remove unnecessary Parameters"/>
    <n v="0"/>
    <n v="0"/>
  </r>
  <r>
    <x v="3"/>
    <m/>
    <m/>
    <m/>
    <m/>
    <x v="1"/>
    <s v="Bug"/>
    <s v="Done"/>
    <s v="BEMISCP-1307"/>
    <s v="BIT-90 Report Landing Page- Open Order Status Report- remove parameters from selection screen"/>
    <s v="01307 - BIT-90 Report Landing Page- Open Order Status Report- remove parameters from selection screen"/>
    <x v="534"/>
    <x v="0"/>
    <s v="Done"/>
    <s v="BEMISCP-1356"/>
    <s v="Alpha for Report Landing Page- Open Order Status Report- remove parameters from selection screen"/>
    <s v="01356 - Alpha for Report Landing Page- Open Order Status Report- remove parameters from selection screen"/>
    <s v="Alpha Test | 01356 - Alpha for Report Landing Page- Open Order Status Report- remove parameters from selection screen"/>
    <m/>
    <n v="364620"/>
    <n v="36521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356 - Alpha for Report Landing Page- Open Order Status Report- remove parameters from selection screen"/>
    <n v="0"/>
    <n v="0"/>
  </r>
  <r>
    <x v="3"/>
    <m/>
    <m/>
    <m/>
    <m/>
    <x v="1"/>
    <s v="Bug"/>
    <s v="Done"/>
    <s v="BEMISCP-1309"/>
    <s v="BIT-92 Report Landing Page- Inventory Detail Report"/>
    <s v="01309 - BIT-92 Report Landing Page- Inventory Detail Report"/>
    <x v="533"/>
    <x v="0"/>
    <s v="Done"/>
    <s v="BEMISCP-1355"/>
    <s v="Alpha for Report Landing Page- Inventory Detail Report"/>
    <s v="01355 - Alpha for Report Landing Page- Inventory Detail Report"/>
    <s v="Alpha Test | 01355 - Alpha for Report Landing Page- Inventory Detail Report"/>
    <m/>
    <n v="364624"/>
    <n v="3651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355 - Alpha for Report Landing Page- Inventory Detail Report"/>
    <n v="0"/>
    <n v="0"/>
  </r>
  <r>
    <x v="3"/>
    <m/>
    <m/>
    <m/>
    <m/>
    <x v="1"/>
    <s v="Bug"/>
    <s v="Done"/>
    <s v="BEMISCP-1317"/>
    <s v="BIT-74 Report Page- Open/Closed order status report- missing parameter"/>
    <s v="01317 - BIT-74 Report Page- Open/Closed order status report- missing parameter"/>
    <x v="541"/>
    <x v="0"/>
    <s v="Done"/>
    <s v="BEMISCP-1354"/>
    <s v="Alpha for Report Page- Open/Closed order status report- missing parameter"/>
    <s v="01354 - Alpha for Report Page- Open/Closed order status report- missing parameter"/>
    <s v="Alpha Test | 01354 - Alpha for Report Page- Open/Closed order status report- missing parameter"/>
    <m/>
    <n v="364637"/>
    <n v="36512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354 - Alpha for Report Page- Open/Closed order status report- missing parameter"/>
    <n v="0"/>
    <n v="0"/>
  </r>
  <r>
    <x v="3"/>
    <m/>
    <m/>
    <m/>
    <m/>
    <x v="1"/>
    <s v="Bug"/>
    <s v="Done"/>
    <s v="BEMISCP-854"/>
    <s v="Orders Page - Quantity Fields Show 0 Value"/>
    <s v="00854 - Orders Page - Quantity Fields Show 0 Value"/>
    <x v="542"/>
    <x v="1"/>
    <s v="Done"/>
    <s v="BEMISCP-1353"/>
    <s v="QA for Orders Page - Quantity Fields Show 0 Value"/>
    <s v="S | 01353 - QA for Orders Page - Quantity Fields Show 0 Value"/>
    <s v="QA | S | 01353 - QA for Orders Page - Quantity Fields Show 0 Value"/>
    <m/>
    <n v="358437"/>
    <n v="36510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1353 - QA for Orders Page - Quantity Fields Show 0 Value"/>
    <n v="2.1276595744680851"/>
    <n v="0"/>
  </r>
  <r>
    <x v="3"/>
    <m/>
    <m/>
    <m/>
    <m/>
    <x v="1"/>
    <s v="Bug"/>
    <s v="Done"/>
    <s v="BEMISCP-1297"/>
    <s v="BIT-84 Data Issue on Bemis QA Environment"/>
    <s v="01297 - BIT-84 Data Issue on Bemis QA Environment"/>
    <x v="520"/>
    <x v="5"/>
    <s v="Done"/>
    <s v="BEMISCP-1352"/>
    <s v="Change data sync to handle specific IBB data issue"/>
    <s v="M | 01352 - Change data sync to handle specific IBB data issue"/>
    <s v="Backend Development | M | 01352 - Change data sync to handle specific IBB data issue"/>
    <m/>
    <n v="364424"/>
    <n v="36510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1352 - Change data sync to handle specific IBB data issue"/>
    <n v="10.638297872340425"/>
    <n v="0"/>
  </r>
  <r>
    <x v="3"/>
    <m/>
    <m/>
    <m/>
    <m/>
    <x v="1"/>
    <s v="Bug"/>
    <s v="Done"/>
    <s v="BEMISCP-1338"/>
    <s v="BIT-99 Shipment Card Item Detail Box Scrolling Bar"/>
    <s v="01338 - BIT-99 Shipment Card Item Detail Box Scrolling Bar"/>
    <x v="497"/>
    <x v="0"/>
    <s v="Done"/>
    <s v="BEMISCP-1351"/>
    <s v="Alpha for Shipment Card Item Detail Box Scrolling Bar"/>
    <s v="01351 - Alpha for Shipment Card Item Detail Box Scrolling Bar"/>
    <s v="Alpha Test | 01351 - Alpha for Shipment Card Item Detail Box Scrolling Bar"/>
    <m/>
    <n v="364968"/>
    <n v="3650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1351 - Alpha for Shipment Card Item Detail Box Scrolling Bar"/>
    <n v="0"/>
    <n v="0"/>
  </r>
  <r>
    <x v="3"/>
    <m/>
    <m/>
    <m/>
    <m/>
    <x v="1"/>
    <s v="Bug"/>
    <s v="Done"/>
    <s v="BEMISCP-1198"/>
    <s v="BIT-146 Customer Address does not display on Customer Profile"/>
    <s v="01198 - BIT-146 Customer Address does not display on Customer Profile"/>
    <x v="515"/>
    <x v="3"/>
    <s v="Done"/>
    <s v="BEMISCP-1350"/>
    <s v="Development for - Customer Address does not display on Customer Profile"/>
    <s v="M | 01350 - Development for - Customer Address does not display on Customer Profile"/>
    <s v="Frontend Development | M | 01350 - Development for - Customer Address does not display on Customer Profile"/>
    <m/>
    <n v="363700"/>
    <n v="36506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350 - Development for - Customer Address does not display on Customer Profile"/>
    <n v="5.3191489361702127"/>
    <n v="0"/>
  </r>
  <r>
    <x v="3"/>
    <s v="Demand"/>
    <s v="Deferred"/>
    <s v="BEMISCP-540"/>
    <s v="Buyer - Dashboard"/>
    <x v="28"/>
    <s v="Feature"/>
    <s v="Done"/>
    <s v="BEMISCP-341"/>
    <s v="User agreement - BNA"/>
    <s v="00341 - User agreement - BNA"/>
    <x v="425"/>
    <x v="0"/>
    <s v="Done"/>
    <s v="BEMISCP-1346"/>
    <s v="Alpha for User agreement - BNA"/>
    <s v="01346 - Alpha for User agreement - BNA"/>
    <s v="Alpha Test | 01346 - Alpha for User agreement - BNA"/>
    <n v="351660"/>
    <n v="344261"/>
    <n v="365023"/>
    <s v="Plan"/>
    <x v="18"/>
    <n v="0"/>
    <n v="0"/>
    <n v="0"/>
    <n v="5"/>
    <m/>
    <s v="SUBTASK PLAN"/>
    <n v="0"/>
    <n v="0"/>
    <n v="0"/>
    <n v="0"/>
    <n v="0"/>
    <n v="0"/>
    <n v="0"/>
    <n v="0"/>
    <n v="0"/>
    <n v="0"/>
    <n v="0.16666666666666666"/>
    <n v="0.16666666666666666"/>
    <n v="1"/>
    <n v="0"/>
    <x v="2"/>
    <s v="0.Done"/>
    <x v="2"/>
    <s v="0.Done &gt; Alpha Test | 01346 - Alpha for User agreement - BNA"/>
    <n v="0"/>
    <n v="0"/>
  </r>
  <r>
    <x v="3"/>
    <s v="Demand"/>
    <s v="Doing"/>
    <s v="BEMISCP-531"/>
    <s v="System Architecture"/>
    <x v="22"/>
    <s v="Task"/>
    <s v="Doing"/>
    <s v="BEMISCP-141"/>
    <s v="CI server setup"/>
    <s v="00141 - CI server setup"/>
    <x v="280"/>
    <x v="4"/>
    <s v="Done"/>
    <s v="BEMISCP-1345"/>
    <s v="Split build and deploy jobs"/>
    <s v="M | 01345 - Split build and deploy jobs"/>
    <s v="Sub-Task | M | 01345 - Split build and deploy jobs"/>
    <n v="351453"/>
    <n v="336162"/>
    <n v="365019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1.8518518518518517E-2"/>
    <n v="1"/>
    <n v="8.5106382978723403"/>
    <x v="0"/>
    <s v="7.Doing"/>
    <x v="2"/>
    <s v="0.Done &gt; Sub-Task | M | 01345 - Split build and deploy jobs"/>
    <n v="0"/>
    <n v="0"/>
  </r>
  <r>
    <x v="3"/>
    <m/>
    <m/>
    <m/>
    <m/>
    <x v="1"/>
    <s v="Bug"/>
    <s v="Done"/>
    <s v="BEMISCP-1338"/>
    <s v="BIT-99 Shipment Card Item Detail Box Scrolling Bar"/>
    <s v="01338 - BIT-99 Shipment Card Item Detail Box Scrolling Bar"/>
    <x v="497"/>
    <x v="3"/>
    <s v="Done"/>
    <s v="BEMISCP-1343"/>
    <s v="Development for - Shipment Card Item Detail Box Scrolling Bar"/>
    <s v="M | 01343 - Development for - Shipment Card Item Detail Box Scrolling Bar"/>
    <s v="Frontend Development | M | 01343 - Development for - Shipment Card Item Detail Box Scrolling Bar"/>
    <m/>
    <n v="364968"/>
    <n v="36499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1343 - Development for - Shipment Card Item Detail Box Scrolling Bar"/>
    <n v="5.3191489361702127"/>
    <n v="0"/>
  </r>
  <r>
    <x v="3"/>
    <m/>
    <m/>
    <m/>
    <m/>
    <x v="1"/>
    <s v="Bug"/>
    <s v="Done"/>
    <s v="BEMISCP-1324"/>
    <s v="BIT-134 Hide Edit options that Buyers do not have access to "/>
    <s v="01324 - BIT-134 Hide Edit options that Buyers do not have access to "/>
    <x v="521"/>
    <x v="0"/>
    <s v="Done"/>
    <s v="BEMISCP-1342"/>
    <s v="Alpha for Hide Edit options that Buyers do not have access to "/>
    <s v="01342 - Alpha for Hide Edit options that Buyers do not have access to "/>
    <s v="Alpha Test | 01342 - Alpha for Hide Edit options that Buyers do not have access to "/>
    <m/>
    <n v="364655"/>
    <n v="36498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342 - Alpha for Hide Edit options that Buyers do not have access to "/>
    <n v="0"/>
    <n v="0"/>
  </r>
  <r>
    <x v="3"/>
    <m/>
    <m/>
    <m/>
    <m/>
    <x v="1"/>
    <s v="Bug"/>
    <s v="Done"/>
    <s v="BEMISCP-1323"/>
    <s v="Add documents button is inside the footer"/>
    <s v="01323 - Add documents button is inside the footer"/>
    <x v="531"/>
    <x v="0"/>
    <s v="Done"/>
    <s v="BEMISCP-1341"/>
    <s v="Alpha for Add documents button is inside the footer"/>
    <s v="01341 - Alpha for Add documents button is inside the footer"/>
    <s v="Alpha Test | 01341 - Alpha for Add documents button is inside the footer"/>
    <m/>
    <n v="364653"/>
    <n v="36498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341 - Alpha for Add documents button is inside the footer"/>
    <n v="0"/>
    <n v="0"/>
  </r>
  <r>
    <x v="3"/>
    <m/>
    <m/>
    <m/>
    <m/>
    <x v="1"/>
    <s v="Bug"/>
    <s v="Cancelled"/>
    <s v="BEMISCP-1296"/>
    <s v="Improve data sync logging to capture invalid data"/>
    <s v="01296 - Improve data sync logging to capture invalid data"/>
    <x v="543"/>
    <x v="5"/>
    <s v="Done"/>
    <s v="BEMISCP-1340"/>
    <s v="Improve data sync logging to capture invalid data"/>
    <s v="M | 01340 - Improve data sync logging to capture invalid data"/>
    <s v="Backend Development | M | 01340 - Improve data sync logging to capture invalid data"/>
    <m/>
    <n v="364422"/>
    <n v="36498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1"/>
    <n v="0"/>
    <n v="1"/>
    <n v="10.638297872340425"/>
    <x v="1"/>
    <s v="0.Cancelled"/>
    <x v="2"/>
    <s v="0.Done &gt; Backend Development | M | 01340 - Improve data sync logging to capture invalid data"/>
    <n v="10.638297872340425"/>
    <n v="0"/>
  </r>
  <r>
    <x v="3"/>
    <m/>
    <m/>
    <m/>
    <m/>
    <x v="1"/>
    <s v="Bug"/>
    <s v="Done"/>
    <s v="BEMISCP-1068"/>
    <s v="BIT-112 Do not display Schedule Lines when confirmedQty = 0 on Orders Landing  Page"/>
    <s v="01068 - BIT-112 Do not display Schedule Lines when confirmedQty = 0 on Orders Landing  Page"/>
    <x v="530"/>
    <x v="0"/>
    <s v="Done"/>
    <s v="BEMISCP-1339"/>
    <s v="Alpha for Do not display Schedule Lines when confirmedQty = 0 on Orders Landing  Page"/>
    <s v="01339 - Alpha for Do not display Schedule Lines when confirmedQty = 0 on Orders Landing  Page"/>
    <s v="Alpha Test | 01339 - Alpha for Do not display Schedule Lines when confirmedQty = 0 on Orders Landing  Page"/>
    <m/>
    <n v="361728"/>
    <n v="36497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339 - Alpha for Do not display Schedule Lines when confirmedQty = 0 on Orders Landing  Page"/>
    <n v="0"/>
    <n v="0"/>
  </r>
  <r>
    <x v="3"/>
    <s v="Demand"/>
    <s v="Doing"/>
    <s v="BEMISCP-531"/>
    <s v="System Architecture"/>
    <x v="22"/>
    <s v="Task"/>
    <s v="Doing"/>
    <s v="BEMISCP-481"/>
    <s v="UAT/Prod Deployment"/>
    <s v="00481 - UAT/Prod Deployment"/>
    <x v="544"/>
    <x v="4"/>
    <s v="Done"/>
    <s v="BEMISCP-1334"/>
    <s v="Add production configurations"/>
    <s v="M | 01334 - Add production configurations"/>
    <s v="Sub-Task | M | 01334 - Add production configurations"/>
    <n v="351453"/>
    <n v="349744"/>
    <n v="364949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1.8518518518518517E-2"/>
    <n v="1"/>
    <n v="8.5106382978723403"/>
    <x v="0"/>
    <s v="7.Doing"/>
    <x v="2"/>
    <s v="0.Done &gt; Sub-Task | M | 01334 - Add production configurations"/>
    <n v="0"/>
    <n v="0"/>
  </r>
  <r>
    <x v="3"/>
    <m/>
    <m/>
    <m/>
    <m/>
    <x v="1"/>
    <s v="Bug"/>
    <s v="Done"/>
    <s v="BEMISCP-1056"/>
    <s v="Location and ShipTo filter dropdowns are missing a border in FF and IE"/>
    <s v="01056 - Location and ShipTo filter dropdowns are missing a border in FF and IE"/>
    <x v="545"/>
    <x v="1"/>
    <s v="Done"/>
    <s v="BEMISCP-1333"/>
    <s v="QA for Location and ShipTo filter dropdowns are missing a border in FF and IE"/>
    <s v="S | 01333 - QA for Location and ShipTo filter dropdowns are missing a border in FF and IE"/>
    <s v="QA | S | 01333 - QA for Location and ShipTo filter dropdowns are missing a border in FF and IE"/>
    <m/>
    <n v="361688"/>
    <n v="3647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333 - QA for Location and ShipTo filter dropdowns are missing a border in FF and IE"/>
    <n v="2.1276595744680851"/>
    <n v="0"/>
  </r>
  <r>
    <x v="3"/>
    <m/>
    <m/>
    <m/>
    <m/>
    <x v="1"/>
    <s v="Bug"/>
    <s v="Done"/>
    <s v="BEMISCP-1056"/>
    <s v="Location and ShipTo filter dropdowns are missing a border in FF and IE"/>
    <s v="01056 - Location and ShipTo filter dropdowns are missing a border in FF and IE"/>
    <x v="545"/>
    <x v="2"/>
    <s v="Done"/>
    <s v="BEMISCP-1332"/>
    <s v="Review of Location and ShipTo filter dropdowns are missing a border in FF and IE"/>
    <s v="01332 - Review of Location and ShipTo filter dropdowns are missing a border in FF and IE"/>
    <s v="Feature Review | 01332 - Review of Location and ShipTo filter dropdowns are missing a border in FF and IE"/>
    <m/>
    <n v="361688"/>
    <n v="36474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332 - Review of Location and ShipTo filter dropdowns are missing a border in FF and IE"/>
    <n v="0"/>
    <n v="0"/>
  </r>
  <r>
    <x v="3"/>
    <m/>
    <m/>
    <m/>
    <m/>
    <x v="1"/>
    <s v="Bug"/>
    <s v="Done"/>
    <s v="BEMISCP-1056"/>
    <s v="Location and ShipTo filter dropdowns are missing a border in FF and IE"/>
    <s v="01056 - Location and ShipTo filter dropdowns are missing a border in FF and IE"/>
    <x v="545"/>
    <x v="0"/>
    <s v="Done"/>
    <s v="BEMISCP-1331"/>
    <s v="Alpha for Location and ShipTo filter dropdowns are missing a border in FF and IE"/>
    <s v="01331 - Alpha for Location and ShipTo filter dropdowns are missing a border in FF and IE"/>
    <s v="Alpha Test | 01331 - Alpha for Location and ShipTo filter dropdowns are missing a border in FF and IE"/>
    <m/>
    <n v="361688"/>
    <n v="36474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331 - Alpha for Location and ShipTo filter dropdowns are missing a border in FF and IE"/>
    <n v="0"/>
    <n v="0"/>
  </r>
  <r>
    <x v="3"/>
    <m/>
    <m/>
    <m/>
    <m/>
    <x v="1"/>
    <s v="Bug"/>
    <s v="Done"/>
    <s v="BEMISCP-1238"/>
    <s v="The ... next to the Bemis Order number does not expand to show the full line"/>
    <s v="01238 - The ... next to the Bemis Order number does not expand to show the full line"/>
    <x v="546"/>
    <x v="1"/>
    <s v="Done"/>
    <s v="BEMISCP-1330"/>
    <s v="QA for The ... next to the Bemis Order number does not expand to show the full line"/>
    <s v="01330 - QA for The ... next to the Bemis Order number does not expand to show the full line"/>
    <s v="QA | 01330 - QA for The ... next to the Bemis Order number does not expand to show the full line"/>
    <m/>
    <n v="364168"/>
    <n v="36470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1330 - QA for The ... next to the Bemis Order number does not expand to show the full line"/>
    <n v="0"/>
    <n v="0"/>
  </r>
  <r>
    <x v="3"/>
    <m/>
    <m/>
    <m/>
    <m/>
    <x v="1"/>
    <s v="Bug"/>
    <s v="Done"/>
    <s v="BEMISCP-1238"/>
    <s v="The ... next to the Bemis Order number does not expand to show the full line"/>
    <s v="01238 - The ... next to the Bemis Order number does not expand to show the full line"/>
    <x v="546"/>
    <x v="2"/>
    <s v="Done"/>
    <s v="BEMISCP-1329"/>
    <s v="Review of The ... next to the Bemis Order number does not expand to show the full line"/>
    <s v="01329 - Review of The ... next to the Bemis Order number does not expand to show the full line"/>
    <s v="Feature Review | 01329 - Review of The ... next to the Bemis Order number does not expand to show the full line"/>
    <m/>
    <n v="364168"/>
    <n v="36470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329 - Review of The ... next to the Bemis Order number does not expand to show the full line"/>
    <n v="0"/>
    <n v="0"/>
  </r>
  <r>
    <x v="3"/>
    <m/>
    <m/>
    <m/>
    <m/>
    <x v="1"/>
    <s v="Bug"/>
    <s v="Done"/>
    <s v="BEMISCP-1238"/>
    <s v="The ... next to the Bemis Order number does not expand to show the full line"/>
    <s v="01238 - The ... next to the Bemis Order number does not expand to show the full line"/>
    <x v="546"/>
    <x v="0"/>
    <s v="Done"/>
    <s v="BEMISCP-1328"/>
    <s v="Alpha for The ... next to the BEmis Order number does not expand to show the full line"/>
    <s v="01328 - Alpha for The ... next to the BEmis Order number does not expand to show the full line"/>
    <s v="Alpha Test | 01328 - Alpha for The ... next to the BEmis Order number does not expand to show the full line"/>
    <m/>
    <n v="364168"/>
    <n v="36470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328 - Alpha for The ... next to the BEmis Order number does not expand to show the full line"/>
    <n v="0"/>
    <n v="0"/>
  </r>
  <r>
    <x v="3"/>
    <m/>
    <m/>
    <m/>
    <m/>
    <x v="1"/>
    <s v="Bug"/>
    <s v="Done"/>
    <s v="BEMISCP-1139"/>
    <s v="BIT-48 Padding issues with left nav menu "/>
    <s v="01139 - BIT-48 Padding issues with left nav menu "/>
    <x v="518"/>
    <x v="3"/>
    <s v="Done"/>
    <s v="BEMISCP-1327"/>
    <s v="Development for - Padding issues with left nav menu"/>
    <s v="M | 01327 - Development for - Padding issues with left nav menu"/>
    <s v="Frontend Development | M | 01327 - Development for - Padding issues with left nav menu"/>
    <m/>
    <n v="362869"/>
    <n v="36469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327 - Development for - Padding issues with left nav menu"/>
    <n v="5.3191489361702127"/>
    <n v="0"/>
  </r>
  <r>
    <x v="3"/>
    <m/>
    <m/>
    <m/>
    <m/>
    <x v="1"/>
    <s v="Bug"/>
    <s v="Done"/>
    <s v="BEMISCP-1324"/>
    <s v="BIT-134 Hide Edit options that Buyers do not have access to "/>
    <s v="01324 - BIT-134 Hide Edit options that Buyers do not have access to "/>
    <x v="521"/>
    <x v="3"/>
    <s v="Done"/>
    <s v="BEMISCP-1326"/>
    <s v="Development for - Hide Edit options that Buyers do not have access to"/>
    <s v="M | 01326 - Development for - Hide Edit options that Buyers do not have access to"/>
    <s v="Frontend Development | M | 01326 - Development for - Hide Edit options that Buyers do not have access to"/>
    <m/>
    <n v="364655"/>
    <n v="36466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326 - Development for - Hide Edit options that Buyers do not have access to"/>
    <n v="5.3191489361702127"/>
    <n v="0"/>
  </r>
  <r>
    <x v="3"/>
    <m/>
    <m/>
    <m/>
    <m/>
    <x v="1"/>
    <s v="Bug"/>
    <s v="Done"/>
    <s v="BEMISCP-1323"/>
    <s v="Add documents button is inside the footer"/>
    <s v="01323 - Add documents button is inside the footer"/>
    <x v="531"/>
    <x v="3"/>
    <s v="Done"/>
    <s v="BEMISCP-1325"/>
    <s v="Development for - Add documents button is inside the footer"/>
    <s v="M | 01325 - Development for - Add documents button is inside the footer"/>
    <s v="Frontend Development | M | 01325 - Development for - Add documents button is inside the footer"/>
    <m/>
    <n v="364653"/>
    <n v="36465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325 - Development for - Add documents button is inside the footer"/>
    <n v="5.3191489361702127"/>
    <n v="0"/>
  </r>
  <r>
    <x v="3"/>
    <s v="Demand"/>
    <s v="Doing"/>
    <s v="BEMISCP-523"/>
    <s v="CSR - Portal Foundations"/>
    <x v="30"/>
    <s v="Bug"/>
    <s v="Done"/>
    <s v="BEMISCP-1218"/>
    <s v="Landing page redirection does not work when impersonating"/>
    <s v="01218 - Landing page redirection does not work when impersonating"/>
    <x v="547"/>
    <x v="1"/>
    <s v="Done"/>
    <s v="BEMISCP-1322"/>
    <s v="QA for Landing page redirection does not work when impersonating"/>
    <s v="S | 01322 - QA for Landing page redirection does not work when impersonating"/>
    <s v="QA | S | 01322 - QA for Landing page redirection does not work when impersonating"/>
    <n v="350872"/>
    <n v="363922"/>
    <n v="3646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3.125E-2"/>
    <n v="1"/>
    <n v="2.1276595744680851"/>
    <x v="0"/>
    <s v="0.Done"/>
    <x v="2"/>
    <s v="0.Done &gt; QA | S | 01322 - QA for Landing page redirection does not work when impersonating"/>
    <n v="2.1276595744680851"/>
    <n v="0"/>
  </r>
  <r>
    <x v="3"/>
    <s v="Demand"/>
    <s v="Doing"/>
    <s v="BEMISCP-523"/>
    <s v="CSR - Portal Foundations"/>
    <x v="30"/>
    <s v="Bug"/>
    <s v="Done"/>
    <s v="BEMISCP-1218"/>
    <s v="Landing page redirection does not work when impersonating"/>
    <s v="01218 - Landing page redirection does not work when impersonating"/>
    <x v="547"/>
    <x v="2"/>
    <s v="Done"/>
    <s v="BEMISCP-1321"/>
    <s v="Review of Landing page redirection does not work when impersonating"/>
    <s v="01321 - Review of Landing page redirection does not work when impersonating"/>
    <s v="Feature Review | 01321 - Review of Landing page redirection does not work when impersonating"/>
    <n v="350872"/>
    <n v="363922"/>
    <n v="36464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125E-2"/>
    <n v="1"/>
    <n v="0"/>
    <x v="0"/>
    <s v="0.Done"/>
    <x v="2"/>
    <s v="0.Done &gt; Feature Review | 01321 - Review of Landing page redirection does not work when impersonating"/>
    <n v="0"/>
    <n v="0"/>
  </r>
  <r>
    <x v="3"/>
    <s v="Demand"/>
    <s v="Doing"/>
    <s v="BEMISCP-523"/>
    <s v="CSR - Portal Foundations"/>
    <x v="30"/>
    <s v="Bug"/>
    <s v="Done"/>
    <s v="BEMISCP-1218"/>
    <s v="Landing page redirection does not work when impersonating"/>
    <s v="01218 - Landing page redirection does not work when impersonating"/>
    <x v="547"/>
    <x v="0"/>
    <s v="Done"/>
    <s v="BEMISCP-1320"/>
    <s v="Alpha for Landing page redirection does not work when impersonating"/>
    <s v="01320 - Alpha for Landing page redirection does not work when impersonating"/>
    <s v="Alpha Test | 01320 - Alpha for Landing page redirection does not work when impersonating"/>
    <n v="350872"/>
    <n v="363922"/>
    <n v="36464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125E-2"/>
    <n v="1"/>
    <n v="0"/>
    <x v="0"/>
    <s v="0.Done"/>
    <x v="2"/>
    <s v="0.Done &gt; Alpha Test | 01320 - Alpha for Landing page redirection does not work when impersonating"/>
    <n v="0"/>
    <n v="0"/>
  </r>
  <r>
    <x v="3"/>
    <s v="Demand"/>
    <s v="Doing"/>
    <s v="BEMISCP-533"/>
    <s v="Bemis CP Theme"/>
    <x v="27"/>
    <s v="Feature"/>
    <s v="Done"/>
    <s v="BEMISCP-1180"/>
    <s v="Updates to Bemis Portal Navigation"/>
    <s v="01180 - Updates to Bemis Portal Navigation"/>
    <x v="407"/>
    <x v="0"/>
    <s v="Done"/>
    <s v="BEMISCP-1306"/>
    <s v="Alpha for Updates to Bemis Portal Navigation"/>
    <s v="S | 01306 - Alpha for Updates to Bemis Portal Navigation"/>
    <s v="Alpha Test | S | 01306 - Alpha for Updates to Bemis Portal Navigation"/>
    <n v="351507"/>
    <n v="363315"/>
    <n v="3645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8518518518518517E-2"/>
    <n v="1"/>
    <n v="2.1276595744680851"/>
    <x v="0"/>
    <s v="0.Done"/>
    <x v="2"/>
    <s v="0.Done &gt; Alpha Test | S | 01306 - Alpha for Updates to Bemis Portal Navigation"/>
    <n v="0"/>
    <n v="0"/>
  </r>
  <r>
    <x v="3"/>
    <m/>
    <m/>
    <m/>
    <m/>
    <x v="1"/>
    <s v="Bug"/>
    <s v="Done"/>
    <s v="BEMISCP-1272"/>
    <s v="Fix sort order column names"/>
    <s v="01272 - Fix sort order column names"/>
    <x v="540"/>
    <x v="6"/>
    <s v="Done"/>
    <s v="BEMISCP-1304"/>
    <s v="Missing fields from reports Sort Type dropdown"/>
    <s v="M | 01304 - Missing fields from reports Sort Type dropdown"/>
    <s v="Alpha Bug | M | 01304 - Missing fields from reports Sort Type dropdown"/>
    <m/>
    <n v="364258"/>
    <n v="364551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3.191489361702128"/>
    <x v="1"/>
    <s v="0.Done"/>
    <x v="2"/>
    <s v="0.Done &gt; Alpha Bug | M | 01304 - Missing fields from reports Sort Type dropdown"/>
    <n v="3.191489361702128"/>
    <n v="0"/>
  </r>
  <r>
    <x v="3"/>
    <m/>
    <m/>
    <m/>
    <m/>
    <x v="1"/>
    <s v="Bug"/>
    <s v="Done"/>
    <s v="BEMISCP-1194"/>
    <s v="'Show More' link missing from Report description"/>
    <s v="01194 - 'Show More' link missing from Report description"/>
    <x v="548"/>
    <x v="1"/>
    <s v="Done"/>
    <s v="BEMISCP-1303"/>
    <s v="QA for 'Show More' link missing from Report description"/>
    <s v="S | 01303 - QA for 'Show More' link missing from Report description"/>
    <s v="QA | S | 01303 - QA for 'Show More' link missing from Report description"/>
    <m/>
    <n v="363606"/>
    <n v="3645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303 - QA for 'Show More' link missing from Report description"/>
    <n v="2.1276595744680851"/>
    <n v="0"/>
  </r>
  <r>
    <x v="3"/>
    <m/>
    <m/>
    <m/>
    <m/>
    <x v="1"/>
    <s v="Bug"/>
    <s v="Done"/>
    <s v="BEMISCP-1194"/>
    <s v="'Show More' link missing from Report description"/>
    <s v="01194 - 'Show More' link missing from Report description"/>
    <x v="548"/>
    <x v="2"/>
    <s v="Done"/>
    <s v="BEMISCP-1302"/>
    <s v="Review of 'Show More' link missing from Report description"/>
    <s v="01302 - Review of 'Show More' link missing from Report description"/>
    <s v="Feature Review | 01302 - Review of 'Show More' link missing from Report description"/>
    <m/>
    <n v="363606"/>
    <n v="36453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302 - Review of 'Show More' link missing from Report description"/>
    <n v="0"/>
    <n v="0"/>
  </r>
  <r>
    <x v="3"/>
    <m/>
    <m/>
    <m/>
    <m/>
    <x v="1"/>
    <s v="Bug"/>
    <s v="Done"/>
    <s v="BEMISCP-1271"/>
    <s v="Fix date range for From and To fields"/>
    <s v="01271 - Fix date range for From and To fields"/>
    <x v="526"/>
    <x v="6"/>
    <s v="Done"/>
    <s v="BEMISCP-1301"/>
    <s v="Entering Date into field causes the preview screen to go blank"/>
    <s v="M | 01301 - Entering Date into field causes the preview screen to go blank"/>
    <s v="Alpha Bug | M | 01301 - Entering Date into field causes the preview screen to go blank"/>
    <m/>
    <n v="364251"/>
    <n v="364527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3.191489361702128"/>
    <x v="1"/>
    <s v="0.Done"/>
    <x v="2"/>
    <s v="0.Done &gt; Alpha Bug | M | 01301 - Entering Date into field causes the preview screen to go blank"/>
    <n v="3.191489361702128"/>
    <n v="0"/>
  </r>
  <r>
    <x v="3"/>
    <m/>
    <m/>
    <m/>
    <m/>
    <x v="1"/>
    <s v="Bug"/>
    <s v="Done"/>
    <s v="BEMISCP-1261"/>
    <s v="BIT-68 Optional fields not correctly formatted or are missing in open and closed order report"/>
    <s v="01261 - BIT-68 Optional fields not correctly formatted or are missing in open and closed order report"/>
    <x v="549"/>
    <x v="1"/>
    <s v="Done"/>
    <s v="BEMISCP-1300"/>
    <s v="QA for Optional fields not correctly formatted or are missing in open and closed order report"/>
    <s v="S | 01300 - QA for Optional fields not correctly formatted or are missing in open and closed order report"/>
    <s v="QA | S | 01300 - QA for Optional fields not correctly formatted or are missing in open and closed order report"/>
    <m/>
    <n v="364225"/>
    <n v="3645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1300 - QA for Optional fields not correctly formatted or are missing in open and closed order report"/>
    <n v="2.1276595744680851"/>
    <n v="0"/>
  </r>
  <r>
    <x v="3"/>
    <m/>
    <m/>
    <m/>
    <m/>
    <x v="1"/>
    <s v="Bug"/>
    <s v="Done"/>
    <s v="BEMISCP-1261"/>
    <s v="BIT-68 Optional fields not correctly formatted or are missing in open and closed order report"/>
    <s v="01261 - BIT-68 Optional fields not correctly formatted or are missing in open and closed order report"/>
    <x v="549"/>
    <x v="2"/>
    <s v="Done"/>
    <s v="BEMISCP-1299"/>
    <s v="Review of Optional fields not correctly formatted or are missing in open and closed order report"/>
    <s v="01299 - Review of Optional fields not correctly formatted or are missing in open and closed order report"/>
    <s v="Feature Review | 01299 - Review of Optional fields not correctly formatted or are missing in open and closed order report"/>
    <m/>
    <n v="364225"/>
    <n v="36451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299 - Review of Optional fields not correctly formatted or are missing in open and closed order report"/>
    <n v="0"/>
    <n v="0"/>
  </r>
  <r>
    <x v="3"/>
    <m/>
    <m/>
    <m/>
    <m/>
    <x v="1"/>
    <s v="Bug"/>
    <s v="Done"/>
    <s v="BEMISCP-1268"/>
    <s v="Product Description displaying incorrectly"/>
    <s v="01268 - Product Description displaying incorrectly"/>
    <x v="532"/>
    <x v="6"/>
    <s v="Done"/>
    <s v="BEMISCP-1298"/>
    <s v="Production description is not expanding on Orders Page"/>
    <s v="M | 01298 - Production description is not expanding on Orders Page"/>
    <s v="Alpha Bug | M | 01298 - Production description is not expanding on Orders Page"/>
    <m/>
    <n v="364243"/>
    <n v="364514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Alpha Bug | M | 01298 - Production description is not expanding on Orders Page"/>
    <n v="3.191489361702128"/>
    <n v="0"/>
  </r>
  <r>
    <x v="3"/>
    <m/>
    <m/>
    <m/>
    <m/>
    <x v="1"/>
    <s v="Bug"/>
    <s v="Done"/>
    <s v="BEMISCP-1257"/>
    <s v="BIT-60 Missing Address should be empty"/>
    <s v="01257 - BIT-60 Missing Address should be empty"/>
    <x v="510"/>
    <x v="0"/>
    <s v="Done"/>
    <s v="BEMISCP-1289"/>
    <s v="Alpha for Missing Address should be empty"/>
    <s v="01289 - Alpha for Missing Address should be empty"/>
    <s v="Alpha Test | 01289 - Alpha for Missing Address should be empty"/>
    <m/>
    <n v="364221"/>
    <n v="36440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289 - Alpha for Missing Address should be empty"/>
    <n v="0"/>
    <n v="0"/>
  </r>
  <r>
    <x v="3"/>
    <m/>
    <m/>
    <m/>
    <m/>
    <x v="1"/>
    <s v="Bug"/>
    <s v="Done"/>
    <s v="BEMISCP-1272"/>
    <s v="Fix sort order column names"/>
    <s v="01272 - Fix sort order column names"/>
    <x v="540"/>
    <x v="0"/>
    <s v="Done"/>
    <s v="BEMISCP-1288"/>
    <s v="Alpha for Fix sort order column names"/>
    <s v="01288 - Alpha for Fix sort order column names"/>
    <s v="Alpha Test | 01288 - Alpha for Fix sort order column names"/>
    <m/>
    <n v="364258"/>
    <n v="36439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288 - Alpha for Fix sort order column names"/>
    <n v="0"/>
    <n v="0"/>
  </r>
  <r>
    <x v="3"/>
    <m/>
    <m/>
    <m/>
    <m/>
    <x v="1"/>
    <s v="Bug"/>
    <s v="Done"/>
    <s v="BEMISCP-1271"/>
    <s v="Fix date range for From and To fields"/>
    <s v="01271 - Fix date range for From and To fields"/>
    <x v="526"/>
    <x v="0"/>
    <s v="Done"/>
    <s v="BEMISCP-1287"/>
    <s v="Alpha for Fix date range for From and To fields"/>
    <s v="01287 - Alpha for Fix date range for From and To fields"/>
    <s v="Alpha Test | 01287 - Alpha for Fix date range for From and To fields"/>
    <m/>
    <n v="364251"/>
    <n v="36439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287 - Alpha for Fix date range for From and To fields"/>
    <n v="0"/>
    <n v="0"/>
  </r>
  <r>
    <x v="3"/>
    <m/>
    <m/>
    <m/>
    <m/>
    <x v="1"/>
    <s v="Bug"/>
    <s v="Done"/>
    <s v="BEMISCP-1261"/>
    <s v="BIT-68 Optional fields not correctly formatted or are missing in open and closed order report"/>
    <s v="01261 - BIT-68 Optional fields not correctly formatted or are missing in open and closed order report"/>
    <x v="549"/>
    <x v="0"/>
    <s v="Done"/>
    <s v="BEMISCP-1286"/>
    <s v="Alpha for Optional fields not correctly formatted or are missing in open and closed order report"/>
    <s v="01286 - Alpha for Optional fields not correctly formatted or are missing in open and closed order report"/>
    <s v="Alpha Test | 01286 - Alpha for Optional fields not correctly formatted or are missing in open and closed order report"/>
    <m/>
    <n v="364225"/>
    <n v="3643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286 - Alpha for Optional fields not correctly formatted or are missing in open and closed order report"/>
    <n v="0"/>
    <n v="0"/>
  </r>
  <r>
    <x v="3"/>
    <m/>
    <m/>
    <m/>
    <m/>
    <x v="1"/>
    <s v="Bug"/>
    <s v="Done"/>
    <s v="BEMISCP-1194"/>
    <s v="'Show More' link missing from Report description"/>
    <s v="01194 - 'Show More' link missing from Report description"/>
    <x v="548"/>
    <x v="0"/>
    <s v="Done"/>
    <s v="BEMISCP-1285"/>
    <s v="Alpha for 'Show More' link missing from Report description"/>
    <s v="01285 - Alpha for 'Show More' link missing from Report description"/>
    <s v="Alpha Test | 01285 - Alpha for 'Show More' link missing from Report description"/>
    <m/>
    <n v="363606"/>
    <n v="36433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285 - Alpha for 'Show More' link missing from Report description"/>
    <n v="0"/>
    <n v="0"/>
  </r>
  <r>
    <x v="3"/>
    <m/>
    <m/>
    <m/>
    <m/>
    <x v="1"/>
    <s v="Bug"/>
    <s v="Done"/>
    <s v="BEMISCP-1268"/>
    <s v="Product Description displaying incorrectly"/>
    <s v="01268 - Product Description displaying incorrectly"/>
    <x v="532"/>
    <x v="0"/>
    <s v="Done"/>
    <s v="BEMISCP-1284"/>
    <s v="Alpha for Product Description displaying incorrectly"/>
    <s v="01284 - Alpha for Product Description displaying incorrectly"/>
    <s v="Alpha Test | 01284 - Alpha for Product Description displaying incorrectly"/>
    <m/>
    <n v="364243"/>
    <n v="3643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284 - Alpha for Product Description displaying incorrectly"/>
    <n v="0"/>
    <n v="0"/>
  </r>
  <r>
    <x v="3"/>
    <m/>
    <m/>
    <m/>
    <m/>
    <x v="1"/>
    <s v="Bug"/>
    <s v="Done"/>
    <s v="BEMISCP-1181"/>
    <s v="My Locations navigation on Mobile view is not working"/>
    <s v="01181 - My Locations navigation on Mobile view is not working"/>
    <x v="550"/>
    <x v="1"/>
    <s v="Done"/>
    <s v="BEMISCP-1283"/>
    <s v="QA for My Locations navigation on Mobile view is not working"/>
    <s v="S | 01283 - QA for My Locations navigation on Mobile view is not working"/>
    <s v="QA | S | 01283 - QA for My Locations navigation on Mobile view is not working"/>
    <m/>
    <n v="363320"/>
    <n v="36430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283 - QA for My Locations navigation on Mobile view is not working"/>
    <n v="2.1276595744680851"/>
    <n v="0"/>
  </r>
  <r>
    <x v="3"/>
    <m/>
    <m/>
    <m/>
    <m/>
    <x v="1"/>
    <s v="Bug"/>
    <s v="Done"/>
    <s v="BEMISCP-1181"/>
    <s v="My Locations navigation on Mobile view is not working"/>
    <s v="01181 - My Locations navigation on Mobile view is not working"/>
    <x v="550"/>
    <x v="2"/>
    <s v="Done"/>
    <s v="BEMISCP-1282"/>
    <s v="Review of My Locations navigation on Mobile view is not working"/>
    <s v="01282 - Review of My Locations navigation on Mobile view is not working"/>
    <s v="Feature Review | 01282 - Review of My Locations navigation on Mobile view is not working"/>
    <m/>
    <n v="363320"/>
    <n v="36430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282 - Review of My Locations navigation on Mobile view is not working"/>
    <n v="0"/>
    <n v="0"/>
  </r>
  <r>
    <x v="3"/>
    <m/>
    <m/>
    <m/>
    <m/>
    <x v="1"/>
    <s v="Bug"/>
    <s v="Done"/>
    <s v="BEMISCP-854"/>
    <s v="Orders Page - Quantity Fields Show 0 Value"/>
    <s v="00854 - Orders Page - Quantity Fields Show 0 Value"/>
    <x v="542"/>
    <x v="2"/>
    <s v="Done"/>
    <s v="BEMISCP-1281"/>
    <s v="Review of Orders Page - Quantity Fields Show 0 Value"/>
    <s v="01281 - Review of Orders Page - Quantity Fields Show 0 Value"/>
    <s v="Feature Review | 01281 - Review of Orders Page - Quantity Fields Show 0 Value"/>
    <m/>
    <n v="358437"/>
    <n v="36430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1281 - Review of Orders Page - Quantity Fields Show 0 Value"/>
    <n v="0"/>
    <n v="0"/>
  </r>
  <r>
    <x v="3"/>
    <s v="Demand"/>
    <s v="Doing"/>
    <s v="BEMISCP-533"/>
    <s v="Bemis CP Theme"/>
    <x v="27"/>
    <s v="Bug"/>
    <s v="Done"/>
    <s v="BEMISCP-1195"/>
    <s v="Icons do not display properly on the Global Search Results Page"/>
    <s v="01195 -  Icons do not display properly on the Global Search Results Page"/>
    <x v="551"/>
    <x v="1"/>
    <s v="Done"/>
    <s v="BEMISCP-1280"/>
    <s v="QA for  Icons do not display properly on the Global Search Results Page"/>
    <s v="S | 01280 - QA for  Icons do not display properly on the Global Search Results Page"/>
    <s v="QA | S | 01280 - QA for  Icons do not display properly on the Global Search Results Page"/>
    <n v="351507"/>
    <n v="363609"/>
    <n v="36430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8518518518518517E-2"/>
    <n v="1"/>
    <n v="2.1276595744680851"/>
    <x v="0"/>
    <s v="0.Done"/>
    <x v="2"/>
    <s v="0.Done &gt; QA | S | 01280 - QA for  Icons do not display properly on the Global Search Results Page"/>
    <n v="2.1276595744680851"/>
    <n v="0"/>
  </r>
  <r>
    <x v="3"/>
    <s v="Demand"/>
    <s v="Doing"/>
    <s v="BEMISCP-533"/>
    <s v="Bemis CP Theme"/>
    <x v="27"/>
    <s v="Bug"/>
    <s v="Done"/>
    <s v="BEMISCP-1195"/>
    <s v="Icons do not display properly on the Global Search Results Page"/>
    <s v="01195 -  Icons do not display properly on the Global Search Results Page"/>
    <x v="551"/>
    <x v="2"/>
    <s v="Done"/>
    <s v="BEMISCP-1279"/>
    <s v="Review of  Icons do not display properly on the Global Search Results Page"/>
    <s v="01279 - Review of  Icons do not display properly on the Global Search Results Page"/>
    <s v="Feature Review | 01279 - Review of  Icons do not display properly on the Global Search Results Page"/>
    <n v="351507"/>
    <n v="363609"/>
    <n v="36430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1.8518518518518517E-2"/>
    <n v="1"/>
    <n v="0"/>
    <x v="0"/>
    <s v="0.Done"/>
    <x v="2"/>
    <s v="0.Done &gt; Feature Review | 01279 - Review of  Icons do not display properly on the Global Search Results Page"/>
    <n v="0"/>
    <n v="0"/>
  </r>
  <r>
    <x v="3"/>
    <m/>
    <m/>
    <m/>
    <m/>
    <x v="1"/>
    <s v="Bug"/>
    <s v="Done"/>
    <s v="BEMISCP-1151"/>
    <s v="CSR should have access to limited control panel "/>
    <s v="01151 - CSR should have access to limited control panel "/>
    <x v="552"/>
    <x v="1"/>
    <s v="Done"/>
    <s v="BEMISCP-1278"/>
    <s v="QA for CSR should have access to limited control panel "/>
    <s v="S | 01278 - QA for CSR should have access to limited control panel "/>
    <s v="QA | S | 01278 - QA for CSR should have access to limited control panel "/>
    <m/>
    <n v="363054"/>
    <n v="36430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1278 - QA for CSR should have access to limited control panel "/>
    <n v="2.1276595744680851"/>
    <n v="0"/>
  </r>
  <r>
    <x v="3"/>
    <m/>
    <m/>
    <m/>
    <m/>
    <x v="1"/>
    <s v="Bug"/>
    <s v="Done"/>
    <s v="BEMISCP-1212"/>
    <s v="Clicking on Shipped Qty or Scheduled Releases throws an error"/>
    <s v="01212 - Clicking on Shipped Qty or Scheduled Releases throws an error"/>
    <x v="553"/>
    <x v="1"/>
    <s v="Done"/>
    <s v="BEMISCP-1277"/>
    <s v="QA for Clicking on Shipped Qty or Scheduled Releases throws an error"/>
    <s v="01277 - QA for Clicking on Shipped Qty or Scheduled Releases throws an error"/>
    <s v="QA | 01277 - QA for Clicking on Shipped Qty or Scheduled Releases throws an error"/>
    <m/>
    <n v="363896"/>
    <n v="36430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277 - QA for Clicking on Shipped Qty or Scheduled Releases throws an error"/>
    <n v="0"/>
    <n v="0"/>
  </r>
  <r>
    <x v="3"/>
    <m/>
    <m/>
    <m/>
    <m/>
    <x v="1"/>
    <s v="Bug"/>
    <s v="Done"/>
    <s v="BEMISCP-1212"/>
    <s v="Clicking on Shipped Qty or Scheduled Releases throws an error"/>
    <s v="01212 - Clicking on Shipped Qty or Scheduled Releases throws an error"/>
    <x v="553"/>
    <x v="2"/>
    <s v="Done"/>
    <s v="BEMISCP-1276"/>
    <s v="Review of Clicking on Shipped Qty or Scheduled Releases throws an error"/>
    <s v="01276 - Review of Clicking on Shipped Qty or Scheduled Releases throws an error"/>
    <s v="Feature Review | 01276 - Review of Clicking on Shipped Qty or Scheduled Releases throws an error"/>
    <m/>
    <n v="363896"/>
    <n v="36429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276 - Review of Clicking on Shipped Qty or Scheduled Releases throws an error"/>
    <n v="0"/>
    <n v="0"/>
  </r>
  <r>
    <x v="3"/>
    <m/>
    <m/>
    <m/>
    <m/>
    <x v="1"/>
    <s v="Bug"/>
    <s v="Done"/>
    <s v="BEMISCP-1151"/>
    <s v="CSR should have access to limited control panel "/>
    <s v="01151 - CSR should have access to limited control panel "/>
    <x v="552"/>
    <x v="2"/>
    <s v="Done"/>
    <s v="BEMISCP-1275"/>
    <s v="Review of CSR should have access to limited control panel "/>
    <s v="01275 - Review of CSR should have access to limited control panel "/>
    <s v="Feature Review | 01275 - Review of CSR should have access to limited control panel "/>
    <m/>
    <n v="363054"/>
    <n v="36429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275 - Review of CSR should have access to limited control panel "/>
    <n v="0"/>
    <n v="0"/>
  </r>
  <r>
    <x v="3"/>
    <s v="Demand"/>
    <s v="Doing"/>
    <s v="BEMISCP-533"/>
    <s v="Bemis CP Theme"/>
    <x v="27"/>
    <s v="Feature"/>
    <s v="Done"/>
    <s v="BEMISCP-1113"/>
    <s v="Redesign for product description display"/>
    <s v="01113 - Redesign for product description display"/>
    <x v="427"/>
    <x v="0"/>
    <s v="Done"/>
    <s v="BEMISCP-1274"/>
    <s v="Alpha for Redesign for product description display"/>
    <s v="01274 - Alpha for Redesign for product description display"/>
    <s v="Alpha Test | 01274 - Alpha for Redesign for product description display"/>
    <n v="351507"/>
    <n v="362668"/>
    <n v="36429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1.8518518518518517E-2"/>
    <n v="1"/>
    <n v="0"/>
    <x v="0"/>
    <s v="0.Done"/>
    <x v="2"/>
    <s v="0.Done &gt; Alpha Test | 01274 - Alpha for Redesign for product description display"/>
    <n v="0"/>
    <n v="0"/>
  </r>
  <r>
    <x v="3"/>
    <m/>
    <m/>
    <m/>
    <m/>
    <x v="1"/>
    <s v="Bug"/>
    <s v="Done"/>
    <s v="BEMISCP-1056"/>
    <s v="Location and ShipTo filter dropdowns are missing a border in FF and IE"/>
    <s v="01056 - Location and ShipTo filter dropdowns are missing a border in FF and IE"/>
    <x v="545"/>
    <x v="3"/>
    <s v="Done"/>
    <s v="BEMISCP-1273"/>
    <s v="Development for - Location and ShipTo filter dropdowns are missing a border in FF and IE"/>
    <s v="M | 01273 - Development for - Location and ShipTo filter dropdowns are missing a border in FF and IE"/>
    <s v="Frontend Development | M | 01273 - Development for - Location and ShipTo filter dropdowns are missing a border in FF and IE"/>
    <m/>
    <n v="361688"/>
    <n v="36428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273 - Development for - Location and ShipTo filter dropdowns are missing a border in FF and IE"/>
    <n v="5.3191489361702127"/>
    <n v="0"/>
  </r>
  <r>
    <x v="3"/>
    <m/>
    <m/>
    <m/>
    <m/>
    <x v="1"/>
    <s v="Bug"/>
    <s v="Done"/>
    <s v="BEMISCP-1268"/>
    <s v="Product Description displaying incorrectly"/>
    <s v="01268 - Product Description displaying incorrectly"/>
    <x v="532"/>
    <x v="3"/>
    <s v="Done"/>
    <s v="BEMISCP-1269"/>
    <s v="Development for product description error"/>
    <s v="M | 01269 - Development for product description error"/>
    <s v="Frontend Development | M | 01269 - Development for product description error"/>
    <m/>
    <n v="364243"/>
    <n v="36424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269 - Development for product description error"/>
    <n v="5.3191489361702127"/>
    <n v="0"/>
  </r>
  <r>
    <x v="3"/>
    <s v="Demand"/>
    <s v="Doing"/>
    <s v="BEMISCP-538"/>
    <s v="Buyer - Reports"/>
    <x v="32"/>
    <s v="Feature"/>
    <s v="Done"/>
    <s v="BEMISCP-1007"/>
    <s v="Requirement changes for Reports"/>
    <s v="01007 - Requirement changes for Reports"/>
    <x v="479"/>
    <x v="5"/>
    <s v="Done"/>
    <s v="BEMISCP-1260"/>
    <s v="Open and Closed Order report default fields"/>
    <s v="M | 01260 - Open and Closed Order report default fields"/>
    <s v="Backend Development | M | 01260 - Open and Closed Order report default fields"/>
    <n v="351658"/>
    <n v="360457"/>
    <n v="36422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3.8461538461538464E-2"/>
    <n v="1"/>
    <n v="10.638297872340425"/>
    <x v="0"/>
    <s v="0.Done"/>
    <x v="2"/>
    <s v="0.Done &gt; Backend Development | M | 01260 - Open and Closed Order report default fields"/>
    <n v="0"/>
    <n v="0"/>
  </r>
  <r>
    <x v="3"/>
    <m/>
    <m/>
    <m/>
    <m/>
    <x v="1"/>
    <s v="Bug"/>
    <s v="Done"/>
    <s v="BEMISCP-1151"/>
    <s v="CSR should have access to limited control panel "/>
    <s v="01151 - CSR should have access to limited control panel "/>
    <x v="552"/>
    <x v="0"/>
    <s v="Done"/>
    <s v="BEMISCP-1255"/>
    <s v="Alpha for CSR should have access to limited control panel "/>
    <s v="01255 - Alpha for CSR should have access to limited control panel "/>
    <s v="Alpha Test | 01255 - Alpha for CSR should have access to limited control panel "/>
    <m/>
    <n v="363054"/>
    <n v="3642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255 - Alpha for CSR should have access to limited control panel "/>
    <n v="0"/>
    <n v="0"/>
  </r>
  <r>
    <x v="3"/>
    <s v="Demand"/>
    <s v="Doing"/>
    <s v="BEMISCP-533"/>
    <s v="Bemis CP Theme"/>
    <x v="27"/>
    <s v="Bug"/>
    <s v="Done"/>
    <s v="BEMISCP-1195"/>
    <s v="Icons do not display properly on the Global Search Results Page"/>
    <s v="01195 -  Icons do not display properly on the Global Search Results Page"/>
    <x v="551"/>
    <x v="0"/>
    <s v="Done"/>
    <s v="BEMISCP-1237"/>
    <s v="Alpha for  Icons do not display properly on the Global Search Results Page"/>
    <s v="01237 - Alpha for  Icons do not display properly on the Global Search Results Page"/>
    <s v="Alpha Test | 01237 - Alpha for  Icons do not display properly on the Global Search Results Page"/>
    <n v="351507"/>
    <n v="363609"/>
    <n v="3641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1.8518518518518517E-2"/>
    <n v="1"/>
    <n v="0"/>
    <x v="0"/>
    <s v="0.Done"/>
    <x v="2"/>
    <s v="0.Done &gt; Alpha Test | 01237 - Alpha for  Icons do not display properly on the Global Search Results Page"/>
    <n v="0"/>
    <n v="0"/>
  </r>
  <r>
    <x v="3"/>
    <s v="Demand"/>
    <s v="Doing"/>
    <s v="BEMISCP-444"/>
    <s v="CSR - Customer and User Profile"/>
    <x v="25"/>
    <s v="Feature"/>
    <s v="Done"/>
    <s v="BEMISCP-1127"/>
    <s v="Create Page for CSRs to View Customer Locations "/>
    <s v="01127 - Create Page for CSRs to View Customer Locations "/>
    <x v="243"/>
    <x v="3"/>
    <s v="Done"/>
    <s v="BEMISCP-1235"/>
    <s v="Display indicator for impersonation on screen when CSR is impersonating a user"/>
    <s v="M | 01235 - Display indicator for impersonation on screen when CSR is impersonating a user"/>
    <s v="Frontend Development | M | 01235 - Display indicator for impersonation on screen when CSR is impersonating a user"/>
    <n v="348696"/>
    <n v="362834"/>
    <n v="36414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8.3333333333333329E-2"/>
    <n v="2.9411764705882353E-2"/>
    <n v="1"/>
    <n v="5.3191489361702127"/>
    <x v="0"/>
    <s v="0.Done"/>
    <x v="2"/>
    <s v="0.Done &gt; Frontend Development | M | 01235 - Display indicator for impersonation on screen when CSR is impersonating a user"/>
    <n v="0"/>
    <n v="0"/>
  </r>
  <r>
    <x v="3"/>
    <m/>
    <m/>
    <m/>
    <m/>
    <x v="1"/>
    <s v="Bug"/>
    <s v="Done"/>
    <s v="BEMISCP-1183"/>
    <s v="Reports Landing Page - Report Header is not aligned properly"/>
    <s v="01183 - Reports Landing Page - Report Header is not aligned properly"/>
    <x v="554"/>
    <x v="1"/>
    <s v="Done"/>
    <s v="BEMISCP-1234"/>
    <s v="QA for Reports Landing Page - Report Header is not aligned properly"/>
    <s v="S | 01234 - QA for Reports Landing Page - Report Header is not aligned properly"/>
    <s v="QA | S | 01234 - QA for Reports Landing Page - Report Header is not aligned properly"/>
    <m/>
    <n v="363336"/>
    <n v="3641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234 - QA for Reports Landing Page - Report Header is not aligned properly"/>
    <n v="2.1276595744680851"/>
    <n v="0"/>
  </r>
  <r>
    <x v="3"/>
    <m/>
    <m/>
    <m/>
    <m/>
    <x v="1"/>
    <s v="Bug"/>
    <s v="Done"/>
    <s v="BEMISCP-1194"/>
    <s v="'Show More' link missing from Report description"/>
    <s v="01194 - 'Show More' link missing from Report description"/>
    <x v="548"/>
    <x v="3"/>
    <s v="Done"/>
    <s v="BEMISCP-1233"/>
    <s v="Development for - 'Show More' link missing from Report description"/>
    <s v="M | 01233 - Development for - 'Show More' link missing from Report description"/>
    <s v="Frontend Development | M | 01233 - Development for - 'Show More' link missing from Report description"/>
    <m/>
    <n v="363606"/>
    <n v="36412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233 - Development for - 'Show More' link missing from Report description"/>
    <n v="5.3191489361702127"/>
    <n v="0"/>
  </r>
  <r>
    <x v="3"/>
    <m/>
    <m/>
    <m/>
    <m/>
    <x v="1"/>
    <s v="Bug"/>
    <s v="Done"/>
    <s v="BEMISCP-1183"/>
    <s v="Reports Landing Page - Report Header is not aligned properly"/>
    <s v="01183 - Reports Landing Page - Report Header is not aligned properly"/>
    <x v="554"/>
    <x v="2"/>
    <s v="Done"/>
    <s v="BEMISCP-1232"/>
    <s v="Review of Reports Landing Page - Report Header is not aligned properly"/>
    <s v="01232 - Review of Reports Landing Page - Report Header is not aligned properly"/>
    <s v="Feature Review | 01232 - Review of Reports Landing Page - Report Header is not aligned properly"/>
    <m/>
    <n v="363336"/>
    <n v="36412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232 - Review of Reports Landing Page - Report Header is not aligned properly"/>
    <n v="0"/>
    <n v="0"/>
  </r>
  <r>
    <x v="3"/>
    <m/>
    <m/>
    <m/>
    <m/>
    <x v="1"/>
    <s v="Bug"/>
    <s v="Done"/>
    <s v="BEMISCP-1191"/>
    <s v="Select All and Clear All links in Location filter do not work"/>
    <s v="01191 - Select All and Clear All links in Location filter do not work"/>
    <x v="555"/>
    <x v="1"/>
    <s v="Done"/>
    <s v="BEMISCP-1231"/>
    <s v="QA for Select All and Clear All links in Location filter do not work"/>
    <s v="01231 - QA for Select All and Clear All links in Location filter do not work"/>
    <s v="QA | 01231 - QA for Select All and Clear All links in Location filter do not work"/>
    <m/>
    <n v="363596"/>
    <n v="36411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231 - QA for Select All and Clear All links in Location filter do not work"/>
    <n v="0"/>
    <n v="0"/>
  </r>
  <r>
    <x v="3"/>
    <m/>
    <m/>
    <m/>
    <m/>
    <x v="1"/>
    <s v="Bug"/>
    <s v="Done"/>
    <s v="BEMISCP-1191"/>
    <s v="Select All and Clear All links in Location filter do not work"/>
    <s v="01191 - Select All and Clear All links in Location filter do not work"/>
    <x v="555"/>
    <x v="2"/>
    <s v="Done"/>
    <s v="BEMISCP-1230"/>
    <s v="Review of Select All and Clear All links in Location filter do not work"/>
    <s v="01230 - Review of Select All and Clear All links in Location filter do not work"/>
    <s v="Feature Review | 01230 - Review of Select All and Clear All links in Location filter do not work"/>
    <m/>
    <n v="363596"/>
    <n v="3641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230 - Review of Select All and Clear All links in Location filter do not work"/>
    <n v="0"/>
    <n v="0"/>
  </r>
  <r>
    <x v="3"/>
    <m/>
    <m/>
    <m/>
    <m/>
    <x v="1"/>
    <s v="Bug"/>
    <s v="Done"/>
    <s v="BEMISCP-1191"/>
    <s v="Select All and Clear All links in Location filter do not work"/>
    <s v="01191 - Select All and Clear All links in Location filter do not work"/>
    <x v="555"/>
    <x v="0"/>
    <s v="Done"/>
    <s v="BEMISCP-1229"/>
    <s v="Alpha for Select All and Clear All links in Location filter do not work"/>
    <s v="01229 - Alpha for Select All and Clear All links in Location filter do not work"/>
    <s v="Alpha Test | 01229 - Alpha for Select All and Clear All links in Location filter do not work"/>
    <m/>
    <n v="363596"/>
    <n v="36411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229 - Alpha for Select All and Clear All links in Location filter do not work"/>
    <n v="0"/>
    <n v="0"/>
  </r>
  <r>
    <x v="3"/>
    <m/>
    <m/>
    <m/>
    <m/>
    <x v="1"/>
    <s v="Bug"/>
    <s v="Done"/>
    <s v="BEMISCP-1054"/>
    <s v="Entries on the Release Page are not displaying "/>
    <s v="01054 - Entries on the Release Page are not displaying "/>
    <x v="556"/>
    <x v="1"/>
    <s v="Done"/>
    <s v="BEMISCP-1227"/>
    <s v="QA for Entries on the Release Page are not displaying "/>
    <s v="01227 - QA for Entries on the Release Page are not displaying "/>
    <s v="QA | 01227 - QA for Entries on the Release Page are not displaying "/>
    <m/>
    <n v="361664"/>
    <n v="36411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227 - QA for Entries on the Release Page are not displaying "/>
    <n v="0"/>
    <n v="0"/>
  </r>
  <r>
    <x v="3"/>
    <m/>
    <m/>
    <m/>
    <m/>
    <x v="1"/>
    <s v="Bug"/>
    <s v="Done"/>
    <s v="BEMISCP-902"/>
    <s v="BIT-42 Update orders data fields to allow for decimals "/>
    <s v="00902 - BIT-42 Update orders data fields to allow for decimals "/>
    <x v="557"/>
    <x v="1"/>
    <s v="Done"/>
    <s v="BEMISCP-1226"/>
    <s v="QA for Update orders data fields to allow for decimals "/>
    <s v="01226 - QA for Update orders data fields to allow for decimals "/>
    <s v="QA | 01226 - QA for Update orders data fields to allow for decimals "/>
    <m/>
    <n v="359064"/>
    <n v="36411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QA | 01226 - QA for Update orders data fields to allow for decimals "/>
    <n v="0"/>
    <n v="0"/>
  </r>
  <r>
    <x v="3"/>
    <m/>
    <m/>
    <m/>
    <m/>
    <x v="1"/>
    <s v="Bug"/>
    <s v="Done"/>
    <s v="BEMISCP-804"/>
    <s v="User Customer Name (Employer) is incorrect"/>
    <s v="00804 - User Customer Name (Employer) is incorrect"/>
    <x v="558"/>
    <x v="1"/>
    <s v="Done"/>
    <s v="BEMISCP-1225"/>
    <s v="QA for User Customer Name (Employer) is incorrect"/>
    <s v="01225 - QA for User Customer Name (Employer) is incorrect"/>
    <s v="QA | 01225 - QA for User Customer Name (Employer) is incorrect"/>
    <m/>
    <n v="357594"/>
    <n v="36410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QA | 01225 - QA for User Customer Name (Employer) is incorrect"/>
    <n v="0"/>
    <n v="0"/>
  </r>
  <r>
    <x v="3"/>
    <s v="Demand"/>
    <s v="Doing"/>
    <s v="BEMISCP-523"/>
    <s v="CSR - Portal Foundations"/>
    <x v="30"/>
    <s v="Bug"/>
    <s v="Done"/>
    <s v="BEMISCP-1218"/>
    <s v="Landing page redirection does not work when impersonating"/>
    <s v="01218 - Landing page redirection does not work when impersonating"/>
    <x v="547"/>
    <x v="5"/>
    <s v="Done"/>
    <s v="BEMISCP-1224"/>
    <s v="Modify default landing page when impersonating users"/>
    <s v="S | 01224 - Modify default landing page when impersonating users"/>
    <s v="Backend Development | S | 01224 - Modify default landing page when impersonating users"/>
    <n v="350872"/>
    <n v="363922"/>
    <n v="36408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3.125E-2"/>
    <n v="1"/>
    <n v="8.5106382978723403"/>
    <x v="0"/>
    <s v="0.Done"/>
    <x v="2"/>
    <s v="0.Done &gt; Backend Development | S | 01224 - Modify default landing page when impersonating users"/>
    <n v="8.5106382978723403"/>
    <n v="0"/>
  </r>
  <r>
    <x v="3"/>
    <m/>
    <m/>
    <m/>
    <m/>
    <x v="1"/>
    <s v="Bug"/>
    <s v="Cancelled"/>
    <s v="BEMISCP-1192"/>
    <s v="BIT-135 Search in Locations filter fails when no location match is found  "/>
    <s v="01192 - BIT-135 Search in Locations filter fails when no location match is found  "/>
    <x v="559"/>
    <x v="3"/>
    <s v="Cancelled"/>
    <s v="BEMISCP-1221"/>
    <s v="Development for - Search in Locations filter fails when no location match is found"/>
    <s v="M | 01221 - Development for - Search in Locations filter fails when no location match is found"/>
    <s v="Frontend Development | M | 01221 - Development for - Search in Locations filter fails when no location match is found"/>
    <m/>
    <n v="363601"/>
    <n v="36396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1"/>
    <n v="0"/>
    <n v="1"/>
    <n v="0"/>
    <x v="1"/>
    <s v="0.Cancelled"/>
    <x v="3"/>
    <s v="0.Cancelled &gt; Frontend Development | M | 01221 - Development for - Search in Locations filter fails when no location match is found"/>
    <n v="5.3191489361702127"/>
    <n v="0"/>
  </r>
  <r>
    <x v="3"/>
    <m/>
    <m/>
    <m/>
    <m/>
    <x v="1"/>
    <s v="Bug"/>
    <s v="Done"/>
    <s v="BEMISCP-1191"/>
    <s v="Select All and Clear All links in Location filter do not work"/>
    <s v="01191 - Select All and Clear All links in Location filter do not work"/>
    <x v="555"/>
    <x v="3"/>
    <s v="Done"/>
    <s v="BEMISCP-1220"/>
    <s v="Develop for - Select all and clear all don't work"/>
    <s v="M | 01220 - Develop for - Select all and clear all don't work"/>
    <s v="Frontend Development | M | 01220 - Develop for - Select all and clear all don't work"/>
    <m/>
    <n v="363596"/>
    <n v="36396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220 - Develop for - Select all and clear all don't work"/>
    <n v="5.3191489361702127"/>
    <n v="0"/>
  </r>
  <r>
    <x v="3"/>
    <s v="Demand"/>
    <s v="Doing"/>
    <s v="BEMISCP-538"/>
    <s v="Buyer - Reports"/>
    <x v="32"/>
    <s v="Bug"/>
    <s v="Done"/>
    <s v="BEMISCP-1203"/>
    <s v="SSRS integration config had wrong password for QA"/>
    <s v="01203 - SSRS integration config had wrong password for QA"/>
    <x v="539"/>
    <x v="4"/>
    <s v="Done"/>
    <s v="BEMISCP-1219"/>
    <s v="Fix SSRS OSGi config for QA"/>
    <s v="XS | 01219 - Fix SSRS OSGi config for QA"/>
    <s v="Sub-Task | XS | 01219 - Fix SSRS OSGi config for QA"/>
    <n v="351658"/>
    <n v="363810"/>
    <n v="363924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3.8461538461538464E-2"/>
    <n v="1"/>
    <n v="2.1276595744680851"/>
    <x v="0"/>
    <s v="0.Done"/>
    <x v="2"/>
    <s v="0.Done &gt; Sub-Task | XS | 01219 - Fix SSRS OSGi config for QA"/>
    <n v="2.1276595744680851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5"/>
    <s v="Done"/>
    <s v="BEMISCP-1217"/>
    <s v="Prevent data sync from triggering before server startup is Done"/>
    <s v="S | 01217 - Prevent data sync from triggering before server startup is Done"/>
    <s v="Backend Development | S | 01217 - Prevent data sync from triggering before server startup is Done"/>
    <n v="350255"/>
    <n v="343068"/>
    <n v="363919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6.6666666666666666E-2"/>
    <n v="3.3333333333333333E-2"/>
    <n v="1"/>
    <n v="8.5106382978723403"/>
    <x v="0"/>
    <s v="4.To Feature Review"/>
    <x v="2"/>
    <s v="0.Done &gt; Backend Development | S | 01217 - Prevent data sync from triggering before server startup is Done"/>
    <n v="0"/>
    <n v="0"/>
  </r>
  <r>
    <x v="3"/>
    <m/>
    <m/>
    <m/>
    <m/>
    <x v="1"/>
    <s v="Bug"/>
    <s v="Done"/>
    <s v="BEMISCP-1212"/>
    <s v="Clicking on Shipped Qty or Scheduled Releases throws an error"/>
    <s v="01212 - Clicking on Shipped Qty or Scheduled Releases throws an error"/>
    <x v="553"/>
    <x v="0"/>
    <s v="Done"/>
    <s v="BEMISCP-1216"/>
    <s v="Alpha for Clicking on Shipped Qty or Scheduled Releases throws an error"/>
    <s v="01216 - Alpha for Clicking on Shipped Qty or Scheduled Releases throws an error"/>
    <s v="Alpha Test | 01216 - Alpha for Clicking on Shipped Qty or Scheduled Releases throws an error"/>
    <m/>
    <n v="363896"/>
    <n v="36390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216 - Alpha for Clicking on Shipped Qty or Scheduled Releases throws an error"/>
    <n v="0"/>
    <n v="0"/>
  </r>
  <r>
    <x v="3"/>
    <m/>
    <m/>
    <m/>
    <m/>
    <x v="1"/>
    <s v="Bug"/>
    <s v="Done"/>
    <s v="BEMISCP-1068"/>
    <s v="BIT-112 Do not display Schedule Lines when confirmedQty = 0 on Orders Landing  Page"/>
    <s v="01068 - BIT-112 Do not display Schedule Lines when confirmedQty = 0 on Orders Landing  Page"/>
    <x v="530"/>
    <x v="5"/>
    <s v="Done"/>
    <s v="BEMISCP-1215"/>
    <s v="Do not display scheduled lines when confirmedQty&lt;=0"/>
    <s v="S | 01215 - Do not display scheduled lines when confirmedQty&lt;=0"/>
    <s v="Backend Development | S | 01215 - Do not display scheduled lines when confirmedQty&lt;=0"/>
    <m/>
    <n v="361728"/>
    <n v="363899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1215 - Do not display scheduled lines when confirmedQty&lt;=0"/>
    <n v="8.5106382978723403"/>
    <n v="0"/>
  </r>
  <r>
    <x v="3"/>
    <m/>
    <m/>
    <m/>
    <m/>
    <x v="1"/>
    <s v="Bug"/>
    <s v="Done"/>
    <s v="BEMISCP-1212"/>
    <s v="Clicking on Shipped Qty or Scheduled Releases throws an error"/>
    <s v="01212 - Clicking on Shipped Qty or Scheduled Releases throws an error"/>
    <x v="553"/>
    <x v="5"/>
    <s v="Done"/>
    <s v="BEMISCP-1213"/>
    <s v="Clicking  on links for shipped qty/scheduled releases throws error"/>
    <s v="XS | 01213 - Clicking  on links for shipped qty/scheduled releases throws error"/>
    <s v="Backend Development | XS | 01213 - Clicking  on links for shipped qty/scheduled releases throws error"/>
    <m/>
    <n v="363896"/>
    <n v="363897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Backend Development | XS | 01213 - Clicking  on links for shipped qty/scheduled releases throws error"/>
    <n v="2.1276595744680851"/>
    <n v="0"/>
  </r>
  <r>
    <x v="3"/>
    <m/>
    <m/>
    <m/>
    <m/>
    <x v="1"/>
    <s v="Bug"/>
    <s v="Done"/>
    <s v="BEMISCP-1183"/>
    <s v="Reports Landing Page - Report Header is not aligned properly"/>
    <s v="01183 - Reports Landing Page - Report Header is not aligned properly"/>
    <x v="554"/>
    <x v="3"/>
    <s v="Done"/>
    <s v="BEMISCP-1210"/>
    <s v="Fix CSS to align report landing page header"/>
    <s v="XS | 01210 - Fix CSS to align report landing page header"/>
    <s v="Frontend Development | XS | 01210 - Fix CSS to align report landing page header"/>
    <m/>
    <n v="363336"/>
    <n v="363840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Frontend Development | XS | 01210 - Fix CSS to align report landing page header"/>
    <n v="1.0638297872340425"/>
    <n v="0"/>
  </r>
  <r>
    <x v="3"/>
    <m/>
    <m/>
    <m/>
    <m/>
    <x v="1"/>
    <s v="Bug"/>
    <s v="Done"/>
    <s v="BEMISCP-1181"/>
    <s v="My Locations navigation on Mobile view is not working"/>
    <s v="01181 - My Locations navigation on Mobile view is not working"/>
    <x v="550"/>
    <x v="3"/>
    <s v="Done"/>
    <s v="BEMISCP-1209"/>
    <s v="Fix navigation Freemarker template"/>
    <s v="XS | 01209 - Fix navigation Freemarker template"/>
    <s v="Frontend Development | XS | 01209 - Fix navigation Freemarker template"/>
    <m/>
    <n v="363320"/>
    <n v="363838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Frontend Development | XS | 01209 - Fix navigation Freemarker template"/>
    <n v="1.0638297872340425"/>
    <n v="0"/>
  </r>
  <r>
    <x v="3"/>
    <m/>
    <m/>
    <m/>
    <m/>
    <x v="1"/>
    <s v="Bug"/>
    <s v="Done"/>
    <s v="BEMISCP-1183"/>
    <s v="Reports Landing Page - Report Header is not aligned properly"/>
    <s v="01183 - Reports Landing Page - Report Header is not aligned properly"/>
    <x v="554"/>
    <x v="0"/>
    <s v="Done"/>
    <s v="BEMISCP-1208"/>
    <s v="Alpha for Reports Landing Page - Report Header is not aligned properly"/>
    <s v="01208 - Alpha for Reports Landing Page - Report Header is not aligned properly"/>
    <s v="Alpha Test | 01208 - Alpha for Reports Landing Page - Report Header is not aligned properly"/>
    <m/>
    <n v="363336"/>
    <n v="36383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208 - Alpha for Reports Landing Page - Report Header is not aligned properly"/>
    <n v="0"/>
    <n v="0"/>
  </r>
  <r>
    <x v="3"/>
    <m/>
    <m/>
    <m/>
    <m/>
    <x v="1"/>
    <s v="Bug"/>
    <s v="Done"/>
    <s v="BEMISCP-1181"/>
    <s v="My Locations navigation on Mobile view is not working"/>
    <s v="01181 - My Locations navigation on Mobile view is not working"/>
    <x v="550"/>
    <x v="0"/>
    <s v="Done"/>
    <s v="BEMISCP-1207"/>
    <s v="Alpha for My Locations navigation on Mobile view is not working"/>
    <s v="01207 - Alpha for My Locations navigation on Mobile view is not working"/>
    <s v="Alpha Test | 01207 - Alpha for My Locations navigation on Mobile view is not working"/>
    <m/>
    <n v="363320"/>
    <n v="3638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207 - Alpha for My Locations navigation on Mobile view is not working"/>
    <n v="0"/>
    <n v="0"/>
  </r>
  <r>
    <x v="3"/>
    <m/>
    <m/>
    <m/>
    <m/>
    <x v="1"/>
    <s v="Bug"/>
    <s v="Done"/>
    <s v="BEMISCP-1177"/>
    <s v="BIT-136 Importing Orgs from UAT generates exception"/>
    <s v="01177 - BIT-136 Importing Orgs from UAT generates exception"/>
    <x v="469"/>
    <x v="5"/>
    <s v="Done"/>
    <s v="BEMISCP-1206"/>
    <s v="Determine what's causing the issue with the organization type"/>
    <s v="M | 01206 - Determine what's causing the issue with the organization type"/>
    <s v="Backend Development | M | 01206 - Determine what's causing the issue with the organization type"/>
    <m/>
    <n v="363302"/>
    <n v="363819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1206 - Determine what's causing the issue with the organization type"/>
    <n v="10.638297872340425"/>
    <n v="0"/>
  </r>
  <r>
    <x v="3"/>
    <s v="Demand"/>
    <s v="Doing"/>
    <s v="BEMISCP-533"/>
    <s v="Bemis CP Theme"/>
    <x v="27"/>
    <s v="Bug"/>
    <s v="Done"/>
    <s v="BEMISCP-1195"/>
    <s v="Icons do not display properly on the Global Search Results Page"/>
    <s v="01195 -  Icons do not display properly on the Global Search Results Page"/>
    <x v="551"/>
    <x v="3"/>
    <s v="Done"/>
    <s v="BEMISCP-1204"/>
    <s v="Development for - Icons do not display properly in global search"/>
    <s v="M | 01204 - Development for - Icons do not display properly in global search"/>
    <s v="Frontend Development | M | 01204 - Development for - Icons do not display properly in global search"/>
    <n v="351507"/>
    <n v="363609"/>
    <n v="36381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1.8518518518518517E-2"/>
    <n v="1"/>
    <n v="5.3191489361702127"/>
    <x v="0"/>
    <s v="0.Done"/>
    <x v="2"/>
    <s v="0.Done &gt; Frontend Development | M | 01204 - Development for - Icons do not display properly in global search"/>
    <n v="5.3191489361702127"/>
    <n v="0"/>
  </r>
  <r>
    <x v="3"/>
    <m/>
    <m/>
    <m/>
    <m/>
    <x v="1"/>
    <s v="Bug"/>
    <s v="Done"/>
    <s v="BEMISCP-854"/>
    <s v="Orders Page - Quantity Fields Show 0 Value"/>
    <s v="00854 - Orders Page - Quantity Fields Show 0 Value"/>
    <x v="542"/>
    <x v="6"/>
    <s v="Done"/>
    <s v="BEMISCP-1202"/>
    <s v="Schedule Release Qty is not getting updated"/>
    <s v="M | 01202 - Schedule Release Qty is not getting updated"/>
    <s v="Alpha Bug | M | 01202 - Schedule Release Qty is not getting updated"/>
    <m/>
    <n v="358437"/>
    <n v="36380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s v="0.Done"/>
    <x v="2"/>
    <s v="0.Done &gt; Alpha Bug | M | 01202 - Schedule Release Qty is not getting updated"/>
    <n v="3.191489361702128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5"/>
    <s v="Done"/>
    <s v="BEMISCP-1201"/>
    <s v="Configure Global Search facets"/>
    <s v="M | 01201 - Configure Global Search facets"/>
    <s v="Backend Development | M | 01201 - Configure Global Search facets"/>
    <n v="350832"/>
    <n v="343272"/>
    <n v="363804"/>
    <s v="Plan"/>
    <x v="18"/>
    <n v="0"/>
    <n v="0"/>
    <n v="0"/>
    <n v="81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6666666666666666E-2"/>
    <n v="8.2644628099173556E-3"/>
    <n v="1"/>
    <n v="10.638297872340425"/>
    <x v="0"/>
    <s v="0.Done"/>
    <x v="2"/>
    <s v="0.Done &gt; Backend Development | M | 01201 - Configure Global Search facets"/>
    <n v="0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5"/>
    <s v="Done"/>
    <s v="BEMISCP-1200"/>
    <s v="Separate log file for data sync"/>
    <s v="S | 01200 - Separate log file for data sync"/>
    <s v="Backend Development | S | 01200 - Separate log file for data sync"/>
    <n v="350255"/>
    <n v="343068"/>
    <n v="363801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6.6666666666666666E-2"/>
    <n v="3.3333333333333333E-2"/>
    <n v="1"/>
    <n v="8.5106382978723403"/>
    <x v="0"/>
    <s v="4.To Feature Review"/>
    <x v="2"/>
    <s v="0.Done &gt; Backend Development | S | 01200 - Separate log file for data sync"/>
    <n v="0"/>
    <n v="0"/>
  </r>
  <r>
    <x v="3"/>
    <s v="Demand"/>
    <s v="Doing"/>
    <s v="BEMISCP-519"/>
    <s v="Buyer - Portal Foundations"/>
    <x v="23"/>
    <s v="Feature"/>
    <s v="Done"/>
    <s v="BEMISCP-218"/>
    <s v="Customer site template"/>
    <s v="00218 - Customer site template"/>
    <x v="560"/>
    <x v="6"/>
    <s v="Done"/>
    <s v="BEMISCP-1199"/>
    <s v="Site template import is re-adding OOTB site templates"/>
    <s v="S | 01199 - Site template import is re-adding OOTB site templates"/>
    <s v="Alpha Bug | S | 01199 - Site template import is re-adding OOTB site templates"/>
    <n v="350832"/>
    <n v="340231"/>
    <n v="363791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8.2644628099173556E-3"/>
    <n v="1"/>
    <n v="2.1276595744680851"/>
    <x v="0"/>
    <s v="0.Done"/>
    <x v="2"/>
    <s v="0.Done &gt; Alpha Bug | S | 01199 - Site template import is re-adding OOTB site templates"/>
    <n v="0"/>
    <n v="0"/>
  </r>
  <r>
    <x v="3"/>
    <m/>
    <m/>
    <m/>
    <m/>
    <x v="1"/>
    <s v="Bug"/>
    <s v="Done"/>
    <s v="BEMISCP-804"/>
    <s v="User Customer Name (Employer) is incorrect"/>
    <s v="00804 - User Customer Name (Employer) is incorrect"/>
    <x v="558"/>
    <x v="2"/>
    <s v="Done"/>
    <s v="BEMISCP-1197"/>
    <s v="Review of User Customer Name (Employer) is incorrect"/>
    <s v="01197 - Review of User Customer Name (Employer) is incorrect"/>
    <s v="Feature Review | 01197 - Review of User Customer Name (Employer) is incorrect"/>
    <m/>
    <n v="357594"/>
    <n v="36369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197 - Review of User Customer Name (Employer) is incorrect"/>
    <n v="0"/>
    <n v="0"/>
  </r>
  <r>
    <x v="3"/>
    <m/>
    <m/>
    <m/>
    <m/>
    <x v="1"/>
    <s v="Bug"/>
    <s v="Done"/>
    <s v="BEMISCP-1054"/>
    <s v="Entries on the Release Page are not displaying "/>
    <s v="01054 - Entries on the Release Page are not displaying "/>
    <x v="556"/>
    <x v="2"/>
    <s v="Done"/>
    <s v="BEMISCP-1196"/>
    <s v="Review of Entries on the Release Page are not displaying "/>
    <s v="01196 - Review of Entries on the Release Page are not displaying "/>
    <s v="Feature Review | 01196 - Review of Entries on the Release Page are not displaying "/>
    <m/>
    <n v="361664"/>
    <n v="3636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196 - Review of Entries on the Release Page are not displaying "/>
    <n v="0"/>
    <n v="0"/>
  </r>
  <r>
    <x v="3"/>
    <m/>
    <m/>
    <m/>
    <m/>
    <x v="1"/>
    <s v="Bug"/>
    <s v="Done"/>
    <s v="BEMISCP-1151"/>
    <s v="CSR should have access to limited control panel "/>
    <s v="01151 - CSR should have access to limited control panel "/>
    <x v="552"/>
    <x v="5"/>
    <s v="Done"/>
    <s v="BEMISCP-1190"/>
    <s v="Use Permission Checker to verify control panel permissions"/>
    <s v="S | 01190 - Use Permission Checker to verify control panel permissions"/>
    <s v="Backend Development | S | 01190 - Use Permission Checker to verify control panel permissions"/>
    <m/>
    <n v="363054"/>
    <n v="363563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1190 - Use Permission Checker to verify control panel permissions"/>
    <n v="8.5106382978723403"/>
    <n v="0"/>
  </r>
  <r>
    <x v="3"/>
    <m/>
    <m/>
    <m/>
    <m/>
    <x v="1"/>
    <s v="Task"/>
    <s v="Deferred"/>
    <s v="BEMISCP-13"/>
    <s v="BEMISCP-11 Terms &amp; Condition docs (site)(by customer specific)"/>
    <s v="00013 - BEMISCP-11 Terms &amp; Condition docs (site)(by customer specific)"/>
    <x v="561"/>
    <x v="2"/>
    <s v="Queued for Review"/>
    <s v="BEMISCP-1189"/>
    <s v="Review of BEMISCP-11 Terms &amp; Condition docs (site)(by customer specific)"/>
    <s v="S | 01189 - Review of BEMISCP-11 Terms &amp; Condition docs (site)(by customer specific)"/>
    <s v="Feature Review | S | 01189 - Review of BEMISCP-11 Terms &amp; Condition docs (site)(by customer specific)"/>
    <m/>
    <n v="332720"/>
    <n v="363560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1"/>
    <n v="0"/>
    <n v="1"/>
    <n v="0"/>
    <x v="1"/>
    <e v="#N/A"/>
    <x v="1"/>
    <e v="#N/A"/>
    <n v="0"/>
    <n v="0"/>
  </r>
  <r>
    <x v="3"/>
    <s v="Demand"/>
    <s v="Doing"/>
    <s v="BEMISCP-366"/>
    <s v="Buyer - Order Management"/>
    <x v="33"/>
    <s v="Feature"/>
    <s v="Done"/>
    <s v="BEMISCP-369"/>
    <s v="Inventory updates from IBB"/>
    <s v="00369 - Inventory updates from IBB"/>
    <x v="562"/>
    <x v="1"/>
    <s v="Done"/>
    <s v="BEMISCP-1186"/>
    <s v="QA for Inventory updates from IBB"/>
    <s v="S | 01186 - QA for Inventory updates from IBB"/>
    <s v="QA | S | 01186 - QA for Inventory updates from IBB"/>
    <n v="346910"/>
    <n v="347289"/>
    <n v="363373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020408163265306E-2"/>
    <n v="1"/>
    <n v="2.1276595744680851"/>
    <x v="0"/>
    <s v="0.Done"/>
    <x v="2"/>
    <s v="0.Done &gt; QA | S | 01186 - QA for Inventory updates from IBB"/>
    <n v="0"/>
    <n v="0"/>
  </r>
  <r>
    <x v="3"/>
    <s v="Demand"/>
    <s v="Doing"/>
    <s v="BEMISCP-366"/>
    <s v="Buyer - Order Management"/>
    <x v="33"/>
    <s v="Feature"/>
    <s v="Done"/>
    <s v="BEMISCP-369"/>
    <s v="Inventory updates from IBB"/>
    <s v="00369 - Inventory updates from IBB"/>
    <x v="562"/>
    <x v="2"/>
    <s v="Done"/>
    <s v="BEMISCP-1185"/>
    <s v="Review of Inventory updates from IBB"/>
    <s v="XS | 01185 - Review of Inventory updates from IBB"/>
    <s v="Feature Review | XS | 01185 - Review of Inventory updates from IBB"/>
    <n v="346910"/>
    <n v="347289"/>
    <n v="363372"/>
    <s v="Plan"/>
    <x v="1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25"/>
    <n v="1.020408163265306E-2"/>
    <n v="1"/>
    <n v="1.0638297872340425"/>
    <x v="0"/>
    <s v="0.Done"/>
    <x v="2"/>
    <s v="0.Done &gt; Feature Review | XS | 01185 - Review of Inventory updates from IBB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6"/>
    <s v="Done"/>
    <s v="BEMISCP-1184"/>
    <s v="Alpha Bug - Remove zero padding for BemisCustomerId"/>
    <s v="M | 01184 - Alpha Bug - Remove zero padding for BemisCustomerId"/>
    <s v="Alpha Bug | M | 01184 - Alpha Bug - Remove zero padding for BemisCustomerId"/>
    <n v="347928"/>
    <n v="334920"/>
    <n v="363364"/>
    <s v="Plan"/>
    <x v="20"/>
    <n v="0"/>
    <n v="0"/>
    <n v="0"/>
    <n v="6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25E-2"/>
    <n v="1.5873015873015872E-2"/>
    <n v="1"/>
    <n v="3.191489361702128"/>
    <x v="0"/>
    <s v="0.Done"/>
    <x v="2"/>
    <s v="0.Done &gt; Alpha Bug | M | 01184 - Alpha Bug - Remove zero padding for BemisCustomerId"/>
    <n v="0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6"/>
    <s v="Cancelled"/>
    <s v="BEMISCP-1179"/>
    <s v="Pagination bar during global search is dislocated"/>
    <s v="S | 01179 - Pagination bar during global search is dislocated"/>
    <s v="Alpha Bug | S | 01179 - Pagination bar during global search is dislocated"/>
    <n v="350832"/>
    <n v="343272"/>
    <n v="363308"/>
    <s v="Plan"/>
    <x v="18"/>
    <n v="0"/>
    <n v="0"/>
    <n v="0"/>
    <n v="8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8.2644628099173556E-3"/>
    <n v="1"/>
    <n v="0"/>
    <x v="0"/>
    <s v="0.Done"/>
    <x v="3"/>
    <s v="0.Cancelled &gt; Alpha Bug | S | 01179 - Pagination bar during global search is dislocated"/>
    <n v="0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6"/>
    <s v="Done"/>
    <s v="BEMISCP-1178"/>
    <s v="On-Hand Inventory Link does not work during global search"/>
    <s v="S | 01178 - On-Hand Inventory Link does not work during global search"/>
    <s v="Alpha Bug | S | 01178 - On-Hand Inventory Link does not work during global search"/>
    <n v="350832"/>
    <n v="343272"/>
    <n v="363304"/>
    <s v="Plan"/>
    <x v="18"/>
    <n v="0"/>
    <n v="0"/>
    <n v="0"/>
    <n v="8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8.2644628099173556E-3"/>
    <n v="1"/>
    <n v="2.1276595744680851"/>
    <x v="0"/>
    <s v="0.Done"/>
    <x v="2"/>
    <s v="0.Done &gt; Alpha Bug | S | 01178 - On-Hand Inventory Link does not work during global search"/>
    <n v="0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6"/>
    <s v="Done"/>
    <s v="BEMISCP-1176"/>
    <s v="Alpha Bug - Release and Shipments results show a 404"/>
    <s v="M | 01176 - Alpha Bug - Release and Shipments results show a 404"/>
    <s v="Alpha Bug | M | 01176 - Alpha Bug - Release and Shipments results show a 404"/>
    <n v="350832"/>
    <n v="343272"/>
    <n v="363288"/>
    <s v="Plan"/>
    <x v="18"/>
    <n v="0"/>
    <n v="0"/>
    <n v="0"/>
    <n v="8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6666666666666666E-2"/>
    <n v="8.2644628099173556E-3"/>
    <n v="1"/>
    <n v="3.191489361702128"/>
    <x v="0"/>
    <s v="0.Done"/>
    <x v="2"/>
    <s v="0.Done &gt; Alpha Bug | M | 01176 - Alpha Bug - Release and Shipments results show a 404"/>
    <n v="0"/>
    <n v="0"/>
  </r>
  <r>
    <x v="3"/>
    <s v="Demand"/>
    <s v="Doing"/>
    <s v="BEMISCP-533"/>
    <s v="Bemis CP Theme"/>
    <x v="27"/>
    <s v="Feature"/>
    <s v="Done"/>
    <s v="BEMISCP-361"/>
    <s v="Footer"/>
    <s v="00361 - Footer"/>
    <x v="460"/>
    <x v="1"/>
    <s v="Done"/>
    <s v="BEMISCP-1175"/>
    <s v="QA for Footer"/>
    <s v="M | 01175 - QA for Footer"/>
    <s v="QA | M | 01175 - QA for Footer"/>
    <n v="351507"/>
    <n v="346041"/>
    <n v="363284"/>
    <s v="Plan"/>
    <x v="18"/>
    <n v="0"/>
    <n v="0"/>
    <n v="0"/>
    <n v="2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8518518518518517E-2"/>
    <n v="1"/>
    <n v="3.191489361702128"/>
    <x v="0"/>
    <s v="0.Done"/>
    <x v="2"/>
    <s v="0.Done &gt; QA | M | 01175 - QA for Footer"/>
    <n v="0"/>
    <n v="0"/>
  </r>
  <r>
    <x v="3"/>
    <m/>
    <m/>
    <m/>
    <m/>
    <x v="1"/>
    <s v="Feature"/>
    <s v="Done"/>
    <s v="BEMISCP-723"/>
    <s v="Add content for Portal dashboard landing page"/>
    <s v="00723 - Add content for Portal dashboard landing page"/>
    <x v="499"/>
    <x v="1"/>
    <s v="Done"/>
    <s v="BEMISCP-1171"/>
    <s v="QA for Add content for Portal dashboard landing page"/>
    <s v="XS | 01171 - QA for Add content for Portal dashboard landing page"/>
    <s v="QA | XS | 01171 - QA for Add content for Portal dashboard landing page"/>
    <m/>
    <n v="356618"/>
    <n v="363152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s v="0.Done"/>
    <x v="2"/>
    <s v="0.Done &gt; QA | XS | 01171 - QA for Add content for Portal dashboard landing page"/>
    <n v="0"/>
    <n v="0"/>
  </r>
  <r>
    <x v="3"/>
    <m/>
    <m/>
    <m/>
    <m/>
    <x v="1"/>
    <s v="Feature"/>
    <s v="Done"/>
    <s v="BEMISCP-723"/>
    <s v="Add content for Portal dashboard landing page"/>
    <s v="00723 - Add content for Portal dashboard landing page"/>
    <x v="499"/>
    <x v="2"/>
    <s v="Done"/>
    <s v="BEMISCP-1170"/>
    <s v="Review of Add content for Portal dashboard landing page"/>
    <s v="01170 - Review of Add content for Portal dashboard landing page"/>
    <s v="Feature Review | 01170 - Review of Add content for Portal dashboard landing page"/>
    <m/>
    <n v="356618"/>
    <n v="3631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170 - Review of Add content for Portal dashboard landing page"/>
    <n v="0"/>
    <n v="0"/>
  </r>
  <r>
    <x v="3"/>
    <m/>
    <m/>
    <m/>
    <m/>
    <x v="1"/>
    <s v="Bug"/>
    <s v="Done"/>
    <s v="BEMISCP-806"/>
    <s v="Ship To Filter Issue with Name Format and number of items"/>
    <s v="00806 - Ship To Filter Issue with Name Format and number of items"/>
    <x v="384"/>
    <x v="4"/>
    <s v="Cancelled"/>
    <s v="BEMISCP-1169"/>
    <s v="Update ShipTo filter "/>
    <s v="M | 01169 - Update ShipTo filter "/>
    <s v="Sub-Task | M | 01169 - Update ShipTo filter "/>
    <m/>
    <n v="357596"/>
    <n v="363149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111111111111111"/>
    <n v="0"/>
    <n v="1"/>
    <n v="0"/>
    <x v="1"/>
    <s v="0.Done"/>
    <x v="3"/>
    <s v="0.Cancelled &gt; Sub-Task | M | 01169 - Update ShipTo filter "/>
    <n v="8.5106382978723403"/>
    <n v="0"/>
  </r>
  <r>
    <x v="3"/>
    <m/>
    <m/>
    <m/>
    <m/>
    <x v="1"/>
    <s v="Bug"/>
    <s v="Done"/>
    <s v="BEMISCP-672"/>
    <s v="Items per Page does not allow you to return to default setting"/>
    <s v="00672 - Items per Page does not allow you to return to default setting"/>
    <x v="564"/>
    <x v="1"/>
    <s v="Done"/>
    <s v="BEMISCP-1168"/>
    <s v="QA for Items per Page does not allow you to return to default setting"/>
    <s v="S | 01168 - QA for Items per Page does not allow you to return to default setting"/>
    <s v="QA | S | 01168 - QA for Items per Page does not allow you to return to default setting"/>
    <m/>
    <n v="355138"/>
    <n v="3631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168 - QA for Items per Page does not allow you to return to default setting"/>
    <n v="2.1276595744680851"/>
    <n v="0"/>
  </r>
  <r>
    <x v="3"/>
    <m/>
    <m/>
    <m/>
    <m/>
    <x v="1"/>
    <s v="Bug"/>
    <s v="Done"/>
    <s v="BEMISCP-672"/>
    <s v="Items per Page does not allow you to return to default setting"/>
    <s v="00672 - Items per Page does not allow you to return to default setting"/>
    <x v="564"/>
    <x v="2"/>
    <s v="Done"/>
    <s v="BEMISCP-1167"/>
    <s v="Review of Items per Page does not allow you to return to default setting"/>
    <s v="01167 - Review of Items per Page does not allow you to return to default setting"/>
    <s v="Feature Review | 01167 - Review of Items per Page does not allow you to return to default setting"/>
    <m/>
    <n v="355138"/>
    <n v="36314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167 - Review of Items per Page does not allow you to return to default setting"/>
    <n v="0"/>
    <n v="0"/>
  </r>
  <r>
    <x v="3"/>
    <m/>
    <m/>
    <m/>
    <m/>
    <x v="1"/>
    <s v="Bug"/>
    <s v="Done"/>
    <s v="BEMISCP-1088"/>
    <s v="BIT-17 Carrier Link is not working "/>
    <s v="01088 - BIT-17 Carrier Link is not working "/>
    <x v="565"/>
    <x v="1"/>
    <s v="Done"/>
    <s v="BEMISCP-1166"/>
    <s v="QA for Carrier Link is not working "/>
    <s v="S | 01166 - QA for Carrier Link is not working "/>
    <s v="QA | S | 01166 - QA for Carrier Link is not working "/>
    <m/>
    <n v="362078"/>
    <n v="36314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166 - QA for Carrier Link is not working "/>
    <n v="2.1276595744680851"/>
    <n v="0"/>
  </r>
  <r>
    <x v="3"/>
    <m/>
    <m/>
    <m/>
    <m/>
    <x v="1"/>
    <s v="Bug"/>
    <s v="Done"/>
    <s v="BEMISCP-1088"/>
    <s v="BIT-17 Carrier Link is not working "/>
    <s v="01088 - BIT-17 Carrier Link is not working "/>
    <x v="565"/>
    <x v="2"/>
    <s v="Done"/>
    <s v="BEMISCP-1165"/>
    <s v="Review of Carrier Link is not working "/>
    <s v="01165 - Review of Carrier Link is not working "/>
    <s v="Feature Review | 01165 - Review of Carrier Link is not working "/>
    <m/>
    <n v="362078"/>
    <n v="36314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165 - Review of Carrier Link is not working "/>
    <n v="0"/>
    <n v="0"/>
  </r>
  <r>
    <x v="3"/>
    <m/>
    <m/>
    <m/>
    <m/>
    <x v="1"/>
    <s v="Bug"/>
    <s v="Done"/>
    <s v="BEMISCP-1088"/>
    <s v="BIT-17 Carrier Link is not working "/>
    <s v="01088 - BIT-17 Carrier Link is not working "/>
    <x v="565"/>
    <x v="0"/>
    <s v="Done"/>
    <s v="BEMISCP-1164"/>
    <s v="Alpha for Carrier Link is not working "/>
    <s v="01164 - Alpha for Carrier Link is not working "/>
    <s v="Alpha Test | 01164 - Alpha for Carrier Link is not working "/>
    <m/>
    <n v="362078"/>
    <n v="36314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164 - Alpha for Carrier Link is not working "/>
    <n v="0"/>
    <n v="0"/>
  </r>
  <r>
    <x v="3"/>
    <s v="Demand"/>
    <s v="Doing"/>
    <s v="BEMISCP-519"/>
    <s v="Buyer - Portal Foundations"/>
    <x v="23"/>
    <s v="Feature"/>
    <s v="Done"/>
    <s v="BEMISCP-218"/>
    <s v="Customer site template"/>
    <s v="00218 - Customer site template"/>
    <x v="560"/>
    <x v="5"/>
    <s v="Done"/>
    <s v="BEMISCP-1163"/>
    <s v="Clean up Groovy scripts"/>
    <s v="XS | 01163 - Clean up Groovy scripts"/>
    <s v="Backend Development | XS | 01163 - Clean up Groovy scripts"/>
    <n v="350832"/>
    <n v="340231"/>
    <n v="363137"/>
    <s v="Plan"/>
    <x v="19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8.2644628099173556E-3"/>
    <n v="1"/>
    <n v="2.1276595744680851"/>
    <x v="0"/>
    <s v="0.Done"/>
    <x v="2"/>
    <s v="0.Done &gt; Backend Development | XS | 01163 - Clean up Groovy scripts"/>
    <n v="0"/>
    <n v="0"/>
  </r>
  <r>
    <x v="3"/>
    <s v="Demand"/>
    <s v="Doing"/>
    <s v="BEMISCP-533"/>
    <s v="Bemis CP Theme"/>
    <x v="27"/>
    <s v="Feature"/>
    <s v="Done"/>
    <s v="BEMISCP-361"/>
    <s v="Footer"/>
    <s v="00361 - Footer"/>
    <x v="460"/>
    <x v="6"/>
    <s v="Cancelled"/>
    <s v="BEMISCP-1162"/>
    <s v="Clicking on user agreement in footer opens a blank page"/>
    <s v="M | 01162 - Clicking on user agreement in footer opens a blank page"/>
    <s v="Alpha Bug | M | 01162 - Clicking on user agreement in footer opens a blank page"/>
    <n v="351507"/>
    <n v="346041"/>
    <n v="363131"/>
    <s v="Plan"/>
    <x v="18"/>
    <n v="0"/>
    <n v="0"/>
    <n v="0"/>
    <n v="2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8518518518518517E-2"/>
    <n v="1"/>
    <n v="0"/>
    <x v="0"/>
    <s v="0.Done"/>
    <x v="3"/>
    <s v="0.Cancelled &gt; Alpha Bug | M | 01162 - Clicking on user agreement in footer opens a blank page"/>
    <n v="0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6"/>
    <s v="Done"/>
    <s v="BEMISCP-1161"/>
    <s v="Modify Site Scope on global search to include all sites of User"/>
    <s v="S | 01161 - Modify Site Scope on global search to include all sites of User"/>
    <s v="Alpha Bug | S | 01161 - Modify Site Scope on global search to include all sites of User"/>
    <n v="350832"/>
    <n v="343272"/>
    <n v="363123"/>
    <s v="Plan"/>
    <x v="18"/>
    <n v="0"/>
    <n v="0"/>
    <n v="0"/>
    <n v="8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8.2644628099173556E-3"/>
    <n v="1"/>
    <n v="2.1276595744680851"/>
    <x v="0"/>
    <s v="0.Done"/>
    <x v="2"/>
    <s v="0.Done &gt; Alpha Bug | S | 01161 - Modify Site Scope on global search to include all sites of User"/>
    <n v="0"/>
    <n v="0"/>
  </r>
  <r>
    <x v="3"/>
    <s v="Demand"/>
    <s v="Doing"/>
    <s v="BEMISCP-533"/>
    <s v="Bemis CP Theme"/>
    <x v="27"/>
    <s v="Feature"/>
    <s v="Done"/>
    <s v="BEMISCP-211"/>
    <s v="Style and colors"/>
    <s v="00211 - Style and colors"/>
    <x v="566"/>
    <x v="1"/>
    <s v="Done"/>
    <s v="BEMISCP-1160"/>
    <s v="QA for Style and colors"/>
    <s v="M | 01160 - QA for Style and colors"/>
    <s v="QA | M | 01160 - QA for Style and colors"/>
    <n v="351507"/>
    <n v="340213"/>
    <n v="363113"/>
    <s v="Plan"/>
    <x v="0"/>
    <n v="0"/>
    <n v="0"/>
    <n v="0"/>
    <n v="33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1.8518518518518517E-2"/>
    <n v="1"/>
    <n v="3.191489361702128"/>
    <x v="0"/>
    <s v="0.Done"/>
    <x v="2"/>
    <s v="0.Done &gt; QA | M | 01160 - QA for Style and colors"/>
    <n v="0"/>
    <n v="0"/>
  </r>
  <r>
    <x v="3"/>
    <s v="Demand"/>
    <s v="Doing"/>
    <s v="BEMISCP-533"/>
    <s v="Bemis CP Theme"/>
    <x v="27"/>
    <s v="Feature"/>
    <s v="Done"/>
    <s v="BEMISCP-211"/>
    <s v="Style and colors"/>
    <s v="00211 - Style and colors"/>
    <x v="566"/>
    <x v="2"/>
    <s v="Done"/>
    <s v="BEMISCP-1159"/>
    <s v="Review of Style and colors"/>
    <s v="01159 - Review of Style and colors"/>
    <s v="Feature Review | 01159 - Review of Style and colors"/>
    <n v="351507"/>
    <n v="340213"/>
    <n v="363112"/>
    <s v="Plan"/>
    <x v="0"/>
    <n v="0"/>
    <n v="0"/>
    <n v="0"/>
    <n v="33"/>
    <m/>
    <s v="SUBTASK PLAN"/>
    <n v="0"/>
    <n v="0"/>
    <n v="0"/>
    <n v="0"/>
    <n v="0"/>
    <n v="0"/>
    <n v="0"/>
    <n v="0"/>
    <n v="0"/>
    <n v="0"/>
    <n v="0.14285714285714285"/>
    <n v="1.8518518518518517E-2"/>
    <n v="1"/>
    <n v="0"/>
    <x v="0"/>
    <s v="0.Done"/>
    <x v="2"/>
    <s v="0.Done &gt; Feature Review | 01159 - Review of Style and colors"/>
    <n v="0"/>
    <n v="0"/>
  </r>
  <r>
    <x v="3"/>
    <s v="Demand"/>
    <s v="Doing"/>
    <s v="BEMISCP-533"/>
    <s v="Bemis CP Theme"/>
    <x v="27"/>
    <s v="Feature"/>
    <s v="Done"/>
    <s v="BEMISCP-211"/>
    <s v="Style and colors"/>
    <s v="00211 - Style and colors"/>
    <x v="566"/>
    <x v="0"/>
    <s v="Done"/>
    <s v="BEMISCP-1158"/>
    <s v="Alpha for Style and colors"/>
    <s v="01158 - Alpha for Style and colors"/>
    <s v="Alpha Test | 01158 - Alpha for Style and colors"/>
    <n v="351507"/>
    <n v="340213"/>
    <n v="363109"/>
    <s v="Plan"/>
    <x v="0"/>
    <n v="0"/>
    <n v="0"/>
    <n v="0"/>
    <n v="33"/>
    <m/>
    <s v="SUBTASK PLAN"/>
    <n v="0"/>
    <n v="0"/>
    <n v="0"/>
    <n v="0"/>
    <n v="0"/>
    <n v="0"/>
    <n v="0"/>
    <n v="0"/>
    <n v="0"/>
    <n v="0"/>
    <n v="0.14285714285714285"/>
    <n v="1.8518518518518517E-2"/>
    <n v="1"/>
    <n v="0"/>
    <x v="0"/>
    <s v="0.Done"/>
    <x v="2"/>
    <s v="0.Done &gt; Alpha Test | 01158 - Alpha for Style and colors"/>
    <n v="0"/>
    <n v="0"/>
  </r>
  <r>
    <x v="3"/>
    <s v="Demand"/>
    <s v="Doing"/>
    <s v="BEMISCP-444"/>
    <s v="CSR - Customer and User Profile"/>
    <x v="25"/>
    <s v="Feature"/>
    <s v="Done"/>
    <s v="BEMISCP-1127"/>
    <s v="Create Page for CSRs to View Customer Locations "/>
    <s v="01127 - Create Page for CSRs to View Customer Locations "/>
    <x v="243"/>
    <x v="5"/>
    <s v="Done"/>
    <s v="BEMISCP-1156"/>
    <s v="Create methods to return Customer Profiles for Parent and Locations"/>
    <s v="S | 01156 - Create methods to return Customer Profiles for Parent and Locations"/>
    <s v="Backend Development | S | 01156 - Create methods to return Customer Profiles for Parent and Locations"/>
    <n v="348696"/>
    <n v="362834"/>
    <n v="363090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8.3333333333333329E-2"/>
    <n v="2.9411764705882353E-2"/>
    <n v="1"/>
    <n v="8.5106382978723403"/>
    <x v="0"/>
    <s v="0.Done"/>
    <x v="2"/>
    <s v="0.Done &gt; Backend Development | S | 01156 - Create methods to return Customer Profiles for Parent and Locations"/>
    <n v="0"/>
    <n v="0"/>
  </r>
  <r>
    <x v="3"/>
    <m/>
    <m/>
    <m/>
    <m/>
    <x v="1"/>
    <s v="Bug"/>
    <s v="Done"/>
    <s v="BEMISCP-1139"/>
    <s v="BIT-48 Padding issues with left nav menu "/>
    <s v="01139 - BIT-48 Padding issues with left nav menu "/>
    <x v="518"/>
    <x v="3"/>
    <s v="Done"/>
    <s v="BEMISCP-1155"/>
    <s v="Fix padding issues with left nav menu"/>
    <s v="M | 01155 - Fix padding issues with left nav menu"/>
    <s v="Frontend Development | M | 01155 - Fix padding issues with left nav menu"/>
    <m/>
    <n v="362869"/>
    <n v="36306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155 - Fix padding issues with left nav menu"/>
    <n v="5.3191489361702127"/>
    <n v="0"/>
  </r>
  <r>
    <x v="3"/>
    <m/>
    <m/>
    <m/>
    <m/>
    <x v="1"/>
    <s v="Bug"/>
    <s v="Done"/>
    <s v="BEMISCP-1088"/>
    <s v="BIT-17 Carrier Link is not working "/>
    <s v="01088 - BIT-17 Carrier Link is not working "/>
    <x v="565"/>
    <x v="5"/>
    <s v="Done"/>
    <s v="BEMISCP-1154"/>
    <s v="Fix the link to Carrier"/>
    <s v="M | 01154 - Fix the link to Carrier"/>
    <s v="Backend Development | M | 01154 - Fix the link to Carrier"/>
    <m/>
    <n v="362078"/>
    <n v="36306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1154 - Fix the link to Carrier"/>
    <n v="10.638297872340425"/>
    <n v="0"/>
  </r>
  <r>
    <x v="3"/>
    <m/>
    <m/>
    <m/>
    <m/>
    <x v="1"/>
    <s v="Bug"/>
    <s v="Done"/>
    <s v="BEMISCP-892"/>
    <s v="LDAP bulk import cannot be disable if 2FA is enabled"/>
    <s v="00892 - LDAP bulk import cannot be disable if 2FA is enabled"/>
    <x v="529"/>
    <x v="0"/>
    <s v="Done"/>
    <s v="BEMISCP-1153"/>
    <s v="Alpha for LDAP bulk import cannot be disable if 2FA is enabled"/>
    <s v="01153 - Alpha for LDAP bulk import cannot be disable if 2FA is enabled"/>
    <s v="Alpha Test | 01153 - Alpha for LDAP bulk import cannot be disable if 2FA is enabled"/>
    <m/>
    <n v="359043"/>
    <n v="3630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153 - Alpha for LDAP bulk import cannot be disable if 2FA is enabled"/>
    <n v="0"/>
    <n v="0"/>
  </r>
  <r>
    <x v="3"/>
    <m/>
    <m/>
    <m/>
    <m/>
    <x v="1"/>
    <s v="Bug"/>
    <s v="Done"/>
    <s v="BEMISCP-1151"/>
    <s v="CSR should have access to limited control panel "/>
    <s v="01151 - CSR should have access to limited control panel "/>
    <x v="552"/>
    <x v="5"/>
    <s v="Done"/>
    <s v="BEMISCP-1152"/>
    <s v="Configure permissions for CSR"/>
    <s v="M | 01152 - Configure permissions for CSR"/>
    <s v="Backend Development | M | 01152 - Configure permissions for CSR"/>
    <m/>
    <n v="363054"/>
    <n v="36306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1152 - Configure permissions for CSR"/>
    <n v="10.638297872340425"/>
    <n v="0"/>
  </r>
  <r>
    <x v="3"/>
    <s v="Demand"/>
    <s v="Doing"/>
    <s v="BEMISCP-444"/>
    <s v="CSR - Customer and User Profile"/>
    <x v="25"/>
    <s v="Feature"/>
    <s v="Done"/>
    <s v="BEMISCP-1127"/>
    <s v="Create Page for CSRs to View Customer Locations "/>
    <s v="01127 - Create Page for CSRs to View Customer Locations "/>
    <x v="243"/>
    <x v="3"/>
    <s v="Done"/>
    <s v="BEMISCP-1150"/>
    <s v="Create page to list of links to Customer Profiles"/>
    <s v="S | 01150 - Create page to list of links to Customer Profiles"/>
    <s v="Frontend Development | S | 01150 - Create page to list of links to Customer Profiles"/>
    <n v="348696"/>
    <n v="362834"/>
    <n v="363046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8.3333333333333329E-2"/>
    <n v="2.9411764705882353E-2"/>
    <n v="1"/>
    <n v="4.2553191489361701"/>
    <x v="0"/>
    <s v="0.Done"/>
    <x v="2"/>
    <s v="0.Done &gt; Frontend Development | S | 01150 - Create page to list of links to Customer Profiles"/>
    <n v="0"/>
    <n v="0"/>
  </r>
  <r>
    <x v="3"/>
    <s v="Demand"/>
    <s v="Doing"/>
    <s v="BEMISCP-523"/>
    <s v="CSR - Portal Foundations"/>
    <x v="30"/>
    <s v="Feature"/>
    <s v="To QA"/>
    <s v="BEMISCP-1019"/>
    <s v="Link Bemis/TheHub Logo back CSR Bemis Site"/>
    <s v="01019 - Link Bemis/TheHub Logo back CSR Bemis Site"/>
    <x v="433"/>
    <x v="3"/>
    <s v="Cancelled"/>
    <s v="BEMISCP-1149"/>
    <s v="Add Link from &quot;The Hub&quot; logo to go back to bemis site"/>
    <s v="S | 01149 - Add Link from &quot;The Hub&quot; logo to go back to bemis site"/>
    <s v="Frontend Development | S | 01149 - Add Link from &quot;The Hub&quot; logo to go back to bemis site"/>
    <n v="350872"/>
    <n v="360677"/>
    <n v="363044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3.125E-2"/>
    <n v="1"/>
    <n v="0"/>
    <x v="0"/>
    <s v="2.To QA"/>
    <x v="3"/>
    <s v="0.Cancelled &gt; Frontend Development | S | 01149 - Add Link from &quot;The Hub&quot; logo to go back to bemis site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6"/>
    <s v="Done"/>
    <s v="BEMISCP-1147"/>
    <s v="Users can not upload to Collaboration and project folders"/>
    <s v="M | 01147 - Users can not upload to Collaboration and project folders"/>
    <s v="Alpha Bug | M | 01147 - Users can not upload to Collaboration and project folders"/>
    <n v="350832"/>
    <n v="334367"/>
    <n v="363003"/>
    <s v="Plan"/>
    <x v="19"/>
    <n v="0"/>
    <n v="0"/>
    <n v="0"/>
    <n v="3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4.7619047619047616E-2"/>
    <n v="8.2644628099173556E-3"/>
    <n v="1"/>
    <n v="3.191489361702128"/>
    <x v="0"/>
    <s v="0.Done"/>
    <x v="2"/>
    <s v="0.Done &gt; Alpha Bug | M | 01147 - Users can not upload to Collaboration and project folders"/>
    <n v="0"/>
    <n v="0"/>
  </r>
  <r>
    <x v="3"/>
    <m/>
    <m/>
    <m/>
    <m/>
    <x v="1"/>
    <s v="Feature"/>
    <s v="Done"/>
    <s v="BEMISCP-723"/>
    <s v="Add content for Portal dashboard landing page"/>
    <s v="00723 - Add content for Portal dashboard landing page"/>
    <x v="499"/>
    <x v="0"/>
    <s v="Done"/>
    <s v="BEMISCP-1146"/>
    <s v="Alpha for Add content for Portal dashboard landing page"/>
    <s v="XS | 01146 - Alpha for Add content for Portal dashboard landing page"/>
    <s v="Alpha Test | XS | 01146 - Alpha for Add content for Portal dashboard landing page"/>
    <m/>
    <n v="356618"/>
    <n v="36300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s v="0.Done"/>
    <x v="2"/>
    <s v="0.Done &gt; Alpha Test | XS | 01146 - Alpha for Add content for Portal dashboard landing page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6"/>
    <s v="Done"/>
    <s v="BEMISCP-1145"/>
    <s v="Document folder display issues"/>
    <s v="M | 01145 - Document folder display issues"/>
    <s v="Alpha Bug | M | 01145 - Document folder display issues"/>
    <n v="350832"/>
    <n v="334367"/>
    <n v="363000"/>
    <s v="Plan"/>
    <x v="19"/>
    <n v="0"/>
    <n v="0"/>
    <n v="0"/>
    <n v="3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4.7619047619047616E-2"/>
    <n v="8.2644628099173556E-3"/>
    <n v="1"/>
    <n v="3.191489361702128"/>
    <x v="0"/>
    <s v="0.Done"/>
    <x v="2"/>
    <s v="0.Done &gt; Alpha Bug | M | 01145 - Document folder display issues"/>
    <n v="0"/>
    <n v="0"/>
  </r>
  <r>
    <x v="3"/>
    <s v="Demand"/>
    <s v="Doing"/>
    <s v="BEMISCP-533"/>
    <s v="Bemis CP Theme"/>
    <x v="27"/>
    <s v="Feature"/>
    <s v="Cancelled"/>
    <s v="BEMISCP-381"/>
    <s v="Login page - cookie statement"/>
    <s v="00381 - Login page - cookie statement"/>
    <x v="567"/>
    <x v="3"/>
    <s v="Done"/>
    <s v="BEMISCP-1144"/>
    <s v="Remove cookie statement from login flow"/>
    <s v="M | 01144 - Remove cookie statement from login flow"/>
    <s v="Frontend Development | M | 01144 - Remove cookie statement from login flow"/>
    <n v="351507"/>
    <n v="347785"/>
    <n v="362998"/>
    <s v="Plan"/>
    <x v="0"/>
    <n v="0"/>
    <n v="0"/>
    <n v="0"/>
    <n v="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33333333333333331"/>
    <n v="1.8518518518518517E-2"/>
    <n v="1"/>
    <n v="5.3191489361702127"/>
    <x v="0"/>
    <s v="0.Cancelled"/>
    <x v="2"/>
    <s v="0.Done &gt; Frontend Development | M | 01144 - Remove cookie statement from login flow"/>
    <n v="0"/>
    <n v="0"/>
  </r>
  <r>
    <x v="3"/>
    <m/>
    <m/>
    <m/>
    <m/>
    <x v="1"/>
    <s v="Bug"/>
    <s v="Done"/>
    <s v="BEMISCP-805"/>
    <s v="On the Customer profile page format is incorrect"/>
    <s v="00805 - On the Customer profile page format is incorrect"/>
    <x v="473"/>
    <x v="3"/>
    <s v="Done"/>
    <s v="BEMISCP-1143"/>
    <s v="Update address format to match wireframe"/>
    <s v="M | 01143 - Update address format to match wireframe"/>
    <s v="Frontend Development | M | 01143 - Update address format to match wireframe"/>
    <m/>
    <n v="357595"/>
    <n v="36299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s v="0.Done"/>
    <x v="2"/>
    <s v="0.Done &gt; Frontend Development | M | 01143 - Update address format to match wireframe"/>
    <n v="5.3191489361702127"/>
    <n v="0"/>
  </r>
  <r>
    <x v="3"/>
    <s v="Demand"/>
    <s v="Doing"/>
    <s v="BEMISCP-444"/>
    <s v="CSR - Customer and User Profile"/>
    <x v="25"/>
    <s v="Feature"/>
    <s v="Done"/>
    <s v="BEMISCP-445"/>
    <s v="View/Edit User Profile"/>
    <s v="00445 -  View/Edit User Profile"/>
    <x v="470"/>
    <x v="6"/>
    <s v="Done"/>
    <s v="BEMISCP-1142"/>
    <s v="Editing certain fields on user profile fails"/>
    <s v="M | 01142 - Editing certain fields on user profile fails"/>
    <s v="Alpha Bug | M | 01142 - Editing certain fields on user profile fails"/>
    <n v="348696"/>
    <n v="348698"/>
    <n v="362992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2.9411764705882353E-2"/>
    <n v="1"/>
    <n v="3.191489361702128"/>
    <x v="0"/>
    <s v="0.Done"/>
    <x v="2"/>
    <s v="0.Done &gt; Alpha Bug | M | 01142 - Editing certain fields on user profile fails"/>
    <n v="0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6"/>
    <s v="Done"/>
    <s v="BEMISCP-1141"/>
    <s v="Deleting a users organization does not remove the site membership "/>
    <s v="M | 01141 - Deleting a users organization does not remove the site membership "/>
    <s v="Alpha Bug | M | 01141 - Deleting a users organization does not remove the site membership "/>
    <n v="350832"/>
    <n v="343272"/>
    <n v="362989"/>
    <s v="Plan"/>
    <x v="18"/>
    <n v="0"/>
    <n v="0"/>
    <n v="0"/>
    <n v="8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6666666666666666E-2"/>
    <n v="8.2644628099173556E-3"/>
    <n v="1"/>
    <n v="3.191489361702128"/>
    <x v="0"/>
    <s v="0.Done"/>
    <x v="2"/>
    <s v="0.Done &gt; Alpha Bug | M | 01141 - Deleting a users organization does not remove the site membership "/>
    <n v="0"/>
    <n v="0"/>
  </r>
  <r>
    <x v="3"/>
    <s v="Demand"/>
    <s v="Doing"/>
    <s v="BEMISCP-519"/>
    <s v="Buyer - Portal Foundations"/>
    <x v="23"/>
    <s v="Feature"/>
    <s v="Done"/>
    <s v="BEMISCP-218"/>
    <s v="Customer site template"/>
    <s v="00218 - Customer site template"/>
    <x v="560"/>
    <x v="5"/>
    <s v="Done"/>
    <s v="BEMISCP-1140"/>
    <s v="Remove Page Template"/>
    <s v="S | 01140 - Remove Page Template"/>
    <s v="Backend Development | S | 01140 - Remove Page Template"/>
    <n v="350832"/>
    <n v="340231"/>
    <n v="362977"/>
    <s v="Plan"/>
    <x v="19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4285714285714285"/>
    <n v="8.2644628099173556E-3"/>
    <n v="1"/>
    <n v="8.5106382978723403"/>
    <x v="0"/>
    <s v="0.Done"/>
    <x v="2"/>
    <s v="0.Done &gt; Backend Development | S | 01140 - Remove Page Template"/>
    <n v="0"/>
    <n v="0"/>
  </r>
  <r>
    <x v="3"/>
    <m/>
    <m/>
    <m/>
    <m/>
    <x v="1"/>
    <s v="Bug"/>
    <s v="Done"/>
    <s v="BEMISCP-1057"/>
    <s v="User profile editing is accessible to users other than the profile owner."/>
    <s v="01057 - User profile editing is accessible to users other than the profile owner."/>
    <x v="568"/>
    <x v="1"/>
    <s v="Done"/>
    <s v="BEMISCP-1138"/>
    <s v="QA for User profile editing is accessible to users other than the profile owner."/>
    <s v="S | 01138 - QA for User profile editing is accessible to users other than the profile owner."/>
    <s v="QA | S | 01138 - QA for User profile editing is accessible to users other than the profile owner."/>
    <m/>
    <n v="361694"/>
    <n v="3628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1138 - QA for User profile editing is accessible to users other than the profile owner."/>
    <n v="2.1276595744680851"/>
    <n v="0"/>
  </r>
  <r>
    <x v="3"/>
    <m/>
    <m/>
    <m/>
    <m/>
    <x v="1"/>
    <s v="Bug"/>
    <s v="Done"/>
    <s v="BEMISCP-1030"/>
    <s v="Add open condition to Search Orders"/>
    <s v="01030 - Add open condition to Search Orders"/>
    <x v="569"/>
    <x v="1"/>
    <s v="Done"/>
    <s v="BEMISCP-1137"/>
    <s v="QA for Add open condition to Search Orders"/>
    <s v="S | 01137 - QA for Add open condition to Search Orders"/>
    <s v="QA | S | 01137 - QA for Add open condition to Search Orders"/>
    <m/>
    <n v="361068"/>
    <n v="3628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137 - QA for Add open condition to Search Orders"/>
    <n v="2.1276595744680851"/>
    <n v="0"/>
  </r>
  <r>
    <x v="3"/>
    <m/>
    <m/>
    <m/>
    <m/>
    <x v="1"/>
    <s v="Bug"/>
    <s v="Done"/>
    <s v="BEMISCP-1020"/>
    <s v="Checkboxes for Locations in filter do not show "/>
    <s v="01020 - Checkboxes for Locations in filter do not show "/>
    <x v="570"/>
    <x v="1"/>
    <s v="Done"/>
    <s v="BEMISCP-1136"/>
    <s v="QA for Checkboxes for Locations in filter do not show "/>
    <s v="01136 - QA for Checkboxes for Locations in filter do not show "/>
    <s v="QA | 01136 - QA for Checkboxes for Locations in filter do not show "/>
    <m/>
    <n v="360682"/>
    <n v="3628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1136 - QA for Checkboxes for Locations in filter do not show "/>
    <n v="0"/>
    <n v="0"/>
  </r>
  <r>
    <x v="3"/>
    <m/>
    <m/>
    <m/>
    <m/>
    <x v="1"/>
    <s v="Bug"/>
    <s v="Done"/>
    <s v="BEMISCP-1005"/>
    <s v="Do not show Scheduled Releases with a Confirmed Qty =  0"/>
    <s v="01005 - Do not show Scheduled Releases with a Confirmed Qty =  0"/>
    <x v="571"/>
    <x v="1"/>
    <s v="Done"/>
    <s v="BEMISCP-1135"/>
    <s v="QA for Do not show Scheduled Releases with a Confirmed Qty =  0"/>
    <s v="S | 01135 - QA for Do not show Scheduled Releases with a Confirmed Qty =  0"/>
    <s v="QA | S | 01135 - QA for Do not show Scheduled Releases with a Confirmed Qty =  0"/>
    <m/>
    <n v="360436"/>
    <n v="3628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135 - QA for Do not show Scheduled Releases with a Confirmed Qty =  0"/>
    <n v="2.1276595744680851"/>
    <n v="0"/>
  </r>
  <r>
    <x v="3"/>
    <m/>
    <m/>
    <m/>
    <m/>
    <x v="1"/>
    <s v="Bug"/>
    <s v="Done"/>
    <s v="BEMISCP-906"/>
    <s v="Update Scheduled Releases data fields to allow for decimals "/>
    <s v="00906 - Update Scheduled Releases data fields to allow for decimals "/>
    <x v="572"/>
    <x v="1"/>
    <s v="Done"/>
    <s v="BEMISCP-1134"/>
    <s v="QA for Update Scheduled Releases data fields to allow for decimals "/>
    <s v="S | 01134 - QA for Update Scheduled Releases data fields to allow for decimals "/>
    <s v="QA | S | 01134 - QA for Update Scheduled Releases data fields to allow for decimals "/>
    <m/>
    <n v="359073"/>
    <n v="3628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1134 - QA for Update Scheduled Releases data fields to allow for decimals "/>
    <n v="2.1276595744680851"/>
    <n v="0"/>
  </r>
  <r>
    <x v="3"/>
    <m/>
    <m/>
    <m/>
    <m/>
    <x v="1"/>
    <s v="Bug"/>
    <s v="Done"/>
    <s v="BEMISCP-905"/>
    <s v="Update On Hand Inv data fields to allow for decimals "/>
    <s v="00905 - Update On Hand Inv data fields to allow for decimals "/>
    <x v="573"/>
    <x v="1"/>
    <s v="Done"/>
    <s v="BEMISCP-1133"/>
    <s v="QA for Update On Hand Inv data fields to allow for decimals "/>
    <s v="S | 01133 - QA for Update On Hand Inv data fields to allow for decimals "/>
    <s v="QA | S | 01133 - QA for Update On Hand Inv data fields to allow for decimals "/>
    <m/>
    <n v="359071"/>
    <n v="3628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1133 - QA for Update On Hand Inv data fields to allow for decimals "/>
    <n v="2.1276595744680851"/>
    <n v="0"/>
  </r>
  <r>
    <x v="3"/>
    <m/>
    <m/>
    <m/>
    <m/>
    <x v="1"/>
    <s v="Bug"/>
    <s v="Done"/>
    <s v="BEMISCP-904"/>
    <s v="Update Shipments data fields to allow for decimals "/>
    <s v="00904 - Update Shipments data fields to allow for decimals "/>
    <x v="574"/>
    <x v="1"/>
    <s v="Done"/>
    <s v="BEMISCP-1132"/>
    <s v="QA for Update Shipments data fields to allow for decimals "/>
    <s v="S | 01132 - QA for Update Shipments data fields to allow for decimals "/>
    <s v="QA | S | 01132 - QA for Update Shipments data fields to allow for decimals "/>
    <m/>
    <n v="359069"/>
    <n v="3628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1132 - QA for Update Shipments data fields to allow for decimals "/>
    <n v="2.1276595744680851"/>
    <n v="0"/>
  </r>
  <r>
    <x v="3"/>
    <m/>
    <m/>
    <m/>
    <m/>
    <x v="1"/>
    <s v="Bug"/>
    <s v="Done"/>
    <s v="BEMISCP-903"/>
    <s v="Update Releases data fields to allow for decimals "/>
    <s v="00903 - Update Releases data fields to allow for decimals "/>
    <x v="575"/>
    <x v="1"/>
    <s v="Done"/>
    <s v="BEMISCP-1131"/>
    <s v="QA for Update Releases data fields to allow for decimals "/>
    <s v="S | 01131 - QA for Update Releases data fields to allow for decimals "/>
    <s v="QA | S | 01131 - QA for Update Releases data fields to allow for decimals "/>
    <m/>
    <n v="359068"/>
    <n v="3628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131 - QA for Update Releases data fields to allow for decimals "/>
    <n v="2.1276595744680851"/>
    <n v="0"/>
  </r>
  <r>
    <x v="3"/>
    <m/>
    <m/>
    <m/>
    <m/>
    <x v="1"/>
    <s v="Bug"/>
    <s v="Done"/>
    <s v="BEMISCP-805"/>
    <s v="On the Customer profile page format is incorrect"/>
    <s v="00805 - On the Customer profile page format is incorrect"/>
    <x v="473"/>
    <x v="0"/>
    <s v="Done"/>
    <s v="BEMISCP-1130"/>
    <s v="Alpha for On the Child Customer profile page format is incorrect"/>
    <s v="01130 - Alpha for On the Child Customer profile page format is incorrect"/>
    <s v="Alpha Test | 01130 - Alpha for On the Child Customer profile page format is incorrect"/>
    <m/>
    <n v="357595"/>
    <n v="36285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4285714285714285"/>
    <n v="0"/>
    <n v="1"/>
    <n v="0"/>
    <x v="1"/>
    <s v="0.Done"/>
    <x v="2"/>
    <s v="0.Done &gt; Alpha Test | 01130 - Alpha for On the Child Customer profile page format is incorrect"/>
    <n v="0"/>
    <n v="0"/>
  </r>
  <r>
    <x v="3"/>
    <m/>
    <m/>
    <m/>
    <m/>
    <x v="1"/>
    <s v="Bug"/>
    <s v="Done"/>
    <s v="BEMISCP-1054"/>
    <s v="Entries on the Release Page are not displaying "/>
    <s v="01054 - Entries on the Release Page are not displaying "/>
    <x v="556"/>
    <x v="0"/>
    <s v="Done"/>
    <s v="BEMISCP-1129"/>
    <s v="Alpha for Entries on the Release Page are not displaying "/>
    <s v="01129 - Alpha for Entries on the Release Page are not displaying "/>
    <s v="Alpha Test | 01129 - Alpha for Entries on the Release Page are not displaying "/>
    <m/>
    <n v="361664"/>
    <n v="36285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129 - Alpha for Entries on the Release Page are not displaying "/>
    <n v="0"/>
    <n v="0"/>
  </r>
  <r>
    <x v="3"/>
    <m/>
    <m/>
    <m/>
    <m/>
    <x v="1"/>
    <s v="Bug"/>
    <s v="Done"/>
    <s v="BEMISCP-805"/>
    <s v="On the Customer profile page format is incorrect"/>
    <s v="00805 - On the Customer profile page format is incorrect"/>
    <x v="473"/>
    <x v="3"/>
    <s v="Done"/>
    <s v="BEMISCP-1128"/>
    <s v="On the Customer profile page format is incorrect"/>
    <s v="M | 01128 - On the Customer profile page format is incorrect"/>
    <s v="Frontend Development | M | 01128 - On the Customer profile page format is incorrect"/>
    <m/>
    <n v="357595"/>
    <n v="36283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s v="0.Done"/>
    <x v="2"/>
    <s v="0.Done &gt; Frontend Development | M | 01128 - On the Customer profile page format is incorrect"/>
    <n v="5.3191489361702127"/>
    <n v="0"/>
  </r>
  <r>
    <x v="3"/>
    <m/>
    <m/>
    <m/>
    <m/>
    <x v="1"/>
    <s v="Bug"/>
    <s v="Done"/>
    <s v="BEMISCP-672"/>
    <s v="Items per Page does not allow you to return to default setting"/>
    <s v="00672 - Items per Page does not allow you to return to default setting"/>
    <x v="564"/>
    <x v="0"/>
    <s v="Done"/>
    <s v="BEMISCP-1126"/>
    <s v="Alpha for Items per Page does not allow you to return to default setting"/>
    <s v="01126 - Alpha for Items per Page does not allow you to return to default setting"/>
    <s v="Alpha Test | 01126 - Alpha for Items per Page does not allow you to return to default setting"/>
    <m/>
    <n v="355138"/>
    <n v="36283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126 - Alpha for Items per Page does not allow you to return to default setting"/>
    <n v="0"/>
    <n v="0"/>
  </r>
  <r>
    <x v="3"/>
    <s v="Demand"/>
    <s v="Doing"/>
    <s v="BEMISCP-533"/>
    <s v="Bemis CP Theme"/>
    <x v="27"/>
    <s v="Feature"/>
    <s v="Done"/>
    <s v="BEMISCP-361"/>
    <s v="Footer"/>
    <s v="00361 - Footer"/>
    <x v="460"/>
    <x v="0"/>
    <s v="Done"/>
    <s v="BEMISCP-1125"/>
    <s v="Alpha for Footer"/>
    <s v="01125 - Alpha for Footer"/>
    <s v="Alpha Test | 01125 - Alpha for Footer"/>
    <n v="351507"/>
    <n v="346041"/>
    <n v="362823"/>
    <s v="Plan"/>
    <x v="18"/>
    <n v="0"/>
    <n v="0"/>
    <n v="0"/>
    <n v="21"/>
    <m/>
    <s v="SUBTASK PLAN"/>
    <n v="0"/>
    <n v="0"/>
    <n v="0"/>
    <n v="0"/>
    <n v="0"/>
    <n v="0"/>
    <n v="0"/>
    <n v="0"/>
    <n v="0"/>
    <n v="0"/>
    <n v="0.16666666666666666"/>
    <n v="1.8518518518518517E-2"/>
    <n v="1"/>
    <n v="0"/>
    <x v="0"/>
    <s v="0.Done"/>
    <x v="2"/>
    <s v="0.Done &gt; Alpha Test | 01125 - Alpha for Footer"/>
    <n v="0"/>
    <n v="0"/>
  </r>
  <r>
    <x v="3"/>
    <s v="Demand"/>
    <s v="Doing"/>
    <s v="BEMISCP-533"/>
    <s v="Bemis CP Theme"/>
    <x v="27"/>
    <s v="Feature"/>
    <s v="Done"/>
    <s v="BEMISCP-297"/>
    <s v="Browser compatibility"/>
    <s v="00297 - Browser compatibility"/>
    <x v="576"/>
    <x v="1"/>
    <s v="Done"/>
    <s v="BEMISCP-1124"/>
    <s v="QA for Browser compatibility"/>
    <s v="M | 01124 - QA for Browser compatibility"/>
    <s v="QA | M | 01124 - QA for Browser compatibility"/>
    <n v="351507"/>
    <n v="343301"/>
    <n v="362822"/>
    <s v="Plan"/>
    <x v="0"/>
    <n v="0"/>
    <n v="0"/>
    <n v="0"/>
    <n v="2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1.8518518518518517E-2"/>
    <n v="1"/>
    <n v="3.191489361702128"/>
    <x v="0"/>
    <s v="0.Done"/>
    <x v="2"/>
    <s v="0.Done &gt; QA | M | 01124 - QA for Browser compatibility"/>
    <n v="0"/>
    <n v="0"/>
  </r>
  <r>
    <x v="3"/>
    <s v="Demand"/>
    <s v="Doing"/>
    <s v="BEMISCP-519"/>
    <s v="Buyer - Portal Foundations"/>
    <x v="23"/>
    <s v="Feature"/>
    <s v="Done"/>
    <s v="BEMISCP-352"/>
    <s v="Location selection persists between logout and login"/>
    <s v="00352 - Location selection persists between logout and login"/>
    <x v="577"/>
    <x v="1"/>
    <s v="Done"/>
    <s v="BEMISCP-1123"/>
    <s v="QA for Location selection persists between logout and login"/>
    <s v="M | 01123 - QA for Location selection persists between logout and login"/>
    <s v="QA | M | 01123 - QA for Location selection persists between logout and login"/>
    <n v="350832"/>
    <n v="345627"/>
    <n v="362821"/>
    <s v="Plan"/>
    <x v="19"/>
    <n v="0"/>
    <n v="0"/>
    <n v="0"/>
    <n v="2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8.2644628099173556E-3"/>
    <n v="1"/>
    <n v="3.191489361702128"/>
    <x v="0"/>
    <s v="0.Done"/>
    <x v="2"/>
    <s v="0.Done &gt; QA | M | 01123 - QA for Location selection persists between logout and login"/>
    <n v="0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6"/>
    <s v="Done"/>
    <s v="BEMISCP-1122"/>
    <s v="Change groupId associated with custom entities to reflect their customer location"/>
    <s v="M | 01122 - Change groupId associated with custom entities to reflect their customer location"/>
    <s v="Alpha Bug | M | 01122 - Change groupId associated with custom entities to reflect their customer location"/>
    <n v="350832"/>
    <n v="343272"/>
    <n v="362786"/>
    <s v="Plan"/>
    <x v="18"/>
    <n v="0"/>
    <n v="0"/>
    <n v="0"/>
    <n v="8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6666666666666666E-2"/>
    <n v="8.2644628099173556E-3"/>
    <n v="1"/>
    <n v="3.191489361702128"/>
    <x v="0"/>
    <s v="0.Done"/>
    <x v="2"/>
    <s v="0.Done &gt; Alpha Bug | M | 01122 - Change groupId associated with custom entities to reflect their customer location"/>
    <n v="0"/>
    <n v="0"/>
  </r>
  <r>
    <x v="3"/>
    <s v="Demand"/>
    <s v="Doing"/>
    <s v="BEMISCP-366"/>
    <s v="Buyer - Order Management"/>
    <x v="33"/>
    <s v="Feature"/>
    <s v="Done"/>
    <s v="BEMISCP-222"/>
    <s v="Order Detail in Orders by Item View"/>
    <s v="00222 - Order Detail in Orders by Item View"/>
    <x v="481"/>
    <x v="3"/>
    <s v="Done"/>
    <s v="BEMISCP-1121"/>
    <s v="Update 'View Details' dropdown to include header"/>
    <s v="M | 01121 - Update 'View Details' dropdown to include header"/>
    <s v="Frontend Development | M | 01121 - Update 'View Details' dropdown to include header"/>
    <n v="346910"/>
    <n v="340378"/>
    <n v="362775"/>
    <s v="Plan"/>
    <x v="21"/>
    <n v="0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1.020408163265306E-2"/>
    <n v="1"/>
    <n v="5.3191489361702127"/>
    <x v="0"/>
    <s v="0.Done"/>
    <x v="2"/>
    <s v="0.Done &gt; Frontend Development | M | 01121 - Update 'View Details' dropdown to include header"/>
    <n v="0"/>
    <n v="0"/>
  </r>
  <r>
    <x v="3"/>
    <s v="Demand"/>
    <s v="Doing"/>
    <s v="BEMISCP-444"/>
    <s v="CSR - Customer and User Profile"/>
    <x v="25"/>
    <s v="Feature"/>
    <s v="Done"/>
    <s v="BEMISCP-445"/>
    <s v="View/Edit User Profile"/>
    <s v="00445 -  View/Edit User Profile"/>
    <x v="470"/>
    <x v="6"/>
    <s v="Done"/>
    <s v="BEMISCP-1120"/>
    <s v="CSR should not be able to edit their User Profile"/>
    <s v="M | 01120 - CSR should not be able to edit their User Profile"/>
    <s v="Alpha Bug | M | 01120 - CSR should not be able to edit their User Profile"/>
    <n v="348696"/>
    <n v="348698"/>
    <n v="362765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2.9411764705882353E-2"/>
    <n v="1"/>
    <n v="3.191489361702128"/>
    <x v="0"/>
    <s v="0.Done"/>
    <x v="2"/>
    <s v="0.Done &gt; Alpha Bug | M | 01120 - CSR should not be able to edit their User Profile"/>
    <n v="0"/>
    <n v="0"/>
  </r>
  <r>
    <x v="3"/>
    <m/>
    <m/>
    <m/>
    <m/>
    <x v="1"/>
    <s v="Bug"/>
    <s v="Done"/>
    <s v="BEMISCP-1054"/>
    <s v="Entries on the Release Page are not displaying "/>
    <s v="01054 - Entries on the Release Page are not displaying "/>
    <x v="556"/>
    <x v="5"/>
    <s v="Done"/>
    <s v="BEMISCP-1118"/>
    <s v="Delete Indexes while refreshing Releases"/>
    <s v="M | 01118 - Delete Indexes while refreshing Releases"/>
    <s v="Backend Development | M | 01118 - Delete Indexes while refreshing Releases"/>
    <m/>
    <n v="361664"/>
    <n v="36275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1118 - Delete Indexes while refreshing Releases"/>
    <n v="10.638297872340425"/>
    <n v="0"/>
  </r>
  <r>
    <x v="3"/>
    <s v="Demand"/>
    <s v="Doing"/>
    <s v="BEMISCP-533"/>
    <s v="Bemis CP Theme"/>
    <x v="27"/>
    <s v="Feature"/>
    <s v="Done"/>
    <s v="BEMISCP-297"/>
    <s v="Browser compatibility"/>
    <s v="00297 - Browser compatibility"/>
    <x v="576"/>
    <x v="2"/>
    <s v="Done"/>
    <s v="BEMISCP-1117"/>
    <s v="Review of Browser compatibility"/>
    <s v="01117 - Review of Browser compatibility"/>
    <s v="Feature Review | 01117 - Review of Browser compatibility"/>
    <n v="351507"/>
    <n v="343301"/>
    <n v="362685"/>
    <s v="Plan"/>
    <x v="0"/>
    <n v="0"/>
    <n v="0"/>
    <n v="0"/>
    <n v="21"/>
    <m/>
    <s v="SUBTASK PLAN"/>
    <n v="0"/>
    <n v="0"/>
    <n v="0"/>
    <n v="0"/>
    <n v="0"/>
    <n v="0"/>
    <n v="0"/>
    <n v="0"/>
    <n v="0"/>
    <n v="0"/>
    <n v="0.25"/>
    <n v="1.8518518518518517E-2"/>
    <n v="1"/>
    <n v="0"/>
    <x v="0"/>
    <s v="0.Done"/>
    <x v="2"/>
    <s v="0.Done &gt; Feature Review | 01117 - Review of Browser compatibility"/>
    <n v="0"/>
    <n v="0"/>
  </r>
  <r>
    <x v="3"/>
    <m/>
    <m/>
    <m/>
    <m/>
    <x v="1"/>
    <s v="Bug"/>
    <s v="Done"/>
    <s v="BEMISCP-856"/>
    <s v="Spacing is incorrect across all pages"/>
    <s v="00856 - Spacing is incorrect across all pages"/>
    <x v="578"/>
    <x v="1"/>
    <s v="Done"/>
    <s v="BEMISCP-1116"/>
    <s v="QA for Spacing is incorrect across all pages"/>
    <s v="01116 - QA for Spacing is incorrect across all pages"/>
    <s v="QA | 01116 - QA for Spacing is incorrect across all pages"/>
    <m/>
    <n v="358441"/>
    <n v="3626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1116 - QA for Spacing is incorrect across all pages"/>
    <n v="0"/>
    <n v="0"/>
  </r>
  <r>
    <x v="3"/>
    <m/>
    <m/>
    <m/>
    <m/>
    <x v="1"/>
    <s v="Bug"/>
    <s v="Done"/>
    <s v="BEMISCP-856"/>
    <s v="Spacing is incorrect across all pages"/>
    <s v="00856 - Spacing is incorrect across all pages"/>
    <x v="578"/>
    <x v="2"/>
    <s v="Done"/>
    <s v="BEMISCP-1115"/>
    <s v="Review of Spacing is incorrect across all pages"/>
    <s v="01115 - Review of Spacing is incorrect across all pages"/>
    <s v="Feature Review | 01115 - Review of Spacing is incorrect across all pages"/>
    <m/>
    <n v="358441"/>
    <n v="36267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115 - Review of Spacing is incorrect across all pages"/>
    <n v="0"/>
    <n v="0"/>
  </r>
  <r>
    <x v="3"/>
    <m/>
    <m/>
    <m/>
    <m/>
    <x v="1"/>
    <s v="Bug"/>
    <s v="Done"/>
    <s v="BEMISCP-856"/>
    <s v="Spacing is incorrect across all pages"/>
    <s v="00856 - Spacing is incorrect across all pages"/>
    <x v="578"/>
    <x v="0"/>
    <s v="Done"/>
    <s v="BEMISCP-1114"/>
    <s v="Alpha for Spacing is incorrect across all pages"/>
    <s v="01114 - Alpha for Spacing is incorrect across all pages"/>
    <s v="Alpha Test | 01114 - Alpha for Spacing is incorrect across all pages"/>
    <m/>
    <n v="358441"/>
    <n v="36266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114 - Alpha for Spacing is incorrect across all pages"/>
    <n v="0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5"/>
    <s v="Cancelled"/>
    <s v="BEMISCP-1112"/>
    <s v="Add location facet"/>
    <s v="M | 01112 - Add location facet"/>
    <s v="Backend Development | M | 01112 - Add location facet"/>
    <n v="350832"/>
    <n v="343272"/>
    <n v="362661"/>
    <s v="Plan"/>
    <x v="18"/>
    <n v="0"/>
    <n v="0"/>
    <n v="0"/>
    <n v="81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6666666666666666E-2"/>
    <n v="8.2644628099173556E-3"/>
    <n v="1"/>
    <n v="0"/>
    <x v="0"/>
    <s v="0.Done"/>
    <x v="3"/>
    <s v="0.Cancelled &gt; Backend Development | M | 01112 - Add location facet"/>
    <n v="0"/>
    <n v="0"/>
  </r>
  <r>
    <x v="3"/>
    <m/>
    <m/>
    <m/>
    <m/>
    <x v="1"/>
    <s v="Bug"/>
    <s v="Done"/>
    <s v="BEMISCP-1020"/>
    <s v="Checkboxes for Locations in filter do not show "/>
    <s v="01020 - Checkboxes for Locations in filter do not show "/>
    <x v="570"/>
    <x v="2"/>
    <s v="Done"/>
    <s v="BEMISCP-1111"/>
    <s v="Review of Checkboxes for Locations in filter do not show "/>
    <s v="01111 - Review of Checkboxes for Locations in filter do not show "/>
    <s v="Feature Review | 01111 - Review of Checkboxes for Locations in filter do not show "/>
    <m/>
    <n v="360682"/>
    <n v="36264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111 - Review of Checkboxes for Locations in filter do not show "/>
    <n v="0"/>
    <n v="0"/>
  </r>
  <r>
    <x v="3"/>
    <m/>
    <m/>
    <m/>
    <m/>
    <x v="1"/>
    <s v="Bug"/>
    <s v="Done"/>
    <s v="BEMISCP-1020"/>
    <s v="Checkboxes for Locations in filter do not show "/>
    <s v="01020 - Checkboxes for Locations in filter do not show "/>
    <x v="570"/>
    <x v="0"/>
    <s v="Done"/>
    <s v="BEMISCP-1110"/>
    <s v="Alpha for Checkboxes for Locations in filter do not show "/>
    <s v="01110 - Alpha for Checkboxes for Locations in filter do not show "/>
    <s v="Alpha Test | 01110 - Alpha for Checkboxes for Locations in filter do not show "/>
    <m/>
    <n v="360682"/>
    <n v="36264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110 - Alpha for Checkboxes for Locations in filter do not show "/>
    <n v="0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3"/>
    <s v="Done"/>
    <s v="BEMISCP-1109"/>
    <s v="Add icons for Orders, Releases, Shipments, and Documents"/>
    <s v="S | 01109 - Add icons for Orders, Releases, Shipments, and Documents"/>
    <s v="Frontend Development | S | 01109 - Add icons for Orders, Releases, Shipments, and Documents"/>
    <n v="350832"/>
    <n v="343272"/>
    <n v="362517"/>
    <s v="Plan"/>
    <x v="18"/>
    <n v="0"/>
    <n v="0"/>
    <n v="0"/>
    <n v="81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6.6666666666666666E-2"/>
    <n v="8.2644628099173556E-3"/>
    <n v="1"/>
    <n v="4.2553191489361701"/>
    <x v="0"/>
    <s v="0.Done"/>
    <x v="2"/>
    <s v="0.Done &gt; Frontend Development | S | 01109 - Add icons for Orders, Releases, Shipments, and Documents"/>
    <n v="0"/>
    <n v="0"/>
  </r>
  <r>
    <x v="3"/>
    <m/>
    <m/>
    <m/>
    <m/>
    <x v="1"/>
    <s v="Bug"/>
    <s v="Done"/>
    <s v="BEMISCP-1057"/>
    <s v="User profile editing is accessible to users other than the profile owner."/>
    <s v="01057 - User profile editing is accessible to users other than the profile owner."/>
    <x v="568"/>
    <x v="2"/>
    <s v="Done"/>
    <s v="BEMISCP-1108"/>
    <s v="Review of User profile editing is accessible to users other than the profile owner."/>
    <s v="01108 - Review of User profile editing is accessible to users other than the profile owner."/>
    <s v="Feature Review | 01108 - Review of User profile editing is accessible to users other than the profile owner."/>
    <m/>
    <n v="361694"/>
    <n v="36251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108 - Review of User profile editing is accessible to users other than the profile owner."/>
    <n v="0"/>
    <n v="0"/>
  </r>
  <r>
    <x v="3"/>
    <m/>
    <m/>
    <m/>
    <m/>
    <x v="1"/>
    <s v="Bug"/>
    <s v="Done"/>
    <s v="BEMISCP-672"/>
    <s v="Items per Page does not allow you to return to default setting"/>
    <s v="00672 - Items per Page does not allow you to return to default setting"/>
    <x v="564"/>
    <x v="5"/>
    <s v="Done"/>
    <s v="BEMISCP-1107"/>
    <s v="Items per Page does not allow you to return to default setting"/>
    <s v="S | 01107 - Items per Page does not allow you to return to default setting"/>
    <s v="Backend Development | S | 01107 - Items per Page does not allow you to return to default setting"/>
    <m/>
    <n v="355138"/>
    <n v="36250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1107 - Items per Page does not allow you to return to default setting"/>
    <n v="8.5106382978723403"/>
    <n v="0"/>
  </r>
  <r>
    <x v="3"/>
    <s v="Demand"/>
    <s v="Doing"/>
    <s v="BEMISCP-519"/>
    <s v="Buyer - Portal Foundations"/>
    <x v="23"/>
    <s v="Feature"/>
    <s v="Done"/>
    <s v="BEMISCP-645"/>
    <s v="Buyer - Security"/>
    <s v="00645 - Buyer - Security"/>
    <x v="454"/>
    <x v="6"/>
    <s v="Cancelled"/>
    <s v="BEMISCP-1106"/>
    <s v="Alpha Bug - User Profile Spacing"/>
    <s v="M | 01106 - Alpha Bug - User Profile Spacing"/>
    <s v="Alpha Bug | M | 01106 - Alpha Bug - User Profile Spacing"/>
    <n v="350832"/>
    <n v="354328"/>
    <n v="36250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8.2644628099173556E-3"/>
    <n v="1"/>
    <n v="0"/>
    <x v="0"/>
    <s v="0.Done"/>
    <x v="3"/>
    <s v="0.Cancelled &gt; Alpha Bug | M | 01106 - Alpha Bug - User Profile Spacing"/>
    <n v="0"/>
    <n v="0"/>
  </r>
  <r>
    <x v="3"/>
    <s v="Demand"/>
    <s v="Doing"/>
    <s v="BEMISCP-523"/>
    <s v="CSR - Portal Foundations"/>
    <x v="30"/>
    <s v="Feature"/>
    <s v="Done"/>
    <s v="BEMISCP-77"/>
    <s v="Import Users and Groups from AD"/>
    <s v="00077 - Import Users and Groups from AD"/>
    <x v="432"/>
    <x v="1"/>
    <s v="Done"/>
    <s v="BEMISCP-1105"/>
    <s v="QA for Import User and Groups from AD"/>
    <s v="M | 01105 - QA for Import User and Groups from AD"/>
    <s v="QA | M | 01105 - QA for Import User and Groups from AD"/>
    <n v="350872"/>
    <n v="334297"/>
    <n v="362495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111111111111111"/>
    <n v="3.125E-2"/>
    <n v="1"/>
    <n v="3.191489361702128"/>
    <x v="0"/>
    <s v="0.Done"/>
    <x v="2"/>
    <s v="0.Done &gt; QA | M | 01105 - QA for Import User and Groups from AD"/>
    <n v="0"/>
    <n v="0"/>
  </r>
  <r>
    <x v="3"/>
    <s v="Demand"/>
    <s v="Doing"/>
    <s v="BEMISCP-533"/>
    <s v="Bemis CP Theme"/>
    <x v="27"/>
    <s v="Feature"/>
    <s v="Done"/>
    <s v="BEMISCP-365"/>
    <s v="Left Navigation Expand / Collapse on all pages"/>
    <s v="00365 - Left Navigation Expand / Collapse on all pages"/>
    <x v="579"/>
    <x v="1"/>
    <s v="Done"/>
    <s v="BEMISCP-1104"/>
    <s v="QA for Left Navigation Expand / Collapse on all pages"/>
    <s v="M | 01104 - QA for Left Navigation Expand / Collapse on all pages"/>
    <s v="QA | M | 01104 - QA for Left Navigation Expand / Collapse on all pages"/>
    <n v="351507"/>
    <n v="346372"/>
    <n v="362494"/>
    <s v="Plan"/>
    <x v="0"/>
    <n v="0"/>
    <n v="0"/>
    <n v="0"/>
    <n v="19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1.8518518518518517E-2"/>
    <n v="1"/>
    <n v="3.191489361702128"/>
    <x v="0"/>
    <s v="0.Done"/>
    <x v="2"/>
    <s v="0.Done &gt; QA | M | 01104 - QA for Left Navigation Expand / Collapse on all pages"/>
    <n v="0"/>
    <n v="0"/>
  </r>
  <r>
    <x v="3"/>
    <s v="Demand"/>
    <s v="Doing"/>
    <s v="BEMISCP-519"/>
    <s v="Buyer - Portal Foundations"/>
    <x v="23"/>
    <s v="Feature"/>
    <s v="Done"/>
    <s v="BEMISCP-218"/>
    <s v="Customer site template"/>
    <s v="00218 - Customer site template"/>
    <x v="560"/>
    <x v="1"/>
    <s v="Done"/>
    <s v="BEMISCP-1103"/>
    <s v="QA for Customer site template"/>
    <s v="M | 01103 - QA for Customer site template"/>
    <s v="QA | M | 01103 - QA for Customer site template"/>
    <n v="350832"/>
    <n v="340231"/>
    <n v="362492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8.2644628099173556E-3"/>
    <n v="1"/>
    <n v="3.191489361702128"/>
    <x v="0"/>
    <s v="0.Done"/>
    <x v="2"/>
    <s v="0.Done &gt; QA | M | 01103 - QA for Customer site template"/>
    <n v="0"/>
    <n v="0"/>
  </r>
  <r>
    <x v="3"/>
    <s v="Demand"/>
    <s v="Doing"/>
    <s v="BEMISCP-519"/>
    <s v="Buyer - Portal Foundations"/>
    <x v="23"/>
    <s v="Feature"/>
    <s v="Done"/>
    <s v="BEMISCP-80"/>
    <s v="All external users are re-directed to the  dashboard"/>
    <s v="00080 - All external users are re-directed to the  dashboard"/>
    <x v="580"/>
    <x v="1"/>
    <s v="Done"/>
    <s v="BEMISCP-1102"/>
    <s v="QA for All external users are re-directed to the dashboard"/>
    <s v="M | 01102 - QA for All external users are re-directed to the dashboard"/>
    <s v="QA | M | 01102 - QA for All external users are re-directed to the dashboard"/>
    <n v="350832"/>
    <n v="334300"/>
    <n v="36249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8.2644628099173556E-3"/>
    <n v="1"/>
    <n v="3.191489361702128"/>
    <x v="0"/>
    <s v="0.Done"/>
    <x v="2"/>
    <s v="0.Done &gt; QA | M | 01102 - QA for All external users are re-directed to the dashboard"/>
    <n v="0"/>
    <n v="0"/>
  </r>
  <r>
    <x v="3"/>
    <s v="Demand"/>
    <s v="Doing"/>
    <s v="BEMISCP-501"/>
    <s v="IBB Integration"/>
    <x v="24"/>
    <s v="Task"/>
    <s v="Done"/>
    <s v="BEMISCP-788"/>
    <s v="Refactor IBB Authentication"/>
    <s v="00788 - Refactor IBB Authentication"/>
    <x v="581"/>
    <x v="2"/>
    <s v="Done"/>
    <s v="BEMISCP-1101"/>
    <s v="Review of Refactor IBB Authentication"/>
    <s v="01101 - Review of Refactor IBB Authentication"/>
    <s v="Feature Review | 01101 - Review of Refactor IBB Authentication"/>
    <n v="350255"/>
    <n v="357325"/>
    <n v="3624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3.3333333333333333E-2"/>
    <n v="1"/>
    <n v="0"/>
    <x v="0"/>
    <s v="0.Done"/>
    <x v="2"/>
    <s v="0.Done &gt; Feature Review | 01101 - Review of Refactor IBB Authentication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6"/>
    <s v="Cancelled"/>
    <s v="BEMISCP-1100"/>
    <s v="Alpha Bug - Minor UI issues observed"/>
    <s v="XS | 01100 - Alpha Bug - Minor UI issues observed"/>
    <s v="Alpha Bug | XS | 01100 - Alpha Bug - Minor UI issues observed"/>
    <n v="350832"/>
    <n v="343448"/>
    <n v="362486"/>
    <s v="Plan"/>
    <x v="19"/>
    <n v="0"/>
    <n v="0"/>
    <n v="0"/>
    <n v="39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6.6666666666666666E-2"/>
    <n v="8.2644628099173556E-3"/>
    <n v="1"/>
    <n v="0"/>
    <x v="0"/>
    <s v="0.Done"/>
    <x v="3"/>
    <s v="0.Cancelled &gt; Alpha Bug | XS | 01100 - Alpha Bug - Minor UI issues observed"/>
    <n v="0"/>
    <n v="0"/>
  </r>
  <r>
    <x v="3"/>
    <m/>
    <m/>
    <m/>
    <m/>
    <x v="1"/>
    <s v="Bug"/>
    <s v="Done"/>
    <s v="BEMISCP-1057"/>
    <s v="User profile editing is accessible to users other than the profile owner."/>
    <s v="01057 - User profile editing is accessible to users other than the profile owner."/>
    <x v="568"/>
    <x v="6"/>
    <s v="Done"/>
    <s v="BEMISCP-1099"/>
    <s v="Users cannot view other users' profiles at all"/>
    <s v="M | 01099 - Users cannot view other users' profiles at all"/>
    <s v="Alpha Bug | M | 01099 - Users cannot view other users' profiles at all"/>
    <m/>
    <n v="361694"/>
    <n v="362483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Alpha Bug | M | 01099 - Users cannot view other users' profiles at all"/>
    <n v="3.191489361702128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1"/>
    <s v="Done"/>
    <s v="BEMISCP-1098"/>
    <s v="QA for Customer Org Hierarchy"/>
    <s v="M | 01098 - QA for Customer Org Hierarchy"/>
    <s v="QA | M | 01098 - QA for Customer Org Hierarchy"/>
    <n v="350832"/>
    <n v="334456"/>
    <n v="362482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05"/>
    <n v="8.2644628099173556E-3"/>
    <n v="1"/>
    <n v="3.191489361702128"/>
    <x v="0"/>
    <s v="0.Done"/>
    <x v="2"/>
    <s v="0.Done &gt; QA | M | 01098 - QA for Customer Org Hierarchy"/>
    <n v="0"/>
    <n v="0"/>
  </r>
  <r>
    <x v="3"/>
    <m/>
    <m/>
    <m/>
    <m/>
    <x v="1"/>
    <s v="Bug"/>
    <s v="Done"/>
    <s v="BEMISCP-1030"/>
    <s v="Add open condition to Search Orders"/>
    <s v="01030 - Add open condition to Search Orders"/>
    <x v="569"/>
    <x v="2"/>
    <s v="Done"/>
    <s v="BEMISCP-1097"/>
    <s v="Review of Add open condition to Search Orders"/>
    <s v="01097 - Review of Add open condition to Search Orders"/>
    <s v="Feature Review | 01097 - Review of Add open condition to Search Orders"/>
    <m/>
    <n v="361068"/>
    <n v="3624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097 - Review of Add open condition to Search Orders"/>
    <n v="0"/>
    <n v="0"/>
  </r>
  <r>
    <x v="3"/>
    <s v="Demand"/>
    <s v="Doing"/>
    <s v="BEMISCP-533"/>
    <s v="Bemis CP Theme"/>
    <x v="27"/>
    <s v="Feature"/>
    <s v="Done"/>
    <s v="BEMISCP-297"/>
    <s v="Browser compatibility"/>
    <s v="00297 - Browser compatibility"/>
    <x v="576"/>
    <x v="0"/>
    <s v="Done"/>
    <s v="BEMISCP-1096"/>
    <s v="Alpha for Browser compatibility"/>
    <s v="01096 - Alpha for Browser compatibility"/>
    <s v="Alpha Test | 01096 - Alpha for Browser compatibility"/>
    <n v="351507"/>
    <n v="343301"/>
    <n v="362410"/>
    <s v="Plan"/>
    <x v="0"/>
    <n v="0"/>
    <n v="0"/>
    <n v="0"/>
    <n v="21"/>
    <m/>
    <s v="SUBTASK PLAN"/>
    <n v="0"/>
    <n v="0"/>
    <n v="0"/>
    <n v="0"/>
    <n v="0"/>
    <n v="0"/>
    <n v="0"/>
    <n v="0"/>
    <n v="0"/>
    <n v="0"/>
    <n v="0.25"/>
    <n v="1.8518518518518517E-2"/>
    <n v="1"/>
    <n v="0"/>
    <x v="0"/>
    <s v="0.Done"/>
    <x v="2"/>
    <s v="0.Done &gt; Alpha Test | 01096 - Alpha for Browser compatibility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0"/>
    <s v="Done"/>
    <s v="BEMISCP-1095"/>
    <s v="Alpha for Buyer - Reports Landing Page Bugs"/>
    <s v="M | 01095 - Alpha for Buyer - Reports Landing Page Bugs"/>
    <s v="Alpha Test | M | 01095 - Alpha for Buyer - Reports Landing Page Bugs"/>
    <n v="351658"/>
    <n v="347304"/>
    <n v="362375"/>
    <s v="Plan"/>
    <x v="18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6.25E-2"/>
    <n v="3.8461538461538464E-2"/>
    <n v="1"/>
    <n v="4.2553191489361701"/>
    <x v="0"/>
    <s v="0.Done"/>
    <x v="2"/>
    <s v="0.Done &gt; Alpha Test | M | 01095 - Alpha for Buyer - Reports Landing Page Bugs"/>
    <n v="0"/>
    <n v="0"/>
  </r>
  <r>
    <x v="3"/>
    <s v="Demand"/>
    <s v="Doing"/>
    <s v="BEMISCP-519"/>
    <s v="Buyer - Portal Foundations"/>
    <x v="23"/>
    <s v="Feature"/>
    <s v="Done"/>
    <s v="BEMISCP-645"/>
    <s v="Buyer - Security"/>
    <s v="00645 - Buyer - Security"/>
    <x v="454"/>
    <x v="0"/>
    <s v="Done"/>
    <s v="BEMISCP-1094"/>
    <s v="Alpha for Buyer - Security"/>
    <s v="XS | 01094 - Alpha for Buyer - Security"/>
    <s v="Alpha Test | XS | 01094 - Alpha for Buyer - Security"/>
    <n v="350832"/>
    <n v="354328"/>
    <n v="362365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4285714285714285"/>
    <n v="8.2644628099173556E-3"/>
    <n v="1"/>
    <n v="1.0638297872340425"/>
    <x v="0"/>
    <s v="0.Done"/>
    <x v="2"/>
    <s v="0.Done &gt; Alpha Test | XS | 01094 - Alpha for Buyer - Security"/>
    <n v="0"/>
    <n v="0"/>
  </r>
  <r>
    <x v="3"/>
    <s v="Demand"/>
    <s v="Deferred"/>
    <s v="BEMISCP-540"/>
    <s v="Buyer - Dashboard"/>
    <x v="28"/>
    <s v="Feature"/>
    <s v="Done"/>
    <s v="BEMISCP-341"/>
    <s v="User agreement - BNA"/>
    <s v="00341 - User agreement - BNA"/>
    <x v="425"/>
    <x v="3"/>
    <s v="Done"/>
    <s v="BEMISCP-1093"/>
    <s v="Create web content for Bemis Terms of Use"/>
    <s v="S | 01093 - Create web content for Bemis Terms of Use"/>
    <s v="Frontend Development | S | 01093 - Create web content for Bemis Terms of Use"/>
    <n v="351660"/>
    <n v="344261"/>
    <n v="362347"/>
    <s v="Plan"/>
    <x v="18"/>
    <n v="0"/>
    <n v="0"/>
    <n v="0"/>
    <n v="5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.16666666666666666"/>
    <n v="1"/>
    <n v="4.2553191489361701"/>
    <x v="2"/>
    <s v="0.Done"/>
    <x v="2"/>
    <s v="0.Done &gt; Frontend Development | S | 01093 - Create web content for Bemis Terms of Use"/>
    <n v="0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5"/>
    <s v="Cancelled"/>
    <s v="BEMISCP-1092"/>
    <s v="Create Global searh context views for User and Customer profiles"/>
    <s v="M | 01092 - Create Global searh context views for User and Customer profiles"/>
    <s v="Backend Development | M | 01092 - Create Global searh context views for User and Customer profiles"/>
    <n v="350832"/>
    <n v="343272"/>
    <n v="362335"/>
    <s v="Plan"/>
    <x v="18"/>
    <n v="0"/>
    <n v="0"/>
    <n v="0"/>
    <n v="81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6666666666666666E-2"/>
    <n v="8.2644628099173556E-3"/>
    <n v="1"/>
    <n v="0"/>
    <x v="0"/>
    <s v="0.Done"/>
    <x v="3"/>
    <s v="0.Cancelled &gt; Backend Development | M | 01092 - Create Global searh context views for User and Customer profiles"/>
    <n v="0"/>
    <n v="0"/>
  </r>
  <r>
    <x v="3"/>
    <m/>
    <m/>
    <m/>
    <m/>
    <x v="1"/>
    <s v="Bug"/>
    <s v="Done"/>
    <s v="BEMISCP-1057"/>
    <s v="User profile editing is accessible to users other than the profile owner."/>
    <s v="01057 - User profile editing is accessible to users other than the profile owner."/>
    <x v="568"/>
    <x v="0"/>
    <s v="Done"/>
    <s v="BEMISCP-1091"/>
    <s v="Alpha for User profile editing is accessible to users other than the profile owner."/>
    <s v="01091 - Alpha for User profile editing is accessible to users other than the profile owner."/>
    <s v="Alpha Test | 01091 - Alpha for User profile editing is accessible to users other than the profile owner."/>
    <m/>
    <n v="361694"/>
    <n v="3622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091 - Alpha for User profile editing is accessible to users other than the profile owner."/>
    <n v="0"/>
    <n v="0"/>
  </r>
  <r>
    <x v="3"/>
    <s v="Demand"/>
    <s v="Doing"/>
    <s v="BEMISCP-444"/>
    <s v="CSR - Customer and User Profile"/>
    <x v="25"/>
    <s v="Feature"/>
    <s v="Done"/>
    <s v="BEMISCP-445"/>
    <s v="View/Edit User Profile"/>
    <s v="00445 -  View/Edit User Profile"/>
    <x v="470"/>
    <x v="6"/>
    <s v="Done"/>
    <s v="BEMISCP-1087"/>
    <s v="Alpha Bug - Editing Employer Field Results in Exception"/>
    <s v="M | 01087 - Alpha Bug - Editing Employer Field Results in Exception"/>
    <s v="Alpha Bug | M | 01087 - Alpha Bug - Editing Employer Field Results in Exception"/>
    <n v="348696"/>
    <n v="348698"/>
    <n v="362077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2.9411764705882353E-2"/>
    <n v="1"/>
    <n v="3.191489361702128"/>
    <x v="0"/>
    <s v="0.Done"/>
    <x v="2"/>
    <s v="0.Done &gt; Alpha Bug | M | 01087 - Alpha Bug - Editing Employer Field Results in Exception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3"/>
    <s v="Done"/>
    <s v="BEMISCP-1085"/>
    <s v="Style Document Upload portlet"/>
    <s v="M | 01085 - Style Document Upload portlet"/>
    <s v="Frontend Development | M | 01085 - Style Document Upload portlet"/>
    <n v="350832"/>
    <n v="334367"/>
    <n v="362049"/>
    <s v="Plan"/>
    <x v="19"/>
    <n v="0"/>
    <n v="0"/>
    <n v="0"/>
    <n v="32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4.7619047619047616E-2"/>
    <n v="8.2644628099173556E-3"/>
    <n v="1"/>
    <n v="5.3191489361702127"/>
    <x v="0"/>
    <s v="0.Done"/>
    <x v="2"/>
    <s v="0.Done &gt; Frontend Development | M | 01085 - Style Document Upload portlet"/>
    <n v="0"/>
    <n v="0"/>
  </r>
  <r>
    <x v="3"/>
    <s v="Demand"/>
    <s v="Doing"/>
    <s v="BEMISCP-531"/>
    <s v="System Architecture"/>
    <x v="22"/>
    <s v="Task"/>
    <s v="Done"/>
    <s v="BEMISCP-1070"/>
    <s v="Optimize JVM settings"/>
    <s v="01070 - Optimize JVM settings"/>
    <x v="584"/>
    <x v="2"/>
    <s v="Done"/>
    <s v="BEMISCP-1084"/>
    <s v="Review of Optimize JVM settings"/>
    <s v="01084 - Review of Optimize JVM settings"/>
    <s v="Feature Review | 01084 - Review of Optimize JVM settings"/>
    <n v="351453"/>
    <n v="361820"/>
    <n v="362038"/>
    <s v="Plan"/>
    <x v="0"/>
    <n v="0"/>
    <n v="0"/>
    <n v="200"/>
    <n v="0"/>
    <m/>
    <s v="SUBTASK PLAN"/>
    <n v="0"/>
    <n v="0"/>
    <n v="0"/>
    <n v="0"/>
    <n v="0"/>
    <n v="0"/>
    <n v="0"/>
    <n v="0"/>
    <n v="0"/>
    <n v="0"/>
    <n v="1"/>
    <n v="1.8518518518518517E-2"/>
    <n v="1"/>
    <n v="0"/>
    <x v="0"/>
    <s v="0.Done"/>
    <x v="2"/>
    <s v="0.Done &gt; Feature Review | 01084 - Review of Optimize JVM settings"/>
    <n v="0"/>
    <n v="0"/>
  </r>
  <r>
    <x v="3"/>
    <m/>
    <m/>
    <m/>
    <m/>
    <x v="1"/>
    <s v="Bug"/>
    <s v="Done"/>
    <s v="BEMISCP-804"/>
    <s v="User Customer Name (Employer) is incorrect"/>
    <s v="00804 - User Customer Name (Employer) is incorrect"/>
    <x v="558"/>
    <x v="6"/>
    <s v="Done"/>
    <s v="BEMISCP-1083"/>
    <s v="Employer fields does not show value saved "/>
    <s v="M | 01083 - Employer fields does not show value saved "/>
    <s v="Alpha Bug | M | 01083 - Employer fields does not show value saved "/>
    <m/>
    <n v="357594"/>
    <n v="362031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Alpha Bug | M | 01083 - Employer fields does not show value saved "/>
    <n v="3.191489361702128"/>
    <n v="0"/>
  </r>
  <r>
    <x v="3"/>
    <m/>
    <m/>
    <m/>
    <m/>
    <x v="1"/>
    <s v="Bug"/>
    <s v="Done"/>
    <s v="BEMISCP-1057"/>
    <s v="User profile editing is accessible to users other than the profile owner."/>
    <s v="01057 - User profile editing is accessible to users other than the profile owner."/>
    <x v="568"/>
    <x v="5"/>
    <s v="Done"/>
    <s v="BEMISCP-1082"/>
    <s v="Add PermissionChecker to logic"/>
    <s v="M | 01082 - Add PermissionChecker to logic"/>
    <s v="Backend Development | M | 01082 - Add PermissionChecker to logic"/>
    <m/>
    <n v="361694"/>
    <n v="362013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1082 - Add PermissionChecker to logic"/>
    <n v="10.638297872340425"/>
    <n v="0"/>
  </r>
  <r>
    <x v="3"/>
    <m/>
    <m/>
    <m/>
    <m/>
    <x v="1"/>
    <s v="Bug"/>
    <s v="Done"/>
    <s v="BEMISCP-1030"/>
    <s v="Add open condition to Search Orders"/>
    <s v="01030 - Add open condition to Search Orders"/>
    <x v="569"/>
    <x v="0"/>
    <s v="Done"/>
    <s v="BEMISCP-1081"/>
    <s v="Alpha for Add open condition to Search Orders"/>
    <s v="01081 - Alpha for Add open condition to Search Orders"/>
    <s v="Alpha Test | 01081 - Alpha for Add open condition to Search Orders"/>
    <m/>
    <n v="361068"/>
    <n v="36201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081 - Alpha for Add open condition to Search Orders"/>
    <n v="0"/>
    <n v="0"/>
  </r>
  <r>
    <x v="3"/>
    <m/>
    <m/>
    <m/>
    <m/>
    <x v="1"/>
    <s v="Bug"/>
    <s v="Done"/>
    <s v="BEMISCP-854"/>
    <s v="Orders Page - Quantity Fields Show 0 Value"/>
    <s v="00854 - Orders Page - Quantity Fields Show 0 Value"/>
    <x v="542"/>
    <x v="0"/>
    <s v="Done"/>
    <s v="BEMISCP-1080"/>
    <s v="Alpha for Orders Page - Quantity Fields Show 0 Value"/>
    <s v="01080 - Alpha for Orders Page - Quantity Fields Show 0 Value"/>
    <s v="Alpha Test | 01080 - Alpha for Orders Page - Quantity Fields Show 0 Value"/>
    <m/>
    <n v="358437"/>
    <n v="36201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1080 - Alpha for Orders Page - Quantity Fields Show 0 Value"/>
    <n v="0"/>
    <n v="0"/>
  </r>
  <r>
    <x v="3"/>
    <s v="Demand"/>
    <s v="Doing"/>
    <s v="BEMISCP-366"/>
    <s v="Buyer - Order Management"/>
    <x v="33"/>
    <s v="Feature"/>
    <s v="Done"/>
    <s v="BEMISCP-801"/>
    <s v="List shipments from specific Order"/>
    <s v="00801 - List shipments from specific Order"/>
    <x v="482"/>
    <x v="6"/>
    <s v="Cancelled"/>
    <s v="BEMISCP-1079"/>
    <s v="Product Description and Cust Item # are not displaying in Shipments Header"/>
    <s v="M | 01079 - Product Description and Cust Item # are not displaying in Shipments Header"/>
    <s v="Alpha Bug | M | 01079 - Product Description and Cust Item # are not displaying in Shipments Header"/>
    <n v="346910"/>
    <n v="357589"/>
    <n v="361954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020408163265306E-2"/>
    <n v="1"/>
    <n v="0"/>
    <x v="0"/>
    <s v="0.Done"/>
    <x v="3"/>
    <s v="0.Cancelled &gt; Alpha Bug | M | 01079 - Product Description and Cust Item # are not displaying in Shipments Header"/>
    <n v="0"/>
    <n v="0"/>
  </r>
  <r>
    <x v="3"/>
    <m/>
    <m/>
    <m/>
    <m/>
    <x v="1"/>
    <s v="Bug"/>
    <s v="Done"/>
    <s v="BEMISCP-902"/>
    <s v="BIT-42 Update orders data fields to allow for decimals "/>
    <s v="00902 - BIT-42 Update orders data fields to allow for decimals "/>
    <x v="557"/>
    <x v="3"/>
    <s v="Done"/>
    <s v="BEMISCP-1078"/>
    <s v="Update fields on Orders to display decimals "/>
    <s v="M | 01078 - Update fields on Orders to display decimals "/>
    <s v="Frontend Development | M | 01078 - Update fields on Orders to display decimals "/>
    <m/>
    <n v="359064"/>
    <n v="36193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078 - Update fields on Orders to display decimals "/>
    <n v="5.3191489361702127"/>
    <n v="0"/>
  </r>
  <r>
    <x v="3"/>
    <s v="Demand"/>
    <s v="Doing"/>
    <s v="BEMISCP-366"/>
    <s v="Buyer - Order Management"/>
    <x v="33"/>
    <s v="Feature"/>
    <s v="Done"/>
    <s v="BEMISCP-802"/>
    <s v="List Releases of specifc Order"/>
    <s v="00802 - List Releases of specifc Order"/>
    <x v="585"/>
    <x v="3"/>
    <s v="Done"/>
    <s v="BEMISCP-1077"/>
    <s v="Update fields on Schedule Releases to display decimals "/>
    <s v="M | 01077 - Update fields on Schedule Releases to display decimals "/>
    <s v="Frontend Development | M | 01077 - Update fields on Schedule Releases to display decimals "/>
    <n v="346910"/>
    <n v="357590"/>
    <n v="36192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1.020408163265306E-2"/>
    <n v="1"/>
    <n v="5.3191489361702127"/>
    <x v="0"/>
    <s v="0.Done"/>
    <x v="2"/>
    <s v="0.Done &gt; Frontend Development | M | 01077 - Update fields on Schedule Releases to display decimals 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3"/>
    <s v="Done"/>
    <s v="BEMISCP-1076"/>
    <s v="Update fields on Shipments to display decimals "/>
    <s v="M | 01076 - Update fields on Shipments to display decimals "/>
    <s v="Frontend Development | M | 01076 - Update fields on Shipments to display decimals "/>
    <n v="347928"/>
    <n v="334920"/>
    <n v="361926"/>
    <s v="Plan"/>
    <x v="20"/>
    <n v="0"/>
    <n v="0"/>
    <n v="0"/>
    <n v="6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6.25E-2"/>
    <n v="1.5873015873015872E-2"/>
    <n v="1"/>
    <n v="5.3191489361702127"/>
    <x v="0"/>
    <s v="0.Done"/>
    <x v="2"/>
    <s v="0.Done &gt; Frontend Development | M | 01076 - Update fields on Shipments to display decimals "/>
    <n v="0"/>
    <n v="0"/>
  </r>
  <r>
    <x v="3"/>
    <s v="Demand"/>
    <s v="Doing"/>
    <s v="BEMISCP-539"/>
    <s v="Buyer - Inventory Management"/>
    <x v="29"/>
    <s v="Feature"/>
    <s v="Done"/>
    <s v="BEMISCP-262"/>
    <s v="On-Hand Inventory View for a specific item"/>
    <s v="00262 - On-Hand Inventory View for a specific item"/>
    <x v="426"/>
    <x v="3"/>
    <s v="Done"/>
    <s v="BEMISCP-1075"/>
    <s v="Update fields on On Hand Inventory View to show decimals"/>
    <s v="M | 01075 - Update fields on On Hand Inventory View to show decimals"/>
    <s v="Frontend Development | M | 01075 - Update fields on On Hand Inventory View to show decimals"/>
    <n v="351659"/>
    <n v="342921"/>
    <n v="361925"/>
    <s v="Plan"/>
    <x v="19"/>
    <n v="0"/>
    <n v="0"/>
    <n v="0"/>
    <n v="35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"/>
    <n v="0.1"/>
    <n v="1"/>
    <n v="5.3191489361702127"/>
    <x v="0"/>
    <s v="0.Done"/>
    <x v="2"/>
    <s v="0.Done &gt; Frontend Development | M | 01075 - Update fields on On Hand Inventory View to show decimals"/>
    <n v="0"/>
    <n v="0"/>
  </r>
  <r>
    <x v="3"/>
    <m/>
    <m/>
    <m/>
    <m/>
    <x v="1"/>
    <s v="Bug"/>
    <s v="Cancelled"/>
    <s v="BEMISCP-1065"/>
    <s v="Theme display in Bemis QA is not correct"/>
    <s v="01065 - Theme display in Bemis QA is not correct"/>
    <x v="586"/>
    <x v="0"/>
    <s v="Cancelled"/>
    <s v="BEMISCP-1074"/>
    <s v="Alpha for Theme display in Bemis QA is not correct"/>
    <s v="01074 - Alpha for Theme display in Bemis QA is not correct"/>
    <s v="Alpha Test | 01074 - Alpha for Theme display in Bemis QA is not correct"/>
    <m/>
    <n v="361709"/>
    <n v="36190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Cancelled"/>
    <x v="3"/>
    <s v="0.Cancelled &gt; Alpha Test | 01074 - Alpha for Theme display in Bemis QA is not correct"/>
    <n v="0"/>
    <n v="0"/>
  </r>
  <r>
    <x v="3"/>
    <m/>
    <m/>
    <m/>
    <m/>
    <x v="1"/>
    <s v="Bug"/>
    <s v="Done"/>
    <s v="BEMISCP-1005"/>
    <s v="Do not show Scheduled Releases with a Confirmed Qty =  0"/>
    <s v="01005 - Do not show Scheduled Releases with a Confirmed Qty =  0"/>
    <x v="571"/>
    <x v="2"/>
    <s v="Done"/>
    <s v="BEMISCP-1073"/>
    <s v="Review of Do not show Scheduled Releases with a Confirmed Qty =  0"/>
    <s v="01073 - Review of Do not show Scheduled Releases with a Confirmed Qty =  0"/>
    <s v="Feature Review | 01073 - Review of Do not show Scheduled Releases with a Confirmed Qty =  0"/>
    <m/>
    <n v="360436"/>
    <n v="36185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073 - Review of Do not show Scheduled Releases with a Confirmed Qty =  0"/>
    <n v="0"/>
    <n v="0"/>
  </r>
  <r>
    <x v="3"/>
    <m/>
    <m/>
    <m/>
    <m/>
    <x v="1"/>
    <s v="Bug"/>
    <s v="Done"/>
    <s v="BEMISCP-905"/>
    <s v="Update On Hand Inv data fields to allow for decimals "/>
    <s v="00905 - Update On Hand Inv data fields to allow for decimals "/>
    <x v="573"/>
    <x v="2"/>
    <s v="Done"/>
    <s v="BEMISCP-1072"/>
    <s v="Review of Update On Hand Inv data fields to allow for decimals "/>
    <s v="01072 - Review of Update On Hand Inv data fields to allow for decimals "/>
    <s v="Feature Review | 01072 - Review of Update On Hand Inv data fields to allow for decimals "/>
    <m/>
    <n v="359071"/>
    <n v="36184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072 - Review of Update On Hand Inv data fields to allow for decimals "/>
    <n v="0"/>
    <n v="0"/>
  </r>
  <r>
    <x v="3"/>
    <m/>
    <m/>
    <m/>
    <m/>
    <x v="1"/>
    <s v="Bug"/>
    <s v="Done"/>
    <s v="BEMISCP-906"/>
    <s v="Update Scheduled Releases data fields to allow for decimals "/>
    <s v="00906 - Update Scheduled Releases data fields to allow for decimals "/>
    <x v="572"/>
    <x v="2"/>
    <s v="Done"/>
    <s v="BEMISCP-1071"/>
    <s v="Review of Update Scheduled Releases data fields to allow for decimals "/>
    <s v="01071 - Review of Update Scheduled Releases data fields to allow for decimals "/>
    <s v="Feature Review | 01071 - Review of Update Scheduled Releases data fields to allow for decimals "/>
    <m/>
    <n v="359073"/>
    <n v="36183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071 - Review of Update Scheduled Releases data fields to allow for decimals "/>
    <n v="0"/>
    <n v="0"/>
  </r>
  <r>
    <x v="3"/>
    <s v="Demand"/>
    <s v="Doing"/>
    <s v="BEMISCP-533"/>
    <s v="Bemis CP Theme"/>
    <x v="27"/>
    <s v="Feature"/>
    <s v="Done"/>
    <s v="BEMISCP-1180"/>
    <s v="Updates to Bemis Portal Navigation"/>
    <s v="01180 - Updates to Bemis Portal Navigation"/>
    <x v="407"/>
    <x v="3"/>
    <s v="Done"/>
    <s v="BEMISCP-1069"/>
    <s v="Updates to Site Navigation"/>
    <s v="M | 01069 - Updates to Site Navigation"/>
    <s v="Frontend Development | M | 01069 - Updates to Site Navigation"/>
    <n v="351507"/>
    <n v="363315"/>
    <n v="36177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1.8518518518518517E-2"/>
    <n v="1"/>
    <n v="5.3191489361702127"/>
    <x v="0"/>
    <s v="0.Done"/>
    <x v="2"/>
    <s v="0.Done &gt; Frontend Development | M | 01069 - Updates to Site Navigation"/>
    <n v="0"/>
    <n v="0"/>
  </r>
  <r>
    <x v="3"/>
    <s v="Demand"/>
    <s v="Doing"/>
    <s v="BEMISCP-539"/>
    <s v="Buyer - Inventory Management"/>
    <x v="29"/>
    <s v="Feature"/>
    <s v="Done"/>
    <s v="BEMISCP-262"/>
    <s v="On-Hand Inventory View for a specific item"/>
    <s v="00262 - On-Hand Inventory View for a specific item"/>
    <x v="426"/>
    <x v="3"/>
    <s v="Done"/>
    <s v="BEMISCP-1067"/>
    <s v="Update Age logic display "/>
    <s v="M | 01067 - Update Age logic display "/>
    <s v="Frontend Development | M | 01067 - Update Age logic display "/>
    <n v="351659"/>
    <n v="342921"/>
    <n v="361713"/>
    <s v="Plan"/>
    <x v="19"/>
    <n v="0"/>
    <n v="0"/>
    <n v="0"/>
    <n v="35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"/>
    <n v="0.1"/>
    <n v="1"/>
    <n v="5.3191489361702127"/>
    <x v="0"/>
    <s v="0.Done"/>
    <x v="2"/>
    <s v="0.Done &gt; Frontend Development | M | 01067 - Update Age logic display 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5"/>
    <s v="Cancelled"/>
    <s v="BEMISCP-1066"/>
    <s v="Update BoL field logic "/>
    <s v="M | 01066 - Update BoL field logic "/>
    <s v="Backend Development | M | 01066 - Update BoL field logic "/>
    <n v="347928"/>
    <n v="334920"/>
    <n v="361711"/>
    <s v="Plan"/>
    <x v="20"/>
    <n v="0"/>
    <n v="0"/>
    <n v="0"/>
    <n v="61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25E-2"/>
    <n v="1.5873015873015872E-2"/>
    <n v="1"/>
    <n v="0"/>
    <x v="0"/>
    <s v="0.Done"/>
    <x v="3"/>
    <s v="0.Cancelled &gt; Backend Development | M | 01066 - Update BoL field logic "/>
    <n v="0"/>
    <n v="0"/>
  </r>
  <r>
    <x v="3"/>
    <s v="Demand"/>
    <s v="Doing"/>
    <s v="BEMISCP-533"/>
    <s v="Bemis CP Theme"/>
    <x v="27"/>
    <s v="Feature"/>
    <s v="Done"/>
    <s v="BEMISCP-296"/>
    <s v="Mobile compatibility &amp; responsive design"/>
    <s v="00296 - Mobile compatibility &amp; responsive design"/>
    <x v="375"/>
    <x v="3"/>
    <s v="Done"/>
    <s v="BEMISCP-1064"/>
    <s v="Global Search - mobile responsive design"/>
    <s v="M | 01064 - Global Search - mobile responsive design"/>
    <s v="Frontend Development | M | 01064 - Global Search - mobile responsive design"/>
    <n v="351507"/>
    <n v="343300"/>
    <n v="361706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s v="0.Done"/>
    <x v="2"/>
    <s v="0.Done &gt; Frontend Development | M | 01064 - Global Search - mobile responsive design"/>
    <n v="0"/>
    <n v="0"/>
  </r>
  <r>
    <x v="3"/>
    <s v="Demand"/>
    <s v="Doing"/>
    <s v="BEMISCP-533"/>
    <s v="Bemis CP Theme"/>
    <x v="27"/>
    <s v="Feature"/>
    <s v="Done"/>
    <s v="BEMISCP-296"/>
    <s v="Mobile compatibility &amp; responsive design"/>
    <s v="00296 - Mobile compatibility &amp; responsive design"/>
    <x v="375"/>
    <x v="3"/>
    <s v="Done"/>
    <s v="BEMISCP-1063"/>
    <s v="User Profile - mobile responsive design"/>
    <s v="M | 01063 - User Profile - mobile responsive design"/>
    <s v="Frontend Development | M | 01063 - User Profile - mobile responsive design"/>
    <n v="351507"/>
    <n v="343300"/>
    <n v="361705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s v="0.Done"/>
    <x v="2"/>
    <s v="0.Done &gt; Frontend Development | M | 01063 - User Profile - mobile responsive design"/>
    <n v="0"/>
    <n v="0"/>
  </r>
  <r>
    <x v="3"/>
    <s v="Demand"/>
    <s v="Doing"/>
    <s v="BEMISCP-533"/>
    <s v="Bemis CP Theme"/>
    <x v="27"/>
    <s v="Feature"/>
    <s v="Done"/>
    <s v="BEMISCP-296"/>
    <s v="Mobile compatibility &amp; responsive design"/>
    <s v="00296 - Mobile compatibility &amp; responsive design"/>
    <x v="375"/>
    <x v="3"/>
    <s v="Done"/>
    <s v="BEMISCP-1062"/>
    <s v="Customer Profile View - mobile responsive design"/>
    <s v="M | 01062 - Customer Profile View - mobile responsive design"/>
    <s v="Frontend Development | M | 01062 - Customer Profile View - mobile responsive design"/>
    <n v="351507"/>
    <n v="343300"/>
    <n v="361704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s v="0.Done"/>
    <x v="2"/>
    <s v="0.Done &gt; Frontend Development | M | 01062 - Customer Profile View - mobile responsive design"/>
    <n v="0"/>
    <n v="0"/>
  </r>
  <r>
    <x v="3"/>
    <s v="Demand"/>
    <s v="Doing"/>
    <s v="BEMISCP-533"/>
    <s v="Bemis CP Theme"/>
    <x v="27"/>
    <s v="Feature"/>
    <s v="Done"/>
    <s v="BEMISCP-296"/>
    <s v="Mobile compatibility &amp; responsive design"/>
    <s v="00296 - Mobile compatibility &amp; responsive design"/>
    <x v="375"/>
    <x v="3"/>
    <s v="Done"/>
    <s v="BEMISCP-1061"/>
    <s v="Product Detail view - mobile responsive design"/>
    <s v="M | 01061 - Product Detail view - mobile responsive design"/>
    <s v="Frontend Development | M | 01061 - Product Detail view - mobile responsive design"/>
    <n v="351507"/>
    <n v="343300"/>
    <n v="361703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s v="0.Done"/>
    <x v="2"/>
    <s v="0.Done &gt; Frontend Development | M | 01061 - Product Detail view - mobile responsive design"/>
    <n v="0"/>
    <n v="0"/>
  </r>
  <r>
    <x v="3"/>
    <s v="Demand"/>
    <s v="Doing"/>
    <s v="BEMISCP-533"/>
    <s v="Bemis CP Theme"/>
    <x v="27"/>
    <s v="Feature"/>
    <s v="Done"/>
    <s v="BEMISCP-296"/>
    <s v="Mobile compatibility &amp; responsive design"/>
    <s v="00296 - Mobile compatibility &amp; responsive design"/>
    <x v="375"/>
    <x v="3"/>
    <s v="Done"/>
    <s v="BEMISCP-1060"/>
    <s v="Releases Page - mobile responsive design"/>
    <s v="M | 01060 - Releases Page - mobile responsive design"/>
    <s v="Frontend Development | M | 01060 - Releases Page - mobile responsive design"/>
    <n v="351507"/>
    <n v="343300"/>
    <n v="361702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s v="0.Done"/>
    <x v="2"/>
    <s v="0.Done &gt; Frontend Development | M | 01060 - Releases Page - mobile responsive design"/>
    <n v="0"/>
    <n v="0"/>
  </r>
  <r>
    <x v="3"/>
    <s v="Demand"/>
    <s v="Doing"/>
    <s v="BEMISCP-533"/>
    <s v="Bemis CP Theme"/>
    <x v="27"/>
    <s v="Feature"/>
    <s v="Done"/>
    <s v="BEMISCP-296"/>
    <s v="Mobile compatibility &amp; responsive design"/>
    <s v="00296 - Mobile compatibility &amp; responsive design"/>
    <x v="375"/>
    <x v="3"/>
    <s v="Done"/>
    <s v="BEMISCP-1059"/>
    <s v="Shipments Page - Mobile responsive design"/>
    <s v="M | 01059 - Shipments Page - Mobile responsive design"/>
    <s v="Frontend Development | M | 01059 - Shipments Page - Mobile responsive design"/>
    <n v="351507"/>
    <n v="343300"/>
    <n v="361701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s v="0.Done"/>
    <x v="2"/>
    <s v="0.Done &gt; Frontend Development | M | 01059 - Shipments Page - Mobile responsive design"/>
    <n v="0"/>
    <n v="0"/>
  </r>
  <r>
    <x v="3"/>
    <s v="Demand"/>
    <s v="Doing"/>
    <s v="BEMISCP-533"/>
    <s v="Bemis CP Theme"/>
    <x v="27"/>
    <s v="Feature"/>
    <s v="Done"/>
    <s v="BEMISCP-296"/>
    <s v="Mobile compatibility &amp; responsive design"/>
    <s v="00296 - Mobile compatibility &amp; responsive design"/>
    <x v="375"/>
    <x v="3"/>
    <s v="Done"/>
    <s v="BEMISCP-1058"/>
    <s v="Orders Page - Mobile responsive design "/>
    <s v="M | 01058 - Orders Page - Mobile responsive design "/>
    <s v="Frontend Development | M | 01058 - Orders Page - Mobile responsive design "/>
    <n v="351507"/>
    <n v="343300"/>
    <n v="361700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s v="0.Done"/>
    <x v="2"/>
    <s v="0.Done &gt; Frontend Development | M | 01058 - Orders Page - Mobile responsive design "/>
    <n v="0"/>
    <n v="0"/>
  </r>
  <r>
    <x v="3"/>
    <s v="Demand"/>
    <s v="Doing"/>
    <s v="BEMISCP-533"/>
    <s v="Bemis CP Theme"/>
    <x v="27"/>
    <s v="Feature"/>
    <s v="Done"/>
    <s v="BEMISCP-211"/>
    <s v="Style and colors"/>
    <s v="00211 - Style and colors"/>
    <x v="566"/>
    <x v="3"/>
    <s v="Done"/>
    <s v="BEMISCP-1055"/>
    <s v="Updates to Bemis Portal Header "/>
    <s v="M | 01055 - Updates to Bemis Portal Header "/>
    <s v="Frontend Development | M | 01055 - Updates to Bemis Portal Header "/>
    <n v="351507"/>
    <n v="340213"/>
    <n v="361676"/>
    <s v="Plan"/>
    <x v="0"/>
    <n v="0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1.8518518518518517E-2"/>
    <n v="1"/>
    <n v="5.3191489361702127"/>
    <x v="0"/>
    <s v="0.Done"/>
    <x v="2"/>
    <s v="0.Done &gt; Frontend Development | M | 01055 - Updates to Bemis Portal Header "/>
    <n v="0"/>
    <n v="0"/>
  </r>
  <r>
    <x v="3"/>
    <m/>
    <m/>
    <m/>
    <m/>
    <x v="1"/>
    <s v="Bug"/>
    <s v="Done"/>
    <s v="BEMISCP-954"/>
    <s v="Import of Organizations fails due to a NoSuchListTypeException"/>
    <s v="00954 - Import of Organizations fails due to a NoSuchListTypeException"/>
    <x v="587"/>
    <x v="1"/>
    <s v="Done"/>
    <s v="BEMISCP-1053"/>
    <s v="QA for Import of Organizations fails due to a NoSuchListTypeException"/>
    <s v="S | 01053 - QA for Import of Organizations fails due to a NoSuchListTypeException"/>
    <s v="QA | S | 01053 - QA for Import of Organizations fails due to a NoSuchListTypeException"/>
    <m/>
    <n v="359873"/>
    <n v="3616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1053 - QA for Import of Organizations fails due to a NoSuchListTypeException"/>
    <n v="2.1276595744680851"/>
    <n v="0"/>
  </r>
  <r>
    <x v="3"/>
    <m/>
    <m/>
    <m/>
    <m/>
    <x v="1"/>
    <s v="Bug"/>
    <s v="Done"/>
    <s v="BEMISCP-954"/>
    <s v="Import of Organizations fails due to a NoSuchListTypeException"/>
    <s v="00954 - Import of Organizations fails due to a NoSuchListTypeException"/>
    <x v="587"/>
    <x v="2"/>
    <s v="Done"/>
    <s v="BEMISCP-1052"/>
    <s v="Review of Import of Organizations fails due to a NoSuchListTypeException"/>
    <s v="01052 - Review of Import of Organizations fails due to a NoSuchListTypeException"/>
    <s v="Feature Review | 01052 - Review of Import of Organizations fails due to a NoSuchListTypeException"/>
    <m/>
    <n v="359873"/>
    <n v="3616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052 - Review of Import of Organizations fails due to a NoSuchListTypeException"/>
    <n v="0"/>
    <n v="0"/>
  </r>
  <r>
    <x v="3"/>
    <s v="Demand"/>
    <s v="Deferred"/>
    <s v="BEMISCP-540"/>
    <s v="Buyer - Dashboard"/>
    <x v="28"/>
    <s v="Feature"/>
    <s v="Done"/>
    <s v="BEMISCP-341"/>
    <s v="User agreement - BNA"/>
    <s v="00341 - User agreement - BNA"/>
    <x v="425"/>
    <x v="5"/>
    <s v="Done"/>
    <s v="BEMISCP-1051"/>
    <s v="Update user agreement"/>
    <s v="XS | 01051 - Update user agreement"/>
    <s v="Backend Development | XS | 01051 - Update user agreement"/>
    <n v="351660"/>
    <n v="344261"/>
    <n v="361618"/>
    <s v="Plan"/>
    <x v="18"/>
    <n v="0"/>
    <n v="0"/>
    <n v="0"/>
    <n v="5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.16666666666666666"/>
    <n v="1"/>
    <n v="2.1276595744680851"/>
    <x v="2"/>
    <s v="0.Done"/>
    <x v="2"/>
    <s v="0.Done &gt; Backend Development | XS | 01051 - Update user agreement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5"/>
    <s v="Done"/>
    <s v="BEMISCP-1050"/>
    <s v="Convert FileUploader into Control Panel portlet"/>
    <s v="S | 01050 - Convert FileUploader into Control Panel portlet"/>
    <s v="Backend Development | S | 01050 - Convert FileUploader into Control Panel portlet"/>
    <n v="350832"/>
    <n v="334367"/>
    <n v="361548"/>
    <s v="Plan"/>
    <x v="19"/>
    <n v="0"/>
    <n v="0"/>
    <n v="0"/>
    <n v="32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4.7619047619047616E-2"/>
    <n v="8.2644628099173556E-3"/>
    <n v="1"/>
    <n v="8.5106382978723403"/>
    <x v="0"/>
    <s v="0.Done"/>
    <x v="2"/>
    <s v="0.Done &gt; Backend Development | S | 01050 - Convert FileUploader into Control Panel portlet"/>
    <n v="0"/>
    <n v="0"/>
  </r>
  <r>
    <x v="3"/>
    <m/>
    <m/>
    <m/>
    <m/>
    <x v="1"/>
    <s v="Bug"/>
    <s v="Done"/>
    <s v="BEMISCP-1023"/>
    <s v="Missing fields on Delivery stubs"/>
    <s v="01023 - Missing fields on Delivery stubs"/>
    <x v="527"/>
    <x v="0"/>
    <s v="Done"/>
    <s v="BEMISCP-1049"/>
    <s v="Alpha for Missing fields on Delivery stubs"/>
    <s v="01049 - Alpha for Missing fields on Delivery stubs"/>
    <s v="Alpha Test | 01049 - Alpha for Missing fields on Delivery stubs"/>
    <m/>
    <n v="360762"/>
    <n v="36147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049 - Alpha for Missing fields on Delivery stubs"/>
    <n v="0"/>
    <n v="0"/>
  </r>
  <r>
    <x v="3"/>
    <s v="Demand"/>
    <s v="Doing"/>
    <s v="BEMISCP-533"/>
    <s v="Bemis CP Theme"/>
    <x v="27"/>
    <s v="Feature"/>
    <s v="Done"/>
    <s v="BEMISCP-1113"/>
    <s v="Redesign for product description display"/>
    <s v="01113 - Redesign for product description display"/>
    <x v="427"/>
    <x v="3"/>
    <s v="Done"/>
    <s v="BEMISCP-1048"/>
    <s v="Update product description display on all pages "/>
    <s v="M | 01048 - Update product description display on all pages "/>
    <s v="Frontend Development | M | 01048 - Update product description display on all pages "/>
    <n v="351507"/>
    <n v="362668"/>
    <n v="36141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1.8518518518518517E-2"/>
    <n v="1"/>
    <n v="5.3191489361702127"/>
    <x v="0"/>
    <s v="0.Done"/>
    <x v="2"/>
    <s v="0.Done &gt; Frontend Development | M | 01048 - Update product description display on all pages "/>
    <n v="0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6"/>
    <s v="Done"/>
    <s v="BEMISCP-1047"/>
    <s v="Separate Global Search and custom Bemis Search action"/>
    <s v="M | 01047 - Separate Global Search and custom Bemis Search action"/>
    <s v="Alpha Bug | M | 01047 - Separate Global Search and custom Bemis Search action"/>
    <n v="350832"/>
    <n v="343272"/>
    <n v="361376"/>
    <s v="Plan"/>
    <x v="18"/>
    <n v="0"/>
    <n v="0"/>
    <n v="0"/>
    <n v="8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6666666666666666E-2"/>
    <n v="8.2644628099173556E-3"/>
    <n v="1"/>
    <n v="3.191489361702128"/>
    <x v="0"/>
    <s v="0.Done"/>
    <x v="2"/>
    <s v="0.Done &gt; Alpha Bug | M | 01047 - Separate Global Search and custom Bemis Search action"/>
    <n v="0"/>
    <n v="0"/>
  </r>
  <r>
    <x v="3"/>
    <s v="Demand"/>
    <s v="Doing"/>
    <s v="BEMISCP-531"/>
    <s v="System Architecture"/>
    <x v="22"/>
    <s v="Task"/>
    <s v="Doing"/>
    <s v="BEMISCP-141"/>
    <s v="CI server setup"/>
    <s v="00141 - CI server setup"/>
    <x v="280"/>
    <x v="6"/>
    <s v="Done"/>
    <s v="BEMISCP-1046"/>
    <s v="Fix CI build hanging issue"/>
    <s v="S | 01046 - Fix CI build hanging issue"/>
    <s v="Alpha Bug | S | 01046 - Fix CI build hanging issue"/>
    <n v="351453"/>
    <n v="336162"/>
    <n v="361371"/>
    <s v="Plan"/>
    <x v="0"/>
    <n v="0"/>
    <n v="0"/>
    <n v="20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8518518518518517E-2"/>
    <n v="1"/>
    <n v="2.1276595744680851"/>
    <x v="0"/>
    <s v="7.Doing"/>
    <x v="2"/>
    <s v="0.Done &gt; Alpha Bug | S | 01046 - Fix CI build hanging issue"/>
    <n v="0"/>
    <n v="0"/>
  </r>
  <r>
    <x v="3"/>
    <s v="Demand"/>
    <s v="Doing"/>
    <s v="BEMISCP-444"/>
    <s v="CSR - Customer and User Profile"/>
    <x v="25"/>
    <s v="Feature"/>
    <s v="Done"/>
    <s v="BEMISCP-445"/>
    <s v="View/Edit User Profile"/>
    <s v="00445 -  View/Edit User Profile"/>
    <x v="470"/>
    <x v="6"/>
    <s v="Done"/>
    <s v="BEMISCP-1044"/>
    <s v="Alpha Bug - Edit User Information Links Not Functioning."/>
    <s v="M | 01044 - Alpha Bug - Edit User Information Links Not Functioning."/>
    <s v="Alpha Bug | M | 01044 - Alpha Bug - Edit User Information Links Not Functioning."/>
    <n v="348696"/>
    <n v="348698"/>
    <n v="361341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2.9411764705882353E-2"/>
    <n v="1"/>
    <n v="3.191489361702128"/>
    <x v="0"/>
    <s v="0.Done"/>
    <x v="2"/>
    <s v="0.Done &gt; Alpha Bug | M | 01044 - Alpha Bug - Edit User Information Links Not Functioning.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6"/>
    <s v="Done"/>
    <s v="BEMISCP-1043"/>
    <s v="Remove &quot;SAP Sold To Customer&quot; expando for customers"/>
    <s v="M | 01043 - Remove &quot;SAP Sold To Customer&quot; expando for customers"/>
    <s v="Alpha Bug | M | 01043 - Remove &quot;SAP Sold To Customer&quot; expando for customers"/>
    <n v="350832"/>
    <n v="334456"/>
    <n v="361308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05"/>
    <n v="8.2644628099173556E-3"/>
    <n v="1"/>
    <n v="3.191489361702128"/>
    <x v="0"/>
    <s v="0.Done"/>
    <x v="2"/>
    <s v="0.Done &gt; Alpha Bug | M | 01043 - Remove &quot;SAP Sold To Customer&quot; expando for customers"/>
    <n v="0"/>
    <n v="0"/>
  </r>
  <r>
    <x v="3"/>
    <s v="Demand"/>
    <s v="Doing"/>
    <s v="BEMISCP-531"/>
    <s v="System Architecture"/>
    <x v="22"/>
    <s v="Task"/>
    <s v="Done"/>
    <s v="BEMISCP-384"/>
    <s v="Setup Bemis Development Infrastructure"/>
    <s v="00384 - Setup Bemis Development Infrastructure"/>
    <x v="588"/>
    <x v="2"/>
    <s v="Done"/>
    <s v="BEMISCP-1042"/>
    <s v="Review of Setup Bemis Development Infrastructure"/>
    <s v="01042 - Review of Setup Bemis Development Infrastructure"/>
    <s v="Feature Review | 01042 - Review of Setup Bemis Development Infrastructure"/>
    <n v="351453"/>
    <n v="347844"/>
    <n v="361305"/>
    <s v="Plan"/>
    <x v="0"/>
    <n v="0"/>
    <n v="0"/>
    <n v="200"/>
    <n v="0"/>
    <m/>
    <s v="SUBTASK PLAN"/>
    <n v="0"/>
    <n v="0"/>
    <n v="0"/>
    <n v="0"/>
    <n v="0"/>
    <n v="0"/>
    <n v="0"/>
    <n v="0"/>
    <n v="0"/>
    <n v="0"/>
    <n v="0.14285714285714285"/>
    <n v="1.8518518518518517E-2"/>
    <n v="1"/>
    <n v="0"/>
    <x v="0"/>
    <s v="0.Done"/>
    <x v="2"/>
    <s v="0.Done &gt; Feature Review | 01042 - Review of Setup Bemis Development Infrastructure"/>
    <n v="0"/>
    <n v="0"/>
  </r>
  <r>
    <x v="3"/>
    <s v="Demand"/>
    <s v="Doing"/>
    <s v="BEMISCP-531"/>
    <s v="System Architecture"/>
    <x v="22"/>
    <s v="Task"/>
    <s v="Doing"/>
    <s v="BEMISCP-450"/>
    <s v="Setup Liferay Development Infrastructure"/>
    <s v="00450 - Setup Liferay Development Infrastructure"/>
    <x v="450"/>
    <x v="4"/>
    <s v="Done"/>
    <s v="BEMISCP-1041"/>
    <s v="Alpha test for LARs imports"/>
    <s v="M | 01041 - Alpha test for LARs imports"/>
    <s v="Sub-Task | M | 01041 - Alpha test for LARs imports"/>
    <n v="351453"/>
    <n v="348727"/>
    <n v="361303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9.0909090909090912E-2"/>
    <n v="1.8518518518518517E-2"/>
    <n v="1"/>
    <n v="8.5106382978723403"/>
    <x v="0"/>
    <s v="7.Doing"/>
    <x v="2"/>
    <s v="0.Done &gt; Sub-Task | M | 01041 - Alpha test for LARs imports"/>
    <n v="0"/>
    <n v="0"/>
  </r>
  <r>
    <x v="3"/>
    <s v="Demand"/>
    <s v="Doing"/>
    <s v="BEMISCP-533"/>
    <s v="Bemis CP Theme"/>
    <x v="27"/>
    <s v="Feature"/>
    <s v="Done"/>
    <s v="BEMISCP-297"/>
    <s v="Browser compatibility"/>
    <s v="00297 - Browser compatibility"/>
    <x v="576"/>
    <x v="3"/>
    <s v="Done"/>
    <s v="BEMISCP-1040"/>
    <s v="UI for Browser compatibility"/>
    <s v="M | 01040 - UI for Browser compatibility"/>
    <s v="Frontend Development | M | 01040 - UI for Browser compatibility"/>
    <n v="351507"/>
    <n v="343301"/>
    <n v="361302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1.8518518518518517E-2"/>
    <n v="1"/>
    <n v="5.3191489361702127"/>
    <x v="0"/>
    <s v="0.Done"/>
    <x v="2"/>
    <s v="0.Done &gt; Frontend Development | M | 01040 - UI for Browser compatibility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3"/>
    <s v="Done"/>
    <s v="BEMISCP-1039"/>
    <s v="Mobile Documents View and Navigation "/>
    <s v="M | 01039 - Mobile Documents View and Navigation "/>
    <s v="Frontend Development | M | 01039 - Mobile Documents View and Navigation "/>
    <n v="350832"/>
    <n v="334367"/>
    <n v="361300"/>
    <s v="Plan"/>
    <x v="19"/>
    <n v="0"/>
    <n v="0"/>
    <n v="0"/>
    <n v="32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4.7619047619047616E-2"/>
    <n v="8.2644628099173556E-3"/>
    <n v="1"/>
    <n v="5.3191489361702127"/>
    <x v="0"/>
    <s v="0.Done"/>
    <x v="2"/>
    <s v="0.Done &gt; Frontend Development | M | 01039 - Mobile Documents View and Navigation 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3"/>
    <s v="Done"/>
    <s v="BEMISCP-1038"/>
    <s v="Tablet Documents View and Navigation"/>
    <s v="M | 01038 - Tablet Documents View and Navigation"/>
    <s v="Frontend Development | M | 01038 - Tablet Documents View and Navigation"/>
    <n v="350832"/>
    <n v="334367"/>
    <n v="361299"/>
    <s v="Plan"/>
    <x v="19"/>
    <n v="0"/>
    <n v="0"/>
    <n v="0"/>
    <n v="32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4.7619047619047616E-2"/>
    <n v="8.2644628099173556E-3"/>
    <n v="1"/>
    <n v="5.3191489361702127"/>
    <x v="0"/>
    <s v="0.Done"/>
    <x v="2"/>
    <s v="0.Done &gt; Frontend Development | M | 01038 - Tablet Documents View and Navigation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3"/>
    <s v="Done"/>
    <s v="BEMISCP-1037"/>
    <s v="Documents View and Navigation "/>
    <s v="M | 01037 - Documents View and Navigation "/>
    <s v="Frontend Development | M | 01037 - Documents View and Navigation "/>
    <n v="350832"/>
    <n v="334367"/>
    <n v="361298"/>
    <s v="Plan"/>
    <x v="19"/>
    <n v="0"/>
    <n v="0"/>
    <n v="0"/>
    <n v="32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4.7619047619047616E-2"/>
    <n v="8.2644628099173556E-3"/>
    <n v="1"/>
    <n v="5.3191489361702127"/>
    <x v="0"/>
    <s v="0.Done"/>
    <x v="2"/>
    <s v="0.Done &gt; Frontend Development | M | 01037 - Documents View and Navigation "/>
    <n v="0"/>
    <n v="0"/>
  </r>
  <r>
    <x v="3"/>
    <s v="Demand"/>
    <s v="Doing"/>
    <s v="BEMISCP-531"/>
    <s v="System Architecture"/>
    <x v="22"/>
    <s v="Task"/>
    <s v="Doing"/>
    <s v="BEMISCP-450"/>
    <s v="Setup Liferay Development Infrastructure"/>
    <s v="00450 - Setup Liferay Development Infrastructure"/>
    <x v="450"/>
    <x v="6"/>
    <s v="Done"/>
    <s v="BEMISCP-1036"/>
    <s v="Bemis LARS not importing correctly"/>
    <s v="M | 01036 - Bemis LARS not importing correctly"/>
    <s v="Alpha Bug | M | 01036 - Bemis LARS not importing correctly"/>
    <n v="351453"/>
    <n v="348727"/>
    <n v="361296"/>
    <s v="Plan"/>
    <x v="0"/>
    <n v="0"/>
    <n v="0"/>
    <n v="20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9.0909090909090912E-2"/>
    <n v="1.8518518518518517E-2"/>
    <n v="1"/>
    <n v="3.191489361702128"/>
    <x v="0"/>
    <s v="7.Doing"/>
    <x v="2"/>
    <s v="0.Done &gt; Alpha Bug | M | 01036 - Bemis LARS not importing correctly"/>
    <n v="0"/>
    <n v="0"/>
  </r>
  <r>
    <x v="3"/>
    <s v="Demand"/>
    <s v="Doing"/>
    <s v="BEMISCP-533"/>
    <s v="Bemis CP Theme"/>
    <x v="27"/>
    <s v="Feature"/>
    <s v="Done"/>
    <s v="BEMISCP-211"/>
    <s v="Style and colors"/>
    <s v="00211 - Style and colors"/>
    <x v="566"/>
    <x v="3"/>
    <s v="Done"/>
    <s v="BEMISCP-1035"/>
    <s v="Update styling on Login Page"/>
    <s v="M | 01035 - Update styling on Login Page"/>
    <s v="Frontend Development | M | 01035 - Update styling on Login Page"/>
    <n v="351507"/>
    <n v="340213"/>
    <n v="361176"/>
    <s v="Plan"/>
    <x v="18"/>
    <n v="0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1.8518518518518517E-2"/>
    <n v="1"/>
    <n v="5.3191489361702127"/>
    <x v="0"/>
    <s v="0.Done"/>
    <x v="2"/>
    <s v="0.Done &gt; Frontend Development | M | 01035 - Update styling on Login Page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5"/>
    <s v="Done"/>
    <s v="BEMISCP-1034"/>
    <s v="Add control panel portlet to test SSRS connection"/>
    <s v="S | 01034 - Add control panel portlet to test SSRS connection"/>
    <s v="Backend Development | S | 01034 - Add control panel portlet to test SSRS connection"/>
    <n v="351658"/>
    <n v="347304"/>
    <n v="361174"/>
    <s v="Plan"/>
    <x v="18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6.25E-2"/>
    <n v="3.8461538461538464E-2"/>
    <n v="1"/>
    <n v="8.5106382978723403"/>
    <x v="0"/>
    <s v="0.Done"/>
    <x v="2"/>
    <s v="0.Done &gt; Backend Development | S | 01034 - Add control panel portlet to test SSRS connection"/>
    <n v="0"/>
    <n v="0"/>
  </r>
  <r>
    <x v="3"/>
    <s v="Demand"/>
    <s v="Doing"/>
    <s v="BEMISCP-501"/>
    <s v="IBB Integration"/>
    <x v="24"/>
    <s v="Task"/>
    <s v="Done"/>
    <s v="BEMISCP-503"/>
    <s v="WS Commons"/>
    <s v="00503 - WS Commons"/>
    <x v="242"/>
    <x v="5"/>
    <s v="Done"/>
    <s v="BEMISCP-1033"/>
    <s v="Create ws-commons-client-web module"/>
    <s v="S | 01033 - Create ws-commons-client-web module"/>
    <s v="Backend Development | S | 01033 - Create ws-commons-client-web module"/>
    <n v="350255"/>
    <n v="350258"/>
    <n v="361172"/>
    <s v="Plan"/>
    <x v="0"/>
    <n v="6.95"/>
    <n v="0"/>
    <n v="0"/>
    <n v="16"/>
    <s v="S"/>
    <s v="SUBTASK PLAN"/>
    <n v="8.5106382978723403"/>
    <n v="10.212765957446807"/>
    <n v="0"/>
    <n v="0"/>
    <n v="0"/>
    <n v="8.5106382978723403"/>
    <n v="8.5106382978723403"/>
    <n v="10.212765957446807"/>
    <n v="6.95"/>
    <n v="0"/>
    <n v="0.1111111111111111"/>
    <n v="3.3333333333333333E-2"/>
    <n v="1"/>
    <n v="8.5106382978723403"/>
    <x v="0"/>
    <s v="0.Done"/>
    <x v="2"/>
    <s v="0.Done &gt; Backend Development | S | 01033 - Create ws-commons-client-web module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4"/>
    <s v="Cancelled"/>
    <s v="BEMISCP-1032"/>
    <s v="Add support for auto creation of customer sites when importing LAR"/>
    <s v="M | 01032 - Add support for auto creation of customer sites when importing LAR"/>
    <s v="Sub-Task | M | 01032 - Add support for auto creation of customer sites when importing LAR"/>
    <n v="350832"/>
    <n v="334456"/>
    <n v="361139"/>
    <s v="Plan"/>
    <x v="19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05"/>
    <n v="8.2644628099173556E-3"/>
    <n v="1"/>
    <n v="0"/>
    <x v="0"/>
    <s v="0.Done"/>
    <x v="3"/>
    <s v="0.Cancelled &gt; Sub-Task | M | 01032 - Add support for auto creation of customer sites when importing LAR"/>
    <n v="0"/>
    <n v="0"/>
  </r>
  <r>
    <x v="3"/>
    <m/>
    <m/>
    <m/>
    <m/>
    <x v="1"/>
    <s v="Bug"/>
    <s v="Done"/>
    <s v="BEMISCP-1030"/>
    <s v="Add open condition to Search Orders"/>
    <s v="01030 - Add open condition to Search Orders"/>
    <x v="569"/>
    <x v="5"/>
    <s v="Done"/>
    <s v="BEMISCP-1031"/>
    <s v="Include Open criterion as part of searching orders"/>
    <s v="S | 01031 - Include Open criterion as part of searching orders"/>
    <s v="Backend Development | S | 01031 - Include Open criterion as part of searching orders"/>
    <m/>
    <n v="361068"/>
    <n v="361070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1031 - Include Open criterion as part of searching orders"/>
    <n v="8.5106382978723403"/>
    <n v="0"/>
  </r>
  <r>
    <x v="3"/>
    <m/>
    <m/>
    <m/>
    <m/>
    <x v="1"/>
    <s v="Bug"/>
    <s v="Done"/>
    <s v="BEMISCP-854"/>
    <s v="Orders Page - Quantity Fields Show 0 Value"/>
    <s v="00854 - Orders Page - Quantity Fields Show 0 Value"/>
    <x v="542"/>
    <x v="5"/>
    <s v="Done"/>
    <s v="BEMISCP-1029"/>
    <s v="Update calculations for Total Scheduled Releases"/>
    <s v="S | 01029 - Update calculations for Total Scheduled Releases"/>
    <s v="Backend Development | S | 01029 - Update calculations for Total Scheduled Releases"/>
    <m/>
    <n v="358437"/>
    <n v="36104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1029 - Update calculations for Total Scheduled Releases"/>
    <n v="8.5106382978723403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3"/>
    <s v="Done"/>
    <s v="BEMISCP-1028"/>
    <s v="Update Reports Landing Page with Report Descriptions"/>
    <s v="M | 01028 - Update Reports Landing Page with Report Descriptions"/>
    <s v="Frontend Development | M | 01028 - Update Reports Landing Page with Report Descriptions"/>
    <n v="351658"/>
    <n v="347304"/>
    <n v="360852"/>
    <s v="Plan"/>
    <x v="18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6.25E-2"/>
    <n v="3.8461538461538464E-2"/>
    <n v="1"/>
    <n v="5.3191489361702127"/>
    <x v="0"/>
    <s v="0.Done"/>
    <x v="2"/>
    <s v="0.Done &gt; Frontend Development | M | 01028 - Update Reports Landing Page with Report Descriptions"/>
    <n v="0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4"/>
    <s v="Done"/>
    <s v="BEMISCP-1027"/>
    <s v="Handover for Mock data generator"/>
    <s v="M | 01027 - Handover for Mock data generator"/>
    <s v="Sub-Task | M | 01027 - Handover for Mock data generator"/>
    <n v="350255"/>
    <n v="343068"/>
    <n v="360850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6.6666666666666666E-2"/>
    <n v="3.3333333333333333E-2"/>
    <n v="1"/>
    <n v="8.5106382978723403"/>
    <x v="0"/>
    <s v="4.To Feature Review"/>
    <x v="2"/>
    <s v="0.Done &gt; Sub-Task | M | 01027 - Handover for Mock data generator"/>
    <n v="0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4"/>
    <s v="Done"/>
    <s v="BEMISCP-1026"/>
    <s v="Automate OSGi config for IBB connection per environment"/>
    <s v="XS | 01026 - Automate OSGi config for IBB connection per environment"/>
    <s v="Sub-Task | XS | 01026 - Automate OSGi config for IBB connection per environment"/>
    <n v="350255"/>
    <n v="343068"/>
    <n v="360849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3.3333333333333333E-2"/>
    <n v="1"/>
    <n v="2.1276595744680851"/>
    <x v="0"/>
    <s v="4.To Feature Review"/>
    <x v="2"/>
    <s v="0.Done &gt; Sub-Task | XS | 01026 - Automate OSGi config for IBB connection per environment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6"/>
    <s v="Done"/>
    <s v="BEMISCP-1025"/>
    <s v="Errors in syncing orders and other items"/>
    <s v="M | 01025 - Errors in syncing orders and other items"/>
    <s v="Alpha Bug | M | 01025 - Errors in syncing orders and other items"/>
    <n v="346910"/>
    <n v="347290"/>
    <n v="360765"/>
    <s v="Plan"/>
    <x v="20"/>
    <n v="0"/>
    <n v="0"/>
    <n v="0"/>
    <n v="26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3.7037037037037035E-2"/>
    <n v="1.020408163265306E-2"/>
    <n v="1"/>
    <n v="3.191489361702128"/>
    <x v="0"/>
    <s v="0.Done"/>
    <x v="2"/>
    <s v="0.Done &gt; Alpha Bug | M | 01025 - Errors in syncing orders and other items"/>
    <n v="0"/>
    <n v="0"/>
  </r>
  <r>
    <x v="3"/>
    <m/>
    <m/>
    <m/>
    <m/>
    <x v="1"/>
    <s v="Bug"/>
    <s v="Done"/>
    <s v="BEMISCP-1023"/>
    <s v="Missing fields on Delivery stubs"/>
    <s v="01023 - Missing fields on Delivery stubs"/>
    <x v="527"/>
    <x v="5"/>
    <s v="Done"/>
    <s v="BEMISCP-1024"/>
    <s v="Update delivery stubs and shipment data sync"/>
    <s v="S | 01024 - Update delivery stubs and shipment data sync"/>
    <s v="Backend Development | S | 01024 - Update delivery stubs and shipment data sync"/>
    <m/>
    <n v="360762"/>
    <n v="360764"/>
    <s v="Plan"/>
    <x v="0"/>
    <n v="2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.5"/>
    <n v="0"/>
    <n v="0.25"/>
    <n v="0"/>
    <n v="1"/>
    <n v="8.5106382978723403"/>
    <x v="1"/>
    <s v="0.Done"/>
    <x v="2"/>
    <s v="0.Done &gt; Backend Development | S | 01024 - Update delivery stubs and shipment data sync"/>
    <n v="8.5106382978723403"/>
    <n v="2.5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5"/>
    <s v="Done"/>
    <s v="BEMISCP-1022"/>
    <s v="Global Search for Custom entities - should have the same behavior as on any of their respective landing pages"/>
    <s v="M | 01022 - Global Search for Custom entities - should have the same behavior as on any of their respective landing pages"/>
    <s v="Backend Development | M | 01022 - Global Search for Custom entities - should have the same behavior as on any of their respective landing pages"/>
    <n v="350832"/>
    <n v="343272"/>
    <n v="360752"/>
    <s v="Plan"/>
    <x v="18"/>
    <n v="0"/>
    <n v="0"/>
    <n v="0"/>
    <n v="81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6666666666666666E-2"/>
    <n v="8.2644628099173556E-3"/>
    <n v="1"/>
    <n v="10.638297872340425"/>
    <x v="0"/>
    <s v="0.Done"/>
    <x v="2"/>
    <s v="0.Done &gt; Backend Development | M | 01022 - Global Search for Custom entities - should have the same behavior as on any of their respective landing pages"/>
    <n v="0"/>
    <n v="0"/>
  </r>
  <r>
    <x v="3"/>
    <m/>
    <m/>
    <m/>
    <m/>
    <x v="1"/>
    <s v="Bug"/>
    <s v="Done"/>
    <s v="BEMISCP-1005"/>
    <s v="Do not show Scheduled Releases with a Confirmed Qty =  0"/>
    <s v="01005 - Do not show Scheduled Releases with a Confirmed Qty =  0"/>
    <x v="571"/>
    <x v="0"/>
    <s v="Done"/>
    <s v="BEMISCP-1021"/>
    <s v="Alpha for Do not show Scheduled Releases Qty =  0"/>
    <s v="01021 - Alpha for Do not show Scheduled Releases Qty =  0"/>
    <s v="Alpha Test | 01021 - Alpha for Do not show Scheduled Releases Qty =  0"/>
    <m/>
    <n v="360436"/>
    <n v="3606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021 - Alpha for Do not show Scheduled Releases Qty =  0"/>
    <n v="0"/>
    <n v="0"/>
  </r>
  <r>
    <x v="3"/>
    <s v="Demand"/>
    <s v="Doing"/>
    <s v="BEMISCP-443"/>
    <s v="Buyer views Customer and User Profiles"/>
    <x v="31"/>
    <s v="Feature"/>
    <s v="Done"/>
    <s v="BEMISCP-371"/>
    <s v="Customer Profile updates from IBB"/>
    <s v="00371 - Customer Profile updates from IBB"/>
    <x v="439"/>
    <x v="6"/>
    <s v="Done"/>
    <s v="BEMISCP-1017"/>
    <s v="Some Customer Orgs not getting updated"/>
    <s v="M | 01017 - Some Customer Orgs not getting updated"/>
    <s v="Alpha Bug | M | 01017 - Some Customer Orgs not getting updated"/>
    <n v="348518"/>
    <n v="347291"/>
    <n v="360517"/>
    <s v="Plan"/>
    <x v="20"/>
    <n v="3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3"/>
    <n v="0"/>
    <n v="7.6923076923076927E-2"/>
    <n v="2.2727272727272728E-2"/>
    <n v="1"/>
    <n v="3.191489361702128"/>
    <x v="0"/>
    <s v="0.Done"/>
    <x v="2"/>
    <s v="0.Done &gt; Alpha Bug | M | 01017 - Some Customer Orgs not getting updated"/>
    <n v="0"/>
    <n v="0"/>
  </r>
  <r>
    <x v="3"/>
    <m/>
    <m/>
    <m/>
    <m/>
    <x v="1"/>
    <s v="Bug"/>
    <s v="Done"/>
    <s v="BEMISCP-903"/>
    <s v="Update Releases data fields to allow for decimals "/>
    <s v="00903 - Update Releases data fields to allow for decimals "/>
    <x v="575"/>
    <x v="2"/>
    <s v="Done"/>
    <s v="BEMISCP-1016"/>
    <s v="Review of Update Releases data fields to allow for decimals "/>
    <s v="01016 - Review of Update Releases data fields to allow for decimals "/>
    <s v="Feature Review | 01016 - Review of Update Releases data fields to allow for decimals "/>
    <m/>
    <n v="359068"/>
    <n v="36050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016 - Review of Update Releases data fields to allow for decimals "/>
    <n v="0"/>
    <n v="0"/>
  </r>
  <r>
    <x v="3"/>
    <m/>
    <m/>
    <m/>
    <m/>
    <x v="1"/>
    <s v="Bug"/>
    <s v="Done"/>
    <s v="BEMISCP-904"/>
    <s v="Update Shipments data fields to allow for decimals "/>
    <s v="00904 - Update Shipments data fields to allow for decimals "/>
    <x v="574"/>
    <x v="2"/>
    <s v="Done"/>
    <s v="BEMISCP-1015"/>
    <s v="Review of Update Shipments data fields to allow for decimals "/>
    <s v="01015 - Review of Update Shipments data fields to allow for decimals "/>
    <s v="Feature Review | 01015 - Review of Update Shipments data fields to allow for decimals "/>
    <m/>
    <n v="359069"/>
    <n v="36050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015 - Review of Update Shipments data fields to allow for decimals 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2"/>
    <s v="Done"/>
    <s v="BEMISCP-1014"/>
    <s v="Review of Buyer - Reports Landing Page"/>
    <s v="S | 01014 - Review of Buyer - Reports Landing Page"/>
    <s v="Feature Review | S | 01014 - Review of Buyer - Reports Landing Page"/>
    <n v="351658"/>
    <n v="347304"/>
    <n v="360502"/>
    <s v="Plan"/>
    <x v="18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25E-2"/>
    <n v="3.8461538461538464E-2"/>
    <n v="1"/>
    <n v="2.1276595744680851"/>
    <x v="0"/>
    <s v="0.Done"/>
    <x v="2"/>
    <s v="0.Done &gt; Feature Review | S | 01014 - Review of Buyer - Reports Landing Page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2"/>
    <s v="Done"/>
    <s v="BEMISCP-1013"/>
    <s v="Review of Order updates from IBB"/>
    <s v="XS | 01013 - Review of Order updates from IBB"/>
    <s v="Feature Review | XS | 01013 - Review of Order updates from IBB"/>
    <n v="346910"/>
    <n v="347290"/>
    <n v="360493"/>
    <s v="Plan"/>
    <x v="20"/>
    <n v="0"/>
    <n v="0"/>
    <n v="0"/>
    <n v="26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3.7037037037037035E-2"/>
    <n v="1.020408163265306E-2"/>
    <n v="1"/>
    <n v="1.0638297872340425"/>
    <x v="0"/>
    <s v="0.Done"/>
    <x v="2"/>
    <s v="0.Done &gt; Feature Review | XS | 01013 - Review of Order updates from IBB"/>
    <n v="0"/>
    <n v="0"/>
  </r>
  <r>
    <x v="3"/>
    <s v="Demand"/>
    <s v="Doing"/>
    <s v="BEMISCP-420"/>
    <s v="Buyer - Shipment Management"/>
    <x v="26"/>
    <s v="Feature"/>
    <s v="Done"/>
    <s v="BEMISCP-377"/>
    <s v="Generate Shipping Reports"/>
    <s v="00377 - Generate Shipping Reports"/>
    <x v="589"/>
    <x v="2"/>
    <s v="Done"/>
    <s v="BEMISCP-1012"/>
    <s v="Review of Generate Shipping Reports"/>
    <s v="S | 01012 - Review of Generate Shipping Reports"/>
    <s v="Feature Review | S | 01012 - Review of Generate Shipping Reports"/>
    <n v="347928"/>
    <n v="347309"/>
    <n v="360492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5873015873015872E-2"/>
    <n v="1"/>
    <n v="2.1276595744680851"/>
    <x v="0"/>
    <s v="0.Done"/>
    <x v="2"/>
    <s v="0.Done &gt; Feature Review | S | 01012 - Review of Generate Shipping Reports"/>
    <n v="0"/>
    <n v="0"/>
  </r>
  <r>
    <x v="3"/>
    <s v="Demand"/>
    <s v="Doing"/>
    <s v="BEMISCP-510"/>
    <s v="Buyer - Release Management"/>
    <x v="34"/>
    <s v="Feature"/>
    <s v="Done"/>
    <s v="BEMISCP-514"/>
    <s v="Release Report"/>
    <s v="00514 - Release Report"/>
    <x v="590"/>
    <x v="2"/>
    <s v="Done"/>
    <s v="BEMISCP-1011"/>
    <s v="Review of Release Report"/>
    <s v="S | 01011 - Review of Release Report"/>
    <s v="Feature Review | S | 01011 - Review of Release Report"/>
    <n v="350409"/>
    <n v="350413"/>
    <n v="360488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4.3478260869565216E-2"/>
    <n v="1"/>
    <n v="2.1276595744680851"/>
    <x v="0"/>
    <s v="0.Done"/>
    <x v="2"/>
    <s v="0.Done &gt; Feature Review | S | 01011 - Review of Release Report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2"/>
    <s v="Done"/>
    <s v="BEMISCP-1010"/>
    <s v="Review of Order Status Report"/>
    <s v="S | 01010 - Review of Order Status Report"/>
    <s v="Feature Review | S | 01010 - Review of Order Status Report"/>
    <n v="346910"/>
    <n v="338511"/>
    <n v="360487"/>
    <s v="Plan"/>
    <x v="20"/>
    <n v="0"/>
    <n v="0"/>
    <n v="0"/>
    <n v="4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1428571428571425E-2"/>
    <n v="1.020408163265306E-2"/>
    <n v="1"/>
    <n v="2.1276595744680851"/>
    <x v="0"/>
    <s v="0.Done"/>
    <x v="2"/>
    <s v="0.Done &gt; Feature Review | S | 01010 - Review of Order Status Report"/>
    <n v="0"/>
    <n v="0"/>
  </r>
  <r>
    <x v="3"/>
    <s v="Demand"/>
    <s v="Doing"/>
    <s v="BEMISCP-538"/>
    <s v="Buyer - Reports"/>
    <x v="32"/>
    <s v="Feature"/>
    <s v="Done"/>
    <s v="BEMISCP-1007"/>
    <s v="Requirement changes for Reports"/>
    <s v="01007 - Requirement changes for Reports"/>
    <x v="479"/>
    <x v="3"/>
    <s v="Cancelled"/>
    <s v="BEMISCP-1009"/>
    <s v="Reorder Reports on the landing page"/>
    <s v="M | 01009 - Reorder Reports on the landing page"/>
    <s v="Frontend Development | M | 01009 - Reorder Reports on the landing page"/>
    <n v="351658"/>
    <n v="360457"/>
    <n v="36047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3.8461538461538464E-2"/>
    <n v="1"/>
    <n v="0"/>
    <x v="0"/>
    <s v="0.Done"/>
    <x v="3"/>
    <s v="0.Cancelled &gt; Frontend Development | M | 01009 - Reorder Reports on the landing page"/>
    <n v="0"/>
    <n v="0"/>
  </r>
  <r>
    <x v="3"/>
    <s v="Demand"/>
    <s v="Doing"/>
    <s v="BEMISCP-538"/>
    <s v="Buyer - Reports"/>
    <x v="32"/>
    <s v="Feature"/>
    <s v="Done"/>
    <s v="BEMISCP-1007"/>
    <s v="Requirement changes for Reports"/>
    <s v="01007 - Requirement changes for Reports"/>
    <x v="479"/>
    <x v="3"/>
    <s v="Cancelled"/>
    <s v="BEMISCP-1008"/>
    <s v="Combine Shipments and Releases Section on Reports Landing Page"/>
    <s v="M | 01008 - Combine Shipments and Releases Section on Reports Landing Page"/>
    <s v="Frontend Development | M | 01008 - Combine Shipments and Releases Section on Reports Landing Page"/>
    <n v="351658"/>
    <n v="360457"/>
    <n v="36046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3.8461538461538464E-2"/>
    <n v="1"/>
    <n v="0"/>
    <x v="0"/>
    <s v="0.Done"/>
    <x v="3"/>
    <s v="0.Cancelled &gt; Frontend Development | M | 01008 - Combine Shipments and Releases Section on Reports Landing Page"/>
    <n v="0"/>
    <n v="0"/>
  </r>
  <r>
    <x v="3"/>
    <m/>
    <m/>
    <m/>
    <m/>
    <x v="1"/>
    <s v="Bug"/>
    <s v="Done"/>
    <s v="BEMISCP-1005"/>
    <s v="Do not show Scheduled Releases with a Confirmed Qty =  0"/>
    <s v="01005 - Do not show Scheduled Releases with a Confirmed Qty =  0"/>
    <x v="571"/>
    <x v="5"/>
    <s v="Done"/>
    <s v="BEMISCP-1006"/>
    <s v="Do not create releases if confirmed qty is zero"/>
    <s v="XS | 01006 - Do not create releases if confirmed qty is zero"/>
    <s v="Backend Development | XS | 01006 - Do not create releases if confirmed qty is zero"/>
    <m/>
    <n v="360436"/>
    <n v="360437"/>
    <s v="Plan"/>
    <x v="0"/>
    <n v="1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1"/>
    <n v="0"/>
    <n v="0.25"/>
    <n v="0"/>
    <n v="1"/>
    <n v="2.1276595744680851"/>
    <x v="1"/>
    <s v="0.Done"/>
    <x v="2"/>
    <s v="0.Done &gt; Backend Development | XS | 01006 - Do not create releases if confirmed qty is zero"/>
    <n v="2.1276595744680851"/>
    <n v="1"/>
  </r>
  <r>
    <x v="3"/>
    <m/>
    <m/>
    <m/>
    <m/>
    <x v="1"/>
    <s v="Bug"/>
    <s v="Done"/>
    <s v="BEMISCP-902"/>
    <s v="BIT-42 Update orders data fields to allow for decimals "/>
    <s v="00902 - BIT-42 Update orders data fields to allow for decimals "/>
    <x v="557"/>
    <x v="6"/>
    <s v="Done"/>
    <s v="BEMISCP-1004"/>
    <s v="Change data type of 'pending/scheduledReleases' from int to decimal"/>
    <s v="XS | 01004 - Change data type of 'pending/scheduledReleases' from int to decimal"/>
    <s v="Alpha Bug | XS | 01004 - Change data type of 'pending/scheduledReleases' from int to decimal"/>
    <m/>
    <n v="359064"/>
    <n v="360434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s v="0.Done"/>
    <x v="2"/>
    <s v="0.Done &gt; Alpha Bug | XS | 01004 - Change data type of 'pending/scheduledReleases' from int to decimal"/>
    <n v="1.0638297872340425"/>
    <n v="0"/>
  </r>
  <r>
    <x v="3"/>
    <m/>
    <m/>
    <m/>
    <m/>
    <x v="1"/>
    <s v="Bug"/>
    <s v="Done"/>
    <s v="BEMISCP-902"/>
    <s v="BIT-42 Update orders data fields to allow for decimals "/>
    <s v="00902 - BIT-42 Update orders data fields to allow for decimals "/>
    <x v="557"/>
    <x v="2"/>
    <s v="Done"/>
    <s v="BEMISCP-1003"/>
    <s v="Review of Update orders data fields to allow for decimals "/>
    <s v="01003 - Review of Update orders data fields to allow for decimals "/>
    <s v="Feature Review | 01003 - Review of Update orders data fields to allow for decimals "/>
    <m/>
    <n v="359064"/>
    <n v="36043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003 - Review of Update orders data fields to allow for decimals "/>
    <n v="0"/>
    <n v="0"/>
  </r>
  <r>
    <x v="3"/>
    <m/>
    <m/>
    <m/>
    <m/>
    <x v="1"/>
    <s v="Feature"/>
    <s v="Done"/>
    <s v="BEMISCP-723"/>
    <s v="Add content for Portal dashboard landing page"/>
    <s v="00723 - Add content for Portal dashboard landing page"/>
    <x v="499"/>
    <x v="3"/>
    <s v="Done"/>
    <s v="BEMISCP-1002"/>
    <s v="Development for Add content for Portal dashboard landing page"/>
    <s v="M | 01002 - Development for Add content for Portal dashboard landing page"/>
    <s v="Frontend Development | M | 01002 - Development for Add content for Portal dashboard landing page"/>
    <m/>
    <n v="356618"/>
    <n v="360425"/>
    <s v="Plan"/>
    <x v="0"/>
    <n v="4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4"/>
    <n v="0"/>
    <n v="0.2"/>
    <n v="0"/>
    <n v="1"/>
    <n v="5.3191489361702127"/>
    <x v="1"/>
    <s v="0.Done"/>
    <x v="2"/>
    <s v="0.Done &gt; Frontend Development | M | 01002 - Development for Add content for Portal dashboard landing page"/>
    <n v="0"/>
    <n v="0"/>
  </r>
  <r>
    <x v="3"/>
    <s v="Demand"/>
    <s v="Doing"/>
    <s v="BEMISCP-523"/>
    <s v="CSR - Portal Foundations"/>
    <x v="30"/>
    <s v="Feature"/>
    <s v="Done"/>
    <s v="BEMISCP-77"/>
    <s v="Import Users and Groups from AD"/>
    <s v="00077 - Import Users and Groups from AD"/>
    <x v="432"/>
    <x v="4"/>
    <s v="Done"/>
    <s v="BEMISCP-1001"/>
    <s v="Create Roles and their permissions"/>
    <s v="M | 01001 - Create Roles and their permissions"/>
    <s v="Sub-Task | M | 01001 - Create Roles and their permissions"/>
    <n v="350872"/>
    <n v="334297"/>
    <n v="360166"/>
    <s v="Plan"/>
    <x v="19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111111111111111"/>
    <n v="3.125E-2"/>
    <n v="1"/>
    <n v="8.5106382978723403"/>
    <x v="0"/>
    <s v="0.Done"/>
    <x v="2"/>
    <s v="0.Done &gt; Sub-Task | M | 01001 - Create Roles and their permissions"/>
    <n v="0"/>
    <n v="0"/>
  </r>
  <r>
    <x v="3"/>
    <s v="Demand"/>
    <s v="Doing"/>
    <s v="BEMISCP-366"/>
    <s v="Buyer - Order Management"/>
    <x v="33"/>
    <s v="Feature"/>
    <s v="Done"/>
    <s v="BEMISCP-802"/>
    <s v="List Releases of specifc Order"/>
    <s v="00802 - List Releases of specifc Order"/>
    <x v="585"/>
    <x v="1"/>
    <s v="Done"/>
    <s v="BEMISCP-1000"/>
    <s v="QA for List of Releases for Specific Item "/>
    <s v="M | 01000 - QA for List of Releases for Specific Item "/>
    <s v="QA | M | 01000 - QA for List of Releases for Specific Item "/>
    <n v="346910"/>
    <n v="357590"/>
    <n v="36016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020408163265306E-2"/>
    <n v="1"/>
    <n v="3.191489361702128"/>
    <x v="0"/>
    <s v="0.Done"/>
    <x v="2"/>
    <s v="0.Done &gt; QA | M | 01000 - QA for List of Releases for Specific Item "/>
    <n v="0"/>
    <n v="0"/>
  </r>
  <r>
    <x v="3"/>
    <s v="Demand"/>
    <s v="Doing"/>
    <s v="BEMISCP-366"/>
    <s v="Buyer - Order Management"/>
    <x v="33"/>
    <s v="Feature"/>
    <s v="Done"/>
    <s v="BEMISCP-801"/>
    <s v="List shipments from specific Order"/>
    <s v="00801 - List shipments from specific Order"/>
    <x v="482"/>
    <x v="1"/>
    <s v="Done"/>
    <s v="BEMISCP-999"/>
    <s v="QA for List Shipments for a specific Item "/>
    <s v="M | 00999 - QA for List Shipments for a specific Item "/>
    <s v="QA | M | 00999 - QA for List Shipments for a specific Item "/>
    <n v="346910"/>
    <n v="357589"/>
    <n v="36015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020408163265306E-2"/>
    <n v="1"/>
    <n v="3.191489361702128"/>
    <x v="0"/>
    <s v="0.Done"/>
    <x v="2"/>
    <s v="0.Done &gt; QA | M | 00999 - QA for List Shipments for a specific Item "/>
    <n v="0"/>
    <n v="0"/>
  </r>
  <r>
    <x v="3"/>
    <s v="Demand"/>
    <s v="Doing"/>
    <s v="BEMISCP-533"/>
    <s v="Bemis CP Theme"/>
    <x v="27"/>
    <s v="Feature"/>
    <s v="Done"/>
    <s v="BEMISCP-365"/>
    <s v="Left Navigation Expand / Collapse on all pages"/>
    <s v="00365 - Left Navigation Expand / Collapse on all pages"/>
    <x v="579"/>
    <x v="2"/>
    <s v="Done"/>
    <s v="BEMISCP-998"/>
    <s v="Review of Left Navigation Expand / Collapse on all pages"/>
    <s v="00998 - Review of Left Navigation Expand / Collapse on all pages"/>
    <s v="Feature Review | 00998 - Review of Left Navigation Expand / Collapse on all pages"/>
    <n v="351507"/>
    <n v="346372"/>
    <n v="360156"/>
    <s v="Plan"/>
    <x v="0"/>
    <n v="0"/>
    <n v="0"/>
    <n v="0"/>
    <n v="19"/>
    <m/>
    <s v="SUBTASK PLAN"/>
    <n v="0"/>
    <n v="0"/>
    <n v="0"/>
    <n v="0"/>
    <n v="0"/>
    <n v="0"/>
    <n v="0"/>
    <n v="0"/>
    <n v="0"/>
    <n v="0"/>
    <n v="0.25"/>
    <n v="1.8518518518518517E-2"/>
    <n v="1"/>
    <n v="0"/>
    <x v="0"/>
    <s v="0.Done"/>
    <x v="2"/>
    <s v="0.Done &gt; Feature Review | 00998 - Review of Left Navigation Expand / Collapse on all pages"/>
    <n v="0"/>
    <n v="0"/>
  </r>
  <r>
    <x v="3"/>
    <s v="Demand"/>
    <s v="Doing"/>
    <s v="BEMISCP-519"/>
    <s v="Buyer - Portal Foundations"/>
    <x v="23"/>
    <s v="Feature"/>
    <s v="Done"/>
    <s v="BEMISCP-537"/>
    <s v="Link from Portal Logo"/>
    <s v="00537 - Link from Portal Logo"/>
    <x v="592"/>
    <x v="1"/>
    <s v="Done"/>
    <s v="BEMISCP-997"/>
    <s v="QA from link Bemis logo "/>
    <s v="M | 00997 - QA from link Bemis logo "/>
    <s v="QA | M | 00997 - QA from link Bemis logo "/>
    <n v="350832"/>
    <n v="351644"/>
    <n v="360153"/>
    <s v="Plan"/>
    <x v="0"/>
    <n v="0"/>
    <n v="0"/>
    <n v="0"/>
    <n v="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33333333333333331"/>
    <n v="8.2644628099173556E-3"/>
    <n v="1"/>
    <n v="3.191489361702128"/>
    <x v="0"/>
    <s v="0.Done"/>
    <x v="2"/>
    <s v="0.Done &gt; QA | M | 00997 - QA from link Bemis logo "/>
    <n v="0"/>
    <n v="0"/>
  </r>
  <r>
    <x v="3"/>
    <s v="Demand"/>
    <s v="Doing"/>
    <s v="BEMISCP-519"/>
    <s v="Buyer - Portal Foundations"/>
    <x v="23"/>
    <s v="Feature"/>
    <s v="Done"/>
    <s v="BEMISCP-537"/>
    <s v="Link from Portal Logo"/>
    <s v="00537 - Link from Portal Logo"/>
    <x v="592"/>
    <x v="2"/>
    <s v="Done"/>
    <s v="BEMISCP-996"/>
    <s v="Review of Link from Bemis Logo"/>
    <s v="00996 - Review of Link from Bemis Logo"/>
    <s v="Feature Review | 00996 - Review of Link from Bemis Logo"/>
    <n v="350832"/>
    <n v="351644"/>
    <n v="360152"/>
    <s v="Plan"/>
    <x v="0"/>
    <n v="0"/>
    <n v="0"/>
    <n v="0"/>
    <n v="1"/>
    <m/>
    <s v="SUBTASK PLAN"/>
    <n v="0"/>
    <n v="0"/>
    <n v="0"/>
    <n v="0"/>
    <n v="0"/>
    <n v="0"/>
    <n v="0"/>
    <n v="0"/>
    <n v="0"/>
    <n v="0"/>
    <n v="0.33333333333333331"/>
    <n v="8.2644628099173556E-3"/>
    <n v="1"/>
    <n v="0"/>
    <x v="0"/>
    <s v="0.Done"/>
    <x v="2"/>
    <s v="0.Done &gt; Feature Review | 00996 - Review of Link from Bemis Logo"/>
    <n v="0"/>
    <n v="0"/>
  </r>
  <r>
    <x v="3"/>
    <m/>
    <m/>
    <m/>
    <m/>
    <x v="1"/>
    <s v="Bug"/>
    <s v="Done"/>
    <s v="BEMISCP-806"/>
    <s v="Ship To Filter Issue with Name Format and number of items"/>
    <s v="00806 - Ship To Filter Issue with Name Format and number of items"/>
    <x v="384"/>
    <x v="5"/>
    <s v="Done"/>
    <s v="BEMISCP-995"/>
    <s v="Change no of max ShipTos in the ShipTo filter"/>
    <s v="M | 00995 - Change no of max ShipTos in the ShipTo filter"/>
    <s v="Backend Development | M | 00995 - Change no of max ShipTos in the ShipTo filter"/>
    <m/>
    <n v="357596"/>
    <n v="360137"/>
    <s v="Plan"/>
    <x v="0"/>
    <n v="6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6"/>
    <n v="0"/>
    <n v="0.1111111111111111"/>
    <n v="0"/>
    <n v="1"/>
    <n v="10.638297872340425"/>
    <x v="1"/>
    <s v="0.Done"/>
    <x v="2"/>
    <s v="0.Done &gt; Backend Development | M | 00995 - Change no of max ShipTos in the ShipTo filter"/>
    <n v="10.638297872340425"/>
    <n v="6"/>
  </r>
  <r>
    <x v="3"/>
    <s v="Demand"/>
    <s v="Doing"/>
    <s v="BEMISCP-366"/>
    <s v="Buyer - Order Management"/>
    <x v="33"/>
    <s v="Feature"/>
    <s v="Done"/>
    <s v="BEMISCP-801"/>
    <s v="List shipments from specific Order"/>
    <s v="00801 - List shipments from specific Order"/>
    <x v="482"/>
    <x v="6"/>
    <s v="Done"/>
    <s v="BEMISCP-994"/>
    <s v="Line Number isn't displaying in the Doned Shipments Header "/>
    <s v="M | 00994 - Line Number isn't displaying in the Doned Shipments Header "/>
    <s v="Alpha Bug | M | 00994 - Line Number isn't displaying in the Doned Shipments Header "/>
    <n v="346910"/>
    <n v="357589"/>
    <n v="360136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020408163265306E-2"/>
    <n v="1"/>
    <n v="3.191489361702128"/>
    <x v="0"/>
    <s v="0.Done"/>
    <x v="2"/>
    <s v="0.Done &gt; Alpha Bug | M | 00994 - Line Number isn't displaying in the Doned Shipments Header "/>
    <n v="0"/>
    <n v="0"/>
  </r>
  <r>
    <x v="3"/>
    <s v="Demand"/>
    <s v="Doing"/>
    <s v="BEMISCP-366"/>
    <s v="Buyer - Order Management"/>
    <x v="33"/>
    <s v="Feature"/>
    <s v="Done"/>
    <s v="BEMISCP-802"/>
    <s v="List Releases of specifc Order"/>
    <s v="00802 - List Releases of specifc Order"/>
    <x v="585"/>
    <x v="2"/>
    <s v="Done"/>
    <s v="BEMISCP-993"/>
    <s v="Review of List Releases of specifc Order"/>
    <s v="S | 00993 - Review of List Releases of specifc Order"/>
    <s v="Feature Review | S | 00993 - Review of List Releases of specifc Order"/>
    <n v="346910"/>
    <n v="357590"/>
    <n v="3601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1.020408163265306E-2"/>
    <n v="1"/>
    <n v="2.1276595744680851"/>
    <x v="0"/>
    <s v="0.Done"/>
    <x v="2"/>
    <s v="0.Done &gt; Feature Review | S | 00993 - Review of List Releases of specifc Order"/>
    <n v="0"/>
    <n v="0"/>
  </r>
  <r>
    <x v="3"/>
    <s v="Demand"/>
    <s v="Doing"/>
    <s v="BEMISCP-366"/>
    <s v="Buyer - Order Management"/>
    <x v="33"/>
    <s v="Feature"/>
    <s v="Done"/>
    <s v="BEMISCP-802"/>
    <s v="List Releases of specifc Order"/>
    <s v="00802 - List Releases of specifc Order"/>
    <x v="585"/>
    <x v="6"/>
    <s v="Done"/>
    <s v="BEMISCP-992"/>
    <s v="Line Number isn't displaying in the Scheduled Releases Header "/>
    <s v="M | 00992 - Line Number isn't displaying in the Scheduled Releases Header "/>
    <s v="Alpha Bug | M | 00992 - Line Number isn't displaying in the Scheduled Releases Header "/>
    <n v="346910"/>
    <n v="357590"/>
    <n v="360131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020408163265306E-2"/>
    <n v="1"/>
    <n v="3.191489361702128"/>
    <x v="0"/>
    <s v="0.Done"/>
    <x v="2"/>
    <s v="0.Done &gt; Alpha Bug | M | 00992 - Line Number isn't displaying in the Scheduled Releases Header 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6"/>
    <s v="Done"/>
    <s v="BEMISCP-990"/>
    <s v="Download format choice is still seen on the report preview screen"/>
    <s v="M | 00990 - Download format choice is still seen on the report preview screen"/>
    <s v="Alpha Bug | M | 00990 - Download format choice is still seen on the report preview screen"/>
    <n v="351658"/>
    <n v="347304"/>
    <n v="360124"/>
    <s v="Plan"/>
    <x v="18"/>
    <n v="3.9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3.9"/>
    <n v="0"/>
    <n v="6.25E-2"/>
    <n v="3.8461538461538464E-2"/>
    <n v="1"/>
    <n v="3.191489361702128"/>
    <x v="0"/>
    <s v="0.Done"/>
    <x v="2"/>
    <s v="0.Done &gt; Alpha Bug | M | 00990 - Download format choice is still seen on the report preview screen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6"/>
    <s v="Done"/>
    <s v="BEMISCP-989"/>
    <s v="Wrong excel format is dispalyed and saved on reports download"/>
    <s v="M | 00989 - Wrong excel format is dispalyed and saved on reports download"/>
    <s v="Alpha Bug | M | 00989 - Wrong excel format is dispalyed and saved on reports download"/>
    <n v="351658"/>
    <n v="347304"/>
    <n v="360122"/>
    <s v="Plan"/>
    <x v="18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25E-2"/>
    <n v="3.8461538461538464E-2"/>
    <n v="1"/>
    <n v="3.191489361702128"/>
    <x v="0"/>
    <s v="0.Done"/>
    <x v="2"/>
    <s v="0.Done &gt; Alpha Bug | M | 00989 - Wrong excel format is dispalyed and saved on reports download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2"/>
    <s v="Done"/>
    <s v="BEMISCP-988"/>
    <s v="Review of Filter Data by Customer Location"/>
    <s v="S | 00988 - Review of Filter Data by Customer Location"/>
    <s v="Feature Review | S | 00988 - Review of Filter Data by Customer Location"/>
    <n v="350832"/>
    <n v="343448"/>
    <n v="360121"/>
    <s v="Plan"/>
    <x v="19"/>
    <n v="0"/>
    <n v="0"/>
    <n v="0"/>
    <n v="39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8.2644628099173556E-3"/>
    <n v="1"/>
    <n v="2.1276595744680851"/>
    <x v="0"/>
    <s v="0.Done"/>
    <x v="2"/>
    <s v="0.Done &gt; Feature Review | S | 00988 - Review of Filter Data by Customer Location"/>
    <n v="0"/>
    <n v="0"/>
  </r>
  <r>
    <x v="3"/>
    <m/>
    <m/>
    <m/>
    <m/>
    <x v="1"/>
    <s v="Bug"/>
    <s v="Done"/>
    <s v="BEMISCP-804"/>
    <s v="User Customer Name (Employer) is incorrect"/>
    <s v="00804 - User Customer Name (Employer) is incorrect"/>
    <x v="558"/>
    <x v="0"/>
    <s v="Done"/>
    <s v="BEMISCP-987"/>
    <s v="Alpha for User Customer Name (Employer) is incorrect"/>
    <s v="00987 - Alpha for User Customer Name (Employer) is incorrect"/>
    <s v="Alpha Test | 00987 - Alpha for User Customer Name (Employer) is incorrect"/>
    <m/>
    <n v="357594"/>
    <n v="3600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0987 - Alpha for User Customer Name (Employer) is incorrect"/>
    <n v="0"/>
    <n v="0"/>
  </r>
  <r>
    <x v="3"/>
    <m/>
    <m/>
    <m/>
    <m/>
    <x v="1"/>
    <s v="Feature"/>
    <s v="Done"/>
    <s v="BEMISCP-217"/>
    <s v="Update Customer logo"/>
    <s v="00217 - Update Customer logo"/>
    <x v="593"/>
    <x v="1"/>
    <s v="Done"/>
    <s v="BEMISCP-986"/>
    <s v="QA for Update Customer logo"/>
    <s v="XS | 00986 - QA for Update Customer logo"/>
    <s v="QA | XS | 00986 - QA for Update Customer logo"/>
    <m/>
    <n v="340227"/>
    <n v="36008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s v="0.Done"/>
    <x v="2"/>
    <s v="0.Done &gt; QA | XS | 00986 - QA for Update Customer logo"/>
    <n v="0"/>
    <n v="0"/>
  </r>
  <r>
    <x v="3"/>
    <m/>
    <m/>
    <m/>
    <m/>
    <x v="1"/>
    <s v="Feature"/>
    <s v="Done"/>
    <s v="BEMISCP-217"/>
    <s v="Update Customer logo"/>
    <s v="00217 - Update Customer logo"/>
    <x v="593"/>
    <x v="2"/>
    <s v="Done"/>
    <s v="BEMISCP-985"/>
    <s v="Review of Update Customer logo"/>
    <s v="00985 - Review of Update Customer logo"/>
    <s v="Feature Review | 00985 - Review of Update Customer logo"/>
    <m/>
    <n v="340227"/>
    <n v="36008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985 - Review of Update Customer logo"/>
    <n v="0"/>
    <n v="0"/>
  </r>
  <r>
    <x v="3"/>
    <m/>
    <m/>
    <m/>
    <m/>
    <x v="1"/>
    <s v="Feature"/>
    <s v="Done"/>
    <s v="BEMISCP-217"/>
    <s v="Update Customer logo"/>
    <s v="00217 - Update Customer logo"/>
    <x v="593"/>
    <x v="0"/>
    <s v="Done"/>
    <s v="BEMISCP-984"/>
    <s v="Alpha for Update Customer logo"/>
    <s v="XS | 00984 - Alpha for Update Customer logo"/>
    <s v="Alpha Test | XS | 00984 - Alpha for Update Customer logo"/>
    <m/>
    <n v="340227"/>
    <n v="360085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s v="0.Done"/>
    <x v="2"/>
    <s v="0.Done &gt; Alpha Test | XS | 00984 - Alpha for Update Customer logo"/>
    <n v="0"/>
    <n v="0"/>
  </r>
  <r>
    <x v="3"/>
    <s v="Demand"/>
    <s v="Doing"/>
    <s v="BEMISCP-444"/>
    <s v="CSR - Customer and User Profile"/>
    <x v="25"/>
    <s v="Feature"/>
    <s v="Done"/>
    <s v="BEMISCP-446"/>
    <s v="CSR View of Customer Profile"/>
    <s v="00446 - CSR View of Customer Profile"/>
    <x v="594"/>
    <x v="2"/>
    <s v="Done"/>
    <s v="BEMISCP-983"/>
    <s v="Review of CSR View of Customer Profile"/>
    <s v="00983 - Review of CSR View of Customer Profile"/>
    <s v="Feature Review | 00983 - Review of CSR View of Customer Profile"/>
    <n v="348696"/>
    <n v="348699"/>
    <n v="360083"/>
    <s v="Plan"/>
    <x v="21"/>
    <n v="0"/>
    <n v="0"/>
    <n v="0"/>
    <n v="0"/>
    <m/>
    <s v="SUBTASK PLAN"/>
    <n v="0"/>
    <n v="0"/>
    <n v="0"/>
    <n v="0"/>
    <n v="0"/>
    <n v="0"/>
    <n v="0"/>
    <n v="0"/>
    <n v="0"/>
    <n v="0"/>
    <n v="0.125"/>
    <n v="2.9411764705882353E-2"/>
    <n v="1"/>
    <n v="0"/>
    <x v="0"/>
    <s v="0.Done"/>
    <x v="2"/>
    <s v="0.Done &gt; Feature Review | 00983 - Review of CSR View of Customer Profile"/>
    <n v="0"/>
    <n v="0"/>
  </r>
  <r>
    <x v="3"/>
    <m/>
    <m/>
    <m/>
    <m/>
    <x v="1"/>
    <s v="Bug"/>
    <s v="Done"/>
    <s v="BEMISCP-854"/>
    <s v="Orders Page - Quantity Fields Show 0 Value"/>
    <s v="00854 - Orders Page - Quantity Fields Show 0 Value"/>
    <x v="542"/>
    <x v="4"/>
    <s v="Done"/>
    <s v="BEMISCP-982"/>
    <s v="Add calculated fields for Orders landing page "/>
    <s v="M | 00982 - Add calculated fields for Orders landing page "/>
    <s v="Sub-Task | M | 00982 - Add calculated fields for Orders landing page "/>
    <m/>
    <n v="358437"/>
    <n v="360081"/>
    <s v="Plan"/>
    <x v="0"/>
    <n v="18.783333333333335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18.783333333333335"/>
    <n v="0"/>
    <n v="0.16666666666666666"/>
    <n v="0"/>
    <n v="1"/>
    <n v="8.5106382978723403"/>
    <x v="1"/>
    <s v="0.Done"/>
    <x v="2"/>
    <s v="0.Done &gt; Sub-Task | M | 00982 - Add calculated fields for Orders landing page "/>
    <n v="8.5106382978723403"/>
    <n v="18.783333333333335"/>
  </r>
  <r>
    <x v="3"/>
    <s v="Demand"/>
    <s v="Doing"/>
    <s v="BEMISCP-366"/>
    <s v="Buyer - Order Management"/>
    <x v="33"/>
    <s v="Feature"/>
    <s v="Done"/>
    <s v="BEMISCP-802"/>
    <s v="List Releases of specifc Order"/>
    <s v="00802 - List Releases of specifc Order"/>
    <x v="585"/>
    <x v="0"/>
    <s v="Done"/>
    <s v="BEMISCP-981"/>
    <s v="Alpha for List Releases of specifc Order"/>
    <s v="XS | 00981 - Alpha for List Releases of specifc Order"/>
    <s v="Alpha Test | XS | 00981 - Alpha for List Releases of specifc Order"/>
    <n v="346910"/>
    <n v="357590"/>
    <n v="360078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1.020408163265306E-2"/>
    <n v="1"/>
    <n v="1.0638297872340425"/>
    <x v="0"/>
    <s v="0.Done"/>
    <x v="2"/>
    <s v="0.Done &gt; Alpha Test | XS | 00981 - Alpha for List Releases of specifc Order"/>
    <n v="0"/>
    <n v="0"/>
  </r>
  <r>
    <x v="3"/>
    <s v="Demand"/>
    <s v="Doing"/>
    <s v="BEMISCP-366"/>
    <s v="Buyer - Order Management"/>
    <x v="33"/>
    <s v="Feature"/>
    <s v="Done"/>
    <s v="BEMISCP-801"/>
    <s v="List shipments from specific Order"/>
    <s v="00801 - List shipments from specific Order"/>
    <x v="482"/>
    <x v="0"/>
    <s v="Done"/>
    <s v="BEMISCP-980"/>
    <s v="Alpha for List shipments from specific Order"/>
    <s v="XS | 00980 - Alpha for List shipments from specific Order"/>
    <s v="Alpha Test | XS | 00980 - Alpha for List shipments from specific Order"/>
    <n v="346910"/>
    <n v="357589"/>
    <n v="36007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1.020408163265306E-2"/>
    <n v="1"/>
    <n v="1.0638297872340425"/>
    <x v="0"/>
    <s v="0.Done"/>
    <x v="2"/>
    <s v="0.Done &gt; Alpha Test | XS | 00980 - Alpha for List shipments from specific Order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1"/>
    <s v="Done"/>
    <s v="BEMISCP-979"/>
    <s v="QA for Filter Data by Customer Location "/>
    <s v="M | 00979 - QA for Filter Data by Customer Location "/>
    <s v="QA | M | 00979 - QA for Filter Data by Customer Location "/>
    <n v="350832"/>
    <n v="343448"/>
    <n v="360074"/>
    <s v="Plan"/>
    <x v="19"/>
    <n v="0"/>
    <n v="0"/>
    <n v="0"/>
    <n v="39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6666666666666666E-2"/>
    <n v="8.2644628099173556E-3"/>
    <n v="1"/>
    <n v="3.191489361702128"/>
    <x v="0"/>
    <s v="0.Done"/>
    <x v="2"/>
    <s v="0.Done &gt; QA | M | 00979 - QA for Filter Data by Customer Location "/>
    <n v="0"/>
    <n v="0"/>
  </r>
  <r>
    <x v="3"/>
    <m/>
    <m/>
    <m/>
    <m/>
    <x v="1"/>
    <s v="Bug"/>
    <s v="Done"/>
    <s v="BEMISCP-954"/>
    <s v="Import of Organizations fails due to a NoSuchListTypeException"/>
    <s v="00954 - Import of Organizations fails due to a NoSuchListTypeException"/>
    <x v="587"/>
    <x v="0"/>
    <s v="Done"/>
    <s v="BEMISCP-978"/>
    <s v="Alpha for Import of Organizations fails due to a NoSuchListTypeException"/>
    <s v="00978 - Alpha for Import of Organizations fails due to a NoSuchListTypeException"/>
    <s v="Alpha Test | 00978 - Alpha for Import of Organizations fails due to a NoSuchListTypeException"/>
    <m/>
    <n v="359873"/>
    <n v="3600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978 - Alpha for Import of Organizations fails due to a NoSuchListTypeException"/>
    <n v="0"/>
    <n v="0"/>
  </r>
  <r>
    <x v="3"/>
    <s v="Demand"/>
    <s v="Doing"/>
    <s v="BEMISCP-420"/>
    <s v="Buyer - Shipment Management"/>
    <x v="26"/>
    <s v="Feature"/>
    <s v="Done"/>
    <s v="BEMISCP-509"/>
    <s v="View and Download Invoice and BoL "/>
    <s v="00509 - View and Download Invoice and BoL "/>
    <x v="255"/>
    <x v="5"/>
    <s v="Done"/>
    <s v="BEMISCP-977"/>
    <s v="Feedback for user"/>
    <s v="S | 00977 - Feedback for user"/>
    <s v="Backend Development | S | 00977 - Feedback for user"/>
    <n v="347928"/>
    <n v="350405"/>
    <n v="359962"/>
    <s v="Plan"/>
    <x v="0"/>
    <n v="9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9.5"/>
    <n v="0"/>
    <n v="9.0909090909090912E-2"/>
    <n v="1.5873015873015872E-2"/>
    <n v="1"/>
    <n v="8.5106382978723403"/>
    <x v="0"/>
    <s v="0.Done"/>
    <x v="2"/>
    <s v="0.Done &gt; Backend Development | S | 00977 - Feedback for user"/>
    <n v="0"/>
    <n v="0"/>
  </r>
  <r>
    <x v="3"/>
    <s v="Demand"/>
    <s v="Doing"/>
    <s v="BEMISCP-519"/>
    <s v="Buyer - Portal Foundations"/>
    <x v="23"/>
    <s v="Feature"/>
    <s v="Done"/>
    <s v="BEMISCP-218"/>
    <s v="Customer site template"/>
    <s v="00218 - Customer site template"/>
    <x v="560"/>
    <x v="2"/>
    <s v="Done"/>
    <s v="BEMISCP-976"/>
    <s v="Review of Customer site template"/>
    <s v="00976 - Review of Customer site template"/>
    <s v="Feature Review | 00976 - Review of Customer site template"/>
    <n v="350832"/>
    <n v="340231"/>
    <n v="359944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14285714285714285"/>
    <n v="8.2644628099173556E-3"/>
    <n v="1"/>
    <n v="0"/>
    <x v="0"/>
    <s v="0.Done"/>
    <x v="2"/>
    <s v="0.Done &gt; Feature Review | 00976 - Review of Customer site template"/>
    <n v="0"/>
    <n v="0"/>
  </r>
  <r>
    <x v="3"/>
    <s v="Demand"/>
    <s v="Doing"/>
    <s v="BEMISCP-519"/>
    <s v="Buyer - Portal Foundations"/>
    <x v="23"/>
    <s v="Feature"/>
    <s v="Done"/>
    <s v="BEMISCP-80"/>
    <s v="All external users are re-directed to the  dashboard"/>
    <s v="00080 - All external users are re-directed to the  dashboard"/>
    <x v="580"/>
    <x v="2"/>
    <s v="Done"/>
    <s v="BEMISCP-975"/>
    <s v="Review of All external users are re-directed to the  dashboard"/>
    <s v="00975 - Review of All external users are re-directed to the  dashboard"/>
    <s v="Feature Review | 00975 - Review of All external users are re-directed to the  dashboard"/>
    <n v="350832"/>
    <n v="334300"/>
    <n v="35994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2644628099173556E-3"/>
    <n v="1"/>
    <n v="0"/>
    <x v="0"/>
    <s v="0.Done"/>
    <x v="2"/>
    <s v="0.Done &gt; Feature Review | 00975 - Review of All external users are re-directed to the  dashboard"/>
    <n v="0"/>
    <n v="0"/>
  </r>
  <r>
    <x v="3"/>
    <s v="Demand"/>
    <s v="Doing"/>
    <s v="BEMISCP-519"/>
    <s v="Buyer - Portal Foundations"/>
    <x v="23"/>
    <s v="Feature"/>
    <s v="Done"/>
    <s v="BEMISCP-352"/>
    <s v="Location selection persists between logout and login"/>
    <s v="00352 - Location selection persists between logout and login"/>
    <x v="577"/>
    <x v="2"/>
    <s v="Done"/>
    <s v="BEMISCP-974"/>
    <s v="Review of Location selection persists between logout and login"/>
    <s v="S | 00974 - Review of Location selection persists between logout and login"/>
    <s v="Feature Review | S | 00974 - Review of Location selection persists between logout and login"/>
    <n v="350832"/>
    <n v="345627"/>
    <n v="359939"/>
    <s v="Plan"/>
    <x v="19"/>
    <n v="0"/>
    <n v="0"/>
    <n v="0"/>
    <n v="22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8.2644628099173556E-3"/>
    <n v="1"/>
    <n v="2.1276595744680851"/>
    <x v="0"/>
    <s v="0.Done"/>
    <x v="2"/>
    <s v="0.Done &gt; Feature Review | S | 00974 - Review of Location selection persists between logout and login"/>
    <n v="0"/>
    <n v="0"/>
  </r>
  <r>
    <x v="3"/>
    <m/>
    <m/>
    <m/>
    <m/>
    <x v="1"/>
    <s v="Bug"/>
    <s v="Done"/>
    <s v="BEMISCP-716"/>
    <s v="When an order is deleted, the associated AssetEntries are not removed"/>
    <s v="00716 - When an order is deleted, the associated AssetEntries are not removed"/>
    <x v="595"/>
    <x v="1"/>
    <s v="Done"/>
    <s v="BEMISCP-973"/>
    <s v="QA for When an order is deleted, the associated AssetEntries are not removed"/>
    <s v="S | 00973 - QA for When an order is deleted, the associated AssetEntries are not removed"/>
    <s v="QA | S | 00973 - QA for When an order is deleted, the associated AssetEntries are not removed"/>
    <m/>
    <n v="356416"/>
    <n v="3599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0973 - QA for When an order is deleted, the associated AssetEntries are not removed"/>
    <n v="2.1276595744680851"/>
    <n v="0"/>
  </r>
  <r>
    <x v="3"/>
    <m/>
    <m/>
    <m/>
    <m/>
    <x v="1"/>
    <s v="Bug"/>
    <s v="Done"/>
    <s v="BEMISCP-784"/>
    <s v="Modify default date range for shipment, release, and order screens"/>
    <s v="00784 - Modify default date range for shipment, release, and order screens"/>
    <x v="596"/>
    <x v="1"/>
    <s v="Done"/>
    <s v="BEMISCP-972"/>
    <s v="QA for Modify default date range for shipment"/>
    <s v="00972 - QA for Modify default date range for shipment"/>
    <s v="QA | 00972 - QA for Modify default date range for shipment"/>
    <m/>
    <n v="357296"/>
    <n v="3599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972 - QA for Modify default date range for shipment"/>
    <n v="0"/>
    <n v="0"/>
  </r>
  <r>
    <x v="3"/>
    <m/>
    <m/>
    <m/>
    <m/>
    <x v="1"/>
    <s v="Bug"/>
    <s v="Done"/>
    <s v="BEMISCP-808"/>
    <s v="Arrow Font Size on Releases Page is too small"/>
    <s v="00808 - Arrow Font Size on Releases Page is too small"/>
    <x v="597"/>
    <x v="1"/>
    <s v="Done"/>
    <s v="BEMISCP-971"/>
    <s v="QA for Arrow Font Size on Releases Page is too small"/>
    <s v="00971 - QA for Arrow Font Size on Releases Page is too small"/>
    <s v="QA | 00971 - QA for Arrow Font Size on Releases Page is too small"/>
    <m/>
    <n v="357603"/>
    <n v="3599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971 - QA for Arrow Font Size on Releases Page is too small"/>
    <n v="0"/>
    <n v="0"/>
  </r>
  <r>
    <x v="3"/>
    <m/>
    <m/>
    <m/>
    <m/>
    <x v="1"/>
    <s v="Bug"/>
    <s v="Done"/>
    <s v="BEMISCP-822"/>
    <s v="UI Navigation bar"/>
    <s v="00822 - UI Navigation bar"/>
    <x v="598"/>
    <x v="1"/>
    <s v="Done"/>
    <s v="BEMISCP-970"/>
    <s v="QA for UI Navigation bar"/>
    <s v="S | 00970 - QA for UI Navigation bar"/>
    <s v="QA | S | 00970 - QA for UI Navigation bar"/>
    <m/>
    <n v="357889"/>
    <n v="3599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0970 - QA for UI Navigation bar"/>
    <n v="2.1276595744680851"/>
    <n v="0"/>
  </r>
  <r>
    <x v="3"/>
    <m/>
    <m/>
    <m/>
    <m/>
    <x v="1"/>
    <s v="Bug"/>
    <s v="Done"/>
    <s v="BEMISCP-829"/>
    <s v="Order Description not wrapping correctly"/>
    <s v="00829 - Order Description not wrapping correctly"/>
    <x v="599"/>
    <x v="1"/>
    <s v="Done"/>
    <s v="BEMISCP-969"/>
    <s v="QA for Order Description not wrapping correctly"/>
    <s v="00969 - QA for Order Description not wrapping correctly"/>
    <s v="QA | 00969 - QA for Order Description not wrapping correctly"/>
    <m/>
    <n v="357945"/>
    <n v="35992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969 - QA for Order Description not wrapping correctly"/>
    <n v="0"/>
    <n v="0"/>
  </r>
  <r>
    <x v="3"/>
    <m/>
    <m/>
    <m/>
    <m/>
    <x v="1"/>
    <s v="Bug"/>
    <s v="Done"/>
    <s v="BEMISCP-830"/>
    <s v="Two Factor authentication configuration is in the wrong category"/>
    <s v="00830 - Two Factor authentication configuration is in the wrong category"/>
    <x v="600"/>
    <x v="1"/>
    <s v="Done"/>
    <s v="BEMISCP-968"/>
    <s v="QA for Two Factor authentication configuration is in the wrong category"/>
    <s v="S | 00968 - QA for Two Factor authentication configuration is in the wrong category"/>
    <s v="QA | S | 00968 - QA for Two Factor authentication configuration is in the wrong category"/>
    <m/>
    <n v="357947"/>
    <n v="3599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0968 - QA for Two Factor authentication configuration is in the wrong category"/>
    <n v="2.1276595744680851"/>
    <n v="0"/>
  </r>
  <r>
    <x v="3"/>
    <m/>
    <m/>
    <m/>
    <m/>
    <x v="1"/>
    <s v="Bug"/>
    <s v="Done"/>
    <s v="BEMISCP-836"/>
    <s v="Logon with incorrect password doesn't fail immediately with 2FA enabled"/>
    <s v="00836 - Logon with incorrect password doesn't fail immediately with 2FA enabled"/>
    <x v="601"/>
    <x v="1"/>
    <s v="Done"/>
    <s v="BEMISCP-967"/>
    <s v="QA for Logon with incorrect password doesn't fail immediately with 2FA enabled"/>
    <s v="S | 00967 - QA for Logon with incorrect password doesn't fail immediately with 2FA enabled"/>
    <s v="QA | S | 00967 - QA for Logon with incorrect password doesn't fail immediately with 2FA enabled"/>
    <m/>
    <n v="357960"/>
    <n v="3599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0967 - QA for Logon with incorrect password doesn't fail immediately with 2FA enabled"/>
    <n v="2.1276595744680851"/>
    <n v="0"/>
  </r>
  <r>
    <x v="3"/>
    <m/>
    <m/>
    <m/>
    <m/>
    <x v="1"/>
    <s v="Bug"/>
    <s v="Done"/>
    <s v="BEMISCP-860"/>
    <s v="Date Format is incorrect on all Pages"/>
    <s v="00860 - Date Format is incorrect on all Pages"/>
    <x v="602"/>
    <x v="1"/>
    <s v="Done"/>
    <s v="BEMISCP-966"/>
    <s v="QA for Date Format is incorrect on all Pages"/>
    <s v="00966 - QA for Date Format is incorrect on all Pages"/>
    <s v="QA | 00966 - QA for Date Format is incorrect on all Pages"/>
    <m/>
    <n v="358467"/>
    <n v="3599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QA | 00966 - QA for Date Format is incorrect on all Pages"/>
    <n v="0"/>
    <n v="0"/>
  </r>
  <r>
    <x v="3"/>
    <m/>
    <m/>
    <m/>
    <m/>
    <x v="1"/>
    <s v="Bug"/>
    <s v="Done"/>
    <s v="BEMISCP-915"/>
    <s v="Increase size limit for profile picture"/>
    <s v="00915 - Increase size limit for profile picture"/>
    <x v="603"/>
    <x v="1"/>
    <s v="Done"/>
    <s v="BEMISCP-965"/>
    <s v="QA for Increase size limit for profile picture"/>
    <s v="S | 00965 - QA for Increase size limit for profile picture"/>
    <s v="QA | S | 00965 - QA for Increase size limit for profile picture"/>
    <m/>
    <n v="359262"/>
    <n v="3599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0965 - QA for Increase size limit for profile picture"/>
    <n v="2.1276595744680851"/>
    <n v="0"/>
  </r>
  <r>
    <x v="3"/>
    <s v="Demand"/>
    <s v="Doing"/>
    <s v="BEMISCP-533"/>
    <s v="Bemis CP Theme"/>
    <x v="27"/>
    <s v="Feature"/>
    <s v="Done"/>
    <s v="BEMISCP-536"/>
    <s v="Remove Top Bar for External User"/>
    <s v="00536 - Remove Top Bar for External User"/>
    <x v="604"/>
    <x v="1"/>
    <s v="Done"/>
    <s v="BEMISCP-964"/>
    <s v="QA for Remove Top Bar for External User"/>
    <s v="S | 00964 - QA for Remove Top Bar for External User"/>
    <s v="QA | S | 00964 - QA for Remove Top Bar for External User"/>
    <n v="351507"/>
    <n v="351643"/>
    <n v="359916"/>
    <s v="Plan"/>
    <x v="0"/>
    <n v="0"/>
    <n v="0"/>
    <n v="0"/>
    <n v="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1.8518518518518517E-2"/>
    <n v="1"/>
    <n v="2.1276595744680851"/>
    <x v="0"/>
    <s v="0.Done"/>
    <x v="2"/>
    <s v="0.Done &gt; QA | S | 00964 - QA for Remove Top Bar for External User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0"/>
    <s v="Done"/>
    <s v="BEMISCP-963"/>
    <s v="Alpha for Buyer - Reports Landing Page"/>
    <s v="M | 00963 - Alpha for Buyer - Reports Landing Page"/>
    <s v="Alpha Test | M | 00963 - Alpha for Buyer - Reports Landing Page"/>
    <n v="351658"/>
    <n v="347304"/>
    <n v="359914"/>
    <s v="Plan"/>
    <x v="18"/>
    <n v="2.7333333333333334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2.7333333333333334"/>
    <n v="0"/>
    <n v="6.25E-2"/>
    <n v="3.8461538461538464E-2"/>
    <n v="1"/>
    <n v="4.2553191489361701"/>
    <x v="0"/>
    <s v="0.Done"/>
    <x v="2"/>
    <s v="0.Done &gt; Alpha Test | M | 00963 - Alpha for Buyer - Reports Landing Page"/>
    <n v="0"/>
    <n v="0"/>
  </r>
  <r>
    <x v="3"/>
    <s v="Demand"/>
    <s v="Doing"/>
    <s v="BEMISCP-539"/>
    <s v="Buyer - Inventory Management"/>
    <x v="29"/>
    <s v="Feature"/>
    <s v="Done"/>
    <s v="BEMISCP-262"/>
    <s v="On-Hand Inventory View for a specific item"/>
    <s v="00262 - On-Hand Inventory View for a specific item"/>
    <x v="426"/>
    <x v="1"/>
    <s v="Done"/>
    <s v="BEMISCP-962"/>
    <s v="QA for On-Hand Inventory View"/>
    <s v="M | 00962 - QA for On-Hand Inventory View"/>
    <s v="QA | M | 00962 - QA for On-Hand Inventory View"/>
    <n v="351659"/>
    <n v="342921"/>
    <n v="359912"/>
    <s v="Plan"/>
    <x v="19"/>
    <n v="0"/>
    <n v="0"/>
    <n v="0"/>
    <n v="35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0.1"/>
    <n v="1"/>
    <n v="3.191489361702128"/>
    <x v="0"/>
    <s v="0.Done"/>
    <x v="2"/>
    <s v="0.Done &gt; QA | M | 00962 - QA for On-Hand Inventory View"/>
    <n v="0"/>
    <n v="0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1"/>
    <s v="Done"/>
    <s v="BEMISCP-961"/>
    <s v="QA for Shipment updates from IBB"/>
    <s v="S | 00961 - QA for Shipment updates from IBB"/>
    <s v="QA | S | 00961 - QA for Shipment updates from IBB"/>
    <n v="347928"/>
    <n v="347294"/>
    <n v="359905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1428571428571425E-2"/>
    <n v="1.5873015873015872E-2"/>
    <n v="1"/>
    <n v="2.1276595744680851"/>
    <x v="0"/>
    <s v="0.Done"/>
    <x v="2"/>
    <s v="0.Done &gt; QA | S | 00961 - QA for Shipment updates from IBB"/>
    <n v="0"/>
    <n v="0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2"/>
    <s v="Done"/>
    <s v="BEMISCP-960"/>
    <s v="Review of Shipment updates from IBB"/>
    <s v="XS | 00960 - Review of Shipment updates from IBB"/>
    <s v="Feature Review | XS | 00960 - Review of Shipment updates from IBB"/>
    <n v="347928"/>
    <n v="347294"/>
    <n v="359904"/>
    <s v="Plan"/>
    <x v="2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7.1428571428571425E-2"/>
    <n v="1.5873015873015872E-2"/>
    <n v="1"/>
    <n v="1.0638297872340425"/>
    <x v="0"/>
    <s v="0.Done"/>
    <x v="2"/>
    <s v="0.Done &gt; Feature Review | XS | 00960 - Review of Shipment updates from IBB"/>
    <n v="0"/>
    <n v="0"/>
  </r>
  <r>
    <x v="3"/>
    <s v="Demand"/>
    <s v="Doing"/>
    <s v="BEMISCP-510"/>
    <s v="Buyer - Release Management"/>
    <x v="34"/>
    <s v="Feature"/>
    <s v="Done"/>
    <s v="BEMISCP-520"/>
    <s v="Release updates from IBB"/>
    <s v="00520 - Release updates from IBB"/>
    <x v="606"/>
    <x v="1"/>
    <s v="Done"/>
    <s v="BEMISCP-959"/>
    <s v="QA for Release updates from IBB"/>
    <s v="00959 - QA for Release updates from IBB"/>
    <s v="QA | 00959 - QA for Release updates from IBB"/>
    <n v="350409"/>
    <n v="350837"/>
    <n v="359903"/>
    <s v="Plan"/>
    <x v="20"/>
    <n v="0"/>
    <n v="0"/>
    <n v="0"/>
    <n v="0"/>
    <m/>
    <s v="SUBTASK PLAN"/>
    <n v="0"/>
    <n v="0"/>
    <n v="0"/>
    <n v="0"/>
    <n v="0"/>
    <n v="0"/>
    <n v="0"/>
    <n v="0"/>
    <n v="0"/>
    <n v="0"/>
    <n v="0.2"/>
    <n v="4.3478260869565216E-2"/>
    <n v="1"/>
    <n v="0"/>
    <x v="0"/>
    <s v="0.Done"/>
    <x v="2"/>
    <s v="0.Done &gt; QA | 00959 - QA for Release updates from IBB"/>
    <n v="0"/>
    <n v="0"/>
  </r>
  <r>
    <x v="3"/>
    <s v="Demand"/>
    <s v="Doing"/>
    <s v="BEMISCP-510"/>
    <s v="Buyer - Release Management"/>
    <x v="34"/>
    <s v="Feature"/>
    <s v="Done"/>
    <s v="BEMISCP-520"/>
    <s v="Release updates from IBB"/>
    <s v="00520 - Release updates from IBB"/>
    <x v="606"/>
    <x v="2"/>
    <s v="Done"/>
    <s v="BEMISCP-958"/>
    <s v="Review of Release updates from IBB"/>
    <s v="00958 - Review of Release updates from IBB"/>
    <s v="Feature Review | 00958 - Review of Release updates from IBB"/>
    <n v="350409"/>
    <n v="350837"/>
    <n v="359902"/>
    <s v="Plan"/>
    <x v="20"/>
    <n v="0"/>
    <n v="0"/>
    <n v="0"/>
    <n v="0"/>
    <m/>
    <s v="SUBTASK PLAN"/>
    <n v="0"/>
    <n v="0"/>
    <n v="0"/>
    <n v="0"/>
    <n v="0"/>
    <n v="0"/>
    <n v="0"/>
    <n v="0"/>
    <n v="0"/>
    <n v="0"/>
    <n v="0.2"/>
    <n v="4.3478260869565216E-2"/>
    <n v="1"/>
    <n v="0"/>
    <x v="0"/>
    <s v="0.Done"/>
    <x v="2"/>
    <s v="0.Done &gt; Feature Review | 00958 - Review of Release updates from IBB"/>
    <n v="0"/>
    <n v="0"/>
  </r>
  <r>
    <x v="3"/>
    <s v="Demand"/>
    <s v="Doing"/>
    <s v="BEMISCP-523"/>
    <s v="CSR - Portal Foundations"/>
    <x v="30"/>
    <s v="Feature"/>
    <s v="Done"/>
    <s v="BEMISCP-172"/>
    <s v="Password Policy"/>
    <s v="00172 - Password Policy"/>
    <x v="607"/>
    <x v="1"/>
    <s v="Done"/>
    <s v="BEMISCP-957"/>
    <s v="QA for Passowrd Policy"/>
    <s v="M | 00957 - QA for Passowrd Policy"/>
    <s v="QA | M | 00957 - QA for Passowrd Policy"/>
    <n v="350872"/>
    <n v="337609"/>
    <n v="359896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3.125E-2"/>
    <n v="1"/>
    <n v="3.191489361702128"/>
    <x v="0"/>
    <s v="0.Done"/>
    <x v="2"/>
    <s v="0.Done &gt; QA | M | 00957 - QA for Passowrd Policy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1"/>
    <s v="Done"/>
    <s v="BEMISCP-956"/>
    <s v="QA for Reports Landing Page"/>
    <s v="M | 00956 - QA for Reports Landing Page"/>
    <s v="QA | M | 00956 - QA for Reports Landing Page"/>
    <n v="351658"/>
    <n v="347304"/>
    <n v="359894"/>
    <s v="Plan"/>
    <x v="18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25E-2"/>
    <n v="3.8461538461538464E-2"/>
    <n v="1"/>
    <n v="3.191489361702128"/>
    <x v="0"/>
    <s v="0.Done"/>
    <x v="2"/>
    <s v="0.Done &gt; QA | M | 00956 - QA for Reports Landing Page"/>
    <n v="0"/>
    <n v="0"/>
  </r>
  <r>
    <x v="3"/>
    <s v="Demand"/>
    <s v="Doing"/>
    <s v="BEMISCP-420"/>
    <s v="Buyer - Shipment Management"/>
    <x v="26"/>
    <s v="Feature"/>
    <s v="Done"/>
    <s v="BEMISCP-509"/>
    <s v="View and Download Invoice and BoL "/>
    <s v="00509 - View and Download Invoice and BoL "/>
    <x v="255"/>
    <x v="5"/>
    <s v="Done"/>
    <s v="BEMISCP-952"/>
    <s v="Get warehouse number from order to download BOL"/>
    <s v="S | 00952 - Get warehouse number from order to download BOL"/>
    <s v="Backend Development | S | 00952 - Get warehouse number from order to download BOL"/>
    <n v="347928"/>
    <n v="350405"/>
    <n v="359862"/>
    <s v="Plan"/>
    <x v="0"/>
    <n v="2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.5"/>
    <n v="0"/>
    <n v="9.0909090909090912E-2"/>
    <n v="1.5873015873015872E-2"/>
    <n v="1"/>
    <n v="8.5106382978723403"/>
    <x v="0"/>
    <s v="0.Done"/>
    <x v="2"/>
    <s v="0.Done &gt; Backend Development | S | 00952 - Get warehouse number from order to download BOL"/>
    <n v="0"/>
    <n v="0"/>
  </r>
  <r>
    <x v="3"/>
    <m/>
    <m/>
    <m/>
    <m/>
    <x v="1"/>
    <s v="Bug"/>
    <s v="Done"/>
    <s v="BEMISCP-905"/>
    <s v="Update On Hand Inv data fields to allow for decimals "/>
    <s v="00905 - Update On Hand Inv data fields to allow for decimals "/>
    <x v="573"/>
    <x v="0"/>
    <s v="Done"/>
    <s v="BEMISCP-951"/>
    <s v="Alpha for Update On Hand Inv data fields to allow for decimals "/>
    <s v="00951 - Alpha for Update On Hand Inv data fields to allow for decimals "/>
    <s v="Alpha Test | 00951 - Alpha for Update On Hand Inv data fields to allow for decimals "/>
    <m/>
    <n v="359071"/>
    <n v="3598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951 - Alpha for Update On Hand Inv data fields to allow for decimals "/>
    <n v="0"/>
    <n v="0"/>
  </r>
  <r>
    <x v="3"/>
    <m/>
    <m/>
    <m/>
    <m/>
    <x v="1"/>
    <s v="Bug"/>
    <s v="Done"/>
    <s v="BEMISCP-906"/>
    <s v="Update Scheduled Releases data fields to allow for decimals "/>
    <s v="00906 - Update Scheduled Releases data fields to allow for decimals "/>
    <x v="572"/>
    <x v="0"/>
    <s v="Done"/>
    <s v="BEMISCP-950"/>
    <s v="Alpha for Update Scheduled Releases data fields to allow for decimals "/>
    <s v="00950 - Alpha for Update Scheduled Releases data fields to allow for decimals "/>
    <s v="Alpha Test | 00950 - Alpha for Update Scheduled Releases data fields to allow for decimals "/>
    <m/>
    <n v="359073"/>
    <n v="35986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950 - Alpha for Update Scheduled Releases data fields to allow for decimals "/>
    <n v="0"/>
    <n v="0"/>
  </r>
  <r>
    <x v="3"/>
    <m/>
    <m/>
    <m/>
    <m/>
    <x v="1"/>
    <s v="Bug"/>
    <s v="Done"/>
    <s v="BEMISCP-904"/>
    <s v="Update Shipments data fields to allow for decimals "/>
    <s v="00904 - Update Shipments data fields to allow for decimals "/>
    <x v="574"/>
    <x v="0"/>
    <s v="Done"/>
    <s v="BEMISCP-949"/>
    <s v="Alpha for Update Shipments data fields to allow for decimals "/>
    <s v="00949 - Alpha for Update Shipments data fields to allow for decimals "/>
    <s v="Alpha Test | 00949 - Alpha for Update Shipments data fields to allow for decimals "/>
    <m/>
    <n v="359069"/>
    <n v="359858"/>
    <s v="Plan"/>
    <x v="0"/>
    <n v="0.96666666666666667"/>
    <n v="0"/>
    <n v="0"/>
    <n v="0"/>
    <m/>
    <s v="SUBTASK PLAN"/>
    <n v="0"/>
    <n v="0"/>
    <n v="0"/>
    <n v="0"/>
    <n v="0"/>
    <n v="0"/>
    <n v="0"/>
    <n v="0"/>
    <n v="0.96666666666666667"/>
    <n v="0"/>
    <n v="0.33333333333333331"/>
    <n v="0"/>
    <n v="1"/>
    <n v="0"/>
    <x v="1"/>
    <s v="0.Done"/>
    <x v="2"/>
    <s v="0.Done &gt; Alpha Test | 00949 - Alpha for Update Shipments data fields to allow for decimals "/>
    <n v="0"/>
    <n v="0.96666666666666667"/>
  </r>
  <r>
    <x v="3"/>
    <m/>
    <m/>
    <m/>
    <m/>
    <x v="1"/>
    <s v="Bug"/>
    <s v="Done"/>
    <s v="BEMISCP-902"/>
    <s v="BIT-42 Update orders data fields to allow for decimals "/>
    <s v="00902 - BIT-42 Update orders data fields to allow for decimals "/>
    <x v="557"/>
    <x v="0"/>
    <s v="Done"/>
    <s v="BEMISCP-948"/>
    <s v="Alpha for Update orders data fields to allow for decimals "/>
    <s v="00948 - Alpha for Update orders data fields to allow for decimals "/>
    <s v="Alpha Test | 00948 - Alpha for Update orders data fields to allow for decimals "/>
    <m/>
    <n v="359064"/>
    <n v="359857"/>
    <s v="Plan"/>
    <x v="0"/>
    <n v="0.96666666666666667"/>
    <n v="0"/>
    <n v="0"/>
    <n v="0"/>
    <m/>
    <s v="SUBTASK PLAN"/>
    <n v="0"/>
    <n v="0"/>
    <n v="0"/>
    <n v="0"/>
    <n v="0"/>
    <n v="0"/>
    <n v="0"/>
    <n v="0"/>
    <n v="0.96666666666666667"/>
    <n v="0"/>
    <n v="0.2"/>
    <n v="0"/>
    <n v="1"/>
    <n v="0"/>
    <x v="1"/>
    <s v="0.Done"/>
    <x v="2"/>
    <s v="0.Done &gt; Alpha Test | 00948 - Alpha for Update orders data fields to allow for decimals "/>
    <n v="0"/>
    <n v="0.96666666666666667"/>
  </r>
  <r>
    <x v="3"/>
    <m/>
    <m/>
    <m/>
    <m/>
    <x v="1"/>
    <s v="Bug"/>
    <s v="Done"/>
    <s v="BEMISCP-903"/>
    <s v="Update Releases data fields to allow for decimals "/>
    <s v="00903 - Update Releases data fields to allow for decimals "/>
    <x v="575"/>
    <x v="0"/>
    <s v="Done"/>
    <s v="BEMISCP-947"/>
    <s v="Alpha for Update Releases data fields to allow for decimals "/>
    <s v="00947 - Alpha for Update Releases data fields to allow for decimals "/>
    <s v="Alpha Test | 00947 - Alpha for Update Releases data fields to allow for decimals "/>
    <m/>
    <n v="359068"/>
    <n v="359856"/>
    <s v="Plan"/>
    <x v="0"/>
    <n v="1.1333333333333333"/>
    <n v="0"/>
    <n v="0"/>
    <n v="0"/>
    <m/>
    <s v="SUBTASK PLAN"/>
    <n v="0"/>
    <n v="0"/>
    <n v="0"/>
    <n v="0"/>
    <n v="0"/>
    <n v="0"/>
    <n v="0"/>
    <n v="0"/>
    <n v="1.1333333333333333"/>
    <n v="0"/>
    <n v="0.25"/>
    <n v="0"/>
    <n v="1"/>
    <n v="0"/>
    <x v="1"/>
    <s v="0.Done"/>
    <x v="2"/>
    <s v="0.Done &gt; Alpha Test | 00947 - Alpha for Update Releases data fields to allow for decimals "/>
    <n v="0"/>
    <n v="1.1333333333333333"/>
  </r>
  <r>
    <x v="3"/>
    <s v="Demand"/>
    <s v="Doing"/>
    <s v="BEMISCP-420"/>
    <s v="Buyer - Shipment Management"/>
    <x v="26"/>
    <s v="Feature"/>
    <s v="Done"/>
    <s v="BEMISCP-509"/>
    <s v="View and Download Invoice and BoL "/>
    <s v="00509 - View and Download Invoice and BoL "/>
    <x v="255"/>
    <x v="1"/>
    <s v="Done"/>
    <s v="BEMISCP-946"/>
    <s v="QA for BoL and Invoice Links"/>
    <s v="M | 00946 - QA for BoL and Invoice Links"/>
    <s v="QA | M | 00946 - QA for BoL and Invoice Links"/>
    <n v="347928"/>
    <n v="350405"/>
    <n v="359783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9.0909090909090912E-2"/>
    <n v="1.5873015873015872E-2"/>
    <n v="1"/>
    <n v="3.191489361702128"/>
    <x v="0"/>
    <s v="0.Done"/>
    <x v="2"/>
    <s v="0.Done &gt; QA | M | 00946 - QA for BoL and Invoice Links"/>
    <n v="0"/>
    <n v="0"/>
  </r>
  <r>
    <x v="3"/>
    <s v="Demand"/>
    <s v="Doing"/>
    <s v="BEMISCP-420"/>
    <s v="Buyer - Shipment Management"/>
    <x v="26"/>
    <s v="Feature"/>
    <s v="Done"/>
    <s v="BEMISCP-509"/>
    <s v="View and Download Invoice and BoL "/>
    <s v="00509 - View and Download Invoice and BoL "/>
    <x v="255"/>
    <x v="0"/>
    <s v="Done"/>
    <s v="BEMISCP-945"/>
    <s v="Alpha for BoL and Invoice links"/>
    <s v="M | 00945 - Alpha for BoL and Invoice links"/>
    <s v="Alpha Test | M | 00945 - Alpha for BoL and Invoice links"/>
    <n v="347928"/>
    <n v="350405"/>
    <n v="359782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1.5873015873015872E-2"/>
    <n v="1"/>
    <n v="4.2553191489361701"/>
    <x v="0"/>
    <s v="0.Done"/>
    <x v="2"/>
    <s v="0.Done &gt; Alpha Test | M | 00945 - Alpha for BoL and Invoice links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1"/>
    <s v="Cancelled"/>
    <s v="BEMISCP-944"/>
    <s v="QA for Order updates from IBB"/>
    <s v="M | 00944 - QA for Order updates from IBB"/>
    <s v="QA | M | 00944 - QA for Order updates from IBB"/>
    <n v="346910"/>
    <n v="347290"/>
    <n v="359781"/>
    <s v="Plan"/>
    <x v="20"/>
    <n v="0"/>
    <n v="0"/>
    <n v="0"/>
    <n v="26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3.7037037037037035E-2"/>
    <n v="1.020408163265306E-2"/>
    <n v="1"/>
    <n v="0"/>
    <x v="0"/>
    <s v="0.Done"/>
    <x v="3"/>
    <s v="0.Cancelled &gt; QA | M | 00944 - QA for Order updates from IBB"/>
    <n v="0"/>
    <n v="0"/>
  </r>
  <r>
    <x v="3"/>
    <s v="Demand"/>
    <s v="Doing"/>
    <s v="BEMISCP-510"/>
    <s v="Buyer - Release Management"/>
    <x v="34"/>
    <s v="Feature"/>
    <s v="Done"/>
    <s v="BEMISCP-514"/>
    <s v="Release Report"/>
    <s v="00514 - Release Report"/>
    <x v="590"/>
    <x v="1"/>
    <s v="Done"/>
    <s v="BEMISCP-943"/>
    <s v="QA for Release Report"/>
    <s v="M | 00943 - QA for Release Report"/>
    <s v="QA | M | 00943 - QA for Release Report"/>
    <n v="350409"/>
    <n v="350413"/>
    <n v="359780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4.3478260869565216E-2"/>
    <n v="1"/>
    <n v="3.191489361702128"/>
    <x v="0"/>
    <s v="0.Done"/>
    <x v="2"/>
    <s v="0.Done &gt; QA | M | 00943 - QA for Release Report"/>
    <n v="0"/>
    <n v="0"/>
  </r>
  <r>
    <x v="3"/>
    <s v="Demand"/>
    <s v="Doing"/>
    <s v="BEMISCP-510"/>
    <s v="Buyer - Release Management"/>
    <x v="34"/>
    <s v="Feature"/>
    <s v="Done"/>
    <s v="BEMISCP-514"/>
    <s v="Release Report"/>
    <s v="00514 - Release Report"/>
    <x v="590"/>
    <x v="0"/>
    <s v="Done"/>
    <s v="BEMISCP-942"/>
    <s v="Alpha for Release Report"/>
    <s v="M | 00942 - Alpha for Release Report"/>
    <s v="Alpha Test | M | 00942 - Alpha for Release Report"/>
    <n v="350409"/>
    <n v="350413"/>
    <n v="359779"/>
    <s v="Plan"/>
    <x v="2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4.3478260869565216E-2"/>
    <n v="1"/>
    <n v="4.2553191489361701"/>
    <x v="0"/>
    <s v="0.Done"/>
    <x v="2"/>
    <s v="0.Done &gt; Alpha Test | M | 00942 - Alpha for Release Report"/>
    <n v="0"/>
    <n v="0"/>
  </r>
  <r>
    <x v="3"/>
    <s v="Demand"/>
    <s v="Doing"/>
    <s v="BEMISCP-420"/>
    <s v="Buyer - Shipment Management"/>
    <x v="26"/>
    <s v="Feature"/>
    <s v="Done"/>
    <s v="BEMISCP-377"/>
    <s v="Generate Shipping Reports"/>
    <s v="00377 - Generate Shipping Reports"/>
    <x v="589"/>
    <x v="1"/>
    <s v="Done"/>
    <s v="BEMISCP-941"/>
    <s v="QA for Shipping Report"/>
    <s v="M | 00941 - QA for Shipping Report"/>
    <s v="QA | M | 00941 - QA for Shipping Report"/>
    <n v="347928"/>
    <n v="347309"/>
    <n v="359778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1.5873015873015872E-2"/>
    <n v="1"/>
    <n v="3.191489361702128"/>
    <x v="0"/>
    <s v="0.Done"/>
    <x v="2"/>
    <s v="0.Done &gt; QA | M | 00941 - QA for Shipping Report"/>
    <n v="0"/>
    <n v="0"/>
  </r>
  <r>
    <x v="3"/>
    <s v="Demand"/>
    <s v="Doing"/>
    <s v="BEMISCP-420"/>
    <s v="Buyer - Shipment Management"/>
    <x v="26"/>
    <s v="Feature"/>
    <s v="Done"/>
    <s v="BEMISCP-377"/>
    <s v="Generate Shipping Reports"/>
    <s v="00377 - Generate Shipping Reports"/>
    <x v="589"/>
    <x v="0"/>
    <s v="Done"/>
    <s v="BEMISCP-940"/>
    <s v="Alpha for Shipping Report"/>
    <s v="M | 00940 - Alpha for Shipping Report"/>
    <s v="Alpha Test | M | 00940 - Alpha for Shipping Report"/>
    <n v="347928"/>
    <n v="347309"/>
    <n v="359777"/>
    <s v="Plan"/>
    <x v="2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1.5873015873015872E-2"/>
    <n v="1"/>
    <n v="4.2553191489361701"/>
    <x v="0"/>
    <s v="0.Done"/>
    <x v="2"/>
    <s v="0.Done &gt; Alpha Test | M | 00940 - Alpha for Shipping Report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1"/>
    <s v="Done"/>
    <s v="BEMISCP-939"/>
    <s v="QA for Open and Closed Order Status Report "/>
    <s v="M | 00939 - QA for Open and Closed Order Status Report "/>
    <s v="QA | M | 00939 - QA for Open and Closed Order Status Report "/>
    <n v="346910"/>
    <n v="338511"/>
    <n v="359776"/>
    <s v="Plan"/>
    <x v="20"/>
    <n v="0"/>
    <n v="0"/>
    <n v="0"/>
    <n v="4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7.1428571428571425E-2"/>
    <n v="1.020408163265306E-2"/>
    <n v="1"/>
    <n v="3.191489361702128"/>
    <x v="0"/>
    <s v="0.Done"/>
    <x v="2"/>
    <s v="0.Done &gt; QA | M | 00939 - QA for Open and Closed Order Status Report "/>
    <n v="0"/>
    <n v="0"/>
  </r>
  <r>
    <x v="3"/>
    <s v="Demand"/>
    <s v="Doing"/>
    <s v="BEMISCP-366"/>
    <s v="Buyer - Order Management"/>
    <x v="33"/>
    <s v="Feature"/>
    <s v="Cancelled"/>
    <s v="BEMISCP-376"/>
    <s v="Generate Order Reports"/>
    <s v="00376 - Generate Order Reports"/>
    <x v="608"/>
    <x v="0"/>
    <s v="Cancelled"/>
    <s v="BEMISCP-938"/>
    <s v="Alpha for Order Reports"/>
    <s v="M | 00938 - Alpha for Order Reports"/>
    <s v="Alpha Test | M | 00938 - Alpha for Order Reports"/>
    <n v="346910"/>
    <n v="347308"/>
    <n v="359775"/>
    <s v="Plan"/>
    <x v="18"/>
    <n v="0"/>
    <n v="0"/>
    <n v="0"/>
    <n v="4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5"/>
    <n v="1.020408163265306E-2"/>
    <n v="1"/>
    <n v="0"/>
    <x v="0"/>
    <s v="0.Cancelled"/>
    <x v="3"/>
    <s v="0.Cancelled &gt; Alpha Test | M | 00938 - Alpha for Order Reports"/>
    <n v="0"/>
    <n v="0"/>
  </r>
  <r>
    <x v="3"/>
    <s v="Demand"/>
    <s v="Doing"/>
    <s v="BEMISCP-443"/>
    <s v="Buyer views Customer and User Profiles"/>
    <x v="31"/>
    <s v="Feature"/>
    <s v="Done"/>
    <s v="BEMISCP-270"/>
    <s v="Browse Customer Profiles"/>
    <s v="00270 - Browse Customer Profiles"/>
    <x v="609"/>
    <x v="2"/>
    <s v="Done"/>
    <s v="BEMISCP-937"/>
    <s v="Review of Browse Customer Profiles"/>
    <s v="S | 00937 - Review of Browse Customer Profiles"/>
    <s v="Feature Review | S | 00937 - Review of Browse Customer Profiles"/>
    <n v="348518"/>
    <n v="343153"/>
    <n v="359774"/>
    <s v="Plan"/>
    <x v="20"/>
    <n v="0"/>
    <n v="0"/>
    <n v="0"/>
    <n v="16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2.2727272727272728E-2"/>
    <n v="1"/>
    <n v="2.1276595744680851"/>
    <x v="0"/>
    <s v="0.Done"/>
    <x v="2"/>
    <s v="0.Done &gt; Feature Review | S | 00937 - Review of Browse Customer Profiles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0"/>
    <s v="Done"/>
    <s v="BEMISCP-936"/>
    <s v="Alpha for Customer Org Hierarchy"/>
    <s v="M | 00936 - Alpha for Customer Org Hierarchy"/>
    <s v="Alpha Test | M | 00936 - Alpha for Customer Org Hierarchy"/>
    <n v="350832"/>
    <n v="334456"/>
    <n v="359766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05"/>
    <n v="8.2644628099173556E-3"/>
    <n v="1"/>
    <n v="4.2553191489361701"/>
    <x v="0"/>
    <s v="0.Done"/>
    <x v="2"/>
    <s v="0.Done &gt; Alpha Test | M | 00936 - Alpha for Customer Org Hierarchy"/>
    <n v="0"/>
    <n v="0"/>
  </r>
  <r>
    <x v="3"/>
    <s v="Demand"/>
    <s v="Doing"/>
    <s v="BEMISCP-539"/>
    <s v="Buyer - Inventory Management"/>
    <x v="29"/>
    <s v="Feature"/>
    <s v="Done"/>
    <s v="BEMISCP-262"/>
    <s v="On-Hand Inventory View for a specific item"/>
    <s v="00262 - On-Hand Inventory View for a specific item"/>
    <x v="426"/>
    <x v="0"/>
    <s v="Done"/>
    <s v="BEMISCP-935"/>
    <s v="Alpha for On-Hand Inventory View"/>
    <s v="M | 00935 - Alpha for On-Hand Inventory View"/>
    <s v="Alpha Test | M | 00935 - Alpha for On-Hand Inventory View"/>
    <n v="351659"/>
    <n v="342921"/>
    <n v="359758"/>
    <s v="Plan"/>
    <x v="19"/>
    <n v="0"/>
    <n v="0"/>
    <n v="0"/>
    <n v="35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"/>
    <n v="0.1"/>
    <n v="1"/>
    <n v="4.2553191489361701"/>
    <x v="0"/>
    <s v="0.Done"/>
    <x v="2"/>
    <s v="0.Done &gt; Alpha Test | M | 00935 - Alpha for On-Hand Inventory View"/>
    <n v="0"/>
    <n v="0"/>
  </r>
  <r>
    <x v="3"/>
    <s v="Demand"/>
    <s v="Doing"/>
    <s v="BEMISCP-523"/>
    <s v="CSR - Portal Foundations"/>
    <x v="30"/>
    <s v="Feature"/>
    <s v="Done"/>
    <s v="BEMISCP-77"/>
    <s v="Import Users and Groups from AD"/>
    <s v="00077 - Import Users and Groups from AD"/>
    <x v="432"/>
    <x v="0"/>
    <s v="Done"/>
    <s v="BEMISCP-934"/>
    <s v="Alpha for Import Users and Groups from AD"/>
    <s v="00934 - Alpha for Import Users and Groups from AD"/>
    <s v="Alpha Test | 00934 - Alpha for Import Users and Groups from AD"/>
    <n v="350872"/>
    <n v="334297"/>
    <n v="359737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1111111111111111"/>
    <n v="3.125E-2"/>
    <n v="1"/>
    <n v="0"/>
    <x v="0"/>
    <s v="0.Done"/>
    <x v="2"/>
    <s v="0.Done &gt; Alpha Test | 00934 - Alpha for Import Users and Groups from AD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5"/>
    <s v="Done"/>
    <s v="BEMISCP-933"/>
    <s v="Integrate Report with Inventory detail page"/>
    <s v="XS | 00933 - Integrate Report with Inventory detail page"/>
    <s v="Backend Development | XS | 00933 - Integrate Report with Inventory detail page"/>
    <n v="346910"/>
    <n v="338511"/>
    <n v="359690"/>
    <s v="Plan"/>
    <x v="20"/>
    <n v="0"/>
    <n v="0"/>
    <n v="0"/>
    <n v="4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7.1428571428571425E-2"/>
    <n v="1.020408163265306E-2"/>
    <n v="1"/>
    <n v="2.1276595744680851"/>
    <x v="0"/>
    <s v="0.Done"/>
    <x v="2"/>
    <s v="0.Done &gt; Backend Development | XS | 00933 - Integrate Report with Inventory detail page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0"/>
    <s v="Done"/>
    <s v="BEMISCP-932"/>
    <s v="Alpha for Order updates from IBB"/>
    <s v="M | 00932 - Alpha for Order updates from IBB"/>
    <s v="Alpha Test | M | 00932 - Alpha for Order updates from IBB"/>
    <n v="346910"/>
    <n v="347290"/>
    <n v="359689"/>
    <s v="Plan"/>
    <x v="20"/>
    <n v="0"/>
    <n v="0"/>
    <n v="0"/>
    <n v="26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3.7037037037037035E-2"/>
    <n v="1.020408163265306E-2"/>
    <n v="1"/>
    <n v="4.2553191489361701"/>
    <x v="0"/>
    <s v="0.Done"/>
    <x v="2"/>
    <s v="0.Done &gt; Alpha Test | M | 00932 - Alpha for Order updates from IBB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6"/>
    <s v="Done"/>
    <s v="BEMISCP-931"/>
    <s v="Report service throw error when preview report with subreport inside"/>
    <s v="S | 00931 - Report service throw error when preview report with subreport inside"/>
    <s v="Alpha Bug | S | 00931 - Report service throw error when preview report with subreport inside"/>
    <n v="346910"/>
    <n v="338511"/>
    <n v="359679"/>
    <s v="Plan"/>
    <x v="20"/>
    <n v="0"/>
    <n v="0"/>
    <n v="0"/>
    <n v="4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1428571428571425E-2"/>
    <n v="1.020408163265306E-2"/>
    <n v="1"/>
    <n v="2.1276595744680851"/>
    <x v="0"/>
    <s v="0.Done"/>
    <x v="2"/>
    <s v="0.Done &gt; Alpha Bug | S | 00931 - Report service throw error when preview report with subreport inside"/>
    <n v="0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6"/>
    <s v="Done"/>
    <s v="BEMISCP-930"/>
    <s v="Scheduler doesn't work on QA."/>
    <s v="M | 00930 - Scheduler doesn't work on QA."/>
    <s v="Alpha Bug | M | 00930 - Scheduler doesn't work on QA."/>
    <n v="350255"/>
    <n v="343068"/>
    <n v="359678"/>
    <s v="Plan"/>
    <x v="0"/>
    <n v="1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1"/>
    <n v="0"/>
    <n v="6.6666666666666666E-2"/>
    <n v="3.3333333333333333E-2"/>
    <n v="1"/>
    <n v="3.191489361702128"/>
    <x v="0"/>
    <s v="4.To Feature Review"/>
    <x v="2"/>
    <s v="0.Done &gt; Alpha Bug | M | 00930 - Scheduler doesn't work on QA."/>
    <n v="0"/>
    <n v="0"/>
  </r>
  <r>
    <x v="3"/>
    <m/>
    <m/>
    <m/>
    <m/>
    <x v="1"/>
    <s v="Bug"/>
    <s v="Done"/>
    <s v="BEMISCP-806"/>
    <s v="Ship To Filter Issue with Name Format and number of items"/>
    <s v="00806 - Ship To Filter Issue with Name Format and number of items"/>
    <x v="384"/>
    <x v="5"/>
    <s v="Done"/>
    <s v="BEMISCP-929"/>
    <s v="Display Ship To Names instead of Ship To Id"/>
    <s v="S | 00929 - Display Ship To Names instead of Ship To Id"/>
    <s v="Backend Development | S | 00929 - Display Ship To Names instead of Ship To Id"/>
    <m/>
    <n v="357596"/>
    <n v="359677"/>
    <s v="Plan"/>
    <x v="0"/>
    <n v="0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.5"/>
    <n v="0"/>
    <n v="0.1111111111111111"/>
    <n v="0"/>
    <n v="1"/>
    <n v="8.5106382978723403"/>
    <x v="1"/>
    <s v="0.Done"/>
    <x v="2"/>
    <s v="0.Done &gt; Backend Development | S | 00929 - Display Ship To Names instead of Ship To Id"/>
    <n v="8.5106382978723403"/>
    <n v="0.5"/>
  </r>
  <r>
    <x v="3"/>
    <s v="Demand"/>
    <s v="Doing"/>
    <s v="BEMISCP-366"/>
    <s v="Buyer - Order Management"/>
    <x v="33"/>
    <s v="Task"/>
    <s v="Done"/>
    <s v="BEMISCP-794"/>
    <s v="Refactoring Search for Shipment ordered and releases"/>
    <s v="00794 - Refactoring Search for Shipment ordered and releases"/>
    <x v="610"/>
    <x v="2"/>
    <s v="Done"/>
    <s v="BEMISCP-928"/>
    <s v="Review of Refactoring Search for Shipment ordered and releases"/>
    <s v="00928 - Review of Refactoring Search for Shipment ordered and releases"/>
    <s v="Feature Review | 00928 - Review of Refactoring Search for Shipment ordered and releases"/>
    <n v="346910"/>
    <n v="357560"/>
    <n v="3596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1.020408163265306E-2"/>
    <n v="1"/>
    <n v="0"/>
    <x v="0"/>
    <s v="0.Done"/>
    <x v="2"/>
    <s v="0.Done &gt; Feature Review | 00928 - Review of Refactoring Search for Shipment ordered and releases"/>
    <n v="0"/>
    <n v="0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0"/>
    <s v="Done"/>
    <s v="BEMISCP-927"/>
    <s v="Alpha for Shipment updates from IBB"/>
    <s v="S | 00927 - Alpha for Shipment updates from IBB"/>
    <s v="Alpha Test | S | 00927 - Alpha for Shipment updates from IBB"/>
    <n v="347928"/>
    <n v="347294"/>
    <n v="359671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1428571428571425E-2"/>
    <n v="1.5873015873015872E-2"/>
    <n v="1"/>
    <n v="2.1276595744680851"/>
    <x v="0"/>
    <s v="0.Done"/>
    <x v="2"/>
    <s v="0.Done &gt; Alpha Test | S | 00927 - Alpha for Shipment updates from IBB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0"/>
    <s v="Done"/>
    <s v="BEMISCP-926"/>
    <s v="Alpha for Filter Data by Customer Location"/>
    <s v="M | 00926 - Alpha for Filter Data by Customer Location"/>
    <s v="Alpha Test | M | 00926 - Alpha for Filter Data by Customer Location"/>
    <n v="350832"/>
    <n v="343448"/>
    <n v="359670"/>
    <s v="Plan"/>
    <x v="19"/>
    <n v="1.5"/>
    <n v="0"/>
    <n v="0"/>
    <n v="39"/>
    <s v="M"/>
    <s v="SUBTASK PLAN"/>
    <n v="4.2553191489361701"/>
    <n v="5.1063829787234036"/>
    <n v="0"/>
    <n v="0"/>
    <n v="0"/>
    <n v="4.2553191489361701"/>
    <n v="4.2553191489361701"/>
    <n v="5.1063829787234036"/>
    <n v="1.5"/>
    <n v="0"/>
    <n v="6.6666666666666666E-2"/>
    <n v="8.2644628099173556E-3"/>
    <n v="1"/>
    <n v="4.2553191489361701"/>
    <x v="0"/>
    <s v="0.Done"/>
    <x v="2"/>
    <s v="0.Done &gt; Alpha Test | M | 00926 - Alpha for Filter Data by Customer Location"/>
    <n v="0"/>
    <n v="0"/>
  </r>
  <r>
    <x v="3"/>
    <m/>
    <m/>
    <m/>
    <m/>
    <x v="1"/>
    <s v="Bug"/>
    <s v="Done"/>
    <s v="BEMISCP-855"/>
    <s v="Orders Page - Marshal Orders with NULL Statuses Displayed"/>
    <s v="00855 - Orders Page - Marshal Orders with NULL Statuses Displayed"/>
    <x v="611"/>
    <x v="1"/>
    <s v="Done"/>
    <s v="BEMISCP-925"/>
    <s v="QA for Orders Page - Marshal Orders with NULL Statuses Displayed"/>
    <s v="S | 00925 - QA for Orders Page - Marshal Orders with NULL Statuses Displayed"/>
    <s v="QA | S | 00925 - QA for Orders Page - Marshal Orders with NULL Statuses Displayed"/>
    <m/>
    <n v="358440"/>
    <n v="3596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0925 - QA for Orders Page - Marshal Orders with NULL Statuses Displayed"/>
    <n v="2.1276595744680851"/>
    <n v="0"/>
  </r>
  <r>
    <x v="3"/>
    <s v="Demand"/>
    <s v="Doing"/>
    <s v="BEMISCP-531"/>
    <s v="System Architecture"/>
    <x v="22"/>
    <s v="Task"/>
    <s v="Doing"/>
    <s v="BEMISCP-141"/>
    <s v="CI server setup"/>
    <s v="00141 - CI server setup"/>
    <x v="280"/>
    <x v="4"/>
    <s v="Done"/>
    <s v="BEMISCP-924"/>
    <s v="Automate PR Build process"/>
    <s v="M | 00924 - Automate PR Build process"/>
    <s v="Sub-Task | M | 00924 - Automate PR Build process"/>
    <n v="351453"/>
    <n v="336162"/>
    <n v="359631"/>
    <s v="Plan"/>
    <x v="0"/>
    <n v="2.5666666666666669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2.5666666666666669"/>
    <n v="0"/>
    <n v="0.125"/>
    <n v="1.8518518518518517E-2"/>
    <n v="1"/>
    <n v="8.5106382978723403"/>
    <x v="0"/>
    <s v="7.Doing"/>
    <x v="2"/>
    <s v="0.Done &gt; Sub-Task | M | 00924 - Automate PR Build process"/>
    <n v="0"/>
    <n v="0"/>
  </r>
  <r>
    <x v="3"/>
    <m/>
    <m/>
    <m/>
    <m/>
    <x v="1"/>
    <s v="Bug"/>
    <s v="Done"/>
    <s v="BEMISCP-903"/>
    <s v="Update Releases data fields to allow for decimals "/>
    <s v="00903 - Update Releases data fields to allow for decimals "/>
    <x v="575"/>
    <x v="5"/>
    <s v="Done"/>
    <s v="BEMISCP-923"/>
    <s v="Update model and screens to support decimals"/>
    <s v="S | 00923 - Update model and screens to support decimals"/>
    <s v="Backend Development | S | 00923 - Update model and screens to support decimals"/>
    <m/>
    <n v="359068"/>
    <n v="359593"/>
    <s v="Plan"/>
    <x v="0"/>
    <n v="3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.5"/>
    <n v="0"/>
    <n v="0.25"/>
    <n v="0"/>
    <n v="1"/>
    <n v="8.5106382978723403"/>
    <x v="1"/>
    <s v="0.Done"/>
    <x v="2"/>
    <s v="0.Done &gt; Backend Development | S | 00923 - Update model and screens to support decimals"/>
    <n v="8.5106382978723403"/>
    <n v="3.5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6"/>
    <s v="Done"/>
    <s v="BEMISCP-922"/>
    <s v="DocumentType can be null"/>
    <s v="XS | 00922 - DocumentType can be null"/>
    <s v="Alpha Bug | XS | 00922 - DocumentType can be null"/>
    <n v="347928"/>
    <n v="347294"/>
    <n v="359581"/>
    <s v="Plan"/>
    <x v="20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7.1428571428571425E-2"/>
    <n v="1.5873015873015872E-2"/>
    <n v="1"/>
    <n v="1.0638297872340425"/>
    <x v="0"/>
    <s v="0.Done"/>
    <x v="2"/>
    <s v="0.Done &gt; Alpha Bug | XS | 00922 - DocumentType can be null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3"/>
    <s v="Done"/>
    <s v="BEMISCP-921"/>
    <s v="Style reports landing page"/>
    <s v="M | 00921 - Style reports landing page"/>
    <s v="Frontend Development | M | 00921 - Style reports landing page"/>
    <n v="351658"/>
    <n v="347304"/>
    <n v="359358"/>
    <s v="Plan"/>
    <x v="18"/>
    <n v="7.6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7.6"/>
    <n v="0"/>
    <n v="6.25E-2"/>
    <n v="3.8461538461538464E-2"/>
    <n v="1"/>
    <n v="5.3191489361702127"/>
    <x v="0"/>
    <s v="0.Done"/>
    <x v="2"/>
    <s v="0.Done &gt; Frontend Development | M | 00921 - Style reports landing page"/>
    <n v="0"/>
    <n v="0"/>
  </r>
  <r>
    <x v="3"/>
    <m/>
    <m/>
    <m/>
    <m/>
    <x v="1"/>
    <s v="Bug"/>
    <s v="Done"/>
    <s v="BEMISCP-915"/>
    <s v="Increase size limit for profile picture"/>
    <s v="00915 - Increase size limit for profile picture"/>
    <x v="603"/>
    <x v="2"/>
    <s v="Done"/>
    <s v="BEMISCP-920"/>
    <s v="Review of Increase size limit for profile picture"/>
    <s v="00920 - Review of Increase size limit for profile picture"/>
    <s v="Feature Review | 00920 - Review of Increase size limit for profile picture"/>
    <m/>
    <n v="359262"/>
    <n v="35935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920 - Review of Increase size limit for profile picture"/>
    <n v="0"/>
    <n v="0"/>
  </r>
  <r>
    <x v="3"/>
    <m/>
    <m/>
    <m/>
    <m/>
    <x v="1"/>
    <s v="Bug"/>
    <s v="Done"/>
    <s v="BEMISCP-860"/>
    <s v="Date Format is incorrect on all Pages"/>
    <s v="00860 - Date Format is incorrect on all Pages"/>
    <x v="602"/>
    <x v="2"/>
    <s v="Done"/>
    <s v="BEMISCP-919"/>
    <s v="Review of Date Format is incorrect on all Pages"/>
    <s v="00919 - Review of Date Format is incorrect on all Pages"/>
    <s v="Feature Review | 00919 - Review of Date Format is incorrect on all Pages"/>
    <m/>
    <n v="358467"/>
    <n v="35935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0919 - Review of Date Format is incorrect on all Pages"/>
    <n v="0"/>
    <n v="0"/>
  </r>
  <r>
    <x v="3"/>
    <m/>
    <m/>
    <m/>
    <m/>
    <x v="1"/>
    <s v="Bug"/>
    <s v="Done"/>
    <s v="BEMISCP-915"/>
    <s v="Increase size limit for profile picture"/>
    <s v="00915 - Increase size limit for profile picture"/>
    <x v="603"/>
    <x v="0"/>
    <s v="Done"/>
    <s v="BEMISCP-918"/>
    <s v="Alpha for Increase size limit for profile picture"/>
    <s v="XS | 00918 - Alpha for Increase size limit for profile picture"/>
    <s v="Alpha Test | XS | 00918 - Alpha for Increase size limit for profile picture"/>
    <m/>
    <n v="359262"/>
    <n v="35933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Alpha Test | XS | 00918 - Alpha for Increase size limit for profile picture"/>
    <n v="1.0638297872340425"/>
    <n v="0"/>
  </r>
  <r>
    <x v="3"/>
    <m/>
    <m/>
    <m/>
    <m/>
    <x v="1"/>
    <s v="Bug"/>
    <s v="Done"/>
    <s v="BEMISCP-915"/>
    <s v="Increase size limit for profile picture"/>
    <s v="00915 - Increase size limit for profile picture"/>
    <x v="603"/>
    <x v="5"/>
    <s v="Done"/>
    <s v="BEMISCP-917"/>
    <s v="Change portal property to increase file size"/>
    <s v="XS | 00917 - Change portal property to increase file size"/>
    <s v="Backend Development | XS | 00917 - Change portal property to increase file size"/>
    <m/>
    <n v="359262"/>
    <n v="359335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Backend Development | XS | 00917 - Change portal property to increase file size"/>
    <n v="2.1276595744680851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5"/>
    <s v="Done"/>
    <s v="BEMISCP-916"/>
    <s v="Add portlet to bulk upload files"/>
    <s v="M | 00916 - Add portlet to bulk upload files"/>
    <s v="Backend Development | M | 00916 - Add portlet to bulk upload files"/>
    <n v="350832"/>
    <n v="334367"/>
    <n v="359301"/>
    <s v="Plan"/>
    <x v="19"/>
    <n v="0"/>
    <n v="0"/>
    <n v="0"/>
    <n v="32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4.7619047619047616E-2"/>
    <n v="8.2644628099173556E-3"/>
    <n v="1"/>
    <n v="10.638297872340425"/>
    <x v="0"/>
    <s v="0.Done"/>
    <x v="2"/>
    <s v="0.Done &gt; Backend Development | M | 00916 - Add portlet to bulk upload files"/>
    <n v="0"/>
    <n v="0"/>
  </r>
  <r>
    <x v="3"/>
    <s v="Demand"/>
    <s v="Doing"/>
    <s v="BEMISCP-533"/>
    <s v="Bemis CP Theme"/>
    <x v="27"/>
    <s v="Feature"/>
    <s v="Done"/>
    <s v="BEMISCP-365"/>
    <s v="Left Navigation Expand / Collapse on all pages"/>
    <s v="00365 - Left Navigation Expand / Collapse on all pages"/>
    <x v="579"/>
    <x v="0"/>
    <s v="Done"/>
    <s v="BEMISCP-914"/>
    <s v="Alpha for Left Navigation Expand / Collapse on all pages"/>
    <s v="00914 - Alpha for Left Navigation Expand / Collapse on all pages"/>
    <s v="Alpha Test | 00914 - Alpha for Left Navigation Expand / Collapse on all pages"/>
    <n v="351507"/>
    <n v="346372"/>
    <n v="359259"/>
    <s v="Plan"/>
    <x v="0"/>
    <n v="0"/>
    <n v="0"/>
    <n v="0"/>
    <n v="19"/>
    <m/>
    <s v="SUBTASK PLAN"/>
    <n v="0"/>
    <n v="0"/>
    <n v="0"/>
    <n v="0"/>
    <n v="0"/>
    <n v="0"/>
    <n v="0"/>
    <n v="0"/>
    <n v="0"/>
    <n v="0"/>
    <n v="0.25"/>
    <n v="1.8518518518518517E-2"/>
    <n v="1"/>
    <n v="0"/>
    <x v="0"/>
    <s v="0.Done"/>
    <x v="2"/>
    <s v="0.Done &gt; Alpha Test | 00914 - Alpha for Left Navigation Expand / Collapse on all pages"/>
    <n v="0"/>
    <n v="0"/>
  </r>
  <r>
    <x v="3"/>
    <s v="Demand"/>
    <s v="Doing"/>
    <s v="BEMISCP-510"/>
    <s v="Buyer - Release Management"/>
    <x v="34"/>
    <s v="Feature"/>
    <s v="Done"/>
    <s v="BEMISCP-520"/>
    <s v="Release updates from IBB"/>
    <s v="00520 - Release updates from IBB"/>
    <x v="606"/>
    <x v="0"/>
    <s v="Done"/>
    <s v="BEMISCP-913"/>
    <s v="Alpha for Release updates from IBB"/>
    <s v="00913 - Alpha for Release updates from IBB"/>
    <s v="Alpha Test | 00913 - Alpha for Release updates from IBB"/>
    <n v="350409"/>
    <n v="350837"/>
    <n v="359258"/>
    <s v="Plan"/>
    <x v="20"/>
    <n v="0"/>
    <n v="0"/>
    <n v="0"/>
    <n v="0"/>
    <m/>
    <s v="SUBTASK PLAN"/>
    <n v="0"/>
    <n v="0"/>
    <n v="0"/>
    <n v="0"/>
    <n v="0"/>
    <n v="0"/>
    <n v="0"/>
    <n v="0"/>
    <n v="0"/>
    <n v="0"/>
    <n v="0.2"/>
    <n v="4.3478260869565216E-2"/>
    <n v="1"/>
    <n v="0"/>
    <x v="0"/>
    <s v="0.Done"/>
    <x v="2"/>
    <s v="0.Done &gt; Alpha Test | 00913 - Alpha for Release updates from IBB"/>
    <n v="0"/>
    <n v="0"/>
  </r>
  <r>
    <x v="3"/>
    <s v="Demand"/>
    <s v="Doing"/>
    <s v="BEMISCP-519"/>
    <s v="Buyer - Portal Foundations"/>
    <x v="23"/>
    <s v="Feature"/>
    <s v="Done"/>
    <s v="BEMISCP-352"/>
    <s v="Location selection persists between logout and login"/>
    <s v="00352 - Location selection persists between logout and login"/>
    <x v="577"/>
    <x v="0"/>
    <s v="Done"/>
    <s v="BEMISCP-912"/>
    <s v="Alpha for Location selection persists between logout and login"/>
    <s v="XS | 00912 - Alpha for Location selection persists between logout and login"/>
    <s v="Alpha Test | XS | 00912 - Alpha for Location selection persists between logout and login"/>
    <n v="350832"/>
    <n v="345627"/>
    <n v="359257"/>
    <s v="Plan"/>
    <x v="19"/>
    <n v="0"/>
    <n v="0"/>
    <n v="0"/>
    <n v="22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8.2644628099173556E-3"/>
    <n v="1"/>
    <n v="1.0638297872340425"/>
    <x v="0"/>
    <s v="0.Done"/>
    <x v="2"/>
    <s v="0.Done &gt; Alpha Test | XS | 00912 - Alpha for Location selection persists between logout and login"/>
    <n v="0"/>
    <n v="0"/>
  </r>
  <r>
    <x v="3"/>
    <s v="Demand"/>
    <s v="Doing"/>
    <s v="BEMISCP-533"/>
    <s v="Bemis CP Theme"/>
    <x v="27"/>
    <s v="Feature"/>
    <s v="Done"/>
    <s v="BEMISCP-361"/>
    <s v="Footer"/>
    <s v="00361 - Footer"/>
    <x v="460"/>
    <x v="3"/>
    <s v="Done"/>
    <s v="BEMISCP-911"/>
    <s v="Frontend Dev for footer"/>
    <s v="M | 00911 - Frontend Dev for footer"/>
    <s v="Frontend Development | M | 00911 - Frontend Dev for footer"/>
    <n v="351507"/>
    <n v="346041"/>
    <n v="359243"/>
    <s v="Plan"/>
    <x v="18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1.8518518518518517E-2"/>
    <n v="1"/>
    <n v="5.3191489361702127"/>
    <x v="0"/>
    <s v="0.Done"/>
    <x v="2"/>
    <s v="0.Done &gt; Frontend Development | M | 00911 - Frontend Dev for footer"/>
    <n v="0"/>
    <n v="0"/>
  </r>
  <r>
    <x v="3"/>
    <s v="Demand"/>
    <s v="Doing"/>
    <s v="BEMISCP-533"/>
    <s v="Bemis CP Theme"/>
    <x v="27"/>
    <s v="Feature"/>
    <s v="Done"/>
    <s v="BEMISCP-361"/>
    <s v="Footer"/>
    <s v="00361 - Footer"/>
    <x v="460"/>
    <x v="7"/>
    <s v="Done"/>
    <s v="BEMISCP-910"/>
    <s v="Tech Planning for footer "/>
    <s v="M | 00910 - Tech Planning for footer "/>
    <s v="Tech Planning | M | 00910 - Tech Planning for footer "/>
    <n v="351507"/>
    <n v="346041"/>
    <n v="359240"/>
    <s v="Plan"/>
    <x v="18"/>
    <n v="0"/>
    <n v="0"/>
    <n v="0"/>
    <n v="21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1.8518518518518517E-2"/>
    <n v="1"/>
    <n v="4.2553191489361701"/>
    <x v="0"/>
    <s v="0.Done"/>
    <x v="2"/>
    <s v="0.Done &gt; Tech Planning | M | 00910 - Tech Planning for footer "/>
    <n v="0"/>
    <n v="0"/>
  </r>
  <r>
    <x v="3"/>
    <s v="Demand"/>
    <s v="Doing"/>
    <s v="BEMISCP-501"/>
    <s v="IBB Integration"/>
    <x v="24"/>
    <s v="Task"/>
    <s v="Done"/>
    <s v="BEMISCP-503"/>
    <s v="WS Commons"/>
    <s v="00503 - WS Commons"/>
    <x v="242"/>
    <x v="5"/>
    <s v="Done"/>
    <s v="BEMISCP-908"/>
    <s v="Implement ws-commons-auth for all ws modules"/>
    <s v="M | 00908 - Implement ws-commons-auth for all ws modules"/>
    <s v="Backend Development | M | 00908 - Implement ws-commons-auth for all ws modules"/>
    <n v="350255"/>
    <n v="350258"/>
    <n v="359080"/>
    <s v="Plan"/>
    <x v="0"/>
    <n v="2.8666666666666667"/>
    <n v="0"/>
    <n v="0"/>
    <n v="16"/>
    <s v="M"/>
    <s v="SUBTASK PLAN"/>
    <n v="10.638297872340425"/>
    <n v="12.76595744680851"/>
    <n v="0"/>
    <n v="0"/>
    <n v="0"/>
    <n v="10.638297872340425"/>
    <n v="10.638297872340425"/>
    <n v="12.76595744680851"/>
    <n v="2.8666666666666667"/>
    <n v="0"/>
    <n v="0.1111111111111111"/>
    <n v="3.3333333333333333E-2"/>
    <n v="1"/>
    <n v="10.638297872340425"/>
    <x v="0"/>
    <s v="0.Done"/>
    <x v="2"/>
    <s v="0.Done &gt; Backend Development | M | 00908 - Implement ws-commons-auth for all ws modules"/>
    <n v="0"/>
    <n v="0"/>
  </r>
  <r>
    <x v="3"/>
    <s v="Demand"/>
    <s v="Doing"/>
    <s v="BEMISCP-366"/>
    <s v="Buyer - Order Management"/>
    <x v="33"/>
    <s v="Feature"/>
    <s v="Done"/>
    <s v="BEMISCP-369"/>
    <s v="Inventory updates from IBB"/>
    <s v="00369 - Inventory updates from IBB"/>
    <x v="562"/>
    <x v="5"/>
    <s v="Done"/>
    <s v="BEMISCP-901"/>
    <s v="Inventory DataSync from IBB"/>
    <s v="M | 00901 - Inventory DataSync from IBB"/>
    <s v="Backend Development | M | 00901 - Inventory DataSync from IBB"/>
    <n v="346910"/>
    <n v="347289"/>
    <n v="359059"/>
    <s v="Plan"/>
    <x v="19"/>
    <n v="24.733333333333334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4.733333333333334"/>
    <n v="0"/>
    <n v="0.125"/>
    <n v="1.020408163265306E-2"/>
    <n v="1"/>
    <n v="10.638297872340425"/>
    <x v="0"/>
    <s v="0.Done"/>
    <x v="2"/>
    <s v="0.Done &gt; Backend Development | M | 00901 - Inventory DataSync from IBB"/>
    <n v="0"/>
    <n v="0"/>
  </r>
  <r>
    <x v="3"/>
    <s v="Demand"/>
    <s v="Doing"/>
    <s v="BEMISCP-519"/>
    <s v="Buyer - Portal Foundations"/>
    <x v="23"/>
    <s v="Feature"/>
    <s v="Done"/>
    <s v="BEMISCP-308"/>
    <s v="Customer - Org - Permissions"/>
    <s v="00308 - Customer - Org - Permissions"/>
    <x v="612"/>
    <x v="1"/>
    <s v="Done"/>
    <s v="BEMISCP-900"/>
    <s v="QA for Customer - Org - Permissions"/>
    <s v="XS | 00900 - QA for Customer - Org - Permissions"/>
    <s v="QA | XS | 00900 - QA for Customer - Org - Permissions"/>
    <n v="350832"/>
    <n v="343485"/>
    <n v="359057"/>
    <s v="Plan"/>
    <x v="1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2644628099173556E-3"/>
    <n v="1"/>
    <n v="1.0638297872340425"/>
    <x v="0"/>
    <s v="0.Done"/>
    <x v="2"/>
    <s v="0.Done &gt; QA | XS | 00900 - QA for Customer - Org - Permissions"/>
    <n v="0"/>
    <n v="0"/>
  </r>
  <r>
    <x v="3"/>
    <s v="Demand"/>
    <s v="Doing"/>
    <s v="BEMISCP-519"/>
    <s v="Buyer - Portal Foundations"/>
    <x v="23"/>
    <s v="Feature"/>
    <s v="Done"/>
    <s v="BEMISCP-308"/>
    <s v="Customer - Org - Permissions"/>
    <s v="00308 - Customer - Org - Permissions"/>
    <x v="612"/>
    <x v="2"/>
    <s v="Done"/>
    <s v="BEMISCP-899"/>
    <s v="Review of Customer - Org - Permissions"/>
    <s v="S | 00899 - Review of Customer - Org - Permissions"/>
    <s v="Feature Review | S | 00899 - Review of Customer - Org - Permissions"/>
    <n v="350832"/>
    <n v="343485"/>
    <n v="359056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8.2644628099173556E-3"/>
    <n v="1"/>
    <n v="2.1276595744680851"/>
    <x v="0"/>
    <s v="0.Done"/>
    <x v="2"/>
    <s v="0.Done &gt; Feature Review | S | 00899 - Review of Customer - Org - Permissions"/>
    <n v="0"/>
    <n v="0"/>
  </r>
  <r>
    <x v="3"/>
    <s v="Demand"/>
    <s v="Doing"/>
    <s v="BEMISCP-519"/>
    <s v="Buyer - Portal Foundations"/>
    <x v="23"/>
    <s v="Feature"/>
    <s v="Done"/>
    <s v="BEMISCP-308"/>
    <s v="Customer - Org - Permissions"/>
    <s v="00308 - Customer - Org - Permissions"/>
    <x v="612"/>
    <x v="0"/>
    <s v="Done"/>
    <s v="BEMISCP-898"/>
    <s v="Alpha for Customer - Org - Permissions"/>
    <s v="S | 00898 - Alpha for Customer - Org - Permissions"/>
    <s v="Alpha Test | S | 00898 - Alpha for Customer - Org - Permissions"/>
    <n v="350832"/>
    <n v="343485"/>
    <n v="359055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8.2644628099173556E-3"/>
    <n v="1"/>
    <n v="2.1276595744680851"/>
    <x v="0"/>
    <s v="0.Done"/>
    <x v="2"/>
    <s v="0.Done &gt; Alpha Test | S | 00898 - Alpha for Customer - Org - Permissions"/>
    <n v="0"/>
    <n v="0"/>
  </r>
  <r>
    <x v="3"/>
    <s v="Demand"/>
    <s v="Doing"/>
    <s v="BEMISCP-519"/>
    <s v="Buyer - Portal Foundations"/>
    <x v="23"/>
    <s v="Feature"/>
    <s v="Done"/>
    <s v="BEMISCP-156"/>
    <s v="Create and assign customer Roles"/>
    <s v="00156 - Create and assign customer Roles"/>
    <x v="613"/>
    <x v="1"/>
    <s v="Done"/>
    <s v="BEMISCP-897"/>
    <s v="QA for Create and assign customer Roles"/>
    <s v="S | 00897 - QA for Create and assign customer Roles"/>
    <s v="QA | S | 00897 - QA for Create and assign customer Roles"/>
    <n v="350832"/>
    <n v="336888"/>
    <n v="359053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8.2644628099173556E-3"/>
    <n v="1"/>
    <n v="2.1276595744680851"/>
    <x v="0"/>
    <s v="0.Done"/>
    <x v="2"/>
    <s v="0.Done &gt; QA | S | 00897 - QA for Create and assign customer Roles"/>
    <n v="0"/>
    <n v="0"/>
  </r>
  <r>
    <x v="3"/>
    <s v="Demand"/>
    <s v="Doing"/>
    <s v="BEMISCP-519"/>
    <s v="Buyer - Portal Foundations"/>
    <x v="23"/>
    <s v="Feature"/>
    <s v="Done"/>
    <s v="BEMISCP-156"/>
    <s v="Create and assign customer Roles"/>
    <s v="00156 - Create and assign customer Roles"/>
    <x v="613"/>
    <x v="2"/>
    <s v="Done"/>
    <s v="BEMISCP-896"/>
    <s v="Review of Create and assign customer Roles"/>
    <s v="S | 00896 - Review of Create and assign customer Roles"/>
    <s v="Feature Review | S | 00896 - Review of Create and assign customer Roles"/>
    <n v="350832"/>
    <n v="336888"/>
    <n v="359052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8.2644628099173556E-3"/>
    <n v="1"/>
    <n v="2.1276595744680851"/>
    <x v="0"/>
    <s v="0.Done"/>
    <x v="2"/>
    <s v="0.Done &gt; Feature Review | S | 00896 - Review of Create and assign customer Roles"/>
    <n v="0"/>
    <n v="0"/>
  </r>
  <r>
    <x v="3"/>
    <s v="Demand"/>
    <s v="Doing"/>
    <s v="BEMISCP-519"/>
    <s v="Buyer - Portal Foundations"/>
    <x v="23"/>
    <s v="Feature"/>
    <s v="Done"/>
    <s v="BEMISCP-156"/>
    <s v="Create and assign customer Roles"/>
    <s v="00156 - Create and assign customer Roles"/>
    <x v="613"/>
    <x v="0"/>
    <s v="Done"/>
    <s v="BEMISCP-895"/>
    <s v="Alpha for Create and assign customer Roles"/>
    <s v="S | 00895 - Alpha for Create and assign customer Roles"/>
    <s v="Alpha Test | S | 00895 - Alpha for Create and assign customer Roles"/>
    <n v="350832"/>
    <n v="336888"/>
    <n v="359051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8.2644628099173556E-3"/>
    <n v="1"/>
    <n v="2.1276595744680851"/>
    <x v="0"/>
    <s v="0.Done"/>
    <x v="2"/>
    <s v="0.Done &gt; Alpha Test | S | 00895 - Alpha for Create and assign customer Roles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4"/>
    <s v="Done"/>
    <s v="BEMISCP-894"/>
    <s v="Add OSGi config file to configure SSRS integration"/>
    <s v="XS | 00894 - Add OSGi config file to configure SSRS integration"/>
    <s v="Sub-Task | XS | 00894 - Add OSGi config file to configure SSRS integration"/>
    <n v="351658"/>
    <n v="347304"/>
    <n v="359050"/>
    <s v="Plan"/>
    <x v="18"/>
    <n v="5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5"/>
    <n v="0"/>
    <n v="6.25E-2"/>
    <n v="3.8461538461538464E-2"/>
    <n v="1"/>
    <n v="2.1276595744680851"/>
    <x v="0"/>
    <s v="0.Done"/>
    <x v="2"/>
    <s v="0.Done &gt; Sub-Task | XS | 00894 - Add OSGi config file to configure SSRS integration"/>
    <n v="0"/>
    <n v="0"/>
  </r>
  <r>
    <x v="3"/>
    <s v="Demand"/>
    <s v="Doing"/>
    <s v="BEMISCP-533"/>
    <s v="Bemis CP Theme"/>
    <x v="27"/>
    <s v="Feature"/>
    <s v="Done"/>
    <s v="BEMISCP-536"/>
    <s v="Remove Top Bar for External User"/>
    <s v="00536 - Remove Top Bar for External User"/>
    <x v="604"/>
    <x v="2"/>
    <s v="Done"/>
    <s v="BEMISCP-893"/>
    <s v="Review of Remove Top Bar for Regular User"/>
    <s v="00893 - Review of Remove Top Bar for Regular User"/>
    <s v="Feature Review | 00893 - Review of Remove Top Bar for Regular User"/>
    <n v="351507"/>
    <n v="351643"/>
    <n v="359044"/>
    <s v="Plan"/>
    <x v="0"/>
    <n v="0"/>
    <n v="0"/>
    <n v="0"/>
    <n v="1"/>
    <m/>
    <s v="SUBTASK PLAN"/>
    <n v="0"/>
    <n v="0"/>
    <n v="0"/>
    <n v="0"/>
    <n v="0"/>
    <n v="0"/>
    <n v="0"/>
    <n v="0"/>
    <n v="0"/>
    <n v="0"/>
    <n v="0.33333333333333331"/>
    <n v="1.8518518518518517E-2"/>
    <n v="1"/>
    <n v="0"/>
    <x v="0"/>
    <s v="0.Done"/>
    <x v="2"/>
    <s v="0.Done &gt; Feature Review | 00893 - Review of Remove Top Bar for Regular User"/>
    <n v="0"/>
    <n v="0"/>
  </r>
  <r>
    <x v="3"/>
    <m/>
    <m/>
    <m/>
    <m/>
    <x v="1"/>
    <s v="Bug"/>
    <s v="Done"/>
    <s v="BEMISCP-836"/>
    <s v="Logon with incorrect password doesn't fail immediately with 2FA enabled"/>
    <s v="00836 - Logon with incorrect password doesn't fail immediately with 2FA enabled"/>
    <x v="601"/>
    <x v="2"/>
    <s v="Done"/>
    <s v="BEMISCP-891"/>
    <s v="Review of Logon with incorrect password doesn't fail immediately with 2FA enabled"/>
    <s v="00891 - Review of Logon with incorrect password doesn't fail immediately with 2FA enabled"/>
    <s v="Feature Review | 00891 - Review of Logon with incorrect password doesn't fail immediately with 2FA enabled"/>
    <m/>
    <n v="357960"/>
    <n v="35903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891 - Review of Logon with incorrect password doesn't fail immediately with 2FA enabled"/>
    <n v="0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6"/>
    <s v="Done"/>
    <s v="BEMISCP-890"/>
    <s v="ConstraintViolationException when sync blank bemis customer Id."/>
    <s v="S | 00890 - ConstraintViolationException when sync blank bemis customer Id."/>
    <s v="Alpha Bug | S | 00890 - ConstraintViolationException when sync blank bemis customer Id."/>
    <n v="350255"/>
    <n v="343068"/>
    <n v="3590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3.3333333333333333E-2"/>
    <n v="1"/>
    <n v="2.1276595744680851"/>
    <x v="0"/>
    <s v="4.To Feature Review"/>
    <x v="2"/>
    <s v="0.Done &gt; Alpha Bug | S | 00890 - ConstraintViolationException when sync blank bemis customer Id."/>
    <n v="0"/>
    <n v="0"/>
  </r>
  <r>
    <x v="3"/>
    <m/>
    <m/>
    <m/>
    <m/>
    <x v="1"/>
    <s v="Bug"/>
    <s v="Done"/>
    <s v="BEMISCP-804"/>
    <s v="User Customer Name (Employer) is incorrect"/>
    <s v="00804 - User Customer Name (Employer) is incorrect"/>
    <x v="558"/>
    <x v="3"/>
    <s v="Done"/>
    <s v="BEMISCP-889"/>
    <s v="Update logic for User Profile to pull correct field."/>
    <s v="M | 00889 - Update logic for User Profile to pull correct field."/>
    <s v="Frontend Development | M | 00889 - Update logic for User Profile to pull correct field."/>
    <m/>
    <n v="357594"/>
    <n v="35900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0889 - Update logic for User Profile to pull correct field."/>
    <n v="5.3191489361702127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6"/>
    <s v="Done"/>
    <s v="BEMISCP-888"/>
    <s v="Don't create new record for closed Order"/>
    <s v="M | 00888 - Don't create new record for closed Order"/>
    <s v="Alpha Bug | M | 00888 - Don't create new record for closed Order"/>
    <n v="346910"/>
    <n v="347290"/>
    <n v="359000"/>
    <s v="Plan"/>
    <x v="20"/>
    <n v="5.05"/>
    <n v="0"/>
    <n v="0"/>
    <n v="26"/>
    <s v="M"/>
    <s v="SUBTASK PLAN"/>
    <n v="3.191489361702128"/>
    <n v="3.8297872340425534"/>
    <n v="0"/>
    <n v="0"/>
    <n v="0"/>
    <n v="3.191489361702128"/>
    <n v="3.191489361702128"/>
    <n v="3.8297872340425534"/>
    <n v="5.05"/>
    <n v="0"/>
    <n v="3.7037037037037035E-2"/>
    <n v="1.020408163265306E-2"/>
    <n v="1"/>
    <n v="3.191489361702128"/>
    <x v="0"/>
    <s v="0.Done"/>
    <x v="2"/>
    <s v="0.Done &gt; Alpha Bug | M | 00888 - Don't create new record for closed Order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5"/>
    <s v="Done"/>
    <s v="BEMISCP-887"/>
    <s v="Integration location (customer_id) filter to report configuration "/>
    <s v="S | 00887 - Integration location (customer_id) filter to report configuration "/>
    <s v="Backend Development | S | 00887 - Integration location (customer_id) filter to report configuration "/>
    <n v="346910"/>
    <n v="338511"/>
    <n v="358990"/>
    <s v="Plan"/>
    <x v="20"/>
    <n v="1.7166666666666666"/>
    <n v="0"/>
    <n v="0"/>
    <n v="40"/>
    <s v="S"/>
    <s v="SUBTASK PLAN"/>
    <n v="8.5106382978723403"/>
    <n v="10.212765957446807"/>
    <n v="0"/>
    <n v="0"/>
    <n v="0"/>
    <n v="8.5106382978723403"/>
    <n v="8.5106382978723403"/>
    <n v="10.212765957446807"/>
    <n v="1.7166666666666666"/>
    <n v="0"/>
    <n v="7.1428571428571425E-2"/>
    <n v="1.020408163265306E-2"/>
    <n v="1"/>
    <n v="8.5106382978723403"/>
    <x v="0"/>
    <s v="0.Done"/>
    <x v="2"/>
    <s v="0.Done &gt; Backend Development | S | 00887 - Integration location (customer_id) filter to report configuration "/>
    <n v="0"/>
    <n v="0"/>
  </r>
  <r>
    <x v="3"/>
    <m/>
    <m/>
    <m/>
    <m/>
    <x v="1"/>
    <s v="Bug"/>
    <s v="Done"/>
    <s v="BEMISCP-860"/>
    <s v="Date Format is incorrect on all Pages"/>
    <s v="00860 - Date Format is incorrect on all Pages"/>
    <x v="602"/>
    <x v="6"/>
    <s v="Done"/>
    <s v="BEMISCP-885"/>
    <s v="Alpha Bug - Update Date format to include four digit year"/>
    <s v="M | 00885 - Alpha Bug - Update Date format to include four digit year"/>
    <s v="Alpha Bug | M | 00885 - Alpha Bug - Update Date format to include four digit year"/>
    <m/>
    <n v="358467"/>
    <n v="35895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s v="0.Done"/>
    <x v="2"/>
    <s v="0.Done &gt; Alpha Bug | M | 00885 - Alpha Bug - Update Date format to include four digit year"/>
    <n v="3.191489361702128"/>
    <n v="0"/>
  </r>
  <r>
    <x v="3"/>
    <s v="Demand"/>
    <s v="Doing"/>
    <s v="BEMISCP-366"/>
    <s v="Buyer - Order Management"/>
    <x v="33"/>
    <s v="Feature"/>
    <s v="Done"/>
    <s v="BEMISCP-802"/>
    <s v="List Releases of specifc Order"/>
    <s v="00802 - List Releases of specifc Order"/>
    <x v="585"/>
    <x v="5"/>
    <s v="Done"/>
    <s v="BEMISCP-884"/>
    <s v="Add Scheduled Releases page for an order"/>
    <s v="M | 00884 - Add Scheduled Releases page for an order"/>
    <s v="Backend Development | M | 00884 - Add Scheduled Releases page for an order"/>
    <n v="346910"/>
    <n v="357590"/>
    <n v="358949"/>
    <s v="Plan"/>
    <x v="0"/>
    <n v="8.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8.5"/>
    <n v="0"/>
    <n v="0.16666666666666666"/>
    <n v="1.020408163265306E-2"/>
    <n v="1"/>
    <n v="10.638297872340425"/>
    <x v="0"/>
    <s v="0.Done"/>
    <x v="2"/>
    <s v="0.Done &gt; Backend Development | M | 00884 - Add Scheduled Releases page for an order"/>
    <n v="0"/>
    <n v="0"/>
  </r>
  <r>
    <x v="3"/>
    <s v="Demand"/>
    <s v="Doing"/>
    <s v="BEMISCP-366"/>
    <s v="Buyer - Order Management"/>
    <x v="33"/>
    <s v="Feature"/>
    <s v="Done"/>
    <s v="BEMISCP-801"/>
    <s v="List shipments from specific Order"/>
    <s v="00801 - List shipments from specific Order"/>
    <x v="482"/>
    <x v="5"/>
    <s v="Done"/>
    <s v="BEMISCP-883"/>
    <s v="Add Doned Shipments page for an order"/>
    <s v="M | 00883 - Add Doned Shipments page for an order"/>
    <s v="Backend Development | M | 00883 - Add Doned Shipments page for an order"/>
    <n v="346910"/>
    <n v="357589"/>
    <n v="358948"/>
    <s v="Plan"/>
    <x v="0"/>
    <n v="8.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8.5"/>
    <n v="0"/>
    <n v="0.16666666666666666"/>
    <n v="1.020408163265306E-2"/>
    <n v="1"/>
    <n v="10.638297872340425"/>
    <x v="0"/>
    <s v="0.Done"/>
    <x v="2"/>
    <s v="0.Done &gt; Backend Development | M | 00883 - Add Doned Shipments page for an order"/>
    <n v="0"/>
    <n v="0"/>
  </r>
  <r>
    <x v="3"/>
    <s v="Demand"/>
    <s v="Doing"/>
    <s v="BEMISCP-420"/>
    <s v="Buyer - Shipment Management"/>
    <x v="26"/>
    <s v="Feature"/>
    <s v="Done"/>
    <s v="BEMISCP-509"/>
    <s v="View and Download Invoice and BoL "/>
    <s v="00509 - View and Download Invoice and BoL "/>
    <x v="255"/>
    <x v="5"/>
    <s v="Done"/>
    <s v="BEMISCP-882"/>
    <s v="Create resource component for download documents"/>
    <s v="S | 00882 - Create resource component for download documents"/>
    <s v="Backend Development | S | 00882 - Create resource component for download documents"/>
    <n v="347928"/>
    <n v="350405"/>
    <n v="358849"/>
    <s v="Plan"/>
    <x v="0"/>
    <n v="11.166666666666666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1.166666666666666"/>
    <n v="0"/>
    <n v="9.0909090909090912E-2"/>
    <n v="1.5873015873015872E-2"/>
    <n v="1"/>
    <n v="8.5106382978723403"/>
    <x v="0"/>
    <s v="0.Done"/>
    <x v="2"/>
    <s v="0.Done &gt; Backend Development | S | 00882 - Create resource component for download documents"/>
    <n v="0"/>
    <n v="0"/>
  </r>
  <r>
    <x v="3"/>
    <s v="Demand"/>
    <s v="Doing"/>
    <s v="BEMISCP-519"/>
    <s v="Buyer - Portal Foundations"/>
    <x v="23"/>
    <s v="Feature"/>
    <s v="Done"/>
    <s v="BEMISCP-156"/>
    <s v="Create and assign customer Roles"/>
    <s v="00156 - Create and assign customer Roles"/>
    <x v="613"/>
    <x v="7"/>
    <s v="Done"/>
    <s v="BEMISCP-881"/>
    <s v="Technical Design for creating and assigning the buyer role"/>
    <s v="M | 00881 - Technical Design for creating and assigning the buyer role"/>
    <s v="Tech Planning | M | 00881 - Technical Design for creating and assigning the buyer role"/>
    <n v="350832"/>
    <n v="336888"/>
    <n v="358773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8.2644628099173556E-3"/>
    <n v="1"/>
    <n v="4.2553191489361701"/>
    <x v="0"/>
    <s v="0.Done"/>
    <x v="2"/>
    <s v="0.Done &gt; Tech Planning | M | 00881 - Technical Design for creating and assigning the buyer role"/>
    <n v="0"/>
    <n v="0"/>
  </r>
  <r>
    <x v="3"/>
    <m/>
    <m/>
    <m/>
    <m/>
    <x v="1"/>
    <s v="Bug"/>
    <s v="Done"/>
    <s v="BEMISCP-836"/>
    <s v="Logon with incorrect password doesn't fail immediately with 2FA enabled"/>
    <s v="00836 - Logon with incorrect password doesn't fail immediately with 2FA enabled"/>
    <x v="601"/>
    <x v="0"/>
    <s v="Done"/>
    <s v="BEMISCP-880"/>
    <s v="Alpha for Logon with incorrect password doesn't fail immediately with 2FA enabled"/>
    <s v="00880 - Alpha for Logon with incorrect password doesn't fail immediately with 2FA enabled"/>
    <s v="Alpha Test | 00880 - Alpha for Logon with incorrect password doesn't fail immediately with 2FA enabled"/>
    <m/>
    <n v="357960"/>
    <n v="35876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880 - Alpha for Logon with incorrect password doesn't fail immediately with 2FA enabled"/>
    <n v="0"/>
    <n v="0"/>
  </r>
  <r>
    <x v="3"/>
    <s v="Demand"/>
    <s v="Doing"/>
    <s v="BEMISCP-539"/>
    <s v="Buyer - Inventory Management"/>
    <x v="29"/>
    <s v="Feature"/>
    <s v="Done"/>
    <s v="BEMISCP-262"/>
    <s v="On-Hand Inventory View for a specific item"/>
    <s v="00262 - On-Hand Inventory View for a specific item"/>
    <x v="426"/>
    <x v="5"/>
    <s v="Done"/>
    <s v="BEMISCP-879"/>
    <s v="Add Page for On Hand Inventory"/>
    <s v="M | 00879 - Add Page for On Hand Inventory"/>
    <s v="Backend Development | M | 00879 - Add Page for On Hand Inventory"/>
    <n v="351659"/>
    <n v="342921"/>
    <n v="358766"/>
    <s v="Plan"/>
    <x v="19"/>
    <n v="16.5"/>
    <n v="0"/>
    <n v="0"/>
    <n v="35"/>
    <s v="M"/>
    <s v="SUBTASK PLAN"/>
    <n v="10.638297872340425"/>
    <n v="12.76595744680851"/>
    <n v="0"/>
    <n v="0"/>
    <n v="0"/>
    <n v="10.638297872340425"/>
    <n v="10.638297872340425"/>
    <n v="12.76595744680851"/>
    <n v="16.5"/>
    <n v="0"/>
    <n v="0.1"/>
    <n v="0.1"/>
    <n v="1"/>
    <n v="10.638297872340425"/>
    <x v="0"/>
    <s v="0.Done"/>
    <x v="2"/>
    <s v="0.Done &gt; Backend Development | M | 00879 - Add Page for On Hand Inventory"/>
    <n v="0"/>
    <n v="0"/>
  </r>
  <r>
    <x v="3"/>
    <m/>
    <m/>
    <m/>
    <m/>
    <x v="1"/>
    <s v="Bug"/>
    <s v="Done"/>
    <s v="BEMISCP-860"/>
    <s v="Date Format is incorrect on all Pages"/>
    <s v="00860 - Date Format is incorrect on all Pages"/>
    <x v="602"/>
    <x v="6"/>
    <s v="Done"/>
    <s v="BEMISCP-878"/>
    <s v="Alpha Bug - Time is showing up as part of date"/>
    <s v="M | 00878 - Alpha Bug - Time is showing up as part of date"/>
    <s v="Alpha Bug | M | 00878 - Alpha Bug - Time is showing up as part of date"/>
    <m/>
    <n v="358467"/>
    <n v="358742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s v="0.Done"/>
    <x v="2"/>
    <s v="0.Done &gt; Alpha Bug | M | 00878 - Alpha Bug - Time is showing up as part of date"/>
    <n v="3.191489361702128"/>
    <n v="0"/>
  </r>
  <r>
    <x v="3"/>
    <m/>
    <m/>
    <m/>
    <m/>
    <x v="1"/>
    <s v="Bug"/>
    <s v="Done"/>
    <s v="BEMISCP-808"/>
    <s v="Arrow Font Size on Releases Page is too small"/>
    <s v="00808 - Arrow Font Size on Releases Page is too small"/>
    <x v="597"/>
    <x v="2"/>
    <s v="Done"/>
    <s v="BEMISCP-877"/>
    <s v="Review of Arrow Font Size on Releases Page is too small"/>
    <s v="00877 - Review of Arrow Font Size on Releases Page is too small"/>
    <s v="Feature Review | 00877 - Review of Arrow Font Size on Releases Page is too small"/>
    <m/>
    <n v="357603"/>
    <n v="35874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877 - Review of Arrow Font Size on Releases Page is too small"/>
    <n v="0"/>
    <n v="0"/>
  </r>
  <r>
    <x v="3"/>
    <m/>
    <m/>
    <m/>
    <m/>
    <x v="1"/>
    <s v="Bug"/>
    <s v="Done"/>
    <s v="BEMISCP-829"/>
    <s v="Order Description not wrapping correctly"/>
    <s v="00829 - Order Description not wrapping correctly"/>
    <x v="599"/>
    <x v="2"/>
    <s v="Done"/>
    <s v="BEMISCP-876"/>
    <s v="Review of Order Description not wrapping correctly"/>
    <s v="00876 - Review of Order Description not wrapping correctly"/>
    <s v="Feature Review | 00876 - Review of Order Description not wrapping correctly"/>
    <m/>
    <n v="357945"/>
    <n v="35873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876 - Review of Order Description not wrapping correctly"/>
    <n v="0"/>
    <n v="0"/>
  </r>
  <r>
    <x v="3"/>
    <m/>
    <m/>
    <m/>
    <m/>
    <x v="1"/>
    <s v="Bug"/>
    <s v="Done"/>
    <s v="BEMISCP-830"/>
    <s v="Two Factor authentication configuration is in the wrong category"/>
    <s v="00830 - Two Factor authentication configuration is in the wrong category"/>
    <x v="600"/>
    <x v="2"/>
    <s v="Done"/>
    <s v="BEMISCP-875"/>
    <s v="Review of Two Factor authentication configuration is in the wrong category"/>
    <s v="00875 - Review of Two Factor authentication configuration is in the wrong category"/>
    <s v="Feature Review | 00875 - Review of Two Factor authentication configuration is in the wrong category"/>
    <m/>
    <n v="357947"/>
    <n v="3587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875 - Review of Two Factor authentication configuration is in the wrong category"/>
    <n v="0"/>
    <n v="0"/>
  </r>
  <r>
    <x v="3"/>
    <m/>
    <m/>
    <m/>
    <m/>
    <x v="1"/>
    <s v="Bug"/>
    <s v="Done"/>
    <s v="BEMISCP-855"/>
    <s v="Orders Page - Marshal Orders with NULL Statuses Displayed"/>
    <s v="00855 - Orders Page - Marshal Orders with NULL Statuses Displayed"/>
    <x v="611"/>
    <x v="2"/>
    <s v="Done"/>
    <s v="BEMISCP-874"/>
    <s v="Review of Orders Page - Marshal Orders with NULL Statuses Displayed"/>
    <s v="00874 - Review of Orders Page - Marshal Orders with NULL Statuses Displayed"/>
    <s v="Feature Review | 00874 - Review of Orders Page - Marshal Orders with NULL Statuses Displayed"/>
    <m/>
    <n v="358440"/>
    <n v="35872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874 - Review of Orders Page - Marshal Orders with NULL Statuses Displayed"/>
    <n v="0"/>
    <n v="0"/>
  </r>
  <r>
    <x v="3"/>
    <m/>
    <m/>
    <m/>
    <m/>
    <x v="1"/>
    <s v="Bug"/>
    <s v="Done"/>
    <s v="BEMISCP-822"/>
    <s v="UI Navigation bar"/>
    <s v="00822 - UI Navigation bar"/>
    <x v="598"/>
    <x v="2"/>
    <s v="Done"/>
    <s v="BEMISCP-873"/>
    <s v="Review of UI Navigation bar"/>
    <s v="00873 - Review of UI Navigation bar"/>
    <s v="Feature Review | 00873 - Review of UI Navigation bar"/>
    <m/>
    <n v="357889"/>
    <n v="35872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873 - Review of UI Navigation bar"/>
    <n v="0"/>
    <n v="0"/>
  </r>
  <r>
    <x v="3"/>
    <m/>
    <m/>
    <m/>
    <m/>
    <x v="1"/>
    <s v="Bug"/>
    <s v="Done"/>
    <s v="BEMISCP-830"/>
    <s v="Two Factor authentication configuration is in the wrong category"/>
    <s v="00830 - Two Factor authentication configuration is in the wrong category"/>
    <x v="600"/>
    <x v="0"/>
    <s v="Done"/>
    <s v="BEMISCP-872"/>
    <s v="Alpha for Two Factor authentication configuration is in the wrong category"/>
    <s v="00872 - Alpha for Two Factor authentication configuration is in the wrong category"/>
    <s v="Alpha Test | 00872 - Alpha for Two Factor authentication configuration is in the wrong category"/>
    <m/>
    <n v="357947"/>
    <n v="35872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872 - Alpha for Two Factor authentication configuration is in the wrong category"/>
    <n v="0"/>
    <n v="0"/>
  </r>
  <r>
    <x v="3"/>
    <m/>
    <m/>
    <m/>
    <m/>
    <x v="1"/>
    <s v="Bug"/>
    <s v="Done"/>
    <s v="BEMISCP-829"/>
    <s v="Order Description not wrapping correctly"/>
    <s v="00829 - Order Description not wrapping correctly"/>
    <x v="599"/>
    <x v="0"/>
    <s v="Done"/>
    <s v="BEMISCP-871"/>
    <s v="Alpha for Order Description not wrapping correctly"/>
    <s v="00871 - Alpha for Order Description not wrapping correctly"/>
    <s v="Alpha Test | 00871 - Alpha for Order Description not wrapping correctly"/>
    <m/>
    <n v="357945"/>
    <n v="35871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871 - Alpha for Order Description not wrapping correctly"/>
    <n v="0"/>
    <n v="0"/>
  </r>
  <r>
    <x v="3"/>
    <m/>
    <m/>
    <m/>
    <m/>
    <x v="1"/>
    <s v="Bug"/>
    <s v="Done"/>
    <s v="BEMISCP-860"/>
    <s v="Date Format is incorrect on all Pages"/>
    <s v="00860 - Date Format is incorrect on all Pages"/>
    <x v="602"/>
    <x v="0"/>
    <s v="Done"/>
    <s v="BEMISCP-870"/>
    <s v="Alpha for Date Format is incorrect on all Pages"/>
    <s v="00870 - Alpha for Date Format is incorrect on all Pages"/>
    <s v="Alpha Test | 00870 - Alpha for Date Format is incorrect on all Pages"/>
    <m/>
    <n v="358467"/>
    <n v="35871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0870 - Alpha for Date Format is incorrect on all Pages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5"/>
    <s v="Done"/>
    <s v="BEMISCP-869"/>
    <s v="Integrate SSRS with Order Listing page"/>
    <s v="S | 00869 - Integrate SSRS with Order Listing page"/>
    <s v="Backend Development | S | 00869 - Integrate SSRS with Order Listing page"/>
    <n v="346910"/>
    <n v="338511"/>
    <n v="358566"/>
    <s v="Plan"/>
    <x v="20"/>
    <n v="7.583333333333333"/>
    <n v="0"/>
    <n v="0"/>
    <n v="40"/>
    <s v="S"/>
    <s v="SUBTASK PLAN"/>
    <n v="8.5106382978723403"/>
    <n v="10.212765957446807"/>
    <n v="0"/>
    <n v="0"/>
    <n v="0"/>
    <n v="8.5106382978723403"/>
    <n v="8.5106382978723403"/>
    <n v="10.212765957446807"/>
    <n v="7.583333333333333"/>
    <n v="0"/>
    <n v="7.1428571428571425E-2"/>
    <n v="1.020408163265306E-2"/>
    <n v="1"/>
    <n v="8.5106382978723403"/>
    <x v="0"/>
    <s v="0.Done"/>
    <x v="2"/>
    <s v="0.Done &gt; Backend Development | S | 00869 - Integrate SSRS with Order Listing page"/>
    <n v="0"/>
    <n v="0"/>
  </r>
  <r>
    <x v="3"/>
    <m/>
    <m/>
    <m/>
    <m/>
    <x v="1"/>
    <s v="Bug"/>
    <s v="Done"/>
    <s v="BEMISCP-855"/>
    <s v="Orders Page - Marshal Orders with NULL Statuses Displayed"/>
    <s v="00855 - Orders Page - Marshal Orders with NULL Statuses Displayed"/>
    <x v="611"/>
    <x v="0"/>
    <s v="Done"/>
    <s v="BEMISCP-868"/>
    <s v="Alpha for Orders Page - Marshal Orders with NULL Statuses Displayed"/>
    <s v="00868 - Alpha for Orders Page - Marshal Orders with NULL Statuses Displayed"/>
    <s v="Alpha Test | 00868 - Alpha for Orders Page - Marshal Orders with NULL Statuses Displayed"/>
    <m/>
    <n v="358440"/>
    <n v="35854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868 - Alpha for Orders Page - Marshal Orders with NULL Statuses Displayed"/>
    <n v="0"/>
    <n v="0"/>
  </r>
  <r>
    <x v="3"/>
    <s v="Demand"/>
    <s v="Doing"/>
    <s v="BEMISCP-533"/>
    <s v="Bemis CP Theme"/>
    <x v="27"/>
    <s v="Feature"/>
    <s v="Done"/>
    <s v="BEMISCP-1113"/>
    <s v="Redesign for product description display"/>
    <s v="01113 - Redesign for product description display"/>
    <x v="427"/>
    <x v="3"/>
    <s v="Cancelled"/>
    <s v="BEMISCP-867"/>
    <s v="Update product description display to allow for long character length "/>
    <s v="M | 00867 - Update product description display to allow for long character length "/>
    <s v="Frontend Development | M | 00867 - Update product description display to allow for long character length "/>
    <n v="351507"/>
    <n v="362668"/>
    <n v="35853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1.8518518518518517E-2"/>
    <n v="1"/>
    <n v="0"/>
    <x v="0"/>
    <s v="0.Done"/>
    <x v="3"/>
    <s v="0.Cancelled &gt; Frontend Development | M | 00867 - Update product description display to allow for long character length "/>
    <n v="0"/>
    <n v="0"/>
  </r>
  <r>
    <x v="3"/>
    <m/>
    <m/>
    <m/>
    <m/>
    <x v="1"/>
    <s v="Bug"/>
    <s v="Done"/>
    <s v="BEMISCP-858"/>
    <s v="The root directory for Advanced File Store is not parsed correctly"/>
    <s v="00858 - The root directory for Advanced File Store is not parsed correctly"/>
    <x v="525"/>
    <x v="0"/>
    <s v="Done"/>
    <s v="BEMISCP-866"/>
    <s v="Verify AFS is enabled and working correctly for DL"/>
    <s v="M | 00866 - Verify AFS is enabled and working correctly for DL"/>
    <s v="Alpha Test | M | 00866 - Verify AFS is enabled and working correctly for DL"/>
    <m/>
    <n v="358457"/>
    <n v="35853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Alpha Test | M | 00866 - Verify AFS is enabled and working correctly for DL"/>
    <n v="4.2553191489361701"/>
    <n v="0"/>
  </r>
  <r>
    <x v="3"/>
    <m/>
    <m/>
    <m/>
    <m/>
    <x v="1"/>
    <s v="Bug"/>
    <s v="Done"/>
    <s v="BEMISCP-860"/>
    <s v="Date Format is incorrect on all Pages"/>
    <s v="00860 - Date Format is incorrect on all Pages"/>
    <x v="602"/>
    <x v="3"/>
    <s v="Done"/>
    <s v="BEMISCP-865"/>
    <s v="Update Date format display on all pages to be MM/DD/YY"/>
    <s v="M | 00865 - Update Date format display on all pages to be MM/DD/YY"/>
    <s v="Frontend Development | M | 00865 - Update Date format display on all pages to be MM/DD/YY"/>
    <m/>
    <n v="358467"/>
    <n v="35853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0865 - Update Date format display on all pages to be MM/DD/YY"/>
    <n v="5.3191489361702127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4"/>
    <s v="Done"/>
    <s v="BEMISCP-864"/>
    <s v="Add switch for serial data sync "/>
    <s v="M | 00864 - Add switch for serial data sync "/>
    <s v="Sub-Task | M | 00864 - Add switch for serial data sync "/>
    <n v="350255"/>
    <n v="343068"/>
    <n v="358503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6.6666666666666666E-2"/>
    <n v="3.3333333333333333E-2"/>
    <n v="1"/>
    <n v="8.5106382978723403"/>
    <x v="0"/>
    <s v="4.To Feature Review"/>
    <x v="2"/>
    <s v="0.Done &gt; Sub-Task | M | 00864 - Add switch for serial data sync "/>
    <n v="0"/>
    <n v="0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5"/>
    <s v="Done"/>
    <s v="BEMISCP-863"/>
    <s v="Update shipment data sync"/>
    <s v="S | 00863 - Update shipment data sync"/>
    <s v="Backend Development | S | 00863 - Update shipment data sync"/>
    <n v="347928"/>
    <n v="347294"/>
    <n v="358487"/>
    <s v="Plan"/>
    <x v="20"/>
    <n v="16.566666666666666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6.566666666666666"/>
    <n v="0"/>
    <n v="7.1428571428571425E-2"/>
    <n v="1.5873015873015872E-2"/>
    <n v="1"/>
    <n v="8.5106382978723403"/>
    <x v="0"/>
    <s v="0.Done"/>
    <x v="2"/>
    <s v="0.Done &gt; Backend Development | S | 00863 - Update shipment data sync"/>
    <n v="0"/>
    <n v="0"/>
  </r>
  <r>
    <x v="3"/>
    <m/>
    <m/>
    <m/>
    <m/>
    <x v="1"/>
    <s v="Bug"/>
    <s v="Done"/>
    <s v="BEMISCP-829"/>
    <s v="Order Description not wrapping correctly"/>
    <s v="00829 - Order Description not wrapping correctly"/>
    <x v="599"/>
    <x v="3"/>
    <s v="Done"/>
    <s v="BEMISCP-862"/>
    <s v="Update the UI to use description fields"/>
    <s v="M | 00862 - Update the UI to use description fields"/>
    <s v="Frontend Development | M | 00862 - Update the UI to use description fields"/>
    <m/>
    <n v="357945"/>
    <n v="35848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0862 - Update the UI to use description fields"/>
    <n v="5.3191489361702127"/>
    <n v="0"/>
  </r>
  <r>
    <x v="3"/>
    <m/>
    <m/>
    <m/>
    <m/>
    <x v="1"/>
    <s v="Bug"/>
    <s v="Done"/>
    <s v="BEMISCP-858"/>
    <s v="The root directory for Advanced File Store is not parsed correctly"/>
    <s v="00858 - The root directory for Advanced File Store is not parsed correctly"/>
    <x v="525"/>
    <x v="4"/>
    <s v="Done"/>
    <s v="BEMISCP-859"/>
    <s v="Fix the advanced file store issue"/>
    <s v="M | 00859 - Fix the advanced file store issue"/>
    <s v="Sub-Task | M | 00859 - Fix the advanced file store issue"/>
    <m/>
    <n v="358457"/>
    <n v="358458"/>
    <s v="Plan"/>
    <x v="0"/>
    <n v="3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3"/>
    <n v="0"/>
    <n v="0.25"/>
    <n v="0"/>
    <n v="1"/>
    <n v="8.5106382978723403"/>
    <x v="1"/>
    <s v="0.Done"/>
    <x v="2"/>
    <s v="0.Done &gt; Sub-Task | M | 00859 - Fix the advanced file store issue"/>
    <n v="8.5106382978723403"/>
    <n v="3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4"/>
    <s v="Done"/>
    <s v="BEMISCP-857"/>
    <s v="Add methods to get a Customer Location's display name and whether or not it's a parent"/>
    <s v="S | 00857 - Add methods to get a Customer Location's display name and whether or not it's a parent"/>
    <s v="Sub-Task | S | 00857 - Add methods to get a Customer Location's display name and whether or not it's a parent"/>
    <n v="350832"/>
    <n v="343448"/>
    <n v="358447"/>
    <s v="Plan"/>
    <x v="19"/>
    <n v="0"/>
    <n v="0"/>
    <n v="0"/>
    <n v="39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6.6666666666666666E-2"/>
    <n v="8.2644628099173556E-3"/>
    <n v="1"/>
    <n v="4.2553191489361701"/>
    <x v="0"/>
    <s v="0.Done"/>
    <x v="2"/>
    <s v="0.Done &gt; Sub-Task | S | 00857 - Add methods to get a Customer Location's display name and whether or not it's a parent"/>
    <n v="0"/>
    <n v="0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5"/>
    <s v="Done"/>
    <s v="BEMISCP-853"/>
    <s v="Remove dependency from release module"/>
    <s v="XS | 00853 - Remove dependency from release module"/>
    <s v="Backend Development | XS | 00853 - Remove dependency from release module"/>
    <n v="347928"/>
    <n v="347294"/>
    <n v="358379"/>
    <s v="Plan"/>
    <x v="20"/>
    <n v="1.5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1.5"/>
    <n v="0"/>
    <n v="7.1428571428571425E-2"/>
    <n v="1.5873015873015872E-2"/>
    <n v="1"/>
    <n v="2.1276595744680851"/>
    <x v="0"/>
    <s v="0.Done"/>
    <x v="2"/>
    <s v="0.Done &gt; Backend Development | XS | 00853 - Remove dependency from release module"/>
    <n v="0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4"/>
    <s v="Done"/>
    <s v="BEMISCP-852"/>
    <s v="Create method to scan org hierarchy for data sync"/>
    <s v="S | 00852 - Create method to scan org hierarchy for data sync"/>
    <s v="Sub-Task | S | 00852 - Create method to scan org hierarchy for data sync"/>
    <n v="350255"/>
    <n v="343068"/>
    <n v="358287"/>
    <s v="Plan"/>
    <x v="0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6.6666666666666666E-2"/>
    <n v="3.3333333333333333E-2"/>
    <n v="1"/>
    <n v="4.2553191489361701"/>
    <x v="0"/>
    <s v="4.To Feature Review"/>
    <x v="2"/>
    <s v="0.Done &gt; Sub-Task | S | 00852 - Create method to scan org hierarchy for data sync"/>
    <n v="0"/>
    <n v="0"/>
  </r>
  <r>
    <x v="3"/>
    <m/>
    <m/>
    <m/>
    <m/>
    <x v="1"/>
    <s v="Bug"/>
    <s v="Cancelled"/>
    <s v="BEMISCP-820"/>
    <s v="Enter the portal without logging back"/>
    <s v="00820 - Enter the portal without logging back"/>
    <x v="614"/>
    <x v="5"/>
    <s v="Cancelled"/>
    <s v="BEMISCP-851"/>
    <s v="Fix bug -  Portal login is not working when close browser"/>
    <s v="M | 00851 - Fix bug -  Portal login is not working when close browser"/>
    <s v="Backend Development | M | 00851 - Fix bug -  Portal login is not working when close browser"/>
    <m/>
    <n v="357882"/>
    <n v="35822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1"/>
    <n v="0"/>
    <n v="1"/>
    <n v="0"/>
    <x v="1"/>
    <s v="0.Cancelled"/>
    <x v="3"/>
    <s v="0.Cancelled &gt; Backend Development | M | 00851 - Fix bug -  Portal login is not working when close browser"/>
    <n v="10.638297872340425"/>
    <n v="0"/>
  </r>
  <r>
    <x v="3"/>
    <m/>
    <m/>
    <m/>
    <m/>
    <x v="1"/>
    <s v="Bug"/>
    <s v="Done"/>
    <s v="BEMISCP-784"/>
    <s v="Modify default date range for shipment, release, and order screens"/>
    <s v="00784 - Modify default date range for shipment, release, and order screens"/>
    <x v="596"/>
    <x v="2"/>
    <s v="Done"/>
    <s v="BEMISCP-850"/>
    <s v="Review of Modify default date range for shipment, release, and order screens"/>
    <s v="00850 - Review of Modify default date range for shipment, release, and order screens"/>
    <s v="Feature Review | 00850 - Review of Modify default date range for shipment, release, and order screens"/>
    <m/>
    <n v="357296"/>
    <n v="35820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850 - Review of Modify default date range for shipment, release, and order screens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5"/>
    <s v="Cancelled"/>
    <s v="BEMISCP-849"/>
    <s v="Update Order DM and mappings"/>
    <s v="M | 00849 - Update Order DM and mappings"/>
    <s v="Backend Development | M | 00849 - Update Order DM and mappings"/>
    <n v="346910"/>
    <n v="347290"/>
    <n v="358202"/>
    <s v="Plan"/>
    <x v="20"/>
    <n v="0"/>
    <n v="0"/>
    <n v="0"/>
    <n v="26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3.7037037037037035E-2"/>
    <n v="1.020408163265306E-2"/>
    <n v="1"/>
    <n v="0"/>
    <x v="0"/>
    <s v="0.Done"/>
    <x v="3"/>
    <s v="0.Cancelled &gt; Backend Development | M | 00849 - Update Order DM and mappings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6"/>
    <s v="Cancelled"/>
    <s v="BEMISCP-848"/>
    <s v="Description fields for products/items are missing in Order DM"/>
    <s v="M | 00848 - Description fields for products/items are missing in Order DM"/>
    <s v="Alpha Bug | M | 00848 - Description fields for products/items are missing in Order DM"/>
    <n v="346910"/>
    <n v="347290"/>
    <n v="358200"/>
    <s v="Plan"/>
    <x v="20"/>
    <n v="0"/>
    <n v="0"/>
    <n v="0"/>
    <n v="26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3.7037037037037035E-2"/>
    <n v="1.020408163265306E-2"/>
    <n v="1"/>
    <n v="0"/>
    <x v="0"/>
    <s v="0.Done"/>
    <x v="3"/>
    <s v="0.Cancelled &gt; Alpha Bug | M | 00848 - Description fields for products/items are missing in Order DM"/>
    <n v="0"/>
    <n v="0"/>
  </r>
  <r>
    <x v="3"/>
    <m/>
    <m/>
    <m/>
    <m/>
    <x v="1"/>
    <s v="Bug"/>
    <s v="Done"/>
    <s v="BEMISCP-716"/>
    <s v="When an order is deleted, the associated AssetEntries are not removed"/>
    <s v="00716 - When an order is deleted, the associated AssetEntries are not removed"/>
    <x v="595"/>
    <x v="2"/>
    <s v="Done"/>
    <s v="BEMISCP-847"/>
    <s v="Review of When an order is deleted, the associated AssetEntries are not removed"/>
    <s v="00847 - Review of When an order is deleted, the associated AssetEntries are not removed"/>
    <s v="Feature Review | 00847 - Review of When an order is deleted, the associated AssetEntries are not removed"/>
    <m/>
    <n v="356416"/>
    <n v="3580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847 - Review of When an order is deleted, the associated AssetEntries are not removed"/>
    <n v="0"/>
    <n v="0"/>
  </r>
  <r>
    <x v="3"/>
    <s v="Demand"/>
    <s v="Doing"/>
    <s v="BEMISCP-501"/>
    <s v="IBB Integration"/>
    <x v="24"/>
    <s v="Task"/>
    <s v="Done"/>
    <s v="BEMISCP-503"/>
    <s v="WS Commons"/>
    <s v="00503 - WS Commons"/>
    <x v="242"/>
    <x v="4"/>
    <s v="Done"/>
    <s v="BEMISCP-846"/>
    <s v="Create ws-commons-client module"/>
    <s v="XS | 00846 - Create ws-commons-client module"/>
    <s v="Sub-Task | XS | 00846 - Create ws-commons-client module"/>
    <n v="350255"/>
    <n v="350258"/>
    <n v="358019"/>
    <s v="Plan"/>
    <x v="0"/>
    <n v="2.4833333333333334"/>
    <n v="0"/>
    <n v="0"/>
    <n v="16"/>
    <s v="XS"/>
    <s v="SUBTASK PLAN"/>
    <n v="2.1276595744680851"/>
    <n v="2.5531914893617018"/>
    <n v="0"/>
    <n v="0"/>
    <n v="0"/>
    <n v="2.1276595744680851"/>
    <n v="2.1276595744680851"/>
    <n v="2.5531914893617018"/>
    <n v="2.4833333333333334"/>
    <n v="0"/>
    <n v="0.1111111111111111"/>
    <n v="3.3333333333333333E-2"/>
    <n v="1"/>
    <n v="2.1276595744680851"/>
    <x v="0"/>
    <s v="0.Done"/>
    <x v="2"/>
    <s v="0.Done &gt; Sub-Task | XS | 00846 - Create ws-commons-client module"/>
    <n v="0"/>
    <n v="0"/>
  </r>
  <r>
    <x v="3"/>
    <m/>
    <m/>
    <m/>
    <m/>
    <x v="1"/>
    <s v="Bug"/>
    <s v="Done"/>
    <s v="BEMISCP-808"/>
    <s v="Arrow Font Size on Releases Page is too small"/>
    <s v="00808 - Arrow Font Size on Releases Page is too small"/>
    <x v="597"/>
    <x v="3"/>
    <s v="Done"/>
    <s v="BEMISCP-845"/>
    <s v="Development for Arrow Font Size on Releases Page is too small"/>
    <s v="M | 00845 - Development for Arrow Font Size on Releases Page is too small"/>
    <s v="Frontend Development | M | 00845 - Development for Arrow Font Size on Releases Page is too small"/>
    <m/>
    <n v="357603"/>
    <n v="357986"/>
    <s v="Plan"/>
    <x v="0"/>
    <n v="0.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.5"/>
    <n v="0"/>
    <n v="0.25"/>
    <n v="0"/>
    <n v="1"/>
    <n v="5.3191489361702127"/>
    <x v="1"/>
    <s v="0.Done"/>
    <x v="2"/>
    <s v="0.Done &gt; Frontend Development | M | 00845 - Development for Arrow Font Size on Releases Page is too small"/>
    <n v="5.3191489361702127"/>
    <n v="0.5"/>
  </r>
  <r>
    <x v="3"/>
    <m/>
    <m/>
    <m/>
    <m/>
    <x v="1"/>
    <s v="Bug"/>
    <s v="Done"/>
    <s v="BEMISCP-822"/>
    <s v="UI Navigation bar"/>
    <s v="00822 - UI Navigation bar"/>
    <x v="598"/>
    <x v="3"/>
    <s v="Done"/>
    <s v="BEMISCP-844"/>
    <s v="Fix UI Navigation bar"/>
    <s v="S | 00844 - Fix UI Navigation bar"/>
    <s v="Frontend Development | S | 00844 - Fix UI Navigation bar"/>
    <m/>
    <n v="357889"/>
    <n v="357985"/>
    <s v="Plan"/>
    <x v="0"/>
    <n v="1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.5"/>
    <n v="0"/>
    <n v="0.25"/>
    <n v="0"/>
    <n v="1"/>
    <n v="4.2553191489361701"/>
    <x v="1"/>
    <s v="0.Done"/>
    <x v="2"/>
    <s v="0.Done &gt; Frontend Development | S | 00844 - Fix UI Navigation bar"/>
    <n v="4.2553191489361701"/>
    <n v="1.5"/>
  </r>
  <r>
    <x v="3"/>
    <s v="Demand"/>
    <s v="Doing"/>
    <s v="BEMISCP-533"/>
    <s v="Bemis CP Theme"/>
    <x v="27"/>
    <s v="Bug"/>
    <s v="Cancelled"/>
    <s v="BEMISCP-765"/>
    <s v="Date format incorrect in UI"/>
    <s v="00765 - Date format incorrect in UI"/>
    <x v="615"/>
    <x v="3"/>
    <s v="Done"/>
    <s v="BEMISCP-843"/>
    <s v="Development for Date format incorrect in UI"/>
    <s v="S | 00843 - Development for Date format incorrect in UI"/>
    <s v="Frontend Development | S | 00843 - Development for Date format incorrect in UI"/>
    <n v="351507"/>
    <n v="357140"/>
    <n v="357982"/>
    <s v="Plan"/>
    <x v="0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1"/>
    <n v="1.8518518518518517E-2"/>
    <n v="1"/>
    <n v="4.2553191489361701"/>
    <x v="0"/>
    <s v="0.Cancelled"/>
    <x v="2"/>
    <s v="0.Done &gt; Frontend Development | S | 00843 - Development for Date format incorrect in UI"/>
    <n v="4.2553191489361701"/>
    <n v="1"/>
  </r>
  <r>
    <x v="3"/>
    <m/>
    <m/>
    <m/>
    <m/>
    <x v="1"/>
    <s v="Bug"/>
    <s v="Done"/>
    <s v="BEMISCP-716"/>
    <s v="When an order is deleted, the associated AssetEntries are not removed"/>
    <s v="00716 - When an order is deleted, the associated AssetEntries are not removed"/>
    <x v="595"/>
    <x v="0"/>
    <s v="Done"/>
    <s v="BEMISCP-842"/>
    <s v="Alpha for When an order is deleted, the associated AssetEntries are not removed"/>
    <s v="00842 - Alpha for When an order is deleted, the associated AssetEntries are not removed"/>
    <s v="Alpha Test | 00842 - Alpha for When an order is deleted, the associated AssetEntries are not removed"/>
    <m/>
    <n v="356416"/>
    <n v="357971"/>
    <s v="Plan"/>
    <x v="0"/>
    <n v="0.5"/>
    <n v="0"/>
    <n v="0"/>
    <n v="0"/>
    <m/>
    <s v="SUBTASK PLAN"/>
    <n v="0"/>
    <n v="0"/>
    <n v="0"/>
    <n v="0"/>
    <n v="0"/>
    <n v="0"/>
    <n v="0"/>
    <n v="0"/>
    <n v="0.5"/>
    <n v="0"/>
    <n v="0.33333333333333331"/>
    <n v="0"/>
    <n v="1"/>
    <n v="0"/>
    <x v="1"/>
    <s v="0.Done"/>
    <x v="2"/>
    <s v="0.Done &gt; Alpha Test | 00842 - Alpha for When an order is deleted, the associated AssetEntries are not removed"/>
    <n v="0"/>
    <n v="0.5"/>
  </r>
  <r>
    <x v="3"/>
    <s v="Demand"/>
    <s v="Doing"/>
    <s v="BEMISCP-531"/>
    <s v="System Architecture"/>
    <x v="22"/>
    <s v="Bug"/>
    <s v="Done"/>
    <s v="BEMISCP-753"/>
    <s v="Fix Gradle theme build "/>
    <s v="00753 - Fix Gradle theme build "/>
    <x v="616"/>
    <x v="1"/>
    <s v="Done"/>
    <s v="BEMISCP-840"/>
    <s v="QA for Fix Gradle theme build "/>
    <s v="00840 - QA for Fix Gradle theme build "/>
    <s v="QA | 00840 - QA for Fix Gradle theme build "/>
    <n v="351453"/>
    <n v="356844"/>
    <n v="357965"/>
    <s v="Plan"/>
    <x v="0"/>
    <n v="0"/>
    <n v="0"/>
    <n v="200"/>
    <n v="0"/>
    <m/>
    <s v="SUBTASK PLAN"/>
    <n v="0"/>
    <n v="0"/>
    <n v="0"/>
    <n v="0"/>
    <n v="0"/>
    <n v="0"/>
    <n v="0"/>
    <n v="0"/>
    <n v="0"/>
    <n v="0"/>
    <n v="0.33333333333333331"/>
    <n v="1.8518518518518517E-2"/>
    <n v="1"/>
    <n v="0"/>
    <x v="0"/>
    <s v="0.Done"/>
    <x v="2"/>
    <s v="0.Done &gt; QA | 00840 - QA for Fix Gradle theme build 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5"/>
    <s v="Done"/>
    <s v="BEMISCP-839"/>
    <s v="Refactor SSRSReportEngineAdapter to help the integration work properly"/>
    <s v="S | 00839 - Refactor SSRSReportEngineAdapter to help the integration work properly"/>
    <s v="Backend Development | S | 00839 - Refactor SSRSReportEngineAdapter to help the integration work properly"/>
    <n v="346910"/>
    <n v="338511"/>
    <n v="357964"/>
    <s v="Plan"/>
    <x v="20"/>
    <n v="6.1166666666666663"/>
    <n v="0"/>
    <n v="0"/>
    <n v="40"/>
    <s v="S"/>
    <s v="SUBTASK PLAN"/>
    <n v="8.5106382978723403"/>
    <n v="10.212765957446807"/>
    <n v="0"/>
    <n v="0"/>
    <n v="0"/>
    <n v="8.5106382978723403"/>
    <n v="8.5106382978723403"/>
    <n v="10.212765957446807"/>
    <n v="6.1166666666666663"/>
    <n v="0"/>
    <n v="7.1428571428571425E-2"/>
    <n v="1.020408163265306E-2"/>
    <n v="1"/>
    <n v="8.5106382978723403"/>
    <x v="0"/>
    <s v="0.Done"/>
    <x v="2"/>
    <s v="0.Done &gt; Backend Development | S | 00839 - Refactor SSRSReportEngineAdapter to help the integration work properly"/>
    <n v="0"/>
    <n v="0"/>
  </r>
  <r>
    <x v="3"/>
    <s v="Demand"/>
    <s v="Doing"/>
    <s v="BEMISCP-519"/>
    <s v="Buyer - Portal Foundations"/>
    <x v="23"/>
    <s v="Bug"/>
    <s v="Done"/>
    <s v="BEMISCP-545"/>
    <s v="Two Factor Authentication - Verification Code Error"/>
    <s v="00545 - Two Factor Authentication - Verification Code Error"/>
    <x v="617"/>
    <x v="1"/>
    <s v="Done"/>
    <s v="BEMISCP-838"/>
    <s v="QA for Two Factor Authentication - Verification Code Error"/>
    <s v="00838 - QA for Two Factor Authentication - Verification Code Error"/>
    <s v="QA | 00838 - QA for Two Factor Authentication - Verification Code Error"/>
    <n v="350832"/>
    <n v="351845"/>
    <n v="35796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2644628099173556E-3"/>
    <n v="1"/>
    <n v="0"/>
    <x v="0"/>
    <s v="0.Done"/>
    <x v="2"/>
    <s v="0.Done &gt; QA | 00838 - QA for Two Factor Authentication - Verification Code Error"/>
    <n v="0"/>
    <n v="0"/>
  </r>
  <r>
    <x v="3"/>
    <m/>
    <m/>
    <m/>
    <m/>
    <x v="1"/>
    <s v="Bug"/>
    <s v="Done"/>
    <s v="BEMISCP-836"/>
    <s v="Logon with incorrect password doesn't fail immediately with 2FA enabled"/>
    <s v="00836 - Logon with incorrect password doesn't fail immediately with 2FA enabled"/>
    <x v="601"/>
    <x v="5"/>
    <s v="Done"/>
    <s v="BEMISCP-837"/>
    <s v="Fix 2FA redirect"/>
    <s v="M | 00837 - Fix 2FA redirect"/>
    <s v="Backend Development | M | 00837 - Fix 2FA redirect"/>
    <m/>
    <n v="357960"/>
    <n v="357962"/>
    <s v="Plan"/>
    <x v="0"/>
    <n v="4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4"/>
    <n v="0"/>
    <n v="0.25"/>
    <n v="0"/>
    <n v="1"/>
    <n v="10.638297872340425"/>
    <x v="1"/>
    <s v="0.Done"/>
    <x v="2"/>
    <s v="0.Done &gt; Backend Development | M | 00837 - Fix 2FA redirect"/>
    <n v="10.638297872340425"/>
    <n v="4"/>
  </r>
  <r>
    <x v="3"/>
    <m/>
    <m/>
    <m/>
    <m/>
    <x v="1"/>
    <s v="Bug"/>
    <s v="Done"/>
    <s v="BEMISCP-652"/>
    <s v="Gradle task distBundleZip does not build/deploy themes"/>
    <s v="00652 - Gradle task distBundleZip does not build/deploy themes"/>
    <x v="618"/>
    <x v="1"/>
    <s v="Done"/>
    <s v="BEMISCP-835"/>
    <s v="QA for Gradle task distBundleZip does not build/deploy themes"/>
    <s v="00835 - QA for Gradle task distBundleZip does not build/deploy themes"/>
    <s v="QA | 00835 - QA for Gradle task distBundleZip does not build/deploy themes"/>
    <m/>
    <n v="354549"/>
    <n v="35795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0835 - QA for Gradle task distBundleZip does not build/deploy themes"/>
    <n v="0"/>
    <n v="0"/>
  </r>
  <r>
    <x v="3"/>
    <s v="Demand"/>
    <s v="Doing"/>
    <s v="BEMISCP-501"/>
    <s v="IBB Integration"/>
    <x v="24"/>
    <s v="Bug"/>
    <s v="Done"/>
    <s v="BEMISCP-736"/>
    <s v="Proxy configuration breaks access to IBB "/>
    <s v="00736 - Proxy configuration breaks access to IBB "/>
    <x v="619"/>
    <x v="1"/>
    <s v="Done"/>
    <s v="BEMISCP-834"/>
    <s v="QA for Proxy configuration breaks access to IBB "/>
    <s v="00834 - QA for Proxy configuration breaks access to IBB "/>
    <s v="QA | 00834 - QA for Proxy configuration breaks access to IBB "/>
    <n v="350255"/>
    <n v="356660"/>
    <n v="35795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3333333333333333E-2"/>
    <n v="1"/>
    <n v="0"/>
    <x v="0"/>
    <s v="0.Done"/>
    <x v="2"/>
    <s v="0.Done &gt; QA | 00834 - QA for Proxy configuration breaks access to IBB "/>
    <n v="0"/>
    <n v="0"/>
  </r>
  <r>
    <x v="3"/>
    <s v="Demand"/>
    <s v="Doing"/>
    <s v="BEMISCP-501"/>
    <s v="IBB Integration"/>
    <x v="24"/>
    <s v="Bug"/>
    <s v="Done"/>
    <s v="BEMISCP-736"/>
    <s v="Proxy configuration breaks access to IBB "/>
    <s v="00736 - Proxy configuration breaks access to IBB "/>
    <x v="619"/>
    <x v="5"/>
    <s v="Done"/>
    <s v="BEMISCP-833"/>
    <s v="Add JVM option to bypass proxy for IBB"/>
    <s v="M | 00833 - Add JVM option to bypass proxy for IBB"/>
    <s v="Backend Development | M | 00833 - Add JVM option to bypass proxy for IBB"/>
    <n v="350255"/>
    <n v="356660"/>
    <n v="35795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3.3333333333333333E-2"/>
    <n v="1"/>
    <n v="10.638297872340425"/>
    <x v="0"/>
    <s v="0.Done"/>
    <x v="2"/>
    <s v="0.Done &gt; Backend Development | M | 00833 - Add JVM option to bypass proxy for IBB"/>
    <n v="10.638297872340425"/>
    <n v="0"/>
  </r>
  <r>
    <x v="3"/>
    <m/>
    <m/>
    <m/>
    <m/>
    <x v="1"/>
    <s v="Bug"/>
    <s v="Done"/>
    <s v="BEMISCP-719"/>
    <s v="Custom-users-admin-web causes startup exceptions in portal"/>
    <s v="00719 - Custom-users-admin-web causes startup exceptions in portal"/>
    <x v="620"/>
    <x v="1"/>
    <s v="Done"/>
    <s v="BEMISCP-832"/>
    <s v="QA for Custom-users-admin-web causes startup exceptions in portal"/>
    <s v="00832 - QA for Custom-users-admin-web causes startup exceptions in portal"/>
    <s v="QA | 00832 - QA for Custom-users-admin-web causes startup exceptions in portal"/>
    <m/>
    <n v="356594"/>
    <n v="35795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0832 - QA for Custom-users-admin-web causes startup exceptions in portal"/>
    <n v="0"/>
    <n v="0"/>
  </r>
  <r>
    <x v="3"/>
    <m/>
    <m/>
    <m/>
    <m/>
    <x v="1"/>
    <s v="Bug"/>
    <s v="Done"/>
    <s v="BEMISCP-830"/>
    <s v="Two Factor authentication configuration is in the wrong category"/>
    <s v="00830 - Two Factor authentication configuration is in the wrong category"/>
    <x v="600"/>
    <x v="5"/>
    <s v="Done"/>
    <s v="BEMISCP-831"/>
    <s v="Fix Two Factor configuration category"/>
    <s v="XS | 00831 - Fix Two Factor configuration category"/>
    <s v="Backend Development | XS | 00831 - Fix Two Factor configuration category"/>
    <m/>
    <n v="357947"/>
    <n v="357948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Backend Development | XS | 00831 - Fix Two Factor configuration category"/>
    <n v="2.1276595744680851"/>
    <n v="0"/>
  </r>
  <r>
    <x v="3"/>
    <m/>
    <m/>
    <m/>
    <m/>
    <x v="1"/>
    <s v="Bug"/>
    <s v="Done"/>
    <s v="BEMISCP-822"/>
    <s v="UI Navigation bar"/>
    <s v="00822 - UI Navigation bar"/>
    <x v="598"/>
    <x v="0"/>
    <s v="Done"/>
    <s v="BEMISCP-827"/>
    <s v="Alpha for UI- Navigation bar"/>
    <s v="00827 - Alpha for UI- Navigation bar"/>
    <s v="Alpha Test | 00827 - Alpha for UI- Navigation bar"/>
    <m/>
    <n v="357889"/>
    <n v="35793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827 - Alpha for UI- Navigation bar"/>
    <n v="0"/>
    <n v="0"/>
  </r>
  <r>
    <x v="3"/>
    <m/>
    <m/>
    <m/>
    <m/>
    <x v="1"/>
    <s v="Bug"/>
    <s v="Done"/>
    <s v="BEMISCP-808"/>
    <s v="Arrow Font Size on Releases Page is too small"/>
    <s v="00808 - Arrow Font Size on Releases Page is too small"/>
    <x v="597"/>
    <x v="0"/>
    <s v="Done"/>
    <s v="BEMISCP-826"/>
    <s v="Alpha for Arrow Font Size on Releases Page is too small"/>
    <s v="00826 - Alpha for Arrow Font Size on Releases Page is too small"/>
    <s v="Alpha Test | 00826 - Alpha for Arrow Font Size on Releases Page is too small"/>
    <m/>
    <n v="357603"/>
    <n v="35792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826 - Alpha for Arrow Font Size on Releases Page is too small"/>
    <n v="0"/>
    <n v="0"/>
  </r>
  <r>
    <x v="3"/>
    <m/>
    <m/>
    <m/>
    <m/>
    <x v="1"/>
    <s v="Task"/>
    <s v="Done"/>
    <s v="BEMISCP-235"/>
    <s v="IBB Request Log"/>
    <s v="00235 - IBB Request Log"/>
    <x v="621"/>
    <x v="2"/>
    <s v="Done"/>
    <s v="BEMISCP-819"/>
    <s v="Review of IBB Request Log"/>
    <s v="00819 - Review of IBB Request Log"/>
    <s v="Feature Review | 00819 - Review of IBB Request Log"/>
    <m/>
    <n v="341550"/>
    <n v="35773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819 - Review of IBB Request Log"/>
    <n v="0"/>
    <n v="0"/>
  </r>
  <r>
    <x v="3"/>
    <m/>
    <m/>
    <m/>
    <m/>
    <x v="1"/>
    <s v="Task"/>
    <s v="Done"/>
    <s v="BEMISCP-72"/>
    <s v="Where to get Actual/Standard pallet quantity for rolls/boxes/cartons"/>
    <s v="00072 - Where to get Actual/Standard pallet quantity for rolls/boxes/cartons"/>
    <x v="622"/>
    <x v="2"/>
    <s v="Done"/>
    <s v="BEMISCP-818"/>
    <s v="Review of Where to get Actual/Standard pallet quantity for rolls/boxes/cartons"/>
    <s v="00818 - Review of Where to get Actual/Standard pallet quantity for rolls/boxes/cartons"/>
    <s v="Feature Review | 00818 - Review of Where to get Actual/Standard pallet quantity for rolls/boxes/cartons"/>
    <m/>
    <n v="333537"/>
    <n v="35773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818 - Review of Where to get Actual/Standard pallet quantity for rolls/boxes/cartons"/>
    <n v="0"/>
    <n v="0"/>
  </r>
  <r>
    <x v="3"/>
    <m/>
    <m/>
    <m/>
    <m/>
    <x v="1"/>
    <s v="Task"/>
    <s v="Done"/>
    <s v="BEMISCP-74"/>
    <s v="Determine Document Library folder structure and category structure"/>
    <s v="00074 - Determine Document Library folder structure and category structure"/>
    <x v="623"/>
    <x v="2"/>
    <s v="Done"/>
    <s v="BEMISCP-817"/>
    <s v="Review of Determine Document Library folder structure and category structure"/>
    <s v="00817 - Review of Determine Document Library folder structure and category structure"/>
    <s v="Feature Review | 00817 - Review of Determine Document Library folder structure and category structure"/>
    <m/>
    <n v="333977"/>
    <n v="35773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817 - Review of Determine Document Library folder structure and category structure"/>
    <n v="0"/>
    <n v="0"/>
  </r>
  <r>
    <x v="3"/>
    <m/>
    <m/>
    <m/>
    <m/>
    <x v="1"/>
    <s v="Task"/>
    <s v="Done"/>
    <s v="BEMISCP-126"/>
    <s v="Sales Order Status"/>
    <s v="00126 - Sales Order Status"/>
    <x v="624"/>
    <x v="2"/>
    <s v="Done"/>
    <s v="BEMISCP-816"/>
    <s v="Review of Sales Order Status"/>
    <s v="00816 - Review of Sales Order Status"/>
    <s v="Feature Review | 00816 - Review of Sales Order Status"/>
    <m/>
    <n v="335877"/>
    <n v="35772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816 - Review of Sales Order Status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5"/>
    <s v="Done"/>
    <s v="BEMISCP-815"/>
    <s v="Update SalesOrderResponse data and Order Model"/>
    <s v="M | 00815 - Update SalesOrderResponse data and Order Model"/>
    <s v="Backend Development | M | 00815 - Update SalesOrderResponse data and Order Model"/>
    <n v="346910"/>
    <n v="347290"/>
    <n v="357724"/>
    <s v="Plan"/>
    <x v="20"/>
    <n v="11.633333333333333"/>
    <n v="0"/>
    <n v="0"/>
    <n v="26"/>
    <s v="M"/>
    <s v="SUBTASK PLAN"/>
    <n v="10.638297872340425"/>
    <n v="12.76595744680851"/>
    <n v="0"/>
    <n v="0"/>
    <n v="0"/>
    <n v="10.638297872340425"/>
    <n v="10.638297872340425"/>
    <n v="12.76595744680851"/>
    <n v="11.633333333333333"/>
    <n v="0"/>
    <n v="3.7037037037037035E-2"/>
    <n v="1.020408163265306E-2"/>
    <n v="1"/>
    <n v="10.638297872340425"/>
    <x v="0"/>
    <s v="0.Done"/>
    <x v="2"/>
    <s v="0.Done &gt; Backend Development | M | 00815 - Update SalesOrderResponse data and Order Model"/>
    <n v="0"/>
    <n v="0"/>
  </r>
  <r>
    <x v="3"/>
    <s v="Demand"/>
    <s v="Doing"/>
    <s v="BEMISCP-533"/>
    <s v="Bemis CP Theme"/>
    <x v="27"/>
    <s v="Feature"/>
    <s v="Done"/>
    <s v="BEMISCP-296"/>
    <s v="Mobile compatibility &amp; responsive design"/>
    <s v="00296 - Mobile compatibility &amp; responsive design"/>
    <x v="375"/>
    <x v="3"/>
    <s v="Done"/>
    <s v="BEMISCP-814"/>
    <s v="UI for Mobile compatibility &amp; responsive design"/>
    <s v="M | 00814 - UI for Mobile compatibility &amp; responsive design"/>
    <s v="Frontend Development | M | 00814 - UI for Mobile compatibility &amp; responsive design"/>
    <n v="351507"/>
    <n v="343300"/>
    <n v="357718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s v="0.Done"/>
    <x v="2"/>
    <s v="0.Done &gt; Frontend Development | M | 00814 - UI for Mobile compatibility &amp; responsive design"/>
    <n v="0"/>
    <n v="0"/>
  </r>
  <r>
    <x v="3"/>
    <m/>
    <m/>
    <m/>
    <m/>
    <x v="1"/>
    <s v="Bug"/>
    <s v="Done"/>
    <s v="BEMISCP-784"/>
    <s v="Modify default date range for shipment, release, and order screens"/>
    <s v="00784 - Modify default date range for shipment, release, and order screens"/>
    <x v="596"/>
    <x v="5"/>
    <s v="Done"/>
    <s v="BEMISCP-813"/>
    <s v="Modify Date Range, Add separate Query for Date Range and Query Search"/>
    <s v="S | 00813 - Modify Date Range, Add separate Query for Date Range and Query Search"/>
    <s v="Backend Development | S | 00813 - Modify Date Range, Add separate Query for Date Range and Query Search"/>
    <m/>
    <n v="357296"/>
    <n v="357713"/>
    <s v="Plan"/>
    <x v="0"/>
    <n v="7.0333333333333332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7.0333333333333332"/>
    <n v="0"/>
    <n v="0.25"/>
    <n v="0"/>
    <n v="1"/>
    <n v="8.5106382978723403"/>
    <x v="1"/>
    <s v="0.Done"/>
    <x v="2"/>
    <s v="0.Done &gt; Backend Development | S | 00813 - Modify Date Range, Add separate Query for Date Range and Query Search"/>
    <n v="8.5106382978723403"/>
    <n v="7.0333333333333332"/>
  </r>
  <r>
    <x v="3"/>
    <s v="Demand"/>
    <s v="Doing"/>
    <s v="BEMISCP-443"/>
    <s v="Buyer views Customer and User Profiles"/>
    <x v="31"/>
    <s v="Feature"/>
    <s v="Done"/>
    <s v="BEMISCP-371"/>
    <s v="Customer Profile updates from IBB"/>
    <s v="00371 - Customer Profile updates from IBB"/>
    <x v="439"/>
    <x v="0"/>
    <s v="Done"/>
    <s v="BEMISCP-812"/>
    <s v="Alpha for Customer Profile updates from IBB"/>
    <s v="M | 00812 - Alpha for Customer Profile updates from IBB"/>
    <s v="Alpha Test | M | 00812 - Alpha for Customer Profile updates from IBB"/>
    <n v="348518"/>
    <n v="347291"/>
    <n v="357708"/>
    <s v="Plan"/>
    <x v="2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7.6923076923076927E-2"/>
    <n v="2.2727272727272728E-2"/>
    <n v="1"/>
    <n v="4.2553191489361701"/>
    <x v="0"/>
    <s v="0.Done"/>
    <x v="2"/>
    <s v="0.Done &gt; Alpha Test | M | 00812 - Alpha for Customer Profile updates from IBB"/>
    <n v="0"/>
    <n v="0"/>
  </r>
  <r>
    <x v="3"/>
    <s v="Demand"/>
    <s v="Doing"/>
    <s v="BEMISCP-366"/>
    <s v="Buyer - Order Management"/>
    <x v="33"/>
    <s v="Feature"/>
    <s v="Done"/>
    <s v="BEMISCP-369"/>
    <s v="Inventory updates from IBB"/>
    <s v="00369 - Inventory updates from IBB"/>
    <x v="562"/>
    <x v="0"/>
    <s v="Done"/>
    <s v="BEMISCP-811"/>
    <s v="Alpha for Inventory updates from IBB"/>
    <s v="S | 00811 - Alpha for Inventory updates from IBB"/>
    <s v="Alpha Test | S | 00811 - Alpha for Inventory updates from IBB"/>
    <n v="346910"/>
    <n v="347289"/>
    <n v="357696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020408163265306E-2"/>
    <n v="1"/>
    <n v="2.1276595744680851"/>
    <x v="0"/>
    <s v="0.Done"/>
    <x v="2"/>
    <s v="0.Done &gt; Alpha Test | S | 00811 - Alpha for Inventory updates from IBB"/>
    <n v="0"/>
    <n v="0"/>
  </r>
  <r>
    <x v="3"/>
    <m/>
    <m/>
    <m/>
    <m/>
    <x v="1"/>
    <s v="Bug"/>
    <s v="Done"/>
    <s v="BEMISCP-760"/>
    <s v="Impersonated User hits error"/>
    <s v="00760 - Impersonated User hits error"/>
    <x v="625"/>
    <x v="1"/>
    <s v="Done"/>
    <s v="BEMISCP-810"/>
    <s v="QA for Impersonated User hits error"/>
    <s v="00810 - QA for Impersonated User hits error"/>
    <s v="QA | 00810 - QA for Impersonated User hits error"/>
    <m/>
    <n v="357035"/>
    <n v="35767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0810 - QA for Impersonated User hits error"/>
    <n v="0"/>
    <n v="0"/>
  </r>
  <r>
    <x v="3"/>
    <m/>
    <m/>
    <m/>
    <m/>
    <x v="1"/>
    <s v="Bug"/>
    <s v="Done"/>
    <s v="BEMISCP-760"/>
    <s v="Impersonated User hits error"/>
    <s v="00760 - Impersonated User hits error"/>
    <x v="625"/>
    <x v="2"/>
    <s v="Done"/>
    <s v="BEMISCP-809"/>
    <s v="Review of Impersonated User hits error"/>
    <s v="00809 - Review of Impersonated User hits error"/>
    <s v="Feature Review | 00809 - Review of Impersonated User hits error"/>
    <m/>
    <n v="357035"/>
    <n v="35767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809 - Review of Impersonated User hits error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5"/>
    <s v="Cancelled"/>
    <s v="BEMISCP-807"/>
    <s v="Map ShipTo Location Ids to ShipTo Names"/>
    <s v="M | 00807 - Map ShipTo Location Ids to ShipTo Names"/>
    <s v="Backend Development | M | 00807 - Map ShipTo Location Ids to ShipTo Names"/>
    <n v="350832"/>
    <n v="343448"/>
    <n v="357599"/>
    <s v="Plan"/>
    <x v="19"/>
    <n v="0"/>
    <n v="0"/>
    <n v="0"/>
    <n v="39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6666666666666666E-2"/>
    <n v="8.2644628099173556E-3"/>
    <n v="1"/>
    <n v="0"/>
    <x v="0"/>
    <s v="0.Done"/>
    <x v="3"/>
    <s v="0.Cancelled &gt; Backend Development | M | 00807 - Map ShipTo Location Ids to ShipTo Names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5"/>
    <s v="Done"/>
    <s v="BEMISCP-803"/>
    <s v="Update mock-server with latest data from IBB"/>
    <s v="XS | 00803 - Update mock-server with latest data from IBB"/>
    <s v="Backend Development | XS | 00803 - Update mock-server with latest data from IBB"/>
    <n v="346910"/>
    <n v="347290"/>
    <n v="357592"/>
    <s v="Plan"/>
    <x v="20"/>
    <n v="0.7"/>
    <n v="0"/>
    <n v="0"/>
    <n v="26"/>
    <s v="XS"/>
    <s v="SUBTASK PLAN"/>
    <n v="2.1276595744680851"/>
    <n v="2.5531914893617018"/>
    <n v="0"/>
    <n v="0"/>
    <n v="0"/>
    <n v="2.1276595744680851"/>
    <n v="2.1276595744680851"/>
    <n v="2.5531914893617018"/>
    <n v="0.7"/>
    <n v="0"/>
    <n v="3.7037037037037035E-2"/>
    <n v="1.020408163265306E-2"/>
    <n v="1"/>
    <n v="2.1276595744680851"/>
    <x v="0"/>
    <s v="0.Done"/>
    <x v="2"/>
    <s v="0.Done &gt; Backend Development | XS | 00803 - Update mock-server with latest data from IBB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0"/>
    <s v="Done"/>
    <s v="BEMISCP-799"/>
    <s v="Verify Report Generating flow"/>
    <s v="M | 00799 - Verify Report Generating flow"/>
    <s v="Alpha Test | M | 00799 - Verify Report Generating flow"/>
    <n v="346910"/>
    <n v="338511"/>
    <n v="357567"/>
    <s v="Plan"/>
    <x v="20"/>
    <n v="0"/>
    <n v="0"/>
    <n v="0"/>
    <n v="4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7.1428571428571425E-2"/>
    <n v="1.020408163265306E-2"/>
    <n v="1"/>
    <n v="4.2553191489361701"/>
    <x v="0"/>
    <s v="0.Done"/>
    <x v="2"/>
    <s v="0.Done &gt; Alpha Test | M | 00799 - Verify Report Generating flow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5"/>
    <s v="Done"/>
    <s v="BEMISCP-798"/>
    <s v="Generate the HTML preview for one of the reports"/>
    <s v="M | 00798 - Generate the HTML preview for one of the reports"/>
    <s v="Backend Development | M | 00798 - Generate the HTML preview for one of the reports"/>
    <n v="346910"/>
    <n v="338511"/>
    <n v="357565"/>
    <s v="Plan"/>
    <x v="20"/>
    <n v="12.266666666666667"/>
    <n v="0"/>
    <n v="0"/>
    <n v="40"/>
    <s v="M"/>
    <s v="SUBTASK PLAN"/>
    <n v="10.638297872340425"/>
    <n v="12.76595744680851"/>
    <n v="0"/>
    <n v="0"/>
    <n v="0"/>
    <n v="10.638297872340425"/>
    <n v="10.638297872340425"/>
    <n v="12.76595744680851"/>
    <n v="12.266666666666667"/>
    <n v="0"/>
    <n v="7.1428571428571425E-2"/>
    <n v="1.020408163265306E-2"/>
    <n v="1"/>
    <n v="10.638297872340425"/>
    <x v="0"/>
    <s v="0.Done"/>
    <x v="2"/>
    <s v="0.Done &gt; Backend Development | M | 00798 - Generate the HTML preview for one of the reports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5"/>
    <s v="Done"/>
    <s v="BEMISCP-797"/>
    <s v="Implement Configure Report screen for Generating Report"/>
    <s v="S | 00797 - Implement Configure Report screen for Generating Report"/>
    <s v="Backend Development | S | 00797 - Implement Configure Report screen for Generating Report"/>
    <n v="346910"/>
    <n v="338511"/>
    <n v="357564"/>
    <s v="Plan"/>
    <x v="20"/>
    <n v="6.1333333333333337"/>
    <n v="0"/>
    <n v="0"/>
    <n v="40"/>
    <s v="S"/>
    <s v="SUBTASK PLAN"/>
    <n v="8.5106382978723403"/>
    <n v="10.212765957446807"/>
    <n v="0"/>
    <n v="0"/>
    <n v="0"/>
    <n v="8.5106382978723403"/>
    <n v="8.5106382978723403"/>
    <n v="10.212765957446807"/>
    <n v="6.1333333333333337"/>
    <n v="0"/>
    <n v="7.1428571428571425E-2"/>
    <n v="1.020408163265306E-2"/>
    <n v="1"/>
    <n v="8.5106382978723403"/>
    <x v="0"/>
    <s v="0.Done"/>
    <x v="2"/>
    <s v="0.Done &gt; Backend Development | S | 00797 - Implement Configure Report screen for Generating Report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5"/>
    <s v="Done"/>
    <s v="BEMISCP-796"/>
    <s v="Create lifecycle to import the report definitions on activation"/>
    <s v="S | 00796 - Create lifecycle to import the report definitions on activation"/>
    <s v="Backend Development | S | 00796 - Create lifecycle to import the report definitions on activation"/>
    <n v="346910"/>
    <n v="338511"/>
    <n v="357562"/>
    <s v="Plan"/>
    <x v="20"/>
    <n v="6.8666666666666663"/>
    <n v="0"/>
    <n v="0"/>
    <n v="40"/>
    <s v="S"/>
    <s v="SUBTASK PLAN"/>
    <n v="8.5106382978723403"/>
    <n v="10.212765957446807"/>
    <n v="0"/>
    <n v="0"/>
    <n v="0"/>
    <n v="8.5106382978723403"/>
    <n v="8.5106382978723403"/>
    <n v="10.212765957446807"/>
    <n v="6.8666666666666663"/>
    <n v="0"/>
    <n v="7.1428571428571425E-2"/>
    <n v="1.020408163265306E-2"/>
    <n v="1"/>
    <n v="8.5106382978723403"/>
    <x v="0"/>
    <s v="0.Done"/>
    <x v="2"/>
    <s v="0.Done &gt; Backend Development | S | 00796 - Create lifecycle to import the report definitions on activation"/>
    <n v="0"/>
    <n v="0"/>
  </r>
  <r>
    <x v="3"/>
    <s v="Demand"/>
    <s v="Doing"/>
    <s v="BEMISCP-366"/>
    <s v="Buyer - Order Management"/>
    <x v="33"/>
    <s v="Task"/>
    <s v="Done"/>
    <s v="BEMISCP-794"/>
    <s v="Refactoring Search for Shipment ordered and releases"/>
    <s v="00794 - Refactoring Search for Shipment ordered and releases"/>
    <x v="610"/>
    <x v="5"/>
    <s v="Done"/>
    <s v="BEMISCP-795"/>
    <s v="Refactoring Search for Shipment ordered and releases"/>
    <s v="M | 00795 - Refactoring Search for Shipment ordered and releases"/>
    <s v="Backend Development | M | 00795 - Refactoring Search for Shipment ordered and releases"/>
    <n v="346910"/>
    <n v="357560"/>
    <n v="357561"/>
    <s v="Plan"/>
    <x v="0"/>
    <n v="14.4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14.45"/>
    <n v="0"/>
    <n v="0.5"/>
    <n v="1.020408163265306E-2"/>
    <n v="1"/>
    <n v="10.638297872340425"/>
    <x v="0"/>
    <s v="0.Done"/>
    <x v="2"/>
    <s v="0.Done &gt; Backend Development | M | 00795 - Refactoring Search for Shipment ordered and releases"/>
    <n v="0"/>
    <n v="0"/>
  </r>
  <r>
    <x v="3"/>
    <s v="Demand"/>
    <s v="Doing"/>
    <s v="BEMISCP-501"/>
    <s v="IBB Integration"/>
    <x v="24"/>
    <s v="Task"/>
    <s v="Done"/>
    <s v="BEMISCP-788"/>
    <s v="Refactor IBB Authentication"/>
    <s v="00788 - Refactor IBB Authentication"/>
    <x v="581"/>
    <x v="5"/>
    <s v="Done"/>
    <s v="BEMISCP-793"/>
    <s v="Extract authentication code to ws-commons"/>
    <s v="S | 00793 - Extract authentication code to ws-commons"/>
    <s v="Backend Development | S | 00793 - Extract authentication code to ws-commons"/>
    <n v="350255"/>
    <n v="357325"/>
    <n v="357380"/>
    <s v="Plan"/>
    <x v="0"/>
    <n v="2.666666666666666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.6666666666666665"/>
    <n v="0"/>
    <n v="0.5"/>
    <n v="3.3333333333333333E-2"/>
    <n v="1"/>
    <n v="8.5106382978723403"/>
    <x v="0"/>
    <s v="0.Done"/>
    <x v="2"/>
    <s v="0.Done &gt; Backend Development | S | 00793 - Extract authentication code to ws-commons"/>
    <n v="0"/>
    <n v="0"/>
  </r>
  <r>
    <x v="3"/>
    <m/>
    <m/>
    <m/>
    <m/>
    <x v="1"/>
    <s v="Bug"/>
    <s v="Done"/>
    <s v="BEMISCP-784"/>
    <s v="Modify default date range for shipment, release, and order screens"/>
    <s v="00784 - Modify default date range for shipment, release, and order screens"/>
    <x v="596"/>
    <x v="0"/>
    <s v="Done"/>
    <s v="BEMISCP-792"/>
    <s v="Alpha for Modify default date range for shipment, release, and order screens"/>
    <s v="00792 - Alpha for Modify default date range for shipment, release, and order screens"/>
    <s v="Alpha Test | 00792 - Alpha for Modify default date range for shipment, release, and order screens"/>
    <m/>
    <n v="357296"/>
    <n v="357375"/>
    <s v="Plan"/>
    <x v="0"/>
    <n v="1"/>
    <n v="0"/>
    <n v="0"/>
    <n v="0"/>
    <m/>
    <s v="SUBTASK PLAN"/>
    <n v="0"/>
    <n v="0"/>
    <n v="0"/>
    <n v="0"/>
    <n v="0"/>
    <n v="0"/>
    <n v="0"/>
    <n v="0"/>
    <n v="1"/>
    <n v="0"/>
    <n v="0.25"/>
    <n v="0"/>
    <n v="1"/>
    <n v="0"/>
    <x v="1"/>
    <s v="0.Done"/>
    <x v="2"/>
    <s v="0.Done &gt; Alpha Test | 00792 - Alpha for Modify default date range for shipment, release, and order screens"/>
    <n v="0"/>
    <n v="1"/>
  </r>
  <r>
    <x v="3"/>
    <s v="Demand"/>
    <s v="Doing"/>
    <s v="BEMISCP-443"/>
    <s v="Buyer views Customer and User Profiles"/>
    <x v="31"/>
    <s v="Feature"/>
    <s v="Done"/>
    <s v="BEMISCP-254"/>
    <s v="View/Edit my User Profile"/>
    <s v="00254 - View/Edit my User Profile"/>
    <x v="626"/>
    <x v="6"/>
    <s v="Cancelled"/>
    <s v="BEMISCP-791"/>
    <s v="Missing fields in the User Profile"/>
    <s v="S | 00791 - Missing fields in the User Profile"/>
    <s v="Alpha Bug | S | 00791 - Missing fields in the User Profile"/>
    <n v="348518"/>
    <n v="342871"/>
    <n v="357366"/>
    <s v="Plan"/>
    <x v="20"/>
    <n v="0"/>
    <n v="0"/>
    <n v="0"/>
    <n v="37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2.2727272727272728E-2"/>
    <n v="1"/>
    <n v="0"/>
    <x v="0"/>
    <s v="0.Done"/>
    <x v="3"/>
    <s v="0.Cancelled &gt; Alpha Bug | S | 00791 - Missing fields in the User Profile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6"/>
    <s v="Done"/>
    <s v="BEMISCP-790"/>
    <s v="Data sync not storing data according to requirements"/>
    <s v="S | 00790 - Data sync not storing data according to requirements"/>
    <s v="Alpha Bug | S | 00790 - Data sync not storing data according to requirements"/>
    <n v="346910"/>
    <n v="347290"/>
    <n v="357363"/>
    <s v="Plan"/>
    <x v="20"/>
    <n v="6.8166666666666664"/>
    <n v="0"/>
    <n v="0"/>
    <n v="26"/>
    <s v="S"/>
    <s v="SUBTASK PLAN"/>
    <n v="2.1276595744680851"/>
    <n v="2.5531914893617018"/>
    <n v="0"/>
    <n v="0"/>
    <n v="0"/>
    <n v="2.1276595744680851"/>
    <n v="2.1276595744680851"/>
    <n v="2.5531914893617018"/>
    <n v="6.8166666666666664"/>
    <n v="0"/>
    <n v="3.7037037037037035E-2"/>
    <n v="1.020408163265306E-2"/>
    <n v="1"/>
    <n v="2.1276595744680851"/>
    <x v="0"/>
    <s v="0.Done"/>
    <x v="2"/>
    <s v="0.Done &gt; Alpha Bug | S | 00790 - Data sync not storing data according to requirements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6"/>
    <s v="Cancelled"/>
    <s v="BEMISCP-789"/>
    <s v="Pallet field is not showing up correctly"/>
    <s v="S | 00789 - Pallet field is not showing up correctly"/>
    <s v="Alpha Bug | S | 00789 - Pallet field is not showing up correctly"/>
    <n v="347928"/>
    <n v="334920"/>
    <n v="357360"/>
    <s v="Plan"/>
    <x v="20"/>
    <n v="0"/>
    <n v="0"/>
    <n v="0"/>
    <n v="6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25E-2"/>
    <n v="1.5873015873015872E-2"/>
    <n v="1"/>
    <n v="0"/>
    <x v="0"/>
    <s v="0.Done"/>
    <x v="3"/>
    <s v="0.Cancelled &gt; Alpha Bug | S | 00789 - Pallet field is not showing up correctly"/>
    <n v="0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4"/>
    <s v="Cancelled"/>
    <s v="BEMISCP-787"/>
    <s v="Terminate and trigger a DataSync task which is in-progress for a long time."/>
    <s v="M | 00787 - Terminate and trigger a DataSync task which is in-progress for a long time."/>
    <s v="Sub-Task | M | 00787 - Terminate and trigger a DataSync task which is in-progress for a long time."/>
    <n v="350255"/>
    <n v="343068"/>
    <n v="357302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6.6666666666666666E-2"/>
    <n v="3.3333333333333333E-2"/>
    <n v="1"/>
    <n v="0"/>
    <x v="0"/>
    <s v="4.To Feature Review"/>
    <x v="3"/>
    <s v="0.Cancelled &gt; Sub-Task | M | 00787 - Terminate and trigger a DataSync task which is in-progress for a long time."/>
    <n v="0"/>
    <n v="0"/>
  </r>
  <r>
    <x v="3"/>
    <s v="Demand"/>
    <s v="Doing"/>
    <s v="BEMISCP-420"/>
    <s v="Buyer - Shipment Management"/>
    <x v="26"/>
    <s v="Feature"/>
    <s v="Done"/>
    <s v="BEMISCP-249"/>
    <s v="Shipment Search"/>
    <s v="00249 - Shipment Search"/>
    <x v="627"/>
    <x v="6"/>
    <s v="Done"/>
    <s v="BEMISCP-786"/>
    <s v="Search with location does not work for shipments and releases"/>
    <s v="XS | 00786 - Search with location does not work for shipments and releases"/>
    <s v="Alpha Bug | XS | 00786 - Search with location does not work for shipments and releases"/>
    <n v="347928"/>
    <n v="342819"/>
    <n v="357301"/>
    <s v="Plan"/>
    <x v="20"/>
    <n v="5.166666666666667"/>
    <n v="0"/>
    <n v="0"/>
    <n v="57"/>
    <s v="XS"/>
    <s v="SUBTASK PLAN"/>
    <n v="1.0638297872340425"/>
    <n v="1.2765957446808509"/>
    <n v="0"/>
    <n v="0"/>
    <n v="0"/>
    <n v="1.0638297872340425"/>
    <n v="1.0638297872340425"/>
    <n v="1.2765957446808509"/>
    <n v="5.166666666666667"/>
    <n v="0"/>
    <n v="0.2"/>
    <n v="1.5873015873015872E-2"/>
    <n v="1"/>
    <n v="1.0638297872340425"/>
    <x v="0"/>
    <s v="0.Done"/>
    <x v="2"/>
    <s v="0.Done &gt; Alpha Bug | XS | 00786 - Search with location does not work for shipments and releases"/>
    <n v="0"/>
    <n v="0"/>
  </r>
  <r>
    <x v="3"/>
    <s v="Demand"/>
    <s v="Doing"/>
    <s v="BEMISCP-510"/>
    <s v="Buyer - Release Management"/>
    <x v="34"/>
    <s v="Feature"/>
    <s v="Done"/>
    <s v="BEMISCP-512"/>
    <s v="Release expanded view"/>
    <s v="00512 - Release expanded view"/>
    <x v="628"/>
    <x v="6"/>
    <s v="Cancelled"/>
    <s v="BEMISCP-782"/>
    <s v="Missing country in the address lines"/>
    <s v="S | 00782 - Missing country in the address lines"/>
    <s v="Alpha Bug | S | 00782 - Missing country in the address lines"/>
    <n v="350409"/>
    <n v="350411"/>
    <n v="357168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4.3478260869565216E-2"/>
    <n v="1"/>
    <n v="0"/>
    <x v="0"/>
    <s v="0.Done"/>
    <x v="3"/>
    <s v="0.Cancelled &gt; Alpha Bug | S | 00782 - Missing country in the address lines"/>
    <n v="0"/>
    <n v="0"/>
  </r>
  <r>
    <x v="3"/>
    <m/>
    <m/>
    <m/>
    <m/>
    <x v="1"/>
    <s v="Bug"/>
    <s v="Done"/>
    <s v="BEMISCP-632"/>
    <s v="Orders - Move view details link below order Date"/>
    <s v="00632 - Orders - Move view details link below order Date"/>
    <x v="629"/>
    <x v="1"/>
    <s v="Done"/>
    <s v="BEMISCP-781"/>
    <s v="QA for Orders - Move view details link below order Date"/>
    <s v="00781 - QA for Orders - Move view details link below order Date"/>
    <s v="QA | 00781 - QA for Orders - Move view details link below order Date"/>
    <m/>
    <n v="354189"/>
    <n v="35716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0781 - QA for Orders - Move view details link below order Date"/>
    <n v="0"/>
    <n v="0"/>
  </r>
  <r>
    <x v="3"/>
    <m/>
    <m/>
    <m/>
    <m/>
    <x v="1"/>
    <s v="Bug"/>
    <s v="Done"/>
    <s v="BEMISCP-632"/>
    <s v="Orders - Move view details link below order Date"/>
    <s v="00632 - Orders - Move view details link below order Date"/>
    <x v="629"/>
    <x v="2"/>
    <s v="Done"/>
    <s v="BEMISCP-780"/>
    <s v="Review of Orders - Move view details link below order Date"/>
    <s v="00780 - Review of Orders - Move view details link below order Date"/>
    <s v="Feature Review | 00780 - Review of Orders - Move view details link below order Date"/>
    <m/>
    <n v="354189"/>
    <n v="3571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780 - Review of Orders - Move view details link below order Date"/>
    <n v="0"/>
    <n v="0"/>
  </r>
  <r>
    <x v="3"/>
    <m/>
    <m/>
    <m/>
    <m/>
    <x v="1"/>
    <s v="Bug"/>
    <s v="Done"/>
    <s v="BEMISCP-633"/>
    <s v="Orders - Add &quot;cust&quot; before PO label"/>
    <s v="00633 - Orders - Add &quot;cust&quot; before PO label"/>
    <x v="630"/>
    <x v="1"/>
    <s v="Done"/>
    <s v="BEMISCP-779"/>
    <s v="QA for Orders - Add &quot;cust&quot; before PO label"/>
    <s v="S | 00779 - QA for Orders - Add &quot;cust&quot; before PO label"/>
    <s v="QA | S | 00779 - QA for Orders - Add &quot;cust&quot; before PO label"/>
    <m/>
    <n v="354190"/>
    <n v="3571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0779 - QA for Orders - Add &quot;cust&quot; before PO label"/>
    <n v="2.1276595744680851"/>
    <n v="0"/>
  </r>
  <r>
    <x v="3"/>
    <m/>
    <m/>
    <m/>
    <m/>
    <x v="1"/>
    <s v="Bug"/>
    <s v="Done"/>
    <s v="BEMISCP-633"/>
    <s v="Orders - Add &quot;cust&quot; before PO label"/>
    <s v="00633 - Orders - Add &quot;cust&quot; before PO label"/>
    <x v="630"/>
    <x v="2"/>
    <s v="Done"/>
    <s v="BEMISCP-778"/>
    <s v="Review of Orders - Add &quot;cust&quot; before PO label"/>
    <s v="00778 - Review of Orders - Add &quot;cust&quot; before PO label"/>
    <s v="Feature Review | 00778 - Review of Orders - Add &quot;cust&quot; before PO label"/>
    <m/>
    <n v="354190"/>
    <n v="35715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778 - Review of Orders - Add &quot;cust&quot; before PO label"/>
    <n v="0"/>
    <n v="0"/>
  </r>
  <r>
    <x v="3"/>
    <m/>
    <m/>
    <m/>
    <m/>
    <x v="1"/>
    <s v="Bug"/>
    <s v="Done"/>
    <s v="BEMISCP-634"/>
    <s v="Orders -  Bemis Order # (line No) should be moved below Bemis ProductID"/>
    <s v="00634 - Orders -  Bemis Order # (line No) should be moved below Bemis ProductID"/>
    <x v="631"/>
    <x v="1"/>
    <s v="Done"/>
    <s v="BEMISCP-777"/>
    <s v="QA for Orders -  Bemis Order # (line No) should be moved below Bemis ProductID"/>
    <s v="00777 - QA for Orders -  Bemis Order # (line No) should be moved below Bemis ProductID"/>
    <s v="QA | 00777 - QA for Orders -  Bemis Order # (line No) should be moved below Bemis ProductID"/>
    <m/>
    <n v="354193"/>
    <n v="35715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0777 - QA for Orders -  Bemis Order # (line No) should be moved below Bemis ProductID"/>
    <n v="0"/>
    <n v="0"/>
  </r>
  <r>
    <x v="3"/>
    <m/>
    <m/>
    <m/>
    <m/>
    <x v="1"/>
    <s v="Bug"/>
    <s v="Done"/>
    <s v="BEMISCP-634"/>
    <s v="Orders -  Bemis Order # (line No) should be moved below Bemis ProductID"/>
    <s v="00634 - Orders -  Bemis Order # (line No) should be moved below Bemis ProductID"/>
    <x v="631"/>
    <x v="2"/>
    <s v="Done"/>
    <s v="BEMISCP-776"/>
    <s v="Review of Orders -  Bemis Order # (line No) should be moved below Bemis ProductID"/>
    <s v="00776 - Review of Orders -  Bemis Order # (line No) should be moved below Bemis ProductID"/>
    <s v="Feature Review | 00776 - Review of Orders -  Bemis Order # (line No) should be moved below Bemis ProductID"/>
    <m/>
    <n v="354193"/>
    <n v="35715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776 - Review of Orders -  Bemis Order # (line No) should be moved below Bemis ProductID"/>
    <n v="0"/>
    <n v="0"/>
  </r>
  <r>
    <x v="3"/>
    <s v="Demand"/>
    <s v="Doing"/>
    <s v="BEMISCP-443"/>
    <s v="Buyer views Customer and User Profiles"/>
    <x v="31"/>
    <s v="Feature"/>
    <s v="Done"/>
    <s v="BEMISCP-254"/>
    <s v="View/Edit my User Profile"/>
    <s v="00254 - View/Edit my User Profile"/>
    <x v="626"/>
    <x v="2"/>
    <s v="Done"/>
    <s v="BEMISCP-775"/>
    <s v="Review of View/Edit my User Profile"/>
    <s v="S | 00775 - Review of View/Edit my User Profile"/>
    <s v="Feature Review | S | 00775 - Review of View/Edit my User Profile"/>
    <n v="348518"/>
    <n v="342871"/>
    <n v="357156"/>
    <s v="Plan"/>
    <x v="20"/>
    <n v="0"/>
    <n v="0"/>
    <n v="0"/>
    <n v="37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2.2727272727272728E-2"/>
    <n v="1"/>
    <n v="2.1276595744680851"/>
    <x v="0"/>
    <s v="0.Done"/>
    <x v="2"/>
    <s v="0.Done &gt; Feature Review | S | 00775 - Review of View/Edit my User Profile"/>
    <n v="0"/>
    <n v="0"/>
  </r>
  <r>
    <x v="3"/>
    <s v="Demand"/>
    <s v="Doing"/>
    <s v="BEMISCP-443"/>
    <s v="Buyer views Customer and User Profiles"/>
    <x v="31"/>
    <s v="Feature"/>
    <s v="Done"/>
    <s v="BEMISCP-256"/>
    <s v="Buyer View of Customer Profile"/>
    <s v="00256 - Buyer View of Customer Profile"/>
    <x v="632"/>
    <x v="2"/>
    <s v="Done"/>
    <s v="BEMISCP-774"/>
    <s v="Review of Buyer View of Customer Profile"/>
    <s v="S | 00774 - Review of Buyer View of Customer Profile"/>
    <s v="Feature Review | S | 00774 - Review of Buyer View of Customer Profile"/>
    <n v="348518"/>
    <n v="342876"/>
    <n v="357155"/>
    <s v="Plan"/>
    <x v="20"/>
    <n v="0"/>
    <n v="0"/>
    <n v="0"/>
    <n v="38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2.2727272727272728E-2"/>
    <n v="1"/>
    <n v="2.1276595744680851"/>
    <x v="0"/>
    <s v="0.Done"/>
    <x v="2"/>
    <s v="0.Done &gt; Feature Review | S | 00774 - Review of Buyer View of Customer Profile"/>
    <n v="0"/>
    <n v="0"/>
  </r>
  <r>
    <x v="3"/>
    <s v="Demand"/>
    <s v="Doing"/>
    <s v="BEMISCP-366"/>
    <s v="Buyer - Order Management"/>
    <x v="33"/>
    <s v="Feature"/>
    <s v="Done"/>
    <s v="BEMISCP-225"/>
    <s v="Search Orders by Indexed fields"/>
    <s v="00225 - Search Orders by Indexed fields"/>
    <x v="633"/>
    <x v="2"/>
    <s v="Done"/>
    <s v="BEMISCP-773"/>
    <s v="Review of Search Orders by Indexed fields"/>
    <s v="M | 00773 - Review of Search Orders by Indexed fields"/>
    <s v="Feature Review | M | 00773 - Review of Search Orders by Indexed fields"/>
    <n v="346910"/>
    <n v="340618"/>
    <n v="357154"/>
    <s v="Plan"/>
    <x v="20"/>
    <n v="0"/>
    <n v="0"/>
    <n v="0"/>
    <n v="89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8.3333333333333329E-2"/>
    <n v="1.020408163265306E-2"/>
    <n v="1"/>
    <n v="3.191489361702128"/>
    <x v="0"/>
    <s v="0.Done"/>
    <x v="2"/>
    <s v="0.Done &gt; Feature Review | M | 00773 - Review of Search Orders by Indexed fields"/>
    <n v="0"/>
    <n v="0"/>
  </r>
  <r>
    <x v="3"/>
    <s v="Demand"/>
    <s v="Doing"/>
    <s v="BEMISCP-420"/>
    <s v="Buyer - Shipment Management"/>
    <x v="26"/>
    <s v="Feature"/>
    <s v="Done"/>
    <s v="BEMISCP-249"/>
    <s v="Shipment Search"/>
    <s v="00249 - Shipment Search"/>
    <x v="627"/>
    <x v="2"/>
    <s v="Done"/>
    <s v="BEMISCP-772"/>
    <s v="Review of Shipment Search"/>
    <s v="S | 00772 - Review of Shipment Search"/>
    <s v="Feature Review | S | 00772 - Review of Shipment Search"/>
    <n v="347928"/>
    <n v="342819"/>
    <n v="357153"/>
    <s v="Plan"/>
    <x v="20"/>
    <n v="0"/>
    <n v="0"/>
    <n v="0"/>
    <n v="57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1.5873015873015872E-2"/>
    <n v="1"/>
    <n v="2.1276595744680851"/>
    <x v="0"/>
    <s v="0.Done"/>
    <x v="2"/>
    <s v="0.Done &gt; Feature Review | S | 00772 - Review of Shipment Search"/>
    <n v="0"/>
    <n v="0"/>
  </r>
  <r>
    <x v="3"/>
    <s v="Demand"/>
    <s v="Doing"/>
    <s v="BEMISCP-420"/>
    <s v="Buyer - Shipment Management"/>
    <x v="26"/>
    <s v="Feature"/>
    <s v="Done"/>
    <s v="BEMISCP-110"/>
    <s v="Buyer - Show Expanded Shipment View"/>
    <s v="00110 - Buyer - Show Expanded Shipment View"/>
    <x v="634"/>
    <x v="2"/>
    <s v="Done"/>
    <s v="BEMISCP-771"/>
    <s v="Review of Buyer - Show Expanded Shipment View"/>
    <s v="00771 - Review of Buyer - Show Expanded Shipment View"/>
    <s v="Feature Review | 00771 - Review of Buyer - Show Expanded Shipment View"/>
    <n v="347928"/>
    <n v="334924"/>
    <n v="357152"/>
    <s v="Plan"/>
    <x v="20"/>
    <n v="0"/>
    <n v="0"/>
    <n v="0"/>
    <n v="39"/>
    <m/>
    <s v="SUBTASK PLAN"/>
    <n v="0"/>
    <n v="0"/>
    <n v="0"/>
    <n v="0"/>
    <n v="0"/>
    <n v="0"/>
    <n v="0"/>
    <n v="0"/>
    <n v="0"/>
    <n v="0"/>
    <n v="0.14285714285714285"/>
    <n v="1.5873015873015872E-2"/>
    <n v="1"/>
    <n v="0"/>
    <x v="0"/>
    <s v="0.Done"/>
    <x v="2"/>
    <s v="0.Done &gt; Feature Review | 00771 - Review of Buyer - Show Expanded Shipment View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2"/>
    <s v="Done"/>
    <s v="BEMISCP-770"/>
    <s v="Review of Shipments Landing Page"/>
    <s v="S | 00770 - Review of Shipments Landing Page"/>
    <s v="Feature Review | S | 00770 - Review of Shipments Landing Page"/>
    <n v="347928"/>
    <n v="334920"/>
    <n v="357150"/>
    <s v="Plan"/>
    <x v="20"/>
    <n v="0"/>
    <n v="0"/>
    <n v="0"/>
    <n v="6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25E-2"/>
    <n v="1.5873015873015872E-2"/>
    <n v="1"/>
    <n v="2.1276595744680851"/>
    <x v="0"/>
    <s v="0.Done"/>
    <x v="2"/>
    <s v="0.Done &gt; Feature Review | S | 00770 - Review of Shipments Landing Page"/>
    <n v="0"/>
    <n v="0"/>
  </r>
  <r>
    <x v="3"/>
    <s v="Demand"/>
    <s v="Doing"/>
    <s v="BEMISCP-420"/>
    <s v="Buyer - Shipment Management"/>
    <x v="26"/>
    <s v="Feature"/>
    <s v="Done"/>
    <s v="BEMISCP-58"/>
    <s v="Carrier List CRUD"/>
    <s v="00058 - Carrier List CRUD"/>
    <x v="635"/>
    <x v="1"/>
    <s v="Done"/>
    <s v="BEMISCP-769"/>
    <s v="QA for Carrier List CRUD"/>
    <s v="S | 00769 - QA for Carrier List CRUD"/>
    <s v="QA | S | 00769 - QA for Carrier List CRUD"/>
    <n v="347928"/>
    <n v="333021"/>
    <n v="357149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1.5873015873015872E-2"/>
    <n v="1"/>
    <n v="2.1276595744680851"/>
    <x v="0"/>
    <s v="0.Done"/>
    <x v="2"/>
    <s v="0.Done &gt; QA | S | 00769 - QA for Carrier List CRUD"/>
    <n v="0"/>
    <n v="0"/>
  </r>
  <r>
    <x v="3"/>
    <s v="Demand"/>
    <s v="Doing"/>
    <s v="BEMISCP-510"/>
    <s v="Buyer - Release Management"/>
    <x v="34"/>
    <s v="Feature"/>
    <s v="Done"/>
    <s v="BEMISCP-513"/>
    <s v="Release Search"/>
    <s v="00513 - Release Search"/>
    <x v="636"/>
    <x v="2"/>
    <s v="Done"/>
    <s v="BEMISCP-768"/>
    <s v="Review of Release Search"/>
    <s v="S | 00768 - Review of Release Search"/>
    <s v="Feature Review | S | 00768 - Review of Release Search"/>
    <n v="350409"/>
    <n v="350412"/>
    <n v="357148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4.3478260869565216E-2"/>
    <n v="1"/>
    <n v="2.1276595744680851"/>
    <x v="0"/>
    <s v="0.Done"/>
    <x v="2"/>
    <s v="0.Done &gt; Feature Review | S | 00768 - Review of Release Search"/>
    <n v="0"/>
    <n v="0"/>
  </r>
  <r>
    <x v="3"/>
    <s v="Demand"/>
    <s v="Doing"/>
    <s v="BEMISCP-510"/>
    <s v="Buyer - Release Management"/>
    <x v="34"/>
    <s v="Feature"/>
    <s v="Done"/>
    <s v="BEMISCP-512"/>
    <s v="Release expanded view"/>
    <s v="00512 - Release expanded view"/>
    <x v="628"/>
    <x v="2"/>
    <s v="Done"/>
    <s v="BEMISCP-767"/>
    <s v="Review of Release expanded view"/>
    <s v="S | 00767 - Review of Release expanded view"/>
    <s v="Feature Review | S | 00767 - Review of Release expanded view"/>
    <n v="350409"/>
    <n v="350411"/>
    <n v="357147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4.3478260869565216E-2"/>
    <n v="1"/>
    <n v="2.1276595744680851"/>
    <x v="0"/>
    <s v="0.Done"/>
    <x v="2"/>
    <s v="0.Done &gt; Feature Review | S | 00767 - Review of Release expanded view"/>
    <n v="0"/>
    <n v="0"/>
  </r>
  <r>
    <x v="3"/>
    <s v="Demand"/>
    <s v="Doing"/>
    <s v="BEMISCP-510"/>
    <s v="Buyer - Release Management"/>
    <x v="34"/>
    <s v="Feature"/>
    <s v="Done"/>
    <s v="BEMISCP-511"/>
    <s v="Releases landing page"/>
    <s v="00511 - Releases landing page"/>
    <x v="637"/>
    <x v="2"/>
    <s v="Done"/>
    <s v="BEMISCP-766"/>
    <s v="Review of Releases landing page"/>
    <s v="S | 00766 - Review of Releases landing page"/>
    <s v="Feature Review | S | 00766 - Review of Releases landing page"/>
    <n v="350409"/>
    <n v="350410"/>
    <n v="357146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4.3478260869565216E-2"/>
    <n v="1"/>
    <n v="2.1276595744680851"/>
    <x v="0"/>
    <s v="0.Done"/>
    <x v="2"/>
    <s v="0.Done &gt; Feature Review | S | 00766 - Review of Releases landing page"/>
    <n v="0"/>
    <n v="0"/>
  </r>
  <r>
    <x v="3"/>
    <s v="Demand"/>
    <s v="Doing"/>
    <s v="BEMISCP-366"/>
    <s v="Buyer - Order Management"/>
    <x v="33"/>
    <s v="Feature"/>
    <s v="Done"/>
    <s v="BEMISCP-369"/>
    <s v="Inventory updates from IBB"/>
    <s v="00369 - Inventory updates from IBB"/>
    <x v="562"/>
    <x v="5"/>
    <s v="Done"/>
    <s v="BEMISCP-764"/>
    <s v="Implement mocking web service for Inventory API"/>
    <s v="S | 00764 - Implement mocking web service for Inventory API"/>
    <s v="Backend Development | S | 00764 - Implement mocking web service for Inventory API"/>
    <n v="346910"/>
    <n v="347289"/>
    <n v="357124"/>
    <s v="Plan"/>
    <x v="19"/>
    <n v="5.0333333333333332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5.0333333333333332"/>
    <n v="0"/>
    <n v="0.125"/>
    <n v="1.020408163265306E-2"/>
    <n v="1"/>
    <n v="8.5106382978723403"/>
    <x v="0"/>
    <s v="0.Done"/>
    <x v="2"/>
    <s v="0.Done &gt; Backend Development | S | 00764 - Implement mocking web service for Inventory API"/>
    <n v="0"/>
    <n v="0"/>
  </r>
  <r>
    <x v="3"/>
    <s v="Demand"/>
    <s v="Doing"/>
    <s v="BEMISCP-443"/>
    <s v="Buyer views Customer and User Profiles"/>
    <x v="31"/>
    <s v="Feature"/>
    <s v="Done"/>
    <s v="BEMISCP-535"/>
    <s v="User Profile Dropdown"/>
    <s v="00535 - User Profile Dropdown"/>
    <x v="638"/>
    <x v="2"/>
    <s v="Done"/>
    <s v="BEMISCP-763"/>
    <s v="Review of User Profile Dropdown"/>
    <s v="00763 - Review of User Profile Dropdown"/>
    <s v="Feature Review | 00763 - Review of User Profile Dropdown"/>
    <n v="348518"/>
    <n v="351638"/>
    <n v="357119"/>
    <s v="Plan"/>
    <x v="20"/>
    <n v="0"/>
    <n v="0"/>
    <n v="0"/>
    <n v="2"/>
    <m/>
    <s v="SUBTASK PLAN"/>
    <n v="0"/>
    <n v="0"/>
    <n v="0"/>
    <n v="0"/>
    <n v="0"/>
    <n v="0"/>
    <n v="0"/>
    <n v="0"/>
    <n v="0"/>
    <n v="0"/>
    <n v="0.2"/>
    <n v="2.2727272727272728E-2"/>
    <n v="1"/>
    <n v="0"/>
    <x v="0"/>
    <s v="0.Done"/>
    <x v="2"/>
    <s v="0.Done &gt; Feature Review | 00763 - Review of User Profile Dropdown"/>
    <n v="0"/>
    <n v="0"/>
  </r>
  <r>
    <x v="3"/>
    <s v="Demand"/>
    <s v="Doing"/>
    <s v="BEMISCP-366"/>
    <s v="Buyer - Order Management"/>
    <x v="33"/>
    <s v="Feature"/>
    <s v="Done"/>
    <s v="BEMISCP-225"/>
    <s v="Search Orders by Indexed fields"/>
    <s v="00225 - Search Orders by Indexed fields"/>
    <x v="633"/>
    <x v="6"/>
    <s v="Done"/>
    <s v="BEMISCP-762"/>
    <s v="Date query not getting executed for default search action"/>
    <s v="XS | 00762 - Date query not getting executed for default search action"/>
    <s v="Alpha Bug | XS | 00762 - Date query not getting executed for default search action"/>
    <n v="346910"/>
    <n v="340618"/>
    <n v="357043"/>
    <s v="Plan"/>
    <x v="20"/>
    <n v="5"/>
    <n v="0"/>
    <n v="0"/>
    <n v="89"/>
    <s v="XS"/>
    <s v="SUBTASK PLAN"/>
    <n v="1.0638297872340425"/>
    <n v="1.2765957446808509"/>
    <n v="0"/>
    <n v="0"/>
    <n v="0"/>
    <n v="1.0638297872340425"/>
    <n v="1.0638297872340425"/>
    <n v="1.2765957446808509"/>
    <n v="5"/>
    <n v="0"/>
    <n v="8.3333333333333329E-2"/>
    <n v="1.020408163265306E-2"/>
    <n v="1"/>
    <n v="1.0638297872340425"/>
    <x v="0"/>
    <s v="0.Done"/>
    <x v="2"/>
    <s v="0.Done &gt; Alpha Bug | XS | 00762 - Date query not getting executed for default search action"/>
    <n v="0"/>
    <n v="0"/>
  </r>
  <r>
    <x v="3"/>
    <m/>
    <m/>
    <m/>
    <m/>
    <x v="1"/>
    <s v="Bug"/>
    <s v="Done"/>
    <s v="BEMISCP-760"/>
    <s v="Impersonated User hits error"/>
    <s v="00760 - Impersonated User hits error"/>
    <x v="625"/>
    <x v="0"/>
    <s v="Done"/>
    <s v="BEMISCP-761"/>
    <s v="Alpha for Impersonated User hits error"/>
    <s v="00761 - Alpha for Impersonated User hits error"/>
    <s v="Alpha Test | 00761 - Alpha for Impersonated User hits error"/>
    <m/>
    <n v="357035"/>
    <n v="3570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761 - Alpha for Impersonated User hits error"/>
    <n v="0"/>
    <n v="0"/>
  </r>
  <r>
    <x v="3"/>
    <s v="Demand"/>
    <s v="Doing"/>
    <s v="BEMISCP-519"/>
    <s v="Buyer - Portal Foundations"/>
    <x v="23"/>
    <s v="Feature"/>
    <s v="Done"/>
    <s v="BEMISCP-645"/>
    <s v="Buyer - Security"/>
    <s v="00645 - Buyer - Security"/>
    <x v="454"/>
    <x v="3"/>
    <s v="Cancelled"/>
    <s v="BEMISCP-759"/>
    <s v="Add content for Security Tab on User Profile"/>
    <s v="M | 00759 - Add content for Security Tab on User Profile"/>
    <s v="Frontend Development | M | 00759 - Add content for Security Tab on User Profile"/>
    <n v="350832"/>
    <n v="354328"/>
    <n v="356968"/>
    <s v="Plan"/>
    <x v="0"/>
    <n v="7.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7.5"/>
    <n v="0"/>
    <n v="0.14285714285714285"/>
    <n v="8.2644628099173556E-3"/>
    <n v="1"/>
    <n v="0"/>
    <x v="0"/>
    <s v="0.Done"/>
    <x v="3"/>
    <s v="0.Cancelled &gt; Frontend Development | M | 00759 - Add content for Security Tab on User Profile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6"/>
    <s v="Cancelled"/>
    <s v="BEMISCP-758"/>
    <s v="Incorrect shipToId values being added to database after sync"/>
    <s v="S | 00758 - Incorrect shipToId values being added to database after sync"/>
    <s v="Alpha Bug | S | 00758 - Incorrect shipToId values being added to database after sync"/>
    <n v="346910"/>
    <n v="347290"/>
    <n v="356953"/>
    <s v="Plan"/>
    <x v="20"/>
    <n v="1.7666666666666666"/>
    <n v="0"/>
    <n v="0"/>
    <n v="26"/>
    <s v="S"/>
    <s v="SUBTASK PLAN"/>
    <n v="2.1276595744680851"/>
    <n v="2.5531914893617018"/>
    <n v="0"/>
    <n v="0"/>
    <n v="0"/>
    <n v="2.1276595744680851"/>
    <n v="2.1276595744680851"/>
    <n v="2.5531914893617018"/>
    <n v="1.7666666666666666"/>
    <n v="0"/>
    <n v="3.7037037037037035E-2"/>
    <n v="1.020408163265306E-2"/>
    <n v="1"/>
    <n v="0"/>
    <x v="0"/>
    <s v="0.Done"/>
    <x v="3"/>
    <s v="0.Cancelled &gt; Alpha Bug | S | 00758 - Incorrect shipToId values being added to database after sync"/>
    <n v="0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5"/>
    <s v="Done"/>
    <s v="BEMISCP-756"/>
    <s v="Convert IBB integration portal properties into OSGi config"/>
    <s v="S | 00756 - Convert IBB integration portal properties into OSGi config"/>
    <s v="Backend Development | S | 00756 - Convert IBB integration portal properties into OSGi config"/>
    <n v="350255"/>
    <n v="343068"/>
    <n v="356941"/>
    <s v="Plan"/>
    <x v="0"/>
    <n v="17.649999999999999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7.649999999999999"/>
    <n v="0"/>
    <n v="6.6666666666666666E-2"/>
    <n v="3.3333333333333333E-2"/>
    <n v="1"/>
    <n v="8.5106382978723403"/>
    <x v="0"/>
    <s v="4.To Feature Review"/>
    <x v="2"/>
    <s v="0.Done &gt; Backend Development | S | 00756 - Convert IBB integration portal properties into OSGi config"/>
    <n v="0"/>
    <n v="0"/>
  </r>
  <r>
    <x v="3"/>
    <s v="Demand"/>
    <s v="Doing"/>
    <s v="BEMISCP-531"/>
    <s v="System Architecture"/>
    <x v="22"/>
    <s v="Bug"/>
    <s v="Done"/>
    <s v="BEMISCP-753"/>
    <s v="Fix Gradle theme build "/>
    <s v="00753 - Fix Gradle theme build "/>
    <x v="616"/>
    <x v="2"/>
    <s v="Done"/>
    <s v="BEMISCP-755"/>
    <s v="Review of Fix Gradle theme build "/>
    <s v="00755 - Review of Fix Gradle theme build "/>
    <s v="Feature Review | 00755 - Review of Fix Gradle theme build "/>
    <n v="351453"/>
    <n v="356844"/>
    <n v="356848"/>
    <s v="Plan"/>
    <x v="0"/>
    <n v="0"/>
    <n v="0"/>
    <n v="200"/>
    <n v="0"/>
    <m/>
    <s v="SUBTASK PLAN"/>
    <n v="0"/>
    <n v="0"/>
    <n v="0"/>
    <n v="0"/>
    <n v="0"/>
    <n v="0"/>
    <n v="0"/>
    <n v="0"/>
    <n v="0"/>
    <n v="0"/>
    <n v="0.33333333333333331"/>
    <n v="1.8518518518518517E-2"/>
    <n v="1"/>
    <n v="0"/>
    <x v="0"/>
    <s v="0.Done"/>
    <x v="2"/>
    <s v="0.Done &gt; Feature Review | 00755 - Review of Fix Gradle theme build "/>
    <n v="0"/>
    <n v="0"/>
  </r>
  <r>
    <x v="3"/>
    <s v="Demand"/>
    <s v="Doing"/>
    <s v="BEMISCP-531"/>
    <s v="System Architecture"/>
    <x v="22"/>
    <s v="Bug"/>
    <s v="Done"/>
    <s v="BEMISCP-753"/>
    <s v="Fix Gradle theme build "/>
    <s v="00753 - Fix Gradle theme build "/>
    <x v="616"/>
    <x v="0"/>
    <s v="Done"/>
    <s v="BEMISCP-754"/>
    <s v="Alpha for Fix Gradle theme build "/>
    <s v="00754 - Alpha for Fix Gradle theme build "/>
    <s v="Alpha Test | 00754 - Alpha for Fix Gradle theme build "/>
    <n v="351453"/>
    <n v="356844"/>
    <n v="356845"/>
    <s v="Plan"/>
    <x v="0"/>
    <n v="0"/>
    <n v="0"/>
    <n v="200"/>
    <n v="0"/>
    <m/>
    <s v="SUBTASK PLAN"/>
    <n v="0"/>
    <n v="0"/>
    <n v="0"/>
    <n v="0"/>
    <n v="0"/>
    <n v="0"/>
    <n v="0"/>
    <n v="0"/>
    <n v="0"/>
    <n v="0"/>
    <n v="0.33333333333333331"/>
    <n v="1.8518518518518517E-2"/>
    <n v="1"/>
    <n v="0"/>
    <x v="0"/>
    <s v="0.Done"/>
    <x v="2"/>
    <s v="0.Done &gt; Alpha Test | 00754 - Alpha for Fix Gradle theme build "/>
    <n v="0"/>
    <n v="0"/>
  </r>
  <r>
    <x v="3"/>
    <s v="Demand"/>
    <s v="Doing"/>
    <s v="BEMISCP-510"/>
    <s v="Buyer - Release Management"/>
    <x v="34"/>
    <s v="Feature"/>
    <s v="Done"/>
    <s v="BEMISCP-520"/>
    <s v="Release updates from IBB"/>
    <s v="00520 - Release updates from IBB"/>
    <x v="606"/>
    <x v="5"/>
    <s v="Done"/>
    <s v="BEMISCP-752"/>
    <s v="Create mockdata module"/>
    <s v="S | 00752 - Create mockdata module"/>
    <s v="Backend Development | S | 00752 - Create mockdata module"/>
    <n v="350409"/>
    <n v="350837"/>
    <n v="356825"/>
    <s v="Plan"/>
    <x v="20"/>
    <n v="2.1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.15"/>
    <n v="0"/>
    <n v="0.2"/>
    <n v="4.3478260869565216E-2"/>
    <n v="1"/>
    <n v="8.5106382978723403"/>
    <x v="0"/>
    <s v="0.Done"/>
    <x v="2"/>
    <s v="0.Done &gt; Backend Development | S | 00752 - Create mockdata module"/>
    <n v="0"/>
    <n v="0"/>
  </r>
  <r>
    <x v="3"/>
    <s v="Demand"/>
    <s v="Doing"/>
    <s v="BEMISCP-531"/>
    <s v="System Architecture"/>
    <x v="22"/>
    <s v="Task"/>
    <s v="Doing"/>
    <s v="BEMISCP-481"/>
    <s v="UAT/Prod Deployment"/>
    <s v="00481 - UAT/Prod Deployment"/>
    <x v="544"/>
    <x v="4"/>
    <s v="Done"/>
    <s v="BEMISCP-751"/>
    <s v="Fix JGroups default ping URL"/>
    <s v="M | 00751 - Fix JGroups default ping URL"/>
    <s v="Sub-Task | M | 00751 - Fix JGroups default ping URL"/>
    <n v="351453"/>
    <n v="349744"/>
    <n v="356821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1.8518518518518517E-2"/>
    <n v="1"/>
    <n v="8.5106382978723403"/>
    <x v="0"/>
    <s v="7.Doing"/>
    <x v="2"/>
    <s v="0.Done &gt; Sub-Task | M | 00751 - Fix JGroups default ping URL"/>
    <n v="0"/>
    <n v="0"/>
  </r>
  <r>
    <x v="3"/>
    <s v="Demand"/>
    <s v="Doing"/>
    <s v="BEMISCP-366"/>
    <s v="Buyer - Order Management"/>
    <x v="33"/>
    <s v="Feature"/>
    <s v="Done"/>
    <s v="BEMISCP-225"/>
    <s v="Search Orders by Indexed fields"/>
    <s v="00225 - Search Orders by Indexed fields"/>
    <x v="633"/>
    <x v="6"/>
    <s v="Done"/>
    <s v="BEMISCP-750"/>
    <s v="Hitting ENTER in the search bar doesn't trigger the search"/>
    <s v="M | 00750 - Hitting ENTER in the search bar doesn't trigger the search"/>
    <s v="Alpha Bug | M | 00750 - Hitting ENTER in the search bar doesn't trigger the search"/>
    <n v="346910"/>
    <n v="340618"/>
    <n v="356817"/>
    <s v="Plan"/>
    <x v="20"/>
    <n v="0"/>
    <n v="0"/>
    <n v="0"/>
    <n v="89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8.3333333333333329E-2"/>
    <n v="1.020408163265306E-2"/>
    <n v="1"/>
    <n v="3.191489361702128"/>
    <x v="0"/>
    <s v="0.Done"/>
    <x v="2"/>
    <s v="0.Done &gt; Alpha Bug | M | 00750 - Hitting ENTER in the search bar doesn't trigger the search"/>
    <n v="0"/>
    <n v="0"/>
  </r>
  <r>
    <x v="3"/>
    <s v="Demand"/>
    <s v="Doing"/>
    <s v="BEMISCP-444"/>
    <s v="CSR - Customer and User Profile"/>
    <x v="25"/>
    <s v="Feature"/>
    <s v="Done"/>
    <s v="BEMISCP-445"/>
    <s v="View/Edit User Profile"/>
    <s v="00445 -  View/Edit User Profile"/>
    <x v="470"/>
    <x v="1"/>
    <s v="Done"/>
    <s v="BEMISCP-749"/>
    <s v="QA for View/Edit User Profile"/>
    <s v="M | 00749 - QA for View/Edit User Profile"/>
    <s v="QA | M | 00749 - QA for View/Edit User Profile"/>
    <n v="348696"/>
    <n v="348698"/>
    <n v="356787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2.9411764705882353E-2"/>
    <n v="1"/>
    <n v="3.191489361702128"/>
    <x v="0"/>
    <s v="0.Done"/>
    <x v="2"/>
    <s v="0.Done &gt; QA | M | 00749 - QA for View/Edit User Profile"/>
    <n v="0"/>
    <n v="0"/>
  </r>
  <r>
    <x v="3"/>
    <s v="Demand"/>
    <s v="Doing"/>
    <s v="BEMISCP-444"/>
    <s v="CSR - Customer and User Profile"/>
    <x v="25"/>
    <s v="Feature"/>
    <s v="Done"/>
    <s v="BEMISCP-445"/>
    <s v="View/Edit User Profile"/>
    <s v="00445 -  View/Edit User Profile"/>
    <x v="470"/>
    <x v="0"/>
    <s v="Done"/>
    <s v="BEMISCP-748"/>
    <s v="Alpha for View/Edit User Profile"/>
    <s v="M | 00748 - Alpha for View/Edit User Profile"/>
    <s v="Alpha Test | M | 00748 - Alpha for View/Edit User Profile"/>
    <n v="348696"/>
    <n v="348698"/>
    <n v="356786"/>
    <s v="Plan"/>
    <x v="2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"/>
    <n v="2.9411764705882353E-2"/>
    <n v="1"/>
    <n v="4.2553191489361701"/>
    <x v="0"/>
    <s v="0.Done"/>
    <x v="2"/>
    <s v="0.Done &gt; Alpha Test | M | 00748 - Alpha for View/Edit User Profile"/>
    <n v="0"/>
    <n v="0"/>
  </r>
  <r>
    <x v="3"/>
    <s v="Demand"/>
    <s v="Doing"/>
    <s v="BEMISCP-443"/>
    <s v="Buyer views Customer and User Profiles"/>
    <x v="31"/>
    <s v="Feature"/>
    <s v="Done"/>
    <s v="BEMISCP-254"/>
    <s v="View/Edit my User Profile"/>
    <s v="00254 - View/Edit my User Profile"/>
    <x v="626"/>
    <x v="1"/>
    <s v="Done"/>
    <s v="BEMISCP-747"/>
    <s v="QA for View/Edit my User Profile"/>
    <s v="M | 00747 - QA for View/Edit my User Profile"/>
    <s v="QA | M | 00747 - QA for View/Edit my User Profile"/>
    <n v="348518"/>
    <n v="342871"/>
    <n v="356781"/>
    <s v="Plan"/>
    <x v="20"/>
    <n v="0"/>
    <n v="0"/>
    <n v="0"/>
    <n v="37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2.2727272727272728E-2"/>
    <n v="1"/>
    <n v="3.191489361702128"/>
    <x v="0"/>
    <s v="0.Done"/>
    <x v="2"/>
    <s v="0.Done &gt; QA | M | 00747 - QA for View/Edit my User Profile"/>
    <n v="0"/>
    <n v="0"/>
  </r>
  <r>
    <x v="3"/>
    <s v="Demand"/>
    <s v="Doing"/>
    <s v="BEMISCP-443"/>
    <s v="Buyer views Customer and User Profiles"/>
    <x v="31"/>
    <s v="Feature"/>
    <s v="Done"/>
    <s v="BEMISCP-254"/>
    <s v="View/Edit my User Profile"/>
    <s v="00254 - View/Edit my User Profile"/>
    <x v="626"/>
    <x v="0"/>
    <s v="Done"/>
    <s v="BEMISCP-746"/>
    <s v="Alpha for View/Edit my User Profile"/>
    <s v="M | 00746 - Alpha for View/Edit my User Profile"/>
    <s v="Alpha Test | M | 00746 - Alpha for View/Edit my User Profile"/>
    <n v="348518"/>
    <n v="342871"/>
    <n v="356777"/>
    <s v="Plan"/>
    <x v="20"/>
    <n v="2.1166666666666667"/>
    <n v="0"/>
    <n v="0"/>
    <n v="37"/>
    <s v="M"/>
    <s v="SUBTASK PLAN"/>
    <n v="4.2553191489361701"/>
    <n v="5.1063829787234036"/>
    <n v="0"/>
    <n v="0"/>
    <n v="0"/>
    <n v="4.2553191489361701"/>
    <n v="4.2553191489361701"/>
    <n v="5.1063829787234036"/>
    <n v="2.1166666666666667"/>
    <n v="0"/>
    <n v="0.125"/>
    <n v="2.2727272727272728E-2"/>
    <n v="1"/>
    <n v="4.2553191489361701"/>
    <x v="0"/>
    <s v="0.Done"/>
    <x v="2"/>
    <s v="0.Done &gt; Alpha Test | M | 00746 - Alpha for View/Edit my User Profile"/>
    <n v="0"/>
    <n v="0"/>
  </r>
  <r>
    <x v="3"/>
    <s v="Demand"/>
    <s v="Doing"/>
    <s v="BEMISCP-443"/>
    <s v="Buyer views Customer and User Profiles"/>
    <x v="31"/>
    <s v="Feature"/>
    <s v="Done"/>
    <s v="BEMISCP-256"/>
    <s v="Buyer View of Customer Profile"/>
    <s v="00256 - Buyer View of Customer Profile"/>
    <x v="632"/>
    <x v="1"/>
    <s v="Done"/>
    <s v="BEMISCP-745"/>
    <s v="QA for Buyer View of Customer Profile"/>
    <s v="M | 00745 - QA for Buyer View of Customer Profile"/>
    <s v="QA | M | 00745 - QA for Buyer View of Customer Profile"/>
    <n v="348518"/>
    <n v="342876"/>
    <n v="356775"/>
    <s v="Plan"/>
    <x v="20"/>
    <n v="0"/>
    <n v="0"/>
    <n v="0"/>
    <n v="38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2.2727272727272728E-2"/>
    <n v="1"/>
    <n v="3.191489361702128"/>
    <x v="0"/>
    <s v="0.Done"/>
    <x v="2"/>
    <s v="0.Done &gt; QA | M | 00745 - QA for Buyer View of Customer Profile"/>
    <n v="0"/>
    <n v="0"/>
  </r>
  <r>
    <x v="3"/>
    <s v="Demand"/>
    <s v="Doing"/>
    <s v="BEMISCP-444"/>
    <s v="CSR - Customer and User Profile"/>
    <x v="25"/>
    <s v="Feature"/>
    <s v="Done"/>
    <s v="BEMISCP-446"/>
    <s v="CSR View of Customer Profile"/>
    <s v="00446 - CSR View of Customer Profile"/>
    <x v="594"/>
    <x v="1"/>
    <s v="Done"/>
    <s v="BEMISCP-744"/>
    <s v="QA for CSR View of Customer Profile"/>
    <s v="M | 00744 - QA for CSR View of Customer Profile"/>
    <s v="QA | M | 00744 - QA for CSR View of Customer Profile"/>
    <n v="348696"/>
    <n v="348699"/>
    <n v="356773"/>
    <s v="Plan"/>
    <x v="21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2.9411764705882353E-2"/>
    <n v="1"/>
    <n v="3.191489361702128"/>
    <x v="0"/>
    <s v="0.Done"/>
    <x v="2"/>
    <s v="0.Done &gt; QA | M | 00744 - QA for CSR View of Customer Profile"/>
    <n v="0"/>
    <n v="0"/>
  </r>
  <r>
    <x v="3"/>
    <s v="Demand"/>
    <s v="Doing"/>
    <s v="BEMISCP-444"/>
    <s v="CSR - Customer and User Profile"/>
    <x v="25"/>
    <s v="Feature"/>
    <s v="Done"/>
    <s v="BEMISCP-446"/>
    <s v="CSR View of Customer Profile"/>
    <s v="00446 - CSR View of Customer Profile"/>
    <x v="594"/>
    <x v="0"/>
    <s v="Done"/>
    <s v="BEMISCP-743"/>
    <s v="Alpha Test for CSR View of Customer Profile"/>
    <s v="M | 00743 - Alpha Test for CSR View of Customer Profile"/>
    <s v="Alpha Test | M | 00743 - Alpha Test for CSR View of Customer Profile"/>
    <n v="348696"/>
    <n v="348699"/>
    <n v="356772"/>
    <s v="Plan"/>
    <x v="21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2.9411764705882353E-2"/>
    <n v="1"/>
    <n v="4.2553191489361701"/>
    <x v="0"/>
    <s v="0.Done"/>
    <x v="2"/>
    <s v="0.Done &gt; Alpha Test | M | 00743 - Alpha Test for CSR View of Customer Profile"/>
    <n v="0"/>
    <n v="0"/>
  </r>
  <r>
    <x v="3"/>
    <s v="Demand"/>
    <s v="Doing"/>
    <s v="BEMISCP-443"/>
    <s v="Buyer views Customer and User Profiles"/>
    <x v="31"/>
    <s v="Feature"/>
    <s v="Done"/>
    <s v="BEMISCP-270"/>
    <s v="Browse Customer Profiles"/>
    <s v="00270 - Browse Customer Profiles"/>
    <x v="609"/>
    <x v="1"/>
    <s v="Done"/>
    <s v="BEMISCP-742"/>
    <s v="QA for Browse Customer Profile"/>
    <s v="M | 00742 - QA for Browse Customer Profile"/>
    <s v="QA | M | 00742 - QA for Browse Customer Profile"/>
    <n v="348518"/>
    <n v="343153"/>
    <n v="356770"/>
    <s v="Plan"/>
    <x v="20"/>
    <n v="0"/>
    <n v="0"/>
    <n v="0"/>
    <n v="16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2.2727272727272728E-2"/>
    <n v="1"/>
    <n v="3.191489361702128"/>
    <x v="0"/>
    <s v="0.Done"/>
    <x v="2"/>
    <s v="0.Done &gt; QA | M | 00742 - QA for Browse Customer Profile"/>
    <n v="0"/>
    <n v="0"/>
  </r>
  <r>
    <x v="3"/>
    <s v="Demand"/>
    <s v="Doing"/>
    <s v="BEMISCP-443"/>
    <s v="Buyer views Customer and User Profiles"/>
    <x v="31"/>
    <s v="Feature"/>
    <s v="Done"/>
    <s v="BEMISCP-270"/>
    <s v="Browse Customer Profiles"/>
    <s v="00270 - Browse Customer Profiles"/>
    <x v="609"/>
    <x v="0"/>
    <s v="Done"/>
    <s v="BEMISCP-741"/>
    <s v="Alpha to Browse Customer Profile"/>
    <s v="M | 00741 - Alpha to Browse Customer Profile"/>
    <s v="Alpha Test | M | 00741 - Alpha to Browse Customer Profile"/>
    <n v="348518"/>
    <n v="343153"/>
    <n v="356768"/>
    <s v="Plan"/>
    <x v="20"/>
    <n v="0"/>
    <n v="0"/>
    <n v="0"/>
    <n v="16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2.2727272727272728E-2"/>
    <n v="1"/>
    <n v="4.2553191489361701"/>
    <x v="0"/>
    <s v="0.Done"/>
    <x v="2"/>
    <s v="0.Done &gt; Alpha Test | M | 00741 - Alpha to Browse Customer Profile"/>
    <n v="0"/>
    <n v="0"/>
  </r>
  <r>
    <x v="3"/>
    <s v="Demand"/>
    <s v="Doing"/>
    <s v="BEMISCP-443"/>
    <s v="Buyer views Customer and User Profiles"/>
    <x v="31"/>
    <s v="Feature"/>
    <s v="Done"/>
    <s v="BEMISCP-535"/>
    <s v="User Profile Dropdown"/>
    <s v="00535 - User Profile Dropdown"/>
    <x v="638"/>
    <x v="1"/>
    <s v="Done"/>
    <s v="BEMISCP-740"/>
    <s v="QA for User Profile Dropdown"/>
    <s v="M | 00740 - QA for User Profile Dropdown"/>
    <s v="QA | M | 00740 - QA for User Profile Dropdown"/>
    <n v="348518"/>
    <n v="351638"/>
    <n v="356767"/>
    <s v="Plan"/>
    <x v="20"/>
    <n v="0"/>
    <n v="0"/>
    <n v="0"/>
    <n v="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2.2727272727272728E-2"/>
    <n v="1"/>
    <n v="3.191489361702128"/>
    <x v="0"/>
    <s v="0.Done"/>
    <x v="2"/>
    <s v="0.Done &gt; QA | M | 00740 - QA for User Profile Dropdown"/>
    <n v="0"/>
    <n v="0"/>
  </r>
  <r>
    <x v="3"/>
    <s v="Demand"/>
    <s v="Doing"/>
    <s v="BEMISCP-443"/>
    <s v="Buyer views Customer and User Profiles"/>
    <x v="31"/>
    <s v="Feature"/>
    <s v="Done"/>
    <s v="BEMISCP-256"/>
    <s v="Buyer View of Customer Profile"/>
    <s v="00256 - Buyer View of Customer Profile"/>
    <x v="632"/>
    <x v="0"/>
    <s v="Done"/>
    <s v="BEMISCP-739"/>
    <s v="Alpha for Buyer View of Customer Profile"/>
    <s v="M | 00739 - Alpha for Buyer View of Customer Profile"/>
    <s v="Alpha Test | M | 00739 - Alpha for Buyer View of Customer Profile"/>
    <n v="348518"/>
    <n v="342876"/>
    <n v="356761"/>
    <s v="Plan"/>
    <x v="20"/>
    <n v="0"/>
    <n v="0"/>
    <n v="0"/>
    <n v="38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2.2727272727272728E-2"/>
    <n v="1"/>
    <n v="4.2553191489361701"/>
    <x v="0"/>
    <s v="0.Done"/>
    <x v="2"/>
    <s v="0.Done &gt; Alpha Test | M | 00739 - Alpha for Buyer View of Customer Profile"/>
    <n v="0"/>
    <n v="0"/>
  </r>
  <r>
    <x v="3"/>
    <s v="Demand"/>
    <s v="Doing"/>
    <s v="BEMISCP-501"/>
    <s v="IBB Integration"/>
    <x v="24"/>
    <s v="Bug"/>
    <s v="Done"/>
    <s v="BEMISCP-736"/>
    <s v="Proxy configuration breaks access to IBB "/>
    <s v="00736 - Proxy configuration breaks access to IBB "/>
    <x v="619"/>
    <x v="2"/>
    <s v="Done"/>
    <s v="BEMISCP-738"/>
    <s v="Review of Proxy configuration breaks access to IBB "/>
    <s v="00738 - Review of Proxy configuration breaks access to IBB "/>
    <s v="Feature Review | 00738 - Review of Proxy configuration breaks access to IBB "/>
    <n v="350255"/>
    <n v="356660"/>
    <n v="3567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3333333333333333E-2"/>
    <n v="1"/>
    <n v="0"/>
    <x v="0"/>
    <s v="0.Done"/>
    <x v="2"/>
    <s v="0.Done &gt; Feature Review | 00738 - Review of Proxy configuration breaks access to IBB "/>
    <n v="0"/>
    <n v="0"/>
  </r>
  <r>
    <x v="3"/>
    <s v="Demand"/>
    <s v="Doing"/>
    <s v="BEMISCP-501"/>
    <s v="IBB Integration"/>
    <x v="24"/>
    <s v="Bug"/>
    <s v="Done"/>
    <s v="BEMISCP-736"/>
    <s v="Proxy configuration breaks access to IBB "/>
    <s v="00736 - Proxy configuration breaks access to IBB "/>
    <x v="619"/>
    <x v="0"/>
    <s v="Done"/>
    <s v="BEMISCP-737"/>
    <s v="Alpha for Proxy configuration breaks access to IBB "/>
    <s v="00737 - Alpha for Proxy configuration breaks access to IBB "/>
    <s v="Alpha Test | 00737 - Alpha for Proxy configuration breaks access to IBB "/>
    <n v="350255"/>
    <n v="356660"/>
    <n v="35673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3333333333333333E-2"/>
    <n v="1"/>
    <n v="0"/>
    <x v="0"/>
    <s v="0.Done"/>
    <x v="2"/>
    <s v="0.Done &gt; Alpha Test | 00737 - Alpha for Proxy configuration breaks access to IBB "/>
    <n v="0"/>
    <n v="0"/>
  </r>
  <r>
    <x v="3"/>
    <s v="Demand"/>
    <s v="Doing"/>
    <s v="BEMISCP-420"/>
    <s v="Buyer - Shipment Management"/>
    <x v="26"/>
    <s v="Feature"/>
    <s v="Done"/>
    <s v="BEMISCP-249"/>
    <s v="Shipment Search"/>
    <s v="00249 - Shipment Search"/>
    <x v="627"/>
    <x v="1"/>
    <s v="Done"/>
    <s v="BEMISCP-735"/>
    <s v="QA for Shipment Search"/>
    <s v="M | 00735 - QA for Shipment Search"/>
    <s v="QA | M | 00735 - QA for Shipment Search"/>
    <n v="347928"/>
    <n v="342819"/>
    <n v="356655"/>
    <s v="Plan"/>
    <x v="20"/>
    <n v="0"/>
    <n v="0"/>
    <n v="0"/>
    <n v="57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1.5873015873015872E-2"/>
    <n v="1"/>
    <n v="3.191489361702128"/>
    <x v="0"/>
    <s v="0.Done"/>
    <x v="2"/>
    <s v="0.Done &gt; QA | M | 00735 - QA for Shipment Search"/>
    <n v="0"/>
    <n v="0"/>
  </r>
  <r>
    <x v="3"/>
    <s v="Demand"/>
    <s v="Doing"/>
    <s v="BEMISCP-420"/>
    <s v="Buyer - Shipment Management"/>
    <x v="26"/>
    <s v="Feature"/>
    <s v="Done"/>
    <s v="BEMISCP-110"/>
    <s v="Buyer - Show Expanded Shipment View"/>
    <s v="00110 - Buyer - Show Expanded Shipment View"/>
    <x v="634"/>
    <x v="1"/>
    <s v="Done"/>
    <s v="BEMISCP-734"/>
    <s v="QA for Buyer - Show Expanded Shipment View"/>
    <s v="M | 00734 - QA for Buyer - Show Expanded Shipment View"/>
    <s v="QA | M | 00734 - QA for Buyer - Show Expanded Shipment View"/>
    <n v="347928"/>
    <n v="334924"/>
    <n v="356654"/>
    <s v="Plan"/>
    <x v="20"/>
    <n v="0"/>
    <n v="0"/>
    <n v="0"/>
    <n v="39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1.5873015873015872E-2"/>
    <n v="1"/>
    <n v="3.191489361702128"/>
    <x v="0"/>
    <s v="0.Done"/>
    <x v="2"/>
    <s v="0.Done &gt; QA | M | 00734 - QA for Buyer - Show Expanded Shipment View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1"/>
    <s v="Done"/>
    <s v="BEMISCP-733"/>
    <s v="QA for Shipments Landing Page"/>
    <s v="M | 00733 - QA for Shipments Landing Page"/>
    <s v="QA | M | 00733 - QA for Shipments Landing Page"/>
    <n v="347928"/>
    <n v="334920"/>
    <n v="356653"/>
    <s v="Plan"/>
    <x v="20"/>
    <n v="0"/>
    <n v="0"/>
    <n v="0"/>
    <n v="6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25E-2"/>
    <n v="1.5873015873015872E-2"/>
    <n v="1"/>
    <n v="3.191489361702128"/>
    <x v="0"/>
    <s v="0.Done"/>
    <x v="2"/>
    <s v="0.Done &gt; QA | M | 00733 - QA for Shipments Landing Page"/>
    <n v="0"/>
    <n v="0"/>
  </r>
  <r>
    <x v="3"/>
    <s v="Demand"/>
    <s v="Doing"/>
    <s v="BEMISCP-510"/>
    <s v="Buyer - Release Management"/>
    <x v="34"/>
    <s v="Feature"/>
    <s v="Done"/>
    <s v="BEMISCP-513"/>
    <s v="Release Search"/>
    <s v="00513 - Release Search"/>
    <x v="636"/>
    <x v="1"/>
    <s v="Done"/>
    <s v="BEMISCP-731"/>
    <s v="QA for Release Search"/>
    <s v="M | 00731 - QA for Release Search"/>
    <s v="QA | M | 00731 - QA for Release Search"/>
    <n v="350409"/>
    <n v="350412"/>
    <n v="356651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4.3478260869565216E-2"/>
    <n v="1"/>
    <n v="3.191489361702128"/>
    <x v="0"/>
    <s v="0.Done"/>
    <x v="2"/>
    <s v="0.Done &gt; QA | M | 00731 - QA for Release Search"/>
    <n v="0"/>
    <n v="0"/>
  </r>
  <r>
    <x v="3"/>
    <s v="Demand"/>
    <s v="Doing"/>
    <s v="BEMISCP-510"/>
    <s v="Buyer - Release Management"/>
    <x v="34"/>
    <s v="Feature"/>
    <s v="Done"/>
    <s v="BEMISCP-512"/>
    <s v="Release expanded view"/>
    <s v="00512 - Release expanded view"/>
    <x v="628"/>
    <x v="1"/>
    <s v="Done"/>
    <s v="BEMISCP-730"/>
    <s v="QA for Release expanded view"/>
    <s v="M | 00730 - QA for Release expanded view"/>
    <s v="QA | M | 00730 - QA for Release expanded view"/>
    <n v="350409"/>
    <n v="350411"/>
    <n v="356650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4.3478260869565216E-2"/>
    <n v="1"/>
    <n v="3.191489361702128"/>
    <x v="0"/>
    <s v="0.Done"/>
    <x v="2"/>
    <s v="0.Done &gt; QA | M | 00730 - QA for Release expanded view"/>
    <n v="0"/>
    <n v="0"/>
  </r>
  <r>
    <x v="3"/>
    <s v="Demand"/>
    <s v="Doing"/>
    <s v="BEMISCP-510"/>
    <s v="Buyer - Release Management"/>
    <x v="34"/>
    <s v="Feature"/>
    <s v="Done"/>
    <s v="BEMISCP-511"/>
    <s v="Releases landing page"/>
    <s v="00511 - Releases landing page"/>
    <x v="637"/>
    <x v="1"/>
    <s v="Done"/>
    <s v="BEMISCP-729"/>
    <s v="QA for Releases landing page"/>
    <s v="M | 00729 - QA for Releases landing page"/>
    <s v="QA | M | 00729 - QA for Releases landing page"/>
    <n v="350409"/>
    <n v="350410"/>
    <n v="356649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4.3478260869565216E-2"/>
    <n v="1"/>
    <n v="3.191489361702128"/>
    <x v="0"/>
    <s v="0.Done"/>
    <x v="2"/>
    <s v="0.Done &gt; QA | M | 00729 - QA for Releases landing page"/>
    <n v="0"/>
    <n v="0"/>
  </r>
  <r>
    <x v="3"/>
    <s v="Demand"/>
    <s v="Doing"/>
    <s v="BEMISCP-420"/>
    <s v="Buyer - Shipment Management"/>
    <x v="26"/>
    <s v="Feature"/>
    <s v="Done"/>
    <s v="BEMISCP-249"/>
    <s v="Shipment Search"/>
    <s v="00249 - Shipment Search"/>
    <x v="627"/>
    <x v="0"/>
    <s v="Done"/>
    <s v="BEMISCP-728"/>
    <s v="Alpha for Search on Shipment"/>
    <s v="M | 00728 - Alpha for Search on Shipment"/>
    <s v="Alpha Test | M | 00728 - Alpha for Search on Shipment"/>
    <n v="347928"/>
    <n v="342819"/>
    <n v="356645"/>
    <s v="Plan"/>
    <x v="20"/>
    <n v="0"/>
    <n v="0"/>
    <n v="0"/>
    <n v="57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1.5873015873015872E-2"/>
    <n v="1"/>
    <n v="4.2553191489361701"/>
    <x v="0"/>
    <s v="0.Done"/>
    <x v="2"/>
    <s v="0.Done &gt; Alpha Test | M | 00728 - Alpha for Search on Shipment"/>
    <n v="0"/>
    <n v="0"/>
  </r>
  <r>
    <x v="3"/>
    <m/>
    <m/>
    <m/>
    <m/>
    <x v="1"/>
    <s v="Bug"/>
    <s v="Done"/>
    <s v="BEMISCP-722"/>
    <s v="Race condition in DataSyncEngineImpl"/>
    <s v="00722 - Race condition in DataSyncEngineImpl"/>
    <x v="639"/>
    <x v="1"/>
    <s v="Done"/>
    <s v="BEMISCP-726"/>
    <s v="QA for Race condition in DataSyncEngineImpl"/>
    <s v="00726 - QA for Race condition in DataSyncEngineImpl"/>
    <s v="QA | 00726 - QA for Race condition in DataSyncEngineImpl"/>
    <m/>
    <n v="356597"/>
    <n v="35662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0726 - QA for Race condition in DataSyncEngineImpl"/>
    <n v="0"/>
    <n v="0"/>
  </r>
  <r>
    <x v="3"/>
    <m/>
    <m/>
    <m/>
    <m/>
    <x v="1"/>
    <s v="Bug"/>
    <s v="Done"/>
    <s v="BEMISCP-722"/>
    <s v="Race condition in DataSyncEngineImpl"/>
    <s v="00722 - Race condition in DataSyncEngineImpl"/>
    <x v="639"/>
    <x v="2"/>
    <s v="Done"/>
    <s v="BEMISCP-725"/>
    <s v="Review of Race condition in DataSyncEngineImpl"/>
    <s v="00725 - Review of Race condition in DataSyncEngineImpl"/>
    <s v="Feature Review | 00725 - Review of Race condition in DataSyncEngineImpl"/>
    <m/>
    <n v="356597"/>
    <n v="3566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725 - Review of Race condition in DataSyncEngineImpl"/>
    <n v="0"/>
    <n v="0"/>
  </r>
  <r>
    <x v="3"/>
    <m/>
    <m/>
    <m/>
    <m/>
    <x v="1"/>
    <s v="Bug"/>
    <s v="Done"/>
    <s v="BEMISCP-722"/>
    <s v="Race condition in DataSyncEngineImpl"/>
    <s v="00722 - Race condition in DataSyncEngineImpl"/>
    <x v="639"/>
    <x v="0"/>
    <s v="Done"/>
    <s v="BEMISCP-724"/>
    <s v="Alpha for Race condition in DataSyncEngineImpl"/>
    <s v="00724 - Alpha for Race condition in DataSyncEngineImpl"/>
    <s v="Alpha Test | 00724 - Alpha for Race condition in DataSyncEngineImpl"/>
    <m/>
    <n v="356597"/>
    <n v="3566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724 - Alpha for Race condition in DataSyncEngineImpl"/>
    <n v="0"/>
    <n v="0"/>
  </r>
  <r>
    <x v="3"/>
    <m/>
    <m/>
    <m/>
    <m/>
    <x v="1"/>
    <s v="Bug"/>
    <s v="Done"/>
    <s v="BEMISCP-719"/>
    <s v="Custom-users-admin-web causes startup exceptions in portal"/>
    <s v="00719 - Custom-users-admin-web causes startup exceptions in portal"/>
    <x v="620"/>
    <x v="2"/>
    <s v="Done"/>
    <s v="BEMISCP-721"/>
    <s v="Review of Custom-users-admin-web causes startup exceptions in portal"/>
    <s v="00721 - Review of Custom-users-admin-web causes startup exceptions in portal"/>
    <s v="Feature Review | 00721 - Review of Custom-users-admin-web causes startup exceptions in portal"/>
    <m/>
    <n v="356594"/>
    <n v="35659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721 - Review of Custom-users-admin-web causes startup exceptions in portal"/>
    <n v="0"/>
    <n v="0"/>
  </r>
  <r>
    <x v="3"/>
    <m/>
    <m/>
    <m/>
    <m/>
    <x v="1"/>
    <s v="Bug"/>
    <s v="Done"/>
    <s v="BEMISCP-719"/>
    <s v="Custom-users-admin-web causes startup exceptions in portal"/>
    <s v="00719 - Custom-users-admin-web causes startup exceptions in portal"/>
    <x v="620"/>
    <x v="0"/>
    <s v="Done"/>
    <s v="BEMISCP-720"/>
    <s v="Alpha for Custom-users-admin-web causes startup exceptions in portal"/>
    <s v="00720 - Alpha for Custom-users-admin-web causes startup exceptions in portal"/>
    <s v="Alpha Test | 00720 - Alpha for Custom-users-admin-web causes startup exceptions in portal"/>
    <m/>
    <n v="356594"/>
    <n v="3565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720 - Alpha for Custom-users-admin-web causes startup exceptions in portal"/>
    <n v="0"/>
    <n v="0"/>
  </r>
  <r>
    <x v="3"/>
    <s v="Demand"/>
    <s v="Doing"/>
    <s v="BEMISCP-531"/>
    <s v="System Architecture"/>
    <x v="22"/>
    <s v="Task"/>
    <s v="Doing"/>
    <s v="BEMISCP-717"/>
    <s v="Manage Technical Debt"/>
    <s v="00717 - Manage Technical Debt"/>
    <x v="408"/>
    <x v="5"/>
    <s v="Done"/>
    <s v="BEMISCP-718"/>
    <s v="Fix namespace in SB modules"/>
    <s v="S | 00718 - Fix namespace in SB modules"/>
    <s v="Backend Development | S | 00718 - Fix namespace in SB modules"/>
    <n v="351453"/>
    <n v="356507"/>
    <n v="356508"/>
    <s v="Plan"/>
    <x v="0"/>
    <n v="0"/>
    <n v="0"/>
    <n v="200"/>
    <n v="32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33333333333333331"/>
    <n v="1.8518518518518517E-2"/>
    <n v="1"/>
    <n v="8.5106382978723403"/>
    <x v="0"/>
    <s v="7.Doing"/>
    <x v="2"/>
    <s v="0.Done &gt; Backend Development | S | 00718 - Fix namespace in SB modules"/>
    <n v="0"/>
    <n v="0"/>
  </r>
  <r>
    <x v="3"/>
    <s v="Demand"/>
    <s v="Doing"/>
    <s v="BEMISCP-366"/>
    <s v="Buyer - Order Management"/>
    <x v="33"/>
    <s v="Feature"/>
    <s v="Done"/>
    <s v="BEMISCP-225"/>
    <s v="Search Orders by Indexed fields"/>
    <s v="00225 - Search Orders by Indexed fields"/>
    <x v="633"/>
    <x v="0"/>
    <s v="Done"/>
    <s v="BEMISCP-715"/>
    <s v="Alpha for Search Orders by Indexed fields"/>
    <s v="M | 00715 - Alpha for Search Orders by Indexed fields"/>
    <s v="Alpha Test | M | 00715 - Alpha for Search Orders by Indexed fields"/>
    <n v="346910"/>
    <n v="340618"/>
    <n v="356400"/>
    <s v="Plan"/>
    <x v="20"/>
    <n v="0"/>
    <n v="0"/>
    <n v="0"/>
    <n v="89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8.3333333333333329E-2"/>
    <n v="1.020408163265306E-2"/>
    <n v="1"/>
    <n v="4.2553191489361701"/>
    <x v="0"/>
    <s v="0.Done"/>
    <x v="2"/>
    <s v="0.Done &gt; Alpha Test | M | 00715 - Alpha for Search Orders by Indexed fields"/>
    <n v="0"/>
    <n v="0"/>
  </r>
  <r>
    <x v="3"/>
    <s v="Demand"/>
    <s v="Doing"/>
    <s v="BEMISCP-510"/>
    <s v="Buyer - Release Management"/>
    <x v="34"/>
    <s v="Feature"/>
    <s v="Done"/>
    <s v="BEMISCP-520"/>
    <s v="Release updates from IBB"/>
    <s v="00520 - Release updates from IBB"/>
    <x v="606"/>
    <x v="5"/>
    <s v="Done"/>
    <s v="BEMISCP-713"/>
    <s v="Data sync for Release"/>
    <s v="M | 00713 - Data sync for Release"/>
    <s v="Backend Development | M | 00713 - Data sync for Release"/>
    <n v="350409"/>
    <n v="350837"/>
    <n v="356370"/>
    <s v="Plan"/>
    <x v="20"/>
    <n v="27.78333333333333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7.783333333333335"/>
    <n v="0"/>
    <n v="0.2"/>
    <n v="4.3478260869565216E-2"/>
    <n v="1"/>
    <n v="10.638297872340425"/>
    <x v="0"/>
    <s v="0.Done"/>
    <x v="2"/>
    <s v="0.Done &gt; Backend Development | M | 00713 - Data sync for Release"/>
    <n v="0"/>
    <n v="0"/>
  </r>
  <r>
    <x v="3"/>
    <s v="Demand"/>
    <s v="Doing"/>
    <s v="BEMISCP-443"/>
    <s v="Buyer views Customer and User Profiles"/>
    <x v="31"/>
    <s v="Feature"/>
    <s v="Done"/>
    <s v="BEMISCP-256"/>
    <s v="Buyer View of Customer Profile"/>
    <s v="00256 - Buyer View of Customer Profile"/>
    <x v="632"/>
    <x v="3"/>
    <s v="Done"/>
    <s v="BEMISCP-712"/>
    <s v="Customer Profile - My Companies Page"/>
    <s v="M | 00712 - Customer Profile - My Companies Page"/>
    <s v="Frontend Development | M | 00712 - Customer Profile - My Companies Page"/>
    <n v="348518"/>
    <n v="342876"/>
    <n v="356366"/>
    <s v="Plan"/>
    <x v="20"/>
    <n v="0"/>
    <n v="0"/>
    <n v="0"/>
    <n v="38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2.2727272727272728E-2"/>
    <n v="1"/>
    <n v="5.3191489361702127"/>
    <x v="0"/>
    <s v="0.Done"/>
    <x v="2"/>
    <s v="0.Done &gt; Frontend Development | M | 00712 - Customer Profile - My Companies Page"/>
    <n v="0"/>
    <n v="0"/>
  </r>
  <r>
    <x v="3"/>
    <s v="Demand"/>
    <s v="Doing"/>
    <s v="BEMISCP-420"/>
    <s v="Buyer - Shipment Management"/>
    <x v="26"/>
    <s v="Feature"/>
    <s v="Done"/>
    <s v="BEMISCP-110"/>
    <s v="Buyer - Show Expanded Shipment View"/>
    <s v="00110 - Buyer - Show Expanded Shipment View"/>
    <x v="634"/>
    <x v="0"/>
    <s v="Done"/>
    <s v="BEMISCP-711"/>
    <s v="Alpha for Buyer - Show Expanded Shipment View"/>
    <s v="M | 00711 - Alpha for Buyer - Show Expanded Shipment View"/>
    <s v="Alpha Test | M | 00711 - Alpha for Buyer - Show Expanded Shipment View"/>
    <n v="347928"/>
    <n v="334924"/>
    <n v="356363"/>
    <s v="Plan"/>
    <x v="20"/>
    <n v="0"/>
    <n v="0"/>
    <n v="0"/>
    <n v="39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1.5873015873015872E-2"/>
    <n v="1"/>
    <n v="4.2553191489361701"/>
    <x v="0"/>
    <s v="0.Done"/>
    <x v="2"/>
    <s v="0.Done &gt; Alpha Test | M | 00711 - Alpha for Buyer - Show Expanded Shipment View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0"/>
    <s v="Done"/>
    <s v="BEMISCP-710"/>
    <s v="Alpha for Shipments Landing Page"/>
    <s v="M | 00710 - Alpha for Shipments Landing Page"/>
    <s v="Alpha Test | M | 00710 - Alpha for Shipments Landing Page"/>
    <n v="347928"/>
    <n v="334920"/>
    <n v="356356"/>
    <s v="Plan"/>
    <x v="20"/>
    <n v="0"/>
    <n v="0"/>
    <n v="0"/>
    <n v="61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6.25E-2"/>
    <n v="1.5873015873015872E-2"/>
    <n v="1"/>
    <n v="4.2553191489361701"/>
    <x v="0"/>
    <s v="0.Done"/>
    <x v="2"/>
    <s v="0.Done &gt; Alpha Test | M | 00710 - Alpha for Shipments Landing Page"/>
    <n v="0"/>
    <n v="0"/>
  </r>
  <r>
    <x v="3"/>
    <s v="Demand"/>
    <s v="Doing"/>
    <s v="BEMISCP-510"/>
    <s v="Buyer - Release Management"/>
    <x v="34"/>
    <s v="Feature"/>
    <s v="Done"/>
    <s v="BEMISCP-513"/>
    <s v="Release Search"/>
    <s v="00513 - Release Search"/>
    <x v="636"/>
    <x v="0"/>
    <s v="Done"/>
    <s v="BEMISCP-709"/>
    <s v="Alpha for Release Search"/>
    <s v="M | 00709 - Alpha for Release Search"/>
    <s v="Alpha Test | M | 00709 - Alpha for Release Search"/>
    <n v="350409"/>
    <n v="350412"/>
    <n v="356330"/>
    <s v="Plan"/>
    <x v="2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4.3478260869565216E-2"/>
    <n v="1"/>
    <n v="4.2553191489361701"/>
    <x v="0"/>
    <s v="0.Done"/>
    <x v="2"/>
    <s v="0.Done &gt; Alpha Test | M | 00709 - Alpha for Release Search"/>
    <n v="0"/>
    <n v="0"/>
  </r>
  <r>
    <x v="3"/>
    <s v="Demand"/>
    <s v="Doing"/>
    <s v="BEMISCP-510"/>
    <s v="Buyer - Release Management"/>
    <x v="34"/>
    <s v="Feature"/>
    <s v="Done"/>
    <s v="BEMISCP-512"/>
    <s v="Release expanded view"/>
    <s v="00512 - Release expanded view"/>
    <x v="628"/>
    <x v="0"/>
    <s v="Done"/>
    <s v="BEMISCP-708"/>
    <s v="Alpha for Release expanded view"/>
    <s v="M | 00708 - Alpha for Release expanded view"/>
    <s v="Alpha Test | M | 00708 - Alpha for Release expanded view"/>
    <n v="350409"/>
    <n v="350411"/>
    <n v="356319"/>
    <s v="Plan"/>
    <x v="2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4.3478260869565216E-2"/>
    <n v="1"/>
    <n v="4.2553191489361701"/>
    <x v="0"/>
    <s v="0.Done"/>
    <x v="2"/>
    <s v="0.Done &gt; Alpha Test | M | 00708 - Alpha for Release expanded view"/>
    <n v="0"/>
    <n v="0"/>
  </r>
  <r>
    <x v="3"/>
    <s v="Demand"/>
    <s v="Doing"/>
    <s v="BEMISCP-510"/>
    <s v="Buyer - Release Management"/>
    <x v="34"/>
    <s v="Feature"/>
    <s v="Done"/>
    <s v="BEMISCP-511"/>
    <s v="Releases landing page"/>
    <s v="00511 - Releases landing page"/>
    <x v="637"/>
    <x v="0"/>
    <s v="Done"/>
    <s v="BEMISCP-707"/>
    <s v="Alpha for Releases landing page"/>
    <s v="S | 00707 - Alpha for Releases landing page"/>
    <s v="Alpha Test | S | 00707 - Alpha for Releases landing page"/>
    <n v="350409"/>
    <n v="350410"/>
    <n v="356312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4.3478260869565216E-2"/>
    <n v="1"/>
    <n v="2.1276595744680851"/>
    <x v="0"/>
    <s v="0.Done"/>
    <x v="2"/>
    <s v="0.Done &gt; Alpha Test | S | 00707 - Alpha for Releases landing page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5"/>
    <s v="Done"/>
    <s v="BEMISCP-706"/>
    <s v="Create script to load Great Lakes Cheese LAR file"/>
    <s v="S | 00706 - Create script to load Great Lakes Cheese LAR file"/>
    <s v="Backend Development | S | 00706 - Create script to load Great Lakes Cheese LAR file"/>
    <n v="350832"/>
    <n v="334456"/>
    <n v="356118"/>
    <s v="Plan"/>
    <x v="19"/>
    <n v="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5"/>
    <n v="0"/>
    <n v="0.05"/>
    <n v="8.2644628099173556E-3"/>
    <n v="1"/>
    <n v="8.5106382978723403"/>
    <x v="0"/>
    <s v="0.Done"/>
    <x v="2"/>
    <s v="0.Done &gt; Backend Development | S | 00706 - Create script to load Great Lakes Cheese LAR file"/>
    <n v="0"/>
    <n v="0"/>
  </r>
  <r>
    <x v="3"/>
    <s v="Demand"/>
    <s v="Doing"/>
    <s v="BEMISCP-519"/>
    <s v="Buyer - Portal Foundations"/>
    <x v="23"/>
    <s v="Feature"/>
    <s v="Done"/>
    <s v="BEMISCP-645"/>
    <s v="Buyer - Security"/>
    <s v="00645 - Buyer - Security"/>
    <x v="454"/>
    <x v="3"/>
    <s v="Done"/>
    <s v="BEMISCP-705"/>
    <s v="Develop Edit Profile - change my password and reminder query "/>
    <s v="M | 00705 - Develop Edit Profile - change my password and reminder query "/>
    <s v="Frontend Development | M | 00705 - Develop Edit Profile - change my password and reminder query "/>
    <n v="350832"/>
    <n v="354328"/>
    <n v="35611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8.2644628099173556E-3"/>
    <n v="1"/>
    <n v="5.3191489361702127"/>
    <x v="0"/>
    <s v="0.Done"/>
    <x v="2"/>
    <s v="0.Done &gt; Frontend Development | M | 00705 - Develop Edit Profile - change my password and reminder query "/>
    <n v="0"/>
    <n v="0"/>
  </r>
  <r>
    <x v="3"/>
    <s v="Demand"/>
    <s v="Doing"/>
    <s v="BEMISCP-510"/>
    <s v="Buyer - Release Management"/>
    <x v="34"/>
    <s v="Feature"/>
    <s v="Done"/>
    <s v="BEMISCP-512"/>
    <s v="Release expanded view"/>
    <s v="00512 - Release expanded view"/>
    <x v="628"/>
    <x v="3"/>
    <s v="Done"/>
    <s v="BEMISCP-703"/>
    <s v="Release Details UI"/>
    <s v="S | 00703 - Release Details UI"/>
    <s v="Frontend Development | S | 00703 - Release Details UI"/>
    <n v="350409"/>
    <n v="350411"/>
    <n v="355992"/>
    <s v="Plan"/>
    <x v="20"/>
    <n v="1.2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.25"/>
    <n v="0"/>
    <n v="0.2"/>
    <n v="4.3478260869565216E-2"/>
    <n v="1"/>
    <n v="4.2553191489361701"/>
    <x v="0"/>
    <s v="0.Done"/>
    <x v="2"/>
    <s v="0.Done &gt; Frontend Development | S | 00703 - Release Details UI"/>
    <n v="0"/>
    <n v="0"/>
  </r>
  <r>
    <x v="3"/>
    <s v="Demand"/>
    <s v="Doing"/>
    <s v="BEMISCP-510"/>
    <s v="Buyer - Release Management"/>
    <x v="34"/>
    <s v="Feature"/>
    <s v="Done"/>
    <s v="BEMISCP-511"/>
    <s v="Releases landing page"/>
    <s v="00511 - Releases landing page"/>
    <x v="637"/>
    <x v="3"/>
    <s v="Done"/>
    <s v="BEMISCP-702"/>
    <s v="Release Landing Page UI"/>
    <s v="S | 00702 - Release Landing Page UI"/>
    <s v="Frontend Development | S | 00702 - Release Landing Page UI"/>
    <n v="350409"/>
    <n v="350410"/>
    <n v="355991"/>
    <s v="Plan"/>
    <x v="2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4.3478260869565216E-2"/>
    <n v="1"/>
    <n v="4.2553191489361701"/>
    <x v="0"/>
    <s v="0.Done"/>
    <x v="2"/>
    <s v="0.Done &gt; Frontend Development | S | 00702 - Release Landing Page UI"/>
    <n v="0"/>
    <n v="0"/>
  </r>
  <r>
    <x v="3"/>
    <s v="Demand"/>
    <s v="Doing"/>
    <s v="BEMISCP-420"/>
    <s v="Buyer - Shipment Management"/>
    <x v="26"/>
    <s v="Feature"/>
    <s v="Done"/>
    <s v="BEMISCP-58"/>
    <s v="Carrier List CRUD"/>
    <s v="00058 - Carrier List CRUD"/>
    <x v="635"/>
    <x v="2"/>
    <s v="Done"/>
    <s v="BEMISCP-701"/>
    <s v="Review of Carrier List CRUD"/>
    <s v="00701 - Review of Carrier List CRUD"/>
    <s v="Feature Review | 00701 - Review of Carrier List CRUD"/>
    <n v="347928"/>
    <n v="333021"/>
    <n v="355981"/>
    <s v="Plan"/>
    <x v="2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1.5873015873015872E-2"/>
    <n v="1"/>
    <n v="0"/>
    <x v="0"/>
    <s v="0.Done"/>
    <x v="2"/>
    <s v="0.Done &gt; Feature Review | 00701 - Review of Carrier List CRUD"/>
    <n v="0"/>
    <n v="0"/>
  </r>
  <r>
    <x v="3"/>
    <s v="Demand"/>
    <s v="Doing"/>
    <s v="BEMISCP-519"/>
    <s v="Buyer - Portal Foundations"/>
    <x v="23"/>
    <s v="Feature"/>
    <s v="Done"/>
    <s v="BEMISCP-218"/>
    <s v="Customer site template"/>
    <s v="00218 - Customer site template"/>
    <x v="560"/>
    <x v="0"/>
    <s v="Done"/>
    <s v="BEMISCP-700"/>
    <s v="Alpha for Customer site template"/>
    <s v="00700 - Alpha for Customer site template"/>
    <s v="Alpha Test | 00700 - Alpha for Customer site template"/>
    <n v="350832"/>
    <n v="340231"/>
    <n v="355969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14285714285714285"/>
    <n v="8.2644628099173556E-3"/>
    <n v="1"/>
    <n v="0"/>
    <x v="0"/>
    <s v="0.Done"/>
    <x v="2"/>
    <s v="0.Done &gt; Alpha Test | 00700 - Alpha for Customer site template"/>
    <n v="0"/>
    <n v="0"/>
  </r>
  <r>
    <x v="3"/>
    <m/>
    <m/>
    <m/>
    <m/>
    <x v="1"/>
    <s v="Bug"/>
    <s v="Done"/>
    <s v="BEMISCP-688"/>
    <s v="DataSync background tasks are not being cleaned up from DB when successfully Doned"/>
    <s v="00688 - DataSync background tasks are not being cleaned up from DB when successfully Doned"/>
    <x v="640"/>
    <x v="1"/>
    <s v="Done"/>
    <s v="BEMISCP-699"/>
    <s v="QA for DataSync background tasks are not being cleaned up from DB when successfully Doned"/>
    <s v="00699 - QA for DataSync background tasks are not being cleaned up from DB when successfully Doned"/>
    <s v="QA | 00699 - QA for DataSync background tasks are not being cleaned up from DB when successfully Doned"/>
    <m/>
    <n v="355705"/>
    <n v="35586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0699 - QA for DataSync background tasks are not being cleaned up from DB when successfully Doned"/>
    <n v="0"/>
    <n v="0"/>
  </r>
  <r>
    <x v="3"/>
    <m/>
    <m/>
    <m/>
    <m/>
    <x v="1"/>
    <s v="Bug"/>
    <s v="Done"/>
    <s v="BEMISCP-688"/>
    <s v="DataSync background tasks are not being cleaned up from DB when successfully Doned"/>
    <s v="00688 - DataSync background tasks are not being cleaned up from DB when successfully Doned"/>
    <x v="640"/>
    <x v="2"/>
    <s v="Done"/>
    <s v="BEMISCP-698"/>
    <s v="Review of DataSync background tasks are not being cleaned up from DB when successfully Doned"/>
    <s v="00698 - Review of DataSync background tasks are not being cleaned up from DB when successfully Doned"/>
    <s v="Feature Review | 00698 - Review of DataSync background tasks are not being cleaned up from DB when successfully Doned"/>
    <m/>
    <n v="355705"/>
    <n v="35586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698 - Review of DataSync background tasks are not being cleaned up from DB when successfully Doned"/>
    <n v="0"/>
    <n v="0"/>
  </r>
  <r>
    <x v="3"/>
    <s v="Demand"/>
    <s v="Doing"/>
    <s v="BEMISCP-519"/>
    <s v="Buyer - Portal Foundations"/>
    <x v="23"/>
    <s v="Feature"/>
    <s v="Done"/>
    <s v="BEMISCP-218"/>
    <s v="Customer site template"/>
    <s v="00218 - Customer site template"/>
    <x v="560"/>
    <x v="6"/>
    <s v="Done"/>
    <s v="BEMISCP-697"/>
    <s v="Customer site template script is creating a 2nd &quot;Global&quot; site"/>
    <s v="XS | 00697 - Customer site template script is creating a 2nd &quot;Global&quot; site"/>
    <s v="Alpha Bug | XS | 00697 - Customer site template script is creating a 2nd &quot;Global&quot; site"/>
    <n v="350832"/>
    <n v="340231"/>
    <n v="355854"/>
    <s v="Plan"/>
    <x v="1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4285714285714285"/>
    <n v="8.2644628099173556E-3"/>
    <n v="1"/>
    <n v="1.0638297872340425"/>
    <x v="0"/>
    <s v="0.Done"/>
    <x v="2"/>
    <s v="0.Done &gt; Alpha Bug | XS | 00697 - Customer site template script is creating a 2nd &quot;Global&quot; site"/>
    <n v="0"/>
    <n v="0"/>
  </r>
  <r>
    <x v="3"/>
    <s v="Demand"/>
    <s v="Doing"/>
    <s v="BEMISCP-443"/>
    <s v="Buyer views Customer and User Profiles"/>
    <x v="31"/>
    <s v="Feature"/>
    <s v="Done"/>
    <s v="BEMISCP-371"/>
    <s v="Customer Profile updates from IBB"/>
    <s v="00371 - Customer Profile updates from IBB"/>
    <x v="439"/>
    <x v="5"/>
    <s v="Done"/>
    <s v="BEMISCP-695"/>
    <s v="Implement Customer DataSync"/>
    <s v="M | 00695 - Implement Customer DataSync"/>
    <s v="Backend Development | M | 00695 - Implement Customer DataSync"/>
    <n v="348518"/>
    <n v="347291"/>
    <n v="355852"/>
    <s v="Plan"/>
    <x v="20"/>
    <n v="27.78333333333333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7.783333333333335"/>
    <n v="0"/>
    <n v="7.6923076923076927E-2"/>
    <n v="2.2727272727272728E-2"/>
    <n v="1"/>
    <n v="10.638297872340425"/>
    <x v="0"/>
    <s v="0.Done"/>
    <x v="2"/>
    <s v="0.Done &gt; Backend Development | M | 00695 - Implement Customer DataSync"/>
    <n v="0"/>
    <n v="0"/>
  </r>
  <r>
    <x v="3"/>
    <s v="Demand"/>
    <s v="Doing"/>
    <s v="BEMISCP-519"/>
    <s v="Buyer - Portal Foundations"/>
    <x v="23"/>
    <s v="Feature"/>
    <s v="Done"/>
    <s v="BEMISCP-80"/>
    <s v="All external users are re-directed to the  dashboard"/>
    <s v="00080 - All external users are re-directed to the  dashboard"/>
    <x v="580"/>
    <x v="6"/>
    <s v="Done"/>
    <s v="BEMISCP-694"/>
    <s v="Fix landing page redirect for customers"/>
    <s v="XS | 00694 - Fix landing page redirect for customers"/>
    <s v="Alpha Bug | XS | 00694 - Fix landing page redirect for customers"/>
    <n v="350832"/>
    <n v="334300"/>
    <n v="355824"/>
    <s v="Plan"/>
    <x v="0"/>
    <n v="11.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1.1"/>
    <n v="0"/>
    <n v="0.25"/>
    <n v="8.2644628099173556E-3"/>
    <n v="1"/>
    <n v="1.0638297872340425"/>
    <x v="0"/>
    <s v="0.Done"/>
    <x v="2"/>
    <s v="0.Done &gt; Alpha Bug | XS | 00694 - Fix landing page redirect for customers"/>
    <n v="0"/>
    <n v="0"/>
  </r>
  <r>
    <x v="3"/>
    <s v="Demand"/>
    <s v="Doing"/>
    <s v="BEMISCP-519"/>
    <s v="Buyer - Portal Foundations"/>
    <x v="23"/>
    <s v="Feature"/>
    <s v="Done"/>
    <s v="BEMISCP-80"/>
    <s v="All external users are re-directed to the  dashboard"/>
    <s v="00080 - All external users are re-directed to the  dashboard"/>
    <x v="580"/>
    <x v="0"/>
    <s v="Done"/>
    <s v="BEMISCP-693"/>
    <s v="Alpha for Redirect customers to dashboard"/>
    <s v="00693 - Alpha for Redirect customers to dashboard"/>
    <s v="Alpha Test | 00693 - Alpha for Redirect customers to dashboard"/>
    <n v="350832"/>
    <n v="334300"/>
    <n v="35581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2644628099173556E-3"/>
    <n v="1"/>
    <n v="0"/>
    <x v="0"/>
    <s v="0.Done"/>
    <x v="2"/>
    <s v="0.Done &gt; Alpha Test | 00693 - Alpha for Redirect customers to dashboard"/>
    <n v="0"/>
    <n v="0"/>
  </r>
  <r>
    <x v="3"/>
    <s v="Demand"/>
    <s v="Doing"/>
    <s v="BEMISCP-366"/>
    <s v="Buyer - Order Management"/>
    <x v="33"/>
    <s v="Feature"/>
    <s v="Done"/>
    <s v="BEMISCP-369"/>
    <s v="Inventory updates from IBB"/>
    <s v="00369 - Inventory updates from IBB"/>
    <x v="562"/>
    <x v="5"/>
    <s v="Done"/>
    <s v="BEMISCP-690"/>
    <s v="Create inventory WS modules"/>
    <s v="M | 00690 - Create inventory WS modules"/>
    <s v="Backend Development | M | 00690 - Create inventory WS modules"/>
    <n v="346910"/>
    <n v="347289"/>
    <n v="355805"/>
    <s v="Plan"/>
    <x v="19"/>
    <n v="10.566666666666666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10.566666666666666"/>
    <n v="0"/>
    <n v="0.125"/>
    <n v="1.020408163265306E-2"/>
    <n v="1"/>
    <n v="10.638297872340425"/>
    <x v="0"/>
    <s v="0.Done"/>
    <x v="2"/>
    <s v="0.Done &gt; Backend Development | M | 00690 - Create inventory WS modules"/>
    <n v="0"/>
    <n v="0"/>
  </r>
  <r>
    <x v="3"/>
    <m/>
    <m/>
    <m/>
    <m/>
    <x v="1"/>
    <s v="Bug"/>
    <s v="Done"/>
    <s v="BEMISCP-688"/>
    <s v="DataSync background tasks are not being cleaned up from DB when successfully Doned"/>
    <s v="00688 - DataSync background tasks are not being cleaned up from DB when successfully Doned"/>
    <x v="640"/>
    <x v="0"/>
    <s v="Done"/>
    <s v="BEMISCP-689"/>
    <s v="Alpha for DataSync background tasks are not being cleaned up from DB when successfully Doned"/>
    <s v="00689 - Alpha for DataSync background tasks are not being cleaned up from DB when successfully Doned"/>
    <s v="Alpha Test | 00689 - Alpha for DataSync background tasks are not being cleaned up from DB when successfully Doned"/>
    <m/>
    <n v="355705"/>
    <n v="35570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689 - Alpha for DataSync background tasks are not being cleaned up from DB when successfully Doned"/>
    <n v="0"/>
    <n v="0"/>
  </r>
  <r>
    <x v="3"/>
    <s v="Demand"/>
    <s v="Doing"/>
    <s v="BEMISCP-443"/>
    <s v="Buyer views Customer and User Profiles"/>
    <x v="31"/>
    <s v="Feature"/>
    <s v="Cancelled"/>
    <s v="BEMISCP-206"/>
    <s v="Populate Customer Profiles"/>
    <s v="00206 - Populate Customer Profiles"/>
    <x v="641"/>
    <x v="5"/>
    <s v="Done"/>
    <s v="BEMISCP-685"/>
    <s v="Move listeners out of CustomerMigration and to Customer module"/>
    <s v="M | 00685 - Move listeners out of CustomerMigration and to Customer module"/>
    <s v="Backend Development | M | 00685 - Move listeners out of CustomerMigration and to Customer module"/>
    <n v="348518"/>
    <n v="340155"/>
    <n v="355496"/>
    <s v="Plan"/>
    <x v="21"/>
    <n v="3.5"/>
    <n v="0"/>
    <n v="0"/>
    <n v="29.6"/>
    <s v="M"/>
    <s v="SUBTASK PLAN"/>
    <n v="10.638297872340425"/>
    <n v="12.76595744680851"/>
    <n v="0"/>
    <n v="0"/>
    <n v="0"/>
    <n v="10.638297872340425"/>
    <n v="10.638297872340425"/>
    <n v="12.76595744680851"/>
    <n v="3.5"/>
    <n v="0"/>
    <n v="0.33333333333333331"/>
    <n v="2.2727272727272728E-2"/>
    <n v="1"/>
    <n v="10.638297872340425"/>
    <x v="0"/>
    <s v="0.Cancelled"/>
    <x v="2"/>
    <s v="0.Done &gt; Backend Development | M | 00685 - Move listeners out of CustomerMigration and to Customer module"/>
    <n v="0"/>
    <n v="0"/>
  </r>
  <r>
    <x v="3"/>
    <s v="Demand"/>
    <s v="Doing"/>
    <s v="BEMISCP-443"/>
    <s v="Buyer views Customer and User Profiles"/>
    <x v="31"/>
    <s v="Feature"/>
    <s v="Done"/>
    <s v="BEMISCP-254"/>
    <s v="View/Edit my User Profile"/>
    <s v="00254 - View/Edit my User Profile"/>
    <x v="626"/>
    <x v="4"/>
    <s v="Done"/>
    <s v="BEMISCP-684"/>
    <s v="Add Expando field to represent Employer"/>
    <s v="M | 00684 - Add Expando field to represent Employer"/>
    <s v="Sub-Task | M | 00684 - Add Expando field to represent Employer"/>
    <n v="348518"/>
    <n v="342871"/>
    <n v="355423"/>
    <s v="Plan"/>
    <x v="20"/>
    <n v="0"/>
    <n v="0"/>
    <n v="0"/>
    <n v="37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2.2727272727272728E-2"/>
    <n v="1"/>
    <n v="8.5106382978723403"/>
    <x v="0"/>
    <s v="0.Done"/>
    <x v="2"/>
    <s v="0.Done &gt; Sub-Task | M | 00684 - Add Expando field to represent Employer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5"/>
    <s v="Done"/>
    <s v="BEMISCP-683"/>
    <s v="Add location to filter search results"/>
    <s v="L | 00683 - Add location to filter search results"/>
    <s v="Backend Development | L | 00683 - Add location to filter search results"/>
    <n v="350832"/>
    <n v="343448"/>
    <n v="355401"/>
    <s v="Plan"/>
    <x v="19"/>
    <n v="6"/>
    <n v="0"/>
    <n v="0"/>
    <n v="39"/>
    <s v="L"/>
    <s v="SUBTASK PLAN"/>
    <n v="19.148936170212767"/>
    <n v="22.978723404255319"/>
    <n v="0"/>
    <n v="0"/>
    <n v="0"/>
    <n v="19.148936170212767"/>
    <n v="19.148936170212767"/>
    <n v="22.978723404255319"/>
    <n v="6"/>
    <n v="0"/>
    <n v="6.6666666666666666E-2"/>
    <n v="8.2644628099173556E-3"/>
    <n v="1"/>
    <n v="19.148936170212767"/>
    <x v="0"/>
    <s v="0.Done"/>
    <x v="2"/>
    <s v="0.Done &gt; Backend Development | L | 00683 - Add location to filter search results"/>
    <n v="0"/>
    <n v="0"/>
  </r>
  <r>
    <x v="3"/>
    <s v="Demand"/>
    <s v="Doing"/>
    <s v="BEMISCP-443"/>
    <s v="Buyer views Customer and User Profiles"/>
    <x v="31"/>
    <s v="Feature"/>
    <s v="Done"/>
    <s v="BEMISCP-371"/>
    <s v="Customer Profile updates from IBB"/>
    <s v="00371 - Customer Profile updates from IBB"/>
    <x v="439"/>
    <x v="5"/>
    <s v="Done"/>
    <s v="BEMISCP-682"/>
    <s v="Update stub models for Customer based on response json from IBB WS"/>
    <s v="S | 00682 - Update stub models for Customer based on response json from IBB WS"/>
    <s v="Backend Development | S | 00682 - Update stub models for Customer based on response json from IBB WS"/>
    <n v="348518"/>
    <n v="347291"/>
    <n v="355398"/>
    <s v="Plan"/>
    <x v="20"/>
    <n v="3.883333333333333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.8833333333333333"/>
    <n v="0"/>
    <n v="7.6923076923076927E-2"/>
    <n v="2.2727272727272728E-2"/>
    <n v="1"/>
    <n v="8.5106382978723403"/>
    <x v="0"/>
    <s v="0.Done"/>
    <x v="2"/>
    <s v="0.Done &gt; Backend Development | S | 00682 - Update stub models for Customer based on response json from IBB WS"/>
    <n v="0"/>
    <n v="0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5"/>
    <s v="Done"/>
    <s v="BEMISCP-681"/>
    <s v="Update stub models for Shipment based on response json from IBB WS"/>
    <s v="S | 00681 - Update stub models for Shipment based on response json from IBB WS"/>
    <s v="Backend Development | S | 00681 - Update stub models for Shipment based on response json from IBB WS"/>
    <n v="347928"/>
    <n v="347294"/>
    <n v="355397"/>
    <s v="Plan"/>
    <x v="20"/>
    <n v="3.7333333333333334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.7333333333333334"/>
    <n v="0"/>
    <n v="7.1428571428571425E-2"/>
    <n v="1.5873015873015872E-2"/>
    <n v="1"/>
    <n v="8.5106382978723403"/>
    <x v="0"/>
    <s v="0.Done"/>
    <x v="2"/>
    <s v="0.Done &gt; Backend Development | S | 00681 - Update stub models for Shipment based on response json from IBB WS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5"/>
    <s v="Done"/>
    <s v="BEMISCP-680"/>
    <s v="Create an API to retrieve selected customer locations"/>
    <s v="S | 00680 - Create an API to retrieve selected customer locations"/>
    <s v="Backend Development | S | 00680 - Create an API to retrieve selected customer locations"/>
    <n v="350832"/>
    <n v="343448"/>
    <n v="355393"/>
    <s v="Plan"/>
    <x v="19"/>
    <n v="5"/>
    <n v="0"/>
    <n v="0"/>
    <n v="39"/>
    <s v="S"/>
    <s v="SUBTASK PLAN"/>
    <n v="8.5106382978723403"/>
    <n v="10.212765957446807"/>
    <n v="0"/>
    <n v="0"/>
    <n v="0"/>
    <n v="8.5106382978723403"/>
    <n v="8.5106382978723403"/>
    <n v="10.212765957446807"/>
    <n v="5"/>
    <n v="0"/>
    <n v="6.6666666666666666E-2"/>
    <n v="8.2644628099173556E-3"/>
    <n v="1"/>
    <n v="8.5106382978723403"/>
    <x v="0"/>
    <s v="0.Done"/>
    <x v="2"/>
    <s v="0.Done &gt; Backend Development | S | 00680 - Create an API to retrieve selected customer locations"/>
    <n v="0"/>
    <n v="0"/>
  </r>
  <r>
    <x v="3"/>
    <s v="Demand"/>
    <s v="Doing"/>
    <s v="BEMISCP-519"/>
    <s v="Buyer - Portal Foundations"/>
    <x v="23"/>
    <s v="Feature"/>
    <s v="Done"/>
    <s v="BEMISCP-352"/>
    <s v="Location selection persists between logout and login"/>
    <s v="00352 - Location selection persists between logout and login"/>
    <x v="577"/>
    <x v="5"/>
    <s v="Done"/>
    <s v="BEMISCP-679"/>
    <s v="Store a list of selected Customer Locations for each user"/>
    <s v="XS | 00679 - Store a list of selected Customer Locations for each user"/>
    <s v="Backend Development | XS | 00679 - Store a list of selected Customer Locations for each user"/>
    <n v="350832"/>
    <n v="345627"/>
    <n v="355392"/>
    <s v="Plan"/>
    <x v="19"/>
    <n v="6"/>
    <n v="0"/>
    <n v="0"/>
    <n v="22"/>
    <s v="XS"/>
    <s v="SUBTASK PLAN"/>
    <n v="2.1276595744680851"/>
    <n v="2.5531914893617018"/>
    <n v="0"/>
    <n v="0"/>
    <n v="0"/>
    <n v="2.1276595744680851"/>
    <n v="2.1276595744680851"/>
    <n v="2.5531914893617018"/>
    <n v="6"/>
    <n v="0"/>
    <n v="0.25"/>
    <n v="8.2644628099173556E-3"/>
    <n v="1"/>
    <n v="2.1276595744680851"/>
    <x v="0"/>
    <s v="0.Done"/>
    <x v="2"/>
    <s v="0.Done &gt; Backend Development | XS | 00679 - Store a list of selected Customer Locations for each user"/>
    <n v="0"/>
    <n v="0"/>
  </r>
  <r>
    <x v="3"/>
    <s v="Demand"/>
    <s v="Doing"/>
    <s v="BEMISCP-420"/>
    <s v="Buyer - Shipment Management"/>
    <x v="26"/>
    <s v="Feature"/>
    <s v="Done"/>
    <s v="BEMISCP-509"/>
    <s v="View and Download Invoice and BoL "/>
    <s v="00509 - View and Download Invoice and BoL "/>
    <x v="255"/>
    <x v="8"/>
    <s v="Cancelled"/>
    <s v="BEMISCP-678"/>
    <s v="Study of services"/>
    <s v="S | 00678 - Study of services"/>
    <s v="Feature Planning | S | 00678 - Study of services"/>
    <n v="347928"/>
    <n v="350405"/>
    <n v="35536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5873015873015872E-2"/>
    <n v="1"/>
    <n v="0"/>
    <x v="0"/>
    <s v="0.Done"/>
    <x v="3"/>
    <s v="0.Cancelled &gt; Feature Planning | S | 00678 - Study of services"/>
    <n v="0"/>
    <n v="0"/>
  </r>
  <r>
    <x v="3"/>
    <s v="Demand"/>
    <s v="Doing"/>
    <s v="BEMISCP-533"/>
    <s v="Bemis CP Theme"/>
    <x v="27"/>
    <s v="Feature"/>
    <s v="Cancelled"/>
    <s v="BEMISCP-215"/>
    <s v="Login &amp; Logout"/>
    <s v="00215 - Login &amp; Logout"/>
    <x v="642"/>
    <x v="0"/>
    <s v="Cancelled"/>
    <s v="BEMISCP-677"/>
    <s v="Alpha for Login &amp; Logout"/>
    <s v="00677 - Alpha for Login &amp; Logout"/>
    <s v="Alpha Test | 00677 - Alpha for Login &amp; Logout"/>
    <n v="351507"/>
    <n v="340225"/>
    <n v="355259"/>
    <s v="Plan"/>
    <x v="0"/>
    <n v="0"/>
    <n v="0"/>
    <n v="0"/>
    <n v="21"/>
    <m/>
    <s v="SUBTASK PLAN"/>
    <n v="0"/>
    <n v="0"/>
    <n v="0"/>
    <n v="0"/>
    <n v="0"/>
    <n v="0"/>
    <n v="0"/>
    <n v="0"/>
    <n v="0"/>
    <n v="0"/>
    <n v="1"/>
    <n v="1.8518518518518517E-2"/>
    <n v="1"/>
    <n v="0"/>
    <x v="0"/>
    <s v="0.Cancelled"/>
    <x v="3"/>
    <s v="0.Cancelled &gt; Alpha Test | 00677 - Alpha for Login &amp; Logout"/>
    <n v="0"/>
    <n v="0"/>
  </r>
  <r>
    <x v="3"/>
    <s v="Demand"/>
    <s v="Doing"/>
    <s v="BEMISCP-420"/>
    <s v="Buyer - Shipment Management"/>
    <x v="26"/>
    <s v="Feature"/>
    <s v="Done"/>
    <s v="BEMISCP-509"/>
    <s v="View and Download Invoice and BoL "/>
    <s v="00509 - View and Download Invoice and BoL "/>
    <x v="255"/>
    <x v="7"/>
    <s v="Done"/>
    <s v="BEMISCP-676"/>
    <s v="Access to BIND System for BoL and Invoice data"/>
    <s v="M | 00676 - Access to BIND System for BoL and Invoice data"/>
    <s v="Tech Planning | M | 00676 - Access to BIND System for BoL and Invoice data"/>
    <n v="347928"/>
    <n v="350405"/>
    <n v="355240"/>
    <s v="Plan"/>
    <x v="0"/>
    <n v="2.25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2.25"/>
    <n v="0"/>
    <n v="9.0909090909090912E-2"/>
    <n v="1.5873015873015872E-2"/>
    <n v="1"/>
    <n v="4.2553191489361701"/>
    <x v="0"/>
    <s v="0.Done"/>
    <x v="2"/>
    <s v="0.Done &gt; Tech Planning | M | 00676 - Access to BIND System for BoL and Invoice data"/>
    <n v="0"/>
    <n v="0"/>
  </r>
  <r>
    <x v="3"/>
    <s v="Demand"/>
    <s v="Doing"/>
    <s v="BEMISCP-510"/>
    <s v="Buyer - Release Management"/>
    <x v="34"/>
    <s v="Feature"/>
    <s v="Done"/>
    <s v="BEMISCP-513"/>
    <s v="Release Search"/>
    <s v="00513 - Release Search"/>
    <x v="636"/>
    <x v="5"/>
    <s v="Done"/>
    <s v="BEMISCP-674"/>
    <s v="Implement Search Indexer and Asset"/>
    <s v="S | 00674 - Implement Search Indexer and Asset"/>
    <s v="Backend Development | S | 00674 - Implement Search Indexer and Asset"/>
    <n v="350409"/>
    <n v="350412"/>
    <n v="355224"/>
    <s v="Plan"/>
    <x v="20"/>
    <n v="44.31666666666667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44.31666666666667"/>
    <n v="0"/>
    <n v="0.25"/>
    <n v="4.3478260869565216E-2"/>
    <n v="1"/>
    <n v="8.5106382978723403"/>
    <x v="0"/>
    <s v="0.Done"/>
    <x v="2"/>
    <s v="0.Done &gt; Backend Development | S | 00674 - Implement Search Indexer and Asset"/>
    <n v="0"/>
    <n v="0"/>
  </r>
  <r>
    <x v="3"/>
    <s v="Demand"/>
    <s v="Doing"/>
    <s v="BEMISCP-420"/>
    <s v="Buyer - Shipment Management"/>
    <x v="26"/>
    <s v="Feature"/>
    <s v="Done"/>
    <s v="BEMISCP-249"/>
    <s v="Shipment Search"/>
    <s v="00249 - Shipment Search"/>
    <x v="627"/>
    <x v="5"/>
    <s v="Done"/>
    <s v="BEMISCP-673"/>
    <s v="Implement Shipment as Asset"/>
    <s v="S | 00673 - Implement Shipment as Asset"/>
    <s v="Backend Development | S | 00673 - Implement Shipment as Asset"/>
    <n v="347928"/>
    <n v="342819"/>
    <n v="355167"/>
    <s v="Plan"/>
    <x v="20"/>
    <n v="40.366666666666667"/>
    <n v="0"/>
    <n v="0"/>
    <n v="57"/>
    <s v="S"/>
    <s v="SUBTASK PLAN"/>
    <n v="8.5106382978723403"/>
    <n v="10.212765957446807"/>
    <n v="0"/>
    <n v="0"/>
    <n v="0"/>
    <n v="8.5106382978723403"/>
    <n v="8.5106382978723403"/>
    <n v="10.212765957446807"/>
    <n v="40.366666666666667"/>
    <n v="0"/>
    <n v="0.2"/>
    <n v="1.5873015873015872E-2"/>
    <n v="1"/>
    <n v="8.5106382978723403"/>
    <x v="0"/>
    <s v="0.Done"/>
    <x v="2"/>
    <s v="0.Done &gt; Backend Development | S | 00673 - Implement Shipment as Asset"/>
    <n v="0"/>
    <n v="0"/>
  </r>
  <r>
    <x v="3"/>
    <s v="Demand"/>
    <s v="Doing"/>
    <s v="BEMISCP-420"/>
    <s v="Buyer - Shipment Management"/>
    <x v="26"/>
    <s v="Feature"/>
    <s v="Done"/>
    <s v="BEMISCP-58"/>
    <s v="Carrier List CRUD"/>
    <s v="00058 - Carrier List CRUD"/>
    <x v="635"/>
    <x v="6"/>
    <s v="Done"/>
    <s v="BEMISCP-671"/>
    <s v="Missing portlet for AssetRender"/>
    <s v="XS | 00671 - Missing portlet for AssetRender"/>
    <s v="Alpha Bug | XS | 00671 - Missing portlet for AssetRender"/>
    <n v="347928"/>
    <n v="333021"/>
    <n v="355005"/>
    <s v="Plan"/>
    <x v="20"/>
    <n v="1.7833333333333334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.7833333333333334"/>
    <n v="0"/>
    <n v="0.16666666666666666"/>
    <n v="1.5873015873015872E-2"/>
    <n v="1"/>
    <n v="1.0638297872340425"/>
    <x v="0"/>
    <s v="0.Done"/>
    <x v="2"/>
    <s v="0.Done &gt; Alpha Bug | XS | 00671 - Missing portlet for AssetRender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6"/>
    <s v="Done"/>
    <s v="BEMISCP-670"/>
    <s v="Order WS Service throw exception after deployed"/>
    <s v="M | 00670 - Order WS Service throw exception after deployed"/>
    <s v="Alpha Bug | M | 00670 - Order WS Service throw exception after deployed"/>
    <n v="346910"/>
    <n v="347290"/>
    <n v="354990"/>
    <s v="Plan"/>
    <x v="20"/>
    <n v="1.9333333333333333"/>
    <n v="0"/>
    <n v="0"/>
    <n v="26"/>
    <s v="M"/>
    <s v="SUBTASK PLAN"/>
    <n v="3.191489361702128"/>
    <n v="3.8297872340425534"/>
    <n v="0"/>
    <n v="0"/>
    <n v="0"/>
    <n v="3.191489361702128"/>
    <n v="3.191489361702128"/>
    <n v="3.8297872340425534"/>
    <n v="1.9333333333333333"/>
    <n v="0"/>
    <n v="3.7037037037037035E-2"/>
    <n v="1.020408163265306E-2"/>
    <n v="1"/>
    <n v="3.191489361702128"/>
    <x v="0"/>
    <s v="0.Done"/>
    <x v="2"/>
    <s v="0.Done &gt; Alpha Bug | M | 00670 - Order WS Service throw exception after deployed"/>
    <n v="0"/>
    <n v="0"/>
  </r>
  <r>
    <x v="3"/>
    <s v="Demand"/>
    <s v="Doing"/>
    <s v="BEMISCP-523"/>
    <s v="CSR - Portal Foundations"/>
    <x v="30"/>
    <s v="Feature"/>
    <s v="Done"/>
    <s v="BEMISCP-172"/>
    <s v="Password Policy"/>
    <s v="00172 - Password Policy"/>
    <x v="607"/>
    <x v="6"/>
    <s v="Done"/>
    <s v="BEMISCP-669"/>
    <s v="Password Criteria is not visible in the UI for the user"/>
    <s v="M | 00669 - Password Criteria is not visible in the UI for the user"/>
    <s v="Alpha Bug | M | 00669 - Password Criteria is not visible in the UI for the user"/>
    <n v="350872"/>
    <n v="337609"/>
    <n v="354986"/>
    <s v="Plan"/>
    <x v="19"/>
    <n v="3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3"/>
    <n v="0"/>
    <n v="0.2"/>
    <n v="3.125E-2"/>
    <n v="1"/>
    <n v="3.191489361702128"/>
    <x v="0"/>
    <s v="0.Done"/>
    <x v="2"/>
    <s v="0.Done &gt; Alpha Bug | M | 00669 - Password Criteria is not visible in the UI for the user"/>
    <n v="0"/>
    <n v="0"/>
  </r>
  <r>
    <x v="3"/>
    <s v="Demand"/>
    <s v="Doing"/>
    <s v="BEMISCP-443"/>
    <s v="Buyer views Customer and User Profiles"/>
    <x v="31"/>
    <s v="Feature"/>
    <s v="Done"/>
    <s v="BEMISCP-371"/>
    <s v="Customer Profile updates from IBB"/>
    <s v="00371 - Customer Profile updates from IBB"/>
    <x v="439"/>
    <x v="5"/>
    <s v="Done"/>
    <s v="BEMISCP-668"/>
    <s v="Add IBB Security Authentication to Customer WS"/>
    <s v="S | 00668 - Add IBB Security Authentication to Customer WS"/>
    <s v="Backend Development | S | 00668 - Add IBB Security Authentication to Customer WS"/>
    <n v="348518"/>
    <n v="347291"/>
    <n v="354967"/>
    <s v="Plan"/>
    <x v="20"/>
    <n v="3.3666666666666667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.3666666666666667"/>
    <n v="0"/>
    <n v="7.6923076923076927E-2"/>
    <n v="2.2727272727272728E-2"/>
    <n v="1"/>
    <n v="8.5106382978723403"/>
    <x v="0"/>
    <s v="0.Done"/>
    <x v="2"/>
    <s v="0.Done &gt; Backend Development | S | 00668 - Add IBB Security Authentication to Customer WS"/>
    <n v="0"/>
    <n v="0"/>
  </r>
  <r>
    <x v="3"/>
    <s v="Demand"/>
    <s v="Doing"/>
    <s v="BEMISCP-519"/>
    <s v="Buyer - Portal Foundations"/>
    <x v="23"/>
    <s v="Bug"/>
    <s v="Done"/>
    <s v="BEMISCP-545"/>
    <s v="Two Factor Authentication - Verification Code Error"/>
    <s v="00545 - Two Factor Authentication - Verification Code Error"/>
    <x v="617"/>
    <x v="2"/>
    <s v="Done"/>
    <s v="BEMISCP-660"/>
    <s v="Review of Two Factor Authentication - Verification Code Error"/>
    <s v="00660 - Review of Two Factor Authentication - Verification Code Error"/>
    <s v="Feature Review | 00660 - Review of Two Factor Authentication - Verification Code Error"/>
    <n v="350832"/>
    <n v="351845"/>
    <n v="35489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2644628099173556E-3"/>
    <n v="1"/>
    <n v="0"/>
    <x v="0"/>
    <s v="0.Done"/>
    <x v="2"/>
    <s v="0.Done &gt; Feature Review | 00660 - Review of Two Factor Authentication - Verification Code Error"/>
    <n v="0"/>
    <n v="0"/>
  </r>
  <r>
    <x v="3"/>
    <s v="Demand"/>
    <s v="Doing"/>
    <s v="BEMISCP-519"/>
    <s v="Buyer - Portal Foundations"/>
    <x v="23"/>
    <s v="Bug"/>
    <s v="Done"/>
    <s v="BEMISCP-545"/>
    <s v="Two Factor Authentication - Verification Code Error"/>
    <s v="00545 - Two Factor Authentication - Verification Code Error"/>
    <x v="617"/>
    <x v="0"/>
    <s v="Done"/>
    <s v="BEMISCP-659"/>
    <s v="Alpha for Two Factor Authentication - Verification Code Error"/>
    <s v="00659 - Alpha for Two Factor Authentication - Verification Code Error"/>
    <s v="Alpha Test | 00659 - Alpha for Two Factor Authentication - Verification Code Error"/>
    <n v="350832"/>
    <n v="351845"/>
    <n v="35488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2644628099173556E-3"/>
    <n v="1"/>
    <n v="0"/>
    <x v="0"/>
    <s v="0.Done"/>
    <x v="2"/>
    <s v="0.Done &gt; Alpha Test | 00659 - Alpha for Two Factor Authentication - Verification Code Error"/>
    <n v="0"/>
    <n v="0"/>
  </r>
  <r>
    <x v="3"/>
    <s v="Demand"/>
    <s v="Doing"/>
    <s v="BEMISCP-420"/>
    <s v="Buyer - Shipment Management"/>
    <x v="26"/>
    <s v="Feature"/>
    <s v="Done"/>
    <s v="BEMISCP-58"/>
    <s v="Carrier List CRUD"/>
    <s v="00058 - Carrier List CRUD"/>
    <x v="635"/>
    <x v="5"/>
    <s v="Done"/>
    <s v="BEMISCP-658"/>
    <s v="Remove customer-portal-resources module"/>
    <s v="S | 00658 - Remove customer-portal-resources module"/>
    <s v="Backend Development | S | 00658 - Remove customer-portal-resources module"/>
    <n v="347928"/>
    <n v="333021"/>
    <n v="354827"/>
    <s v="Plan"/>
    <x v="20"/>
    <n v="15.1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5.15"/>
    <n v="0"/>
    <n v="0.16666666666666666"/>
    <n v="1.5873015873015872E-2"/>
    <n v="1"/>
    <n v="8.5106382978723403"/>
    <x v="0"/>
    <s v="0.Done"/>
    <x v="2"/>
    <s v="0.Done &gt; Backend Development | S | 00658 - Remove customer-portal-resources module"/>
    <n v="0"/>
    <n v="0"/>
  </r>
  <r>
    <x v="3"/>
    <s v="Demand"/>
    <s v="Doing"/>
    <s v="BEMISCP-366"/>
    <s v="Buyer - Order Management"/>
    <x v="33"/>
    <s v="Feature"/>
    <s v="Done"/>
    <s v="BEMISCP-225"/>
    <s v="Search Orders by Indexed fields"/>
    <s v="00225 - Search Orders by Indexed fields"/>
    <x v="633"/>
    <x v="5"/>
    <s v="Cancelled"/>
    <s v="BEMISCP-657"/>
    <s v="Implement Order search modified date as a facet"/>
    <s v="S | 00657 - Implement Order search modified date as a facet"/>
    <s v="Backend Development | S | 00657 - Implement Order search modified date as a facet"/>
    <n v="346910"/>
    <n v="340618"/>
    <n v="354617"/>
    <s v="Plan"/>
    <x v="20"/>
    <n v="0"/>
    <n v="0"/>
    <n v="0"/>
    <n v="89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8.3333333333333329E-2"/>
    <n v="1.020408163265306E-2"/>
    <n v="1"/>
    <n v="0"/>
    <x v="0"/>
    <s v="0.Done"/>
    <x v="3"/>
    <s v="0.Cancelled &gt; Backend Development | S | 00657 - Implement Order search modified date as a facet"/>
    <n v="0"/>
    <n v="0"/>
  </r>
  <r>
    <x v="3"/>
    <s v="Demand"/>
    <s v="Doing"/>
    <s v="BEMISCP-444"/>
    <s v="CSR - Customer and User Profile"/>
    <x v="25"/>
    <s v="Feature"/>
    <s v="Done"/>
    <s v="BEMISCP-445"/>
    <s v="View/Edit User Profile"/>
    <s v="00445 -  View/Edit User Profile"/>
    <x v="470"/>
    <x v="3"/>
    <s v="Done"/>
    <s v="BEMISCP-656"/>
    <s v="Update the User Profile Page to allow CSRs to edit the fields."/>
    <s v="S | 00656 - Update the User Profile Page to allow CSRs to edit the fields."/>
    <s v="Frontend Development | S | 00656 - Update the User Profile Page to allow CSRs to edit the fields."/>
    <n v="348696"/>
    <n v="348698"/>
    <n v="354582"/>
    <s v="Plan"/>
    <x v="20"/>
    <n v="4.1333333333333337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4.1333333333333337"/>
    <n v="0"/>
    <n v="0.1"/>
    <n v="2.9411764705882353E-2"/>
    <n v="1"/>
    <n v="4.2553191489361701"/>
    <x v="0"/>
    <s v="0.Done"/>
    <x v="2"/>
    <s v="0.Done &gt; Frontend Development | S | 00656 - Update the User Profile Page to allow CSRs to edit the fields."/>
    <n v="0"/>
    <n v="0"/>
  </r>
  <r>
    <x v="3"/>
    <s v="Demand"/>
    <s v="Doing"/>
    <s v="BEMISCP-444"/>
    <s v="CSR - Customer and User Profile"/>
    <x v="25"/>
    <s v="Feature"/>
    <s v="Done"/>
    <s v="BEMISCP-446"/>
    <s v="CSR View of Customer Profile"/>
    <s v="00446 - CSR View of Customer Profile"/>
    <x v="594"/>
    <x v="3"/>
    <s v="Done"/>
    <s v="BEMISCP-655"/>
    <s v="Update View Customer Profile Page to Show CSR Fields"/>
    <s v="S | 00655 - Update View Customer Profile Page to Show CSR Fields"/>
    <s v="Frontend Development | S | 00655 - Update View Customer Profile Page to Show CSR Fields"/>
    <n v="348696"/>
    <n v="348699"/>
    <n v="354570"/>
    <s v="Plan"/>
    <x v="21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2.9411764705882353E-2"/>
    <n v="1"/>
    <n v="4.2553191489361701"/>
    <x v="0"/>
    <s v="0.Done"/>
    <x v="2"/>
    <s v="0.Done &gt; Frontend Development | S | 00655 - Update View Customer Profile Page to Show CSR Fields"/>
    <n v="0"/>
    <n v="0"/>
  </r>
  <r>
    <x v="3"/>
    <m/>
    <m/>
    <m/>
    <m/>
    <x v="1"/>
    <s v="Bug"/>
    <s v="Done"/>
    <s v="BEMISCP-652"/>
    <s v="Gradle task distBundleZip does not build/deploy themes"/>
    <s v="00652 - Gradle task distBundleZip does not build/deploy themes"/>
    <x v="618"/>
    <x v="2"/>
    <s v="Done"/>
    <s v="BEMISCP-654"/>
    <s v="Review of Gradle task distBundleZip does not build/deploy themes"/>
    <s v="00654 - Review of Gradle task distBundleZip does not build/deploy themes"/>
    <s v="Feature Review | 00654 - Review of Gradle task distBundleZip does not build/deploy themes"/>
    <m/>
    <n v="354549"/>
    <n v="354555"/>
    <s v="Plan"/>
    <x v="0"/>
    <n v="0.5"/>
    <n v="0"/>
    <n v="0"/>
    <n v="0"/>
    <m/>
    <s v="SUBTASK PLAN"/>
    <n v="0"/>
    <n v="0"/>
    <n v="0"/>
    <n v="0"/>
    <n v="0"/>
    <n v="0"/>
    <n v="0"/>
    <n v="0"/>
    <n v="0.5"/>
    <n v="0"/>
    <n v="0.33333333333333331"/>
    <n v="0"/>
    <n v="1"/>
    <n v="0"/>
    <x v="1"/>
    <s v="0.Done"/>
    <x v="2"/>
    <s v="0.Done &gt; Feature Review | 00654 - Review of Gradle task distBundleZip does not build/deploy themes"/>
    <n v="0"/>
    <n v="0.5"/>
  </r>
  <r>
    <x v="3"/>
    <m/>
    <m/>
    <m/>
    <m/>
    <x v="1"/>
    <s v="Bug"/>
    <s v="Done"/>
    <s v="BEMISCP-652"/>
    <s v="Gradle task distBundleZip does not build/deploy themes"/>
    <s v="00652 - Gradle task distBundleZip does not build/deploy themes"/>
    <x v="618"/>
    <x v="0"/>
    <s v="Done"/>
    <s v="BEMISCP-653"/>
    <s v="Alpha for Gradle task distBundleZip does not build/deploy themes"/>
    <s v="00653 - Alpha for Gradle task distBundleZip does not build/deploy themes"/>
    <s v="Alpha Test | 00653 - Alpha for Gradle task distBundleZip does not build/deploy themes"/>
    <m/>
    <n v="354549"/>
    <n v="3545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653 - Alpha for Gradle task distBundleZip does not build/deploy themes"/>
    <n v="0"/>
    <n v="0"/>
  </r>
  <r>
    <x v="3"/>
    <s v="Demand"/>
    <s v="Doing"/>
    <s v="BEMISCP-443"/>
    <s v="Buyer views Customer and User Profiles"/>
    <x v="31"/>
    <s v="Feature"/>
    <s v="Done"/>
    <s v="BEMISCP-371"/>
    <s v="Customer Profile updates from IBB"/>
    <s v="00371 - Customer Profile updates from IBB"/>
    <x v="439"/>
    <x v="5"/>
    <s v="Done"/>
    <s v="BEMISCP-651"/>
    <s v="Implement mocking web service for Customer API"/>
    <s v="S | 00651 - Implement mocking web service for Customer API"/>
    <s v="Backend Development | S | 00651 - Implement mocking web service for Customer API"/>
    <n v="348518"/>
    <n v="347291"/>
    <n v="354545"/>
    <s v="Plan"/>
    <x v="20"/>
    <n v="1.583333333333333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.5833333333333333"/>
    <n v="0"/>
    <n v="7.6923076923076927E-2"/>
    <n v="2.2727272727272728E-2"/>
    <n v="1"/>
    <n v="8.5106382978723403"/>
    <x v="0"/>
    <s v="0.Done"/>
    <x v="2"/>
    <s v="0.Done &gt; Backend Development | S | 00651 - Implement mocking web service for Customer API"/>
    <n v="0"/>
    <n v="0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5"/>
    <s v="Done"/>
    <s v="BEMISCP-650"/>
    <s v="Implement mocking web service for Delivery (Shipment) API"/>
    <s v="S | 00650 - Implement mocking web service for Delivery (Shipment) API"/>
    <s v="Backend Development | S | 00650 - Implement mocking web service for Delivery (Shipment) API"/>
    <n v="347928"/>
    <n v="347294"/>
    <n v="354544"/>
    <s v="Plan"/>
    <x v="20"/>
    <n v="7.4833333333333334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7.4833333333333334"/>
    <n v="0"/>
    <n v="7.1428571428571425E-2"/>
    <n v="1.5873015873015872E-2"/>
    <n v="1"/>
    <n v="8.5106382978723403"/>
    <x v="0"/>
    <s v="0.Done"/>
    <x v="2"/>
    <s v="0.Done &gt; Backend Development | S | 00650 - Implement mocking web service for Delivery (Shipment) API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5"/>
    <s v="Done"/>
    <s v="BEMISCP-649"/>
    <s v="Implement mocking web service for SalesOrder API"/>
    <s v="M | 00649 - Implement mocking web service for SalesOrder API"/>
    <s v="Backend Development | M | 00649 - Implement mocking web service for SalesOrder API"/>
    <n v="346910"/>
    <n v="347290"/>
    <n v="354541"/>
    <s v="Plan"/>
    <x v="20"/>
    <n v="7.9333333333333336"/>
    <n v="0"/>
    <n v="0"/>
    <n v="26"/>
    <s v="M"/>
    <s v="SUBTASK PLAN"/>
    <n v="10.638297872340425"/>
    <n v="12.76595744680851"/>
    <n v="0"/>
    <n v="0"/>
    <n v="0"/>
    <n v="10.638297872340425"/>
    <n v="10.638297872340425"/>
    <n v="12.76595744680851"/>
    <n v="7.9333333333333336"/>
    <n v="0"/>
    <n v="3.7037037037037035E-2"/>
    <n v="1.020408163265306E-2"/>
    <n v="1"/>
    <n v="10.638297872340425"/>
    <x v="0"/>
    <s v="0.Done"/>
    <x v="2"/>
    <s v="0.Done &gt; Backend Development | M | 00649 - Implement mocking web service for SalesOrder API"/>
    <n v="0"/>
    <n v="0"/>
  </r>
  <r>
    <x v="3"/>
    <s v="Demand"/>
    <s v="Doing"/>
    <s v="BEMISCP-443"/>
    <s v="Buyer views Customer and User Profiles"/>
    <x v="31"/>
    <s v="Feature"/>
    <s v="Cancelled"/>
    <s v="BEMISCP-206"/>
    <s v="Populate Customer Profiles"/>
    <s v="00206 - Populate Customer Profiles"/>
    <x v="641"/>
    <x v="5"/>
    <s v="Cancelled"/>
    <s v="BEMISCP-648"/>
    <s v="Update migration logic to reflect latest customer data mapping"/>
    <s v="S | 00648 - Update migration logic to reflect latest customer data mapping"/>
    <s v="Backend Development | S | 00648 - Update migration logic to reflect latest customer data mapping"/>
    <n v="348518"/>
    <n v="340155"/>
    <n v="354508"/>
    <s v="Plan"/>
    <x v="21"/>
    <n v="0"/>
    <n v="0"/>
    <n v="0"/>
    <n v="29.6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33333333333333331"/>
    <n v="2.2727272727272728E-2"/>
    <n v="1"/>
    <n v="0"/>
    <x v="0"/>
    <s v="0.Cancelled"/>
    <x v="3"/>
    <s v="0.Cancelled &gt; Backend Development | S | 00648 - Update migration logic to reflect latest customer data mapping"/>
    <n v="0"/>
    <n v="0"/>
  </r>
  <r>
    <x v="3"/>
    <s v="Demand"/>
    <s v="Doing"/>
    <s v="BEMISCP-444"/>
    <s v="CSR - Customer and User Profile"/>
    <x v="25"/>
    <s v="Feature"/>
    <s v="Done"/>
    <s v="BEMISCP-446"/>
    <s v="CSR View of Customer Profile"/>
    <s v="00446 - CSR View of Customer Profile"/>
    <x v="594"/>
    <x v="5"/>
    <s v="Done"/>
    <s v="BEMISCP-647"/>
    <s v="Get CustomerProfile by OrgId."/>
    <s v="M | 00647 - Get CustomerProfile by OrgId."/>
    <s v="Backend Development | M | 00647 - Get CustomerProfile by OrgId."/>
    <n v="348696"/>
    <n v="348699"/>
    <n v="354504"/>
    <s v="Plan"/>
    <x v="21"/>
    <n v="0.7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.75"/>
    <n v="0"/>
    <n v="0.125"/>
    <n v="2.9411764705882353E-2"/>
    <n v="1"/>
    <n v="10.638297872340425"/>
    <x v="0"/>
    <s v="0.Done"/>
    <x v="2"/>
    <s v="0.Done &gt; Backend Development | M | 00647 - Get CustomerProfile by OrgId."/>
    <n v="0"/>
    <n v="0"/>
  </r>
  <r>
    <x v="3"/>
    <s v="Demand"/>
    <s v="Doing"/>
    <s v="BEMISCP-443"/>
    <s v="Buyer views Customer and User Profiles"/>
    <x v="31"/>
    <s v="Feature"/>
    <s v="Done"/>
    <s v="BEMISCP-270"/>
    <s v="Browse Customer Profiles"/>
    <s v="00270 - Browse Customer Profiles"/>
    <x v="609"/>
    <x v="3"/>
    <s v="Done"/>
    <s v="BEMISCP-646"/>
    <s v="Create my company locations page"/>
    <s v="S | 00646 - Create my company locations page"/>
    <s v="Frontend Development | S | 00646 - Create my company locations page"/>
    <n v="348518"/>
    <n v="343153"/>
    <n v="354332"/>
    <s v="Plan"/>
    <x v="20"/>
    <n v="0"/>
    <n v="0"/>
    <n v="0"/>
    <n v="16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2.2727272727272728E-2"/>
    <n v="1"/>
    <n v="4.2553191489361701"/>
    <x v="0"/>
    <s v="0.Done"/>
    <x v="2"/>
    <s v="0.Done &gt; Frontend Development | S | 00646 - Create my company locations page"/>
    <n v="0"/>
    <n v="0"/>
  </r>
  <r>
    <x v="3"/>
    <s v="Demand"/>
    <s v="Doing"/>
    <s v="BEMISCP-519"/>
    <s v="Buyer - Portal Foundations"/>
    <x v="23"/>
    <s v="Feature"/>
    <s v="Done"/>
    <s v="BEMISCP-645"/>
    <s v="Buyer - Security"/>
    <s v="00645 - Buyer - Security"/>
    <x v="454"/>
    <x v="3"/>
    <s v="Done"/>
    <s v="BEMISCP-644"/>
    <s v="Develop Edit Profile - change security tab"/>
    <s v="M | 00644 - Develop Edit Profile - change security tab"/>
    <s v="Frontend Development | M | 00644 - Develop Edit Profile - change security tab"/>
    <n v="350832"/>
    <n v="354328"/>
    <n v="35432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8.2644628099173556E-3"/>
    <n v="1"/>
    <n v="5.3191489361702127"/>
    <x v="0"/>
    <s v="0.Done"/>
    <x v="2"/>
    <s v="0.Done &gt; Frontend Development | M | 00644 - Develop Edit Profile - change security tab"/>
    <n v="0"/>
    <n v="0"/>
  </r>
  <r>
    <x v="3"/>
    <s v="Demand"/>
    <s v="Doing"/>
    <s v="BEMISCP-443"/>
    <s v="Buyer views Customer and User Profiles"/>
    <x v="31"/>
    <s v="Feature"/>
    <s v="Done"/>
    <s v="BEMISCP-254"/>
    <s v="View/Edit my User Profile"/>
    <s v="00254 - View/Edit my User Profile"/>
    <x v="626"/>
    <x v="3"/>
    <s v="Done"/>
    <s v="BEMISCP-643"/>
    <s v="Develop Edit Profile - change my picture tab"/>
    <s v="M | 00643 - Develop Edit Profile - change my picture tab"/>
    <s v="Frontend Development | M | 00643 - Develop Edit Profile - change my picture tab"/>
    <n v="348518"/>
    <n v="342871"/>
    <n v="354321"/>
    <s v="Plan"/>
    <x v="20"/>
    <n v="9.1999999999999993"/>
    <n v="0"/>
    <n v="0"/>
    <n v="37"/>
    <s v="M"/>
    <s v="SUBTASK PLAN"/>
    <n v="5.3191489361702127"/>
    <n v="6.3829787234042552"/>
    <n v="0"/>
    <n v="0"/>
    <n v="0"/>
    <n v="5.3191489361702127"/>
    <n v="5.3191489361702127"/>
    <n v="6.3829787234042552"/>
    <n v="9.1999999999999993"/>
    <n v="0"/>
    <n v="0.125"/>
    <n v="2.2727272727272728E-2"/>
    <n v="1"/>
    <n v="5.3191489361702127"/>
    <x v="0"/>
    <s v="0.Done"/>
    <x v="2"/>
    <s v="0.Done &gt; Frontend Development | M | 00643 - Develop Edit Profile - change my picture tab"/>
    <n v="0"/>
    <n v="0"/>
  </r>
  <r>
    <x v="3"/>
    <s v="Demand"/>
    <s v="Doing"/>
    <s v="BEMISCP-443"/>
    <s v="Buyer views Customer and User Profiles"/>
    <x v="31"/>
    <s v="Feature"/>
    <s v="Done"/>
    <s v="BEMISCP-254"/>
    <s v="View/Edit my User Profile"/>
    <s v="00254 - View/Edit my User Profile"/>
    <x v="626"/>
    <x v="3"/>
    <s v="Done"/>
    <s v="BEMISCP-642"/>
    <s v="Develop View User Profile Page "/>
    <s v="M | 00642 - Develop View User Profile Page "/>
    <s v="Frontend Development | M | 00642 - Develop View User Profile Page "/>
    <n v="348518"/>
    <n v="342871"/>
    <n v="354315"/>
    <s v="Plan"/>
    <x v="20"/>
    <n v="16.166666666666668"/>
    <n v="0"/>
    <n v="0"/>
    <n v="37"/>
    <s v="M"/>
    <s v="SUBTASK PLAN"/>
    <n v="5.3191489361702127"/>
    <n v="6.3829787234042552"/>
    <n v="0"/>
    <n v="0"/>
    <n v="0"/>
    <n v="5.3191489361702127"/>
    <n v="5.3191489361702127"/>
    <n v="6.3829787234042552"/>
    <n v="16.166666666666668"/>
    <n v="0"/>
    <n v="0.125"/>
    <n v="2.2727272727272728E-2"/>
    <n v="1"/>
    <n v="5.3191489361702127"/>
    <x v="0"/>
    <s v="0.Done"/>
    <x v="2"/>
    <s v="0.Done &gt; Frontend Development | M | 00642 - Develop View User Profile Page "/>
    <n v="0"/>
    <n v="0"/>
  </r>
  <r>
    <x v="3"/>
    <s v="Demand"/>
    <s v="Doing"/>
    <s v="BEMISCP-443"/>
    <s v="Buyer views Customer and User Profiles"/>
    <x v="31"/>
    <s v="Feature"/>
    <s v="Done"/>
    <s v="BEMISCP-535"/>
    <s v="User Profile Dropdown"/>
    <s v="00535 - User Profile Dropdown"/>
    <x v="638"/>
    <x v="3"/>
    <s v="Done"/>
    <s v="BEMISCP-641"/>
    <s v="Update User Profile Dropdown font and wording based on latest mockup"/>
    <s v="XS | 00641 - Update User Profile Dropdown font and wording based on latest mockup"/>
    <s v="Frontend Development | XS | 00641 - Update User Profile Dropdown font and wording based on latest mockup"/>
    <n v="348518"/>
    <n v="351638"/>
    <n v="354313"/>
    <s v="Plan"/>
    <x v="20"/>
    <n v="8.6666666666666661"/>
    <n v="0"/>
    <n v="0"/>
    <n v="2"/>
    <s v="XS"/>
    <s v="SUBTASK PLAN"/>
    <n v="1.0638297872340425"/>
    <n v="1.2765957446808509"/>
    <n v="0"/>
    <n v="0"/>
    <n v="0"/>
    <n v="1.0638297872340425"/>
    <n v="1.0638297872340425"/>
    <n v="1.2765957446808509"/>
    <n v="8.6666666666666661"/>
    <n v="0"/>
    <n v="0.2"/>
    <n v="2.2727272727272728E-2"/>
    <n v="1"/>
    <n v="1.0638297872340425"/>
    <x v="0"/>
    <s v="0.Done"/>
    <x v="2"/>
    <s v="0.Done &gt; Frontend Development | XS | 00641 - Update User Profile Dropdown font and wording based on latest mockup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6"/>
    <s v="Done"/>
    <s v="BEMISCP-640"/>
    <s v="Missing content-type and request body for order-ws api call"/>
    <s v="S | 00640 - Missing content-type and request body for order-ws api call"/>
    <s v="Alpha Bug | S | 00640 - Missing content-type and request body for order-ws api call"/>
    <n v="346910"/>
    <n v="347290"/>
    <n v="354306"/>
    <s v="Plan"/>
    <x v="20"/>
    <n v="7.1"/>
    <n v="0"/>
    <n v="0"/>
    <n v="26"/>
    <s v="S"/>
    <s v="SUBTASK PLAN"/>
    <n v="2.1276595744680851"/>
    <n v="2.5531914893617018"/>
    <n v="0"/>
    <n v="0"/>
    <n v="0"/>
    <n v="2.1276595744680851"/>
    <n v="2.1276595744680851"/>
    <n v="2.5531914893617018"/>
    <n v="7.1"/>
    <n v="0"/>
    <n v="3.7037037037037035E-2"/>
    <n v="1.020408163265306E-2"/>
    <n v="1"/>
    <n v="2.1276595744680851"/>
    <x v="0"/>
    <s v="0.Done"/>
    <x v="2"/>
    <s v="0.Done &gt; Alpha Bug | S | 00640 - Missing content-type and request body for order-ws api call"/>
    <n v="0"/>
    <n v="0"/>
  </r>
  <r>
    <x v="3"/>
    <s v="Demand"/>
    <s v="Doing"/>
    <s v="BEMISCP-366"/>
    <s v="Buyer - Order Management"/>
    <x v="33"/>
    <s v="Feature"/>
    <s v="Cancelled"/>
    <s v="BEMISCP-376"/>
    <s v="Generate Order Reports"/>
    <s v="00376 - Generate Order Reports"/>
    <x v="608"/>
    <x v="8"/>
    <s v="Cancelled"/>
    <s v="BEMISCP-639"/>
    <s v="Requirements discussion"/>
    <s v="M | 00639 - Requirements discussion"/>
    <s v="Feature Planning | M | 00639 - Requirements discussion"/>
    <n v="346910"/>
    <n v="347308"/>
    <n v="354298"/>
    <s v="Plan"/>
    <x v="18"/>
    <n v="0"/>
    <n v="0"/>
    <n v="0"/>
    <n v="4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5"/>
    <n v="1.020408163265306E-2"/>
    <n v="1"/>
    <n v="0"/>
    <x v="0"/>
    <s v="0.Cancelled"/>
    <x v="3"/>
    <s v="0.Cancelled &gt; Feature Planning | M | 00639 - Requirements discussion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6"/>
    <s v="Cancelled"/>
    <s v="BEMISCP-638"/>
    <s v="Password field in SSRS configuration must be displayed as password type"/>
    <s v="XS | 00638 - Password field in SSRS configuration must be displayed as password type"/>
    <s v="Alpha Bug | XS | 00638 - Password field in SSRS configuration must be displayed as password type"/>
    <n v="351658"/>
    <n v="347304"/>
    <n v="354277"/>
    <s v="Plan"/>
    <x v="1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6.25E-2"/>
    <n v="3.8461538461538464E-2"/>
    <n v="1"/>
    <n v="0"/>
    <x v="0"/>
    <s v="0.Done"/>
    <x v="3"/>
    <s v="0.Cancelled &gt; Alpha Bug | XS | 00638 - Password field in SSRS configuration must be displayed as password type"/>
    <n v="0"/>
    <n v="0"/>
  </r>
  <r>
    <x v="3"/>
    <m/>
    <m/>
    <m/>
    <m/>
    <x v="1"/>
    <s v="Bug"/>
    <s v="Done"/>
    <s v="BEMISCP-634"/>
    <s v="Orders -  Bemis Order # (line No) should be moved below Bemis ProductID"/>
    <s v="00634 - Orders -  Bemis Order # (line No) should be moved below Bemis ProductID"/>
    <x v="631"/>
    <x v="0"/>
    <s v="Done"/>
    <s v="BEMISCP-637"/>
    <s v="Alpha for Orders -  Bemis Order # (line No) should be moved below Bemis ProductID"/>
    <s v="00637 - Alpha for Orders -  Bemis Order # (line No) should be moved below Bemis ProductID"/>
    <s v="Alpha Test | 00637 - Alpha for Orders -  Bemis Order # (line No) should be moved below Bemis ProductID"/>
    <m/>
    <n v="354193"/>
    <n v="35422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637 - Alpha for Orders -  Bemis Order # (line No) should be moved below Bemis ProductID"/>
    <n v="0"/>
    <n v="0"/>
  </r>
  <r>
    <x v="3"/>
    <m/>
    <m/>
    <m/>
    <m/>
    <x v="1"/>
    <s v="Bug"/>
    <s v="Done"/>
    <s v="BEMISCP-633"/>
    <s v="Orders - Add &quot;cust&quot; before PO label"/>
    <s v="00633 - Orders - Add &quot;cust&quot; before PO label"/>
    <x v="630"/>
    <x v="0"/>
    <s v="Done"/>
    <s v="BEMISCP-636"/>
    <s v="Alpha for Orders - Add &quot;cust&quot; before PO label"/>
    <s v="00636 - Alpha for Orders - Add &quot;cust&quot; before PO label"/>
    <s v="Alpha Test | 00636 - Alpha for Orders - Add &quot;cust&quot; before PO label"/>
    <m/>
    <n v="354190"/>
    <n v="35422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636 - Alpha for Orders - Add &quot;cust&quot; before PO label"/>
    <n v="0"/>
    <n v="0"/>
  </r>
  <r>
    <x v="3"/>
    <m/>
    <m/>
    <m/>
    <m/>
    <x v="1"/>
    <s v="Bug"/>
    <s v="Done"/>
    <s v="BEMISCP-632"/>
    <s v="Orders - Move view details link below order Date"/>
    <s v="00632 - Orders - Move view details link below order Date"/>
    <x v="629"/>
    <x v="0"/>
    <s v="Done"/>
    <s v="BEMISCP-635"/>
    <s v="Alpha for Orders - Move view details link below order Date"/>
    <s v="00635 - Alpha for Orders - Move view details link below order Date"/>
    <s v="Alpha Test | 00635 - Alpha for Orders - Move view details link below order Date"/>
    <m/>
    <n v="354189"/>
    <n v="35422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635 - Alpha for Orders - Move view details link below order Date"/>
    <n v="0"/>
    <n v="0"/>
  </r>
  <r>
    <x v="3"/>
    <s v="Demand"/>
    <s v="Doing"/>
    <s v="BEMISCP-366"/>
    <s v="Buyer - Order Management"/>
    <x v="33"/>
    <s v="Feature"/>
    <s v="Done"/>
    <s v="BEMISCP-222"/>
    <s v="Order Detail in Orders by Item View"/>
    <s v="00222 - Order Detail in Orders by Item View"/>
    <x v="481"/>
    <x v="1"/>
    <s v="Done"/>
    <s v="BEMISCP-631"/>
    <s v="QA for Order Detail in Orders by Item View"/>
    <s v="S | 00631 - QA for Order Detail in Orders by Item View"/>
    <s v="QA | S | 00631 - QA for Order Detail in Orders by Item View"/>
    <n v="346910"/>
    <n v="340378"/>
    <n v="354184"/>
    <s v="Plan"/>
    <x v="21"/>
    <n v="0"/>
    <n v="0"/>
    <n v="0"/>
    <n v="33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020408163265306E-2"/>
    <n v="1"/>
    <n v="2.1276595744680851"/>
    <x v="0"/>
    <s v="0.Done"/>
    <x v="2"/>
    <s v="0.Done &gt; QA | S | 00631 - QA for Order Detail in Orders by Item View"/>
    <n v="0"/>
    <n v="0"/>
  </r>
  <r>
    <x v="3"/>
    <s v="Demand"/>
    <s v="Doing"/>
    <s v="BEMISCP-366"/>
    <s v="Buyer - Order Management"/>
    <x v="33"/>
    <s v="Feature"/>
    <s v="Done"/>
    <s v="BEMISCP-222"/>
    <s v="Order Detail in Orders by Item View"/>
    <s v="00222 - Order Detail in Orders by Item View"/>
    <x v="481"/>
    <x v="2"/>
    <s v="Done"/>
    <s v="BEMISCP-630"/>
    <s v="Review of Order Detail in Orders by Item View"/>
    <s v="S | 00630 - Review of Order Detail in Orders by Item View"/>
    <s v="Feature Review | S | 00630 - Review of Order Detail in Orders by Item View"/>
    <n v="346910"/>
    <n v="340378"/>
    <n v="354183"/>
    <s v="Plan"/>
    <x v="21"/>
    <n v="0"/>
    <n v="0"/>
    <n v="0"/>
    <n v="33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020408163265306E-2"/>
    <n v="1"/>
    <n v="2.1276595744680851"/>
    <x v="0"/>
    <s v="0.Done"/>
    <x v="2"/>
    <s v="0.Done &gt; Feature Review | S | 00630 - Review of Order Detail in Orders by Item View"/>
    <n v="0"/>
    <n v="0"/>
  </r>
  <r>
    <x v="3"/>
    <s v="Demand"/>
    <s v="Doing"/>
    <s v="BEMISCP-366"/>
    <s v="Buyer - Order Management"/>
    <x v="33"/>
    <s v="Feature"/>
    <s v="Done"/>
    <s v="BEMISCP-222"/>
    <s v="Order Detail in Orders by Item View"/>
    <s v="00222 - Order Detail in Orders by Item View"/>
    <x v="481"/>
    <x v="0"/>
    <s v="Done"/>
    <s v="BEMISCP-629"/>
    <s v="Alpha for Order Detail in Orders by Item View"/>
    <s v="S | 00629 - Alpha for Order Detail in Orders by Item View"/>
    <s v="Alpha Test | S | 00629 - Alpha for Order Detail in Orders by Item View"/>
    <n v="346910"/>
    <n v="340378"/>
    <n v="354181"/>
    <s v="Plan"/>
    <x v="21"/>
    <n v="0"/>
    <n v="0"/>
    <n v="0"/>
    <n v="33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020408163265306E-2"/>
    <n v="1"/>
    <n v="2.1276595744680851"/>
    <x v="0"/>
    <s v="0.Done"/>
    <x v="2"/>
    <s v="0.Done &gt; Alpha Test | S | 00629 - Alpha for Order Detail in Orders by Item View"/>
    <n v="0"/>
    <n v="0"/>
  </r>
  <r>
    <x v="3"/>
    <s v="Demand"/>
    <s v="Doing"/>
    <s v="BEMISCP-443"/>
    <s v="Buyer views Customer and User Profiles"/>
    <x v="31"/>
    <s v="Feature"/>
    <s v="Done"/>
    <s v="BEMISCP-535"/>
    <s v="User Profile Dropdown"/>
    <s v="00535 - User Profile Dropdown"/>
    <x v="638"/>
    <x v="3"/>
    <s v="Done"/>
    <s v="BEMISCP-628"/>
    <s v="Develop User Profile dropdown"/>
    <s v="S | 00628 - Develop User Profile dropdown"/>
    <s v="Frontend Development | S | 00628 - Develop User Profile dropdown"/>
    <n v="348518"/>
    <n v="351638"/>
    <n v="354166"/>
    <s v="Plan"/>
    <x v="20"/>
    <n v="0"/>
    <n v="0"/>
    <n v="0"/>
    <n v="2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2.2727272727272728E-2"/>
    <n v="1"/>
    <n v="4.2553191489361701"/>
    <x v="0"/>
    <s v="0.Done"/>
    <x v="2"/>
    <s v="0.Done &gt; Frontend Development | S | 00628 - Develop User Profile dropdown"/>
    <n v="0"/>
    <n v="0"/>
  </r>
  <r>
    <x v="3"/>
    <s v="Demand"/>
    <s v="Doing"/>
    <s v="BEMISCP-366"/>
    <s v="Buyer - Order Management"/>
    <x v="33"/>
    <s v="Feature"/>
    <s v="Done"/>
    <s v="BEMISCP-225"/>
    <s v="Search Orders by Indexed fields"/>
    <s v="00225 - Search Orders by Indexed fields"/>
    <x v="633"/>
    <x v="1"/>
    <s v="Done"/>
    <s v="BEMISCP-627"/>
    <s v="QA for Search Implementation for Orders"/>
    <s v="M | 00627 - QA for Search Implementation for Orders"/>
    <s v="QA | M | 00627 - QA for Search Implementation for Orders"/>
    <n v="346910"/>
    <n v="340618"/>
    <n v="354162"/>
    <s v="Plan"/>
    <x v="20"/>
    <n v="0"/>
    <n v="0"/>
    <n v="0"/>
    <n v="89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8.3333333333333329E-2"/>
    <n v="1.020408163265306E-2"/>
    <n v="1"/>
    <n v="3.191489361702128"/>
    <x v="0"/>
    <s v="0.Done"/>
    <x v="2"/>
    <s v="0.Done &gt; QA | M | 00627 - QA for Search Implementation for Orders"/>
    <n v="0"/>
    <n v="0"/>
  </r>
  <r>
    <x v="3"/>
    <s v="Demand"/>
    <s v="Doing"/>
    <s v="BEMISCP-533"/>
    <s v="Bemis CP Theme"/>
    <x v="27"/>
    <s v="Feature"/>
    <s v="Cancelled"/>
    <s v="BEMISCP-381"/>
    <s v="Login page - cookie statement"/>
    <s v="00381 - Login page - cookie statement"/>
    <x v="567"/>
    <x v="3"/>
    <s v="Done"/>
    <s v="BEMISCP-626"/>
    <s v="Development for Cookie Statement"/>
    <s v="S | 00626 - Development for Cookie Statement"/>
    <s v="Frontend Development | S | 00626 - Development for Cookie Statement"/>
    <n v="351507"/>
    <n v="347785"/>
    <n v="354157"/>
    <s v="Plan"/>
    <x v="0"/>
    <n v="0"/>
    <n v="0"/>
    <n v="0"/>
    <n v="1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33333333333333331"/>
    <n v="1.8518518518518517E-2"/>
    <n v="1"/>
    <n v="4.2553191489361701"/>
    <x v="0"/>
    <s v="0.Cancelled"/>
    <x v="2"/>
    <s v="0.Done &gt; Frontend Development | S | 00626 - Development for Cookie Statement"/>
    <n v="0"/>
    <n v="0"/>
  </r>
  <r>
    <x v="3"/>
    <s v="Demand"/>
    <s v="Doing"/>
    <s v="BEMISCP-366"/>
    <s v="Buyer - Order Management"/>
    <x v="33"/>
    <s v="Feature"/>
    <s v="Done"/>
    <s v="BEMISCP-221"/>
    <s v="Orders Landing Page"/>
    <s v="00221 - Orders Landing Page"/>
    <x v="643"/>
    <x v="1"/>
    <s v="Done"/>
    <s v="BEMISCP-625"/>
    <s v="QA for Orders Landing Page"/>
    <s v="S | 00625 - QA for Orders Landing Page"/>
    <s v="QA | S | 00625 - QA for Orders Landing Page"/>
    <n v="346910"/>
    <n v="340377"/>
    <n v="354131"/>
    <s v="Plan"/>
    <x v="21"/>
    <n v="1"/>
    <n v="0"/>
    <n v="0"/>
    <n v="33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8.3333333333333329E-2"/>
    <n v="1.020408163265306E-2"/>
    <n v="1"/>
    <n v="2.1276595744680851"/>
    <x v="0"/>
    <s v="0.Done"/>
    <x v="2"/>
    <s v="0.Done &gt; QA | S | 00625 - QA for Orders Landing Page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4"/>
    <s v="Done"/>
    <s v="BEMISCP-624"/>
    <s v="Provide Customer and User data for initial migration."/>
    <s v="M | 00624 - Provide Customer and User data for initial migration."/>
    <s v="Sub-Task | M | 00624 - Provide Customer and User data for initial migration."/>
    <n v="350832"/>
    <n v="334456"/>
    <n v="354020"/>
    <s v="Plan"/>
    <x v="19"/>
    <n v="3.5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3.5"/>
    <n v="0"/>
    <n v="0.05"/>
    <n v="8.2644628099173556E-3"/>
    <n v="1"/>
    <n v="8.5106382978723403"/>
    <x v="0"/>
    <s v="0.Done"/>
    <x v="2"/>
    <s v="0.Done &gt; Sub-Task | M | 00624 - Provide Customer and User data for initial migration."/>
    <n v="0"/>
    <n v="0"/>
  </r>
  <r>
    <x v="3"/>
    <s v="Demand"/>
    <s v="Doing"/>
    <s v="BEMISCP-519"/>
    <s v="Buyer - Portal Foundations"/>
    <x v="23"/>
    <s v="Task"/>
    <s v="Done"/>
    <s v="BEMISCP-478"/>
    <s v="Clean up JSP for two-factor-auth-device-manager-web"/>
    <s v="00478 - Clean up JSP for two-factor-auth-device-manager-web"/>
    <x v="644"/>
    <x v="2"/>
    <s v="Done"/>
    <s v="BEMISCP-623"/>
    <s v="Review of Clean up JSP for two-factor-auth-device-manager-web"/>
    <s v="00623 - Review of Clean up JSP for two-factor-auth-device-manager-web"/>
    <s v="Feature Review | 00623 - Review of Clean up JSP for two-factor-auth-device-manager-web"/>
    <n v="350832"/>
    <n v="349727"/>
    <n v="3539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8.2644628099173556E-3"/>
    <n v="1"/>
    <n v="0"/>
    <x v="0"/>
    <s v="0.Done"/>
    <x v="2"/>
    <s v="0.Done &gt; Feature Review | 00623 - Review of Clean up JSP for two-factor-auth-device-manager-web"/>
    <n v="0"/>
    <n v="0"/>
  </r>
  <r>
    <x v="3"/>
    <s v="Demand"/>
    <s v="Doing"/>
    <s v="BEMISCP-519"/>
    <s v="Buyer - Portal Foundations"/>
    <x v="23"/>
    <s v="Task"/>
    <s v="Done"/>
    <s v="BEMISCP-259"/>
    <s v="Customer Site Template should have 'template' in name"/>
    <s v="00259 - Customer Site Template should have 'template' in name"/>
    <x v="645"/>
    <x v="2"/>
    <s v="Done"/>
    <s v="BEMISCP-622"/>
    <s v="Review of Customer Site Template should have 'template' in name"/>
    <s v="00622 - Review of Customer Site Template should have 'template' in name"/>
    <s v="Feature Review | 00622 - Review of Customer Site Template should have 'template' in name"/>
    <n v="350832"/>
    <n v="342899"/>
    <n v="35399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8.2644628099173556E-3"/>
    <n v="1"/>
    <n v="0"/>
    <x v="0"/>
    <s v="0.Done"/>
    <x v="2"/>
    <s v="0.Done &gt; Feature Review | 00622 - Review of Customer Site Template should have 'template' in name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6"/>
    <s v="Done"/>
    <s v="BEMISCP-620"/>
    <s v="Got the race condition issue when deploy order-ws module"/>
    <s v="XS | 00620 - Got the race condition issue when deploy order-ws module"/>
    <s v="Alpha Bug | XS | 00620 - Got the race condition issue when deploy order-ws module"/>
    <n v="346910"/>
    <n v="347290"/>
    <n v="353792"/>
    <s v="Plan"/>
    <x v="20"/>
    <n v="1.9"/>
    <n v="0"/>
    <n v="0"/>
    <n v="26"/>
    <s v="XS"/>
    <s v="SUBTASK PLAN"/>
    <n v="1.0638297872340425"/>
    <n v="1.2765957446808509"/>
    <n v="0"/>
    <n v="0"/>
    <n v="0"/>
    <n v="1.0638297872340425"/>
    <n v="1.0638297872340425"/>
    <n v="1.2765957446808509"/>
    <n v="1.9"/>
    <n v="0"/>
    <n v="3.7037037037037035E-2"/>
    <n v="1.020408163265306E-2"/>
    <n v="1"/>
    <n v="1.0638297872340425"/>
    <x v="0"/>
    <s v="0.Done"/>
    <x v="2"/>
    <s v="0.Done &gt; Alpha Bug | XS | 00620 - Got the race condition issue when deploy order-ws module"/>
    <n v="0"/>
    <n v="0"/>
  </r>
  <r>
    <x v="3"/>
    <s v="Demand"/>
    <s v="Doing"/>
    <s v="BEMISCP-366"/>
    <s v="Buyer - Order Management"/>
    <x v="33"/>
    <s v="Feature"/>
    <s v="Done"/>
    <s v="BEMISCP-225"/>
    <s v="Search Orders by Indexed fields"/>
    <s v="00225 - Search Orders by Indexed fields"/>
    <x v="633"/>
    <x v="4"/>
    <s v="Done"/>
    <s v="BEMISCP-619"/>
    <s v="Add Default Search Action"/>
    <s v="M | 00619 - Add Default Search Action"/>
    <s v="Sub-Task | M | 00619 - Add Default Search Action"/>
    <n v="346910"/>
    <n v="340618"/>
    <n v="353702"/>
    <s v="Plan"/>
    <x v="20"/>
    <n v="19"/>
    <n v="0"/>
    <n v="0"/>
    <n v="89"/>
    <s v="M"/>
    <s v="SUBTASK PLAN"/>
    <n v="8.5106382978723403"/>
    <n v="10.212765957446807"/>
    <n v="0"/>
    <n v="0"/>
    <n v="0"/>
    <n v="8.5106382978723403"/>
    <n v="8.5106382978723403"/>
    <n v="10.212765957446807"/>
    <n v="19"/>
    <n v="0"/>
    <n v="8.3333333333333329E-2"/>
    <n v="1.020408163265306E-2"/>
    <n v="1"/>
    <n v="8.5106382978723403"/>
    <x v="0"/>
    <s v="0.Done"/>
    <x v="2"/>
    <s v="0.Done &gt; Sub-Task | M | 00619 - Add Default Search Action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6"/>
    <s v="Done"/>
    <s v="BEMISCP-618"/>
    <s v="Missing fields in Portal Order WS Stub"/>
    <s v="M | 00618 - Missing fields in Portal Order WS Stub"/>
    <s v="Alpha Bug | M | 00618 - Missing fields in Portal Order WS Stub"/>
    <n v="346910"/>
    <n v="347290"/>
    <n v="353701"/>
    <s v="Plan"/>
    <x v="20"/>
    <n v="13.5"/>
    <n v="0"/>
    <n v="0"/>
    <n v="26"/>
    <s v="M"/>
    <s v="SUBTASK PLAN"/>
    <n v="3.191489361702128"/>
    <n v="3.8297872340425534"/>
    <n v="0"/>
    <n v="0"/>
    <n v="0"/>
    <n v="3.191489361702128"/>
    <n v="3.191489361702128"/>
    <n v="3.8297872340425534"/>
    <n v="13.5"/>
    <n v="0"/>
    <n v="3.7037037037037035E-2"/>
    <n v="1.020408163265306E-2"/>
    <n v="1"/>
    <n v="3.191489361702128"/>
    <x v="0"/>
    <s v="0.Done"/>
    <x v="2"/>
    <s v="0.Done &gt; Alpha Bug | M | 00618 - Missing fields in Portal Order WS Stub"/>
    <n v="0"/>
    <n v="0"/>
  </r>
  <r>
    <x v="3"/>
    <s v="Demand"/>
    <s v="Doing"/>
    <s v="BEMISCP-510"/>
    <s v="Buyer - Release Management"/>
    <x v="34"/>
    <s v="Feature"/>
    <s v="Done"/>
    <s v="BEMISCP-514"/>
    <s v="Release Report"/>
    <s v="00514 - Release Report"/>
    <x v="590"/>
    <x v="5"/>
    <s v="Cancelled"/>
    <s v="BEMISCP-616"/>
    <s v="Generate Release report from Release Landing page"/>
    <s v="M | 00616 - Generate Release report from Release Landing page"/>
    <s v="Backend Development | M | 00616 - Generate Release report from Release Landing page"/>
    <n v="350409"/>
    <n v="350413"/>
    <n v="353544"/>
    <s v="Plan"/>
    <x v="2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4.3478260869565216E-2"/>
    <n v="1"/>
    <n v="0"/>
    <x v="0"/>
    <s v="0.Done"/>
    <x v="3"/>
    <s v="0.Cancelled &gt; Backend Development | M | 00616 - Generate Release report from Release Landing page"/>
    <n v="0"/>
    <n v="0"/>
  </r>
  <r>
    <x v="3"/>
    <s v="Demand"/>
    <s v="Doing"/>
    <s v="BEMISCP-420"/>
    <s v="Buyer - Shipment Management"/>
    <x v="26"/>
    <s v="Feature"/>
    <s v="Done"/>
    <s v="BEMISCP-377"/>
    <s v="Generate Shipping Reports"/>
    <s v="00377 - Generate Shipping Reports"/>
    <x v="589"/>
    <x v="5"/>
    <s v="Cancelled"/>
    <s v="BEMISCP-615"/>
    <s v="Generate Shipping Report from Shipping Landing Page "/>
    <s v="M | 00615 - Generate Shipping Report from Shipping Landing Page "/>
    <s v="Backend Development | M | 00615 - Generate Shipping Report from Shipping Landing Page "/>
    <n v="347928"/>
    <n v="347309"/>
    <n v="353542"/>
    <s v="Plan"/>
    <x v="2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1.5873015873015872E-2"/>
    <n v="1"/>
    <n v="0"/>
    <x v="0"/>
    <s v="0.Done"/>
    <x v="3"/>
    <s v="0.Cancelled &gt; Backend Development | M | 00615 - Generate Shipping Report from Shipping Landing Page 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4"/>
    <s v="Cancelled"/>
    <s v="BEMISCP-614"/>
    <s v="Update parameters for Open and Closed Order Status Report on the Orders Landing Page"/>
    <s v="M | 00614 - Update parameters for Open and Closed Order Status Report on the Orders Landing Page"/>
    <s v="Sub-Task | M | 00614 - Update parameters for Open and Closed Order Status Report on the Orders Landing Page"/>
    <n v="346910"/>
    <n v="338511"/>
    <n v="353541"/>
    <s v="Plan"/>
    <x v="20"/>
    <n v="41.8"/>
    <n v="0"/>
    <n v="0"/>
    <n v="40"/>
    <s v="M"/>
    <s v="SUBTASK PLAN"/>
    <n v="8.5106382978723403"/>
    <n v="10.212765957446807"/>
    <n v="0"/>
    <n v="0"/>
    <n v="0"/>
    <n v="8.5106382978723403"/>
    <n v="8.5106382978723403"/>
    <n v="10.212765957446807"/>
    <n v="41.8"/>
    <n v="0"/>
    <n v="7.1428571428571425E-2"/>
    <n v="1.020408163265306E-2"/>
    <n v="1"/>
    <n v="0"/>
    <x v="0"/>
    <s v="0.Done"/>
    <x v="3"/>
    <s v="0.Cancelled &gt; Sub-Task | M | 00614 - Update parameters for Open and Closed Order Status Report on the Orders Landing Page"/>
    <n v="0"/>
    <n v="0"/>
  </r>
  <r>
    <x v="3"/>
    <s v="Demand"/>
    <s v="Doing"/>
    <s v="BEMISCP-533"/>
    <s v="Bemis CP Theme"/>
    <x v="27"/>
    <s v="Feature"/>
    <s v="Cancelled"/>
    <s v="BEMISCP-381"/>
    <s v="Login page - cookie statement"/>
    <s v="00381 - Login page - cookie statement"/>
    <x v="567"/>
    <x v="0"/>
    <s v="Cancelled"/>
    <s v="BEMISCP-613"/>
    <s v="Alpha for Login page - cookie statement"/>
    <s v="00613 - Alpha for Login page - cookie statement"/>
    <s v="Alpha Test | 00613 - Alpha for Login page - cookie statement"/>
    <n v="351507"/>
    <n v="347785"/>
    <n v="353540"/>
    <s v="Plan"/>
    <x v="0"/>
    <n v="0"/>
    <n v="0"/>
    <n v="0"/>
    <n v="1"/>
    <m/>
    <s v="SUBTASK PLAN"/>
    <n v="0"/>
    <n v="0"/>
    <n v="0"/>
    <n v="0"/>
    <n v="0"/>
    <n v="0"/>
    <n v="0"/>
    <n v="0"/>
    <n v="0"/>
    <n v="0"/>
    <n v="0.33333333333333331"/>
    <n v="1.8518518518518517E-2"/>
    <n v="1"/>
    <n v="0"/>
    <x v="0"/>
    <s v="0.Cancelled"/>
    <x v="3"/>
    <s v="0.Cancelled &gt; Alpha Test | 00613 - Alpha for Login page - cookie statement"/>
    <n v="0"/>
    <n v="0"/>
  </r>
  <r>
    <x v="3"/>
    <s v="Demand"/>
    <s v="Doing"/>
    <s v="BEMISCP-519"/>
    <s v="Buyer - Portal Foundations"/>
    <x v="23"/>
    <s v="Feature"/>
    <s v="Done"/>
    <s v="BEMISCP-537"/>
    <s v="Link from Portal Logo"/>
    <s v="00537 - Link from Portal Logo"/>
    <x v="592"/>
    <x v="0"/>
    <s v="Done"/>
    <s v="BEMISCP-612"/>
    <s v="Alpha for Link from Bemis Logo"/>
    <s v="00612 - Alpha for Link from Bemis Logo"/>
    <s v="Alpha Test | 00612 - Alpha for Link from Bemis Logo"/>
    <n v="350832"/>
    <n v="351644"/>
    <n v="353536"/>
    <s v="Plan"/>
    <x v="0"/>
    <n v="0"/>
    <n v="0"/>
    <n v="0"/>
    <n v="1"/>
    <m/>
    <s v="SUBTASK PLAN"/>
    <n v="0"/>
    <n v="0"/>
    <n v="0"/>
    <n v="0"/>
    <n v="0"/>
    <n v="0"/>
    <n v="0"/>
    <n v="0"/>
    <n v="0"/>
    <n v="0"/>
    <n v="0.33333333333333331"/>
    <n v="8.2644628099173556E-3"/>
    <n v="1"/>
    <n v="0"/>
    <x v="0"/>
    <s v="0.Done"/>
    <x v="2"/>
    <s v="0.Done &gt; Alpha Test | 00612 - Alpha for Link from Bemis Logo"/>
    <n v="0"/>
    <n v="0"/>
  </r>
  <r>
    <x v="3"/>
    <s v="Demand"/>
    <s v="Doing"/>
    <s v="BEMISCP-533"/>
    <s v="Bemis CP Theme"/>
    <x v="27"/>
    <s v="Feature"/>
    <s v="Done"/>
    <s v="BEMISCP-536"/>
    <s v="Remove Top Bar for External User"/>
    <s v="00536 - Remove Top Bar for External User"/>
    <x v="604"/>
    <x v="0"/>
    <s v="Done"/>
    <s v="BEMISCP-611"/>
    <s v="Alpha for Remove Top Bar for Regular User"/>
    <s v="00611 - Alpha for Remove Top Bar for Regular User"/>
    <s v="Alpha Test | 00611 - Alpha for Remove Top Bar for Regular User"/>
    <n v="351507"/>
    <n v="351643"/>
    <n v="353535"/>
    <s v="Plan"/>
    <x v="0"/>
    <n v="0"/>
    <n v="0"/>
    <n v="0"/>
    <n v="1"/>
    <m/>
    <s v="SUBTASK PLAN"/>
    <n v="0"/>
    <n v="0"/>
    <n v="0"/>
    <n v="0"/>
    <n v="0"/>
    <n v="0"/>
    <n v="0"/>
    <n v="0"/>
    <n v="0"/>
    <n v="0"/>
    <n v="0.33333333333333331"/>
    <n v="1.8518518518518517E-2"/>
    <n v="1"/>
    <n v="0"/>
    <x v="0"/>
    <s v="0.Done"/>
    <x v="2"/>
    <s v="0.Done &gt; Alpha Test | 00611 - Alpha for Remove Top Bar for Regular User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5"/>
    <s v="Done"/>
    <s v="BEMISCP-610"/>
    <s v="Create CustomerLocation Entity to pull Order ShipTo Information"/>
    <s v="M | 00610 - Create CustomerLocation Entity to pull Order ShipTo Information"/>
    <s v="Backend Development | M | 00610 - Create CustomerLocation Entity to pull Order ShipTo Information"/>
    <n v="346910"/>
    <n v="347290"/>
    <n v="353497"/>
    <s v="Plan"/>
    <x v="20"/>
    <n v="9.25"/>
    <n v="0"/>
    <n v="0"/>
    <n v="26"/>
    <s v="M"/>
    <s v="SUBTASK PLAN"/>
    <n v="10.638297872340425"/>
    <n v="12.76595744680851"/>
    <n v="0"/>
    <n v="0"/>
    <n v="0"/>
    <n v="10.638297872340425"/>
    <n v="10.638297872340425"/>
    <n v="12.76595744680851"/>
    <n v="9.25"/>
    <n v="0"/>
    <n v="3.7037037037037035E-2"/>
    <n v="1.020408163265306E-2"/>
    <n v="1"/>
    <n v="10.638297872340425"/>
    <x v="0"/>
    <s v="0.Done"/>
    <x v="2"/>
    <s v="0.Done &gt; Backend Development | M | 00610 - Create CustomerLocation Entity to pull Order ShipTo Information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5"/>
    <s v="Done"/>
    <s v="BEMISCP-609"/>
    <s v="Add Customer API Call to Order Sync"/>
    <s v="S | 00609 - Add Customer API Call to Order Sync"/>
    <s v="Backend Development | S | 00609 - Add Customer API Call to Order Sync"/>
    <n v="346910"/>
    <n v="347290"/>
    <n v="353491"/>
    <s v="Plan"/>
    <x v="20"/>
    <n v="23.5"/>
    <n v="0"/>
    <n v="0"/>
    <n v="26"/>
    <s v="S"/>
    <s v="SUBTASK PLAN"/>
    <n v="8.5106382978723403"/>
    <n v="10.212765957446807"/>
    <n v="0"/>
    <n v="0"/>
    <n v="0"/>
    <n v="8.5106382978723403"/>
    <n v="8.5106382978723403"/>
    <n v="10.212765957446807"/>
    <n v="23.5"/>
    <n v="0"/>
    <n v="3.7037037037037035E-2"/>
    <n v="1.020408163265306E-2"/>
    <n v="1"/>
    <n v="8.5106382978723403"/>
    <x v="0"/>
    <s v="0.Done"/>
    <x v="2"/>
    <s v="0.Done &gt; Backend Development | S | 00609 - Add Customer API Call to Order Sync"/>
    <n v="0"/>
    <n v="0"/>
  </r>
  <r>
    <x v="3"/>
    <s v="Demand"/>
    <s v="Doing"/>
    <s v="BEMISCP-519"/>
    <s v="Buyer - Portal Foundations"/>
    <x v="23"/>
    <s v="Bug"/>
    <s v="Done"/>
    <s v="BEMISCP-545"/>
    <s v="Two Factor Authentication - Verification Code Error"/>
    <s v="00545 - Two Factor Authentication - Verification Code Error"/>
    <x v="617"/>
    <x v="5"/>
    <s v="Done"/>
    <s v="BEMISCP-608"/>
    <s v="Bug fix"/>
    <s v="S | 00608 - Bug fix"/>
    <s v="Backend Development | S | 00608 - Bug fix"/>
    <n v="350832"/>
    <n v="351845"/>
    <n v="353446"/>
    <s v="Plan"/>
    <x v="0"/>
    <n v="23.46666666666666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3.466666666666665"/>
    <n v="0"/>
    <n v="0.25"/>
    <n v="8.2644628099173556E-3"/>
    <n v="1"/>
    <n v="8.5106382978723403"/>
    <x v="0"/>
    <s v="0.Done"/>
    <x v="2"/>
    <s v="0.Done &gt; Backend Development | S | 00608 - Bug fix"/>
    <n v="8.5106382978723403"/>
    <n v="23.466666666666665"/>
  </r>
  <r>
    <x v="3"/>
    <s v="Demand"/>
    <s v="Doing"/>
    <s v="BEMISCP-523"/>
    <s v="CSR - Portal Foundations"/>
    <x v="30"/>
    <s v="Feature"/>
    <s v="Done"/>
    <s v="BEMISCP-172"/>
    <s v="Password Policy"/>
    <s v="00172 - Password Policy"/>
    <x v="607"/>
    <x v="2"/>
    <s v="Done"/>
    <s v="BEMISCP-607"/>
    <s v="Review of Password Policy"/>
    <s v="00607 - Review of Password Policy"/>
    <s v="Feature Review | 00607 - Review of Password Policy"/>
    <n v="350872"/>
    <n v="337609"/>
    <n v="353443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2"/>
    <n v="3.125E-2"/>
    <n v="1"/>
    <n v="0"/>
    <x v="0"/>
    <s v="0.Done"/>
    <x v="2"/>
    <s v="0.Done &gt; Feature Review | 00607 - Review of Password Policy"/>
    <n v="0"/>
    <n v="0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5"/>
    <s v="Done"/>
    <s v="BEMISCP-606"/>
    <s v="Add IBB Security Authentication to Shipment WS"/>
    <s v="S | 00606 - Add IBB Security Authentication to Shipment WS"/>
    <s v="Backend Development | S | 00606 - Add IBB Security Authentication to Shipment WS"/>
    <n v="347928"/>
    <n v="347294"/>
    <n v="353293"/>
    <s v="Plan"/>
    <x v="20"/>
    <n v="6.7666666666666666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6.7666666666666666"/>
    <n v="0"/>
    <n v="7.1428571428571425E-2"/>
    <n v="1.5873015873015872E-2"/>
    <n v="1"/>
    <n v="8.5106382978723403"/>
    <x v="0"/>
    <s v="0.Done"/>
    <x v="2"/>
    <s v="0.Done &gt; Backend Development | S | 00606 - Add IBB Security Authentication to Shipment WS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5"/>
    <s v="Done"/>
    <s v="BEMISCP-605"/>
    <s v="Add IBB Security Authentication to Order WS"/>
    <s v="S | 00605 - Add IBB Security Authentication to Order WS"/>
    <s v="Backend Development | S | 00605 - Add IBB Security Authentication to Order WS"/>
    <n v="346910"/>
    <n v="347290"/>
    <n v="353292"/>
    <s v="Plan"/>
    <x v="20"/>
    <n v="12.133333333333333"/>
    <n v="0"/>
    <n v="0"/>
    <n v="26"/>
    <s v="S"/>
    <s v="SUBTASK PLAN"/>
    <n v="8.5106382978723403"/>
    <n v="10.212765957446807"/>
    <n v="0"/>
    <n v="0"/>
    <n v="0"/>
    <n v="8.5106382978723403"/>
    <n v="8.5106382978723403"/>
    <n v="10.212765957446807"/>
    <n v="12.133333333333333"/>
    <n v="0"/>
    <n v="3.7037037037037035E-2"/>
    <n v="1.020408163265306E-2"/>
    <n v="1"/>
    <n v="8.5106382978723403"/>
    <x v="0"/>
    <s v="0.Done"/>
    <x v="2"/>
    <s v="0.Done &gt; Backend Development | S | 00605 - Add IBB Security Authentication to Order WS"/>
    <n v="0"/>
    <n v="0"/>
  </r>
  <r>
    <x v="3"/>
    <s v="Demand"/>
    <s v="Doing"/>
    <s v="BEMISCP-420"/>
    <s v="Buyer - Shipment Management"/>
    <x v="26"/>
    <s v="Feature"/>
    <s v="Done"/>
    <s v="BEMISCP-58"/>
    <s v="Carrier List CRUD"/>
    <s v="00058 - Carrier List CRUD"/>
    <x v="635"/>
    <x v="0"/>
    <s v="Done"/>
    <s v="BEMISCP-604"/>
    <s v="Alpha for Carrier List CRUD"/>
    <s v="S | 00604 - Alpha for Carrier List CRUD"/>
    <s v="Alpha Test | S | 00604 - Alpha for Carrier List CRUD"/>
    <n v="347928"/>
    <n v="333021"/>
    <n v="353291"/>
    <s v="Plan"/>
    <x v="20"/>
    <n v="8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8"/>
    <n v="0"/>
    <n v="0.16666666666666666"/>
    <n v="1.5873015873015872E-2"/>
    <n v="1"/>
    <n v="2.1276595744680851"/>
    <x v="0"/>
    <s v="0.Done"/>
    <x v="2"/>
    <s v="0.Done &gt; Alpha Test | S | 00604 - Alpha for Carrier List CRUD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5"/>
    <s v="Cancelled"/>
    <s v="BEMISCP-603"/>
    <s v="Integrate Order WS with WS commons"/>
    <s v="XS | 00603 - Integrate Order WS with WS commons"/>
    <s v="Backend Development | XS | 00603 - Integrate Order WS with WS commons"/>
    <n v="346910"/>
    <n v="347290"/>
    <n v="353275"/>
    <s v="Plan"/>
    <x v="20"/>
    <n v="0"/>
    <n v="0"/>
    <n v="0"/>
    <n v="26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3.7037037037037035E-2"/>
    <n v="1.020408163265306E-2"/>
    <n v="1"/>
    <n v="0"/>
    <x v="0"/>
    <s v="0.Done"/>
    <x v="3"/>
    <s v="0.Cancelled &gt; Backend Development | XS | 00603 - Integrate Order WS with WS commons"/>
    <n v="0"/>
    <n v="0"/>
  </r>
  <r>
    <x v="3"/>
    <s v="Demand"/>
    <s v="Doing"/>
    <s v="BEMISCP-443"/>
    <s v="Buyer views Customer and User Profiles"/>
    <x v="31"/>
    <s v="Feature"/>
    <s v="Done"/>
    <s v="BEMISCP-371"/>
    <s v="Customer Profile updates from IBB"/>
    <s v="00371 - Customer Profile updates from IBB"/>
    <x v="439"/>
    <x v="5"/>
    <s v="Done"/>
    <s v="BEMISCP-601"/>
    <s v="Map Customer WS data to Customer Profile/Organizations"/>
    <s v="S | 00601 - Map Customer WS data to Customer Profile/Organizations"/>
    <s v="Backend Development | S | 00601 - Map Customer WS data to Customer Profile/Organizations"/>
    <n v="348518"/>
    <n v="347291"/>
    <n v="353235"/>
    <s v="Plan"/>
    <x v="2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7.6923076923076927E-2"/>
    <n v="2.2727272727272728E-2"/>
    <n v="1"/>
    <n v="8.5106382978723403"/>
    <x v="0"/>
    <s v="0.Done"/>
    <x v="2"/>
    <s v="0.Done &gt; Backend Development | S | 00601 - Map Customer WS data to Customer Profile/Organizations"/>
    <n v="0"/>
    <n v="0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5"/>
    <s v="Done"/>
    <s v="BEMISCP-600"/>
    <s v="Map Shipment WS data to Shipment DM"/>
    <s v="S | 00600 - Map Shipment WS data to Shipment DM"/>
    <s v="Backend Development | S | 00600 - Map Shipment WS data to Shipment DM"/>
    <n v="347928"/>
    <n v="347294"/>
    <n v="353233"/>
    <s v="Plan"/>
    <x v="20"/>
    <n v="6.366666666666666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6.3666666666666663"/>
    <n v="0"/>
    <n v="7.1428571428571425E-2"/>
    <n v="1.5873015873015872E-2"/>
    <n v="1"/>
    <n v="8.5106382978723403"/>
    <x v="0"/>
    <s v="0.Done"/>
    <x v="2"/>
    <s v="0.Done &gt; Backend Development | S | 00600 - Map Shipment WS data to Shipment DM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5"/>
    <s v="Done"/>
    <s v="BEMISCP-599"/>
    <s v="Map Order WS data to Order DM"/>
    <s v="S | 00599 - Map Order WS data to Order DM"/>
    <s v="Backend Development | S | 00599 - Map Order WS data to Order DM"/>
    <n v="346910"/>
    <n v="347290"/>
    <n v="353230"/>
    <s v="Plan"/>
    <x v="20"/>
    <n v="40"/>
    <n v="0"/>
    <n v="0"/>
    <n v="26"/>
    <s v="S"/>
    <s v="SUBTASK PLAN"/>
    <n v="8.5106382978723403"/>
    <n v="10.212765957446807"/>
    <n v="0"/>
    <n v="0"/>
    <n v="0"/>
    <n v="8.5106382978723403"/>
    <n v="8.5106382978723403"/>
    <n v="10.212765957446807"/>
    <n v="40"/>
    <n v="0"/>
    <n v="3.7037037037037035E-2"/>
    <n v="1.020408163265306E-2"/>
    <n v="1"/>
    <n v="8.5106382978723403"/>
    <x v="0"/>
    <s v="0.Done"/>
    <x v="2"/>
    <s v="0.Done &gt; Backend Development | S | 00599 - Map Order WS data to Order DM"/>
    <n v="0"/>
    <n v="0"/>
  </r>
  <r>
    <x v="3"/>
    <s v="Demand"/>
    <s v="Doing"/>
    <s v="BEMISCP-443"/>
    <s v="Buyer views Customer and User Profiles"/>
    <x v="31"/>
    <s v="Feature"/>
    <s v="Done"/>
    <s v="BEMISCP-535"/>
    <s v="User Profile Dropdown"/>
    <s v="00535 - User Profile Dropdown"/>
    <x v="638"/>
    <x v="0"/>
    <s v="Done"/>
    <s v="BEMISCP-598"/>
    <s v="Alpha for User Profile Dropdown"/>
    <s v="00598 - Alpha for User Profile Dropdown"/>
    <s v="Alpha Test | 00598 - Alpha for User Profile Dropdown"/>
    <n v="348518"/>
    <n v="351638"/>
    <n v="353229"/>
    <s v="Plan"/>
    <x v="20"/>
    <n v="0.31666666666666665"/>
    <n v="0"/>
    <n v="0"/>
    <n v="2"/>
    <m/>
    <s v="SUBTASK PLAN"/>
    <n v="0"/>
    <n v="0"/>
    <n v="0"/>
    <n v="0"/>
    <n v="0"/>
    <n v="0"/>
    <n v="0"/>
    <n v="0"/>
    <n v="0.31666666666666665"/>
    <n v="0"/>
    <n v="0.2"/>
    <n v="2.2727272727272728E-2"/>
    <n v="1"/>
    <n v="0"/>
    <x v="0"/>
    <s v="0.Done"/>
    <x v="2"/>
    <s v="0.Done &gt; Alpha Test | 00598 - Alpha for User Profile Dropdown"/>
    <n v="0"/>
    <n v="0"/>
  </r>
  <r>
    <x v="3"/>
    <s v="Demand"/>
    <s v="Doing"/>
    <s v="BEMISCP-523"/>
    <s v="CSR - Portal Foundations"/>
    <x v="30"/>
    <s v="Feature"/>
    <s v="Done"/>
    <s v="BEMISCP-172"/>
    <s v="Password Policy"/>
    <s v="00172 - Password Policy"/>
    <x v="607"/>
    <x v="0"/>
    <s v="Done"/>
    <s v="BEMISCP-597"/>
    <s v="Alpha for Password Policy"/>
    <s v="S | 00597 - Alpha for Password Policy"/>
    <s v="Alpha Test | S | 00597 - Alpha for Password Policy"/>
    <n v="350872"/>
    <n v="337609"/>
    <n v="353090"/>
    <s v="Plan"/>
    <x v="19"/>
    <n v="4.0333333333333332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4.0333333333333332"/>
    <n v="0"/>
    <n v="0.2"/>
    <n v="3.125E-2"/>
    <n v="1"/>
    <n v="2.1276595744680851"/>
    <x v="0"/>
    <s v="0.Done"/>
    <x v="2"/>
    <s v="0.Done &gt; Alpha Test | S | 00597 - Alpha for Password Policy"/>
    <n v="0"/>
    <n v="0"/>
  </r>
  <r>
    <x v="3"/>
    <s v="Demand"/>
    <s v="Doing"/>
    <s v="BEMISCP-501"/>
    <s v="IBB Integration"/>
    <x v="24"/>
    <s v="Task"/>
    <s v="Done"/>
    <s v="BEMISCP-503"/>
    <s v="WS Commons"/>
    <s v="00503 - WS Commons"/>
    <x v="242"/>
    <x v="5"/>
    <s v="Done"/>
    <s v="BEMISCP-596"/>
    <s v="Implement Retry advice"/>
    <s v="XS | 00596 - Implement Retry advice"/>
    <s v="Backend Development | XS | 00596 - Implement Retry advice"/>
    <n v="350255"/>
    <n v="350258"/>
    <n v="353015"/>
    <s v="Plan"/>
    <x v="0"/>
    <n v="1"/>
    <n v="0"/>
    <n v="0"/>
    <n v="16"/>
    <s v="XS"/>
    <s v="SUBTASK PLAN"/>
    <n v="2.1276595744680851"/>
    <n v="2.5531914893617018"/>
    <n v="0"/>
    <n v="0"/>
    <n v="0"/>
    <n v="2.1276595744680851"/>
    <n v="2.1276595744680851"/>
    <n v="2.5531914893617018"/>
    <n v="1"/>
    <n v="0"/>
    <n v="0.1111111111111111"/>
    <n v="3.3333333333333333E-2"/>
    <n v="1"/>
    <n v="2.1276595744680851"/>
    <x v="0"/>
    <s v="0.Done"/>
    <x v="2"/>
    <s v="0.Done &gt; Backend Development | XS | 00596 - Implement Retry advice"/>
    <n v="0"/>
    <n v="0"/>
  </r>
  <r>
    <x v="3"/>
    <s v="Demand"/>
    <s v="Doing"/>
    <s v="BEMISCP-501"/>
    <s v="IBB Integration"/>
    <x v="24"/>
    <s v="Task"/>
    <s v="Done"/>
    <s v="BEMISCP-503"/>
    <s v="WS Commons"/>
    <s v="00503 - WS Commons"/>
    <x v="242"/>
    <x v="5"/>
    <s v="Done"/>
    <s v="BEMISCP-595"/>
    <s v="Implement test service to demonstrate capabilities"/>
    <s v="XS | 00595 - Implement test service to demonstrate capabilities"/>
    <s v="Backend Development | XS | 00595 - Implement test service to demonstrate capabilities"/>
    <n v="350255"/>
    <n v="350258"/>
    <n v="353014"/>
    <s v="Plan"/>
    <x v="0"/>
    <n v="1"/>
    <n v="0"/>
    <n v="0"/>
    <n v="16"/>
    <s v="XS"/>
    <s v="SUBTASK PLAN"/>
    <n v="2.1276595744680851"/>
    <n v="2.5531914893617018"/>
    <n v="0"/>
    <n v="0"/>
    <n v="0"/>
    <n v="2.1276595744680851"/>
    <n v="2.1276595744680851"/>
    <n v="2.5531914893617018"/>
    <n v="1"/>
    <n v="0"/>
    <n v="0.1111111111111111"/>
    <n v="3.3333333333333333E-2"/>
    <n v="1"/>
    <n v="2.1276595744680851"/>
    <x v="0"/>
    <s v="0.Done"/>
    <x v="2"/>
    <s v="0.Done &gt; Backend Development | XS | 00595 - Implement test service to demonstrate capabilities"/>
    <n v="0"/>
    <n v="0"/>
  </r>
  <r>
    <x v="3"/>
    <s v="Demand"/>
    <s v="Doing"/>
    <s v="BEMISCP-501"/>
    <s v="IBB Integration"/>
    <x v="24"/>
    <s v="Task"/>
    <s v="Done"/>
    <s v="BEMISCP-503"/>
    <s v="WS Commons"/>
    <s v="00503 - WS Commons"/>
    <x v="242"/>
    <x v="5"/>
    <s v="Done"/>
    <s v="BEMISCP-594"/>
    <s v="Implement proxy mechanism"/>
    <s v="M | 00594 - Implement proxy mechanism"/>
    <s v="Backend Development | M | 00594 - Implement proxy mechanism"/>
    <n v="350255"/>
    <n v="350258"/>
    <n v="353013"/>
    <s v="Plan"/>
    <x v="0"/>
    <n v="10"/>
    <n v="0"/>
    <n v="0"/>
    <n v="16"/>
    <s v="M"/>
    <s v="SUBTASK PLAN"/>
    <n v="10.638297872340425"/>
    <n v="12.76595744680851"/>
    <n v="0"/>
    <n v="0"/>
    <n v="0"/>
    <n v="10.638297872340425"/>
    <n v="10.638297872340425"/>
    <n v="12.76595744680851"/>
    <n v="10"/>
    <n v="0"/>
    <n v="0.1111111111111111"/>
    <n v="3.3333333333333333E-2"/>
    <n v="1"/>
    <n v="10.638297872340425"/>
    <x v="0"/>
    <s v="0.Done"/>
    <x v="2"/>
    <s v="0.Done &gt; Backend Development | M | 00594 - Implement proxy mechanism"/>
    <n v="0"/>
    <n v="0"/>
  </r>
  <r>
    <x v="3"/>
    <s v="Demand"/>
    <s v="Doing"/>
    <s v="BEMISCP-501"/>
    <s v="IBB Integration"/>
    <x v="24"/>
    <s v="Task"/>
    <s v="Done"/>
    <s v="BEMISCP-503"/>
    <s v="WS Commons"/>
    <s v="00503 - WS Commons"/>
    <x v="242"/>
    <x v="7"/>
    <s v="Done"/>
    <s v="BEMISCP-593"/>
    <s v="Reseach approaches to intercepting and proxying calls to OSGI services"/>
    <s v="M | 00593 - Reseach approaches to intercepting and proxying calls to OSGI services"/>
    <s v="Tech Planning | M | 00593 - Reseach approaches to intercepting and proxying calls to OSGI services"/>
    <n v="350255"/>
    <n v="350258"/>
    <n v="353011"/>
    <s v="Plan"/>
    <x v="0"/>
    <n v="22"/>
    <n v="0"/>
    <n v="0"/>
    <n v="16"/>
    <s v="M"/>
    <s v="SUBTASK PLAN"/>
    <n v="4.2553191489361701"/>
    <n v="5.1063829787234036"/>
    <n v="0"/>
    <n v="0"/>
    <n v="0"/>
    <n v="4.2553191489361701"/>
    <n v="4.2553191489361701"/>
    <n v="5.1063829787234036"/>
    <n v="22"/>
    <n v="0"/>
    <n v="0.1111111111111111"/>
    <n v="3.3333333333333333E-2"/>
    <n v="1"/>
    <n v="4.2553191489361701"/>
    <x v="0"/>
    <s v="0.Done"/>
    <x v="2"/>
    <s v="0.Done &gt; Tech Planning | M | 00593 - Reseach approaches to intercepting and proxying calls to OSGI services"/>
    <n v="0"/>
    <n v="0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5"/>
    <s v="Done"/>
    <s v="BEMISCP-592"/>
    <s v="Implement Shipment DataSync"/>
    <s v="M | 00592 - Implement Shipment DataSync"/>
    <s v="Backend Development | M | 00592 - Implement Shipment DataSync"/>
    <n v="347928"/>
    <n v="347294"/>
    <n v="352939"/>
    <s v="Plan"/>
    <x v="20"/>
    <n v="30.866666666666667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30.866666666666667"/>
    <n v="0"/>
    <n v="7.1428571428571425E-2"/>
    <n v="1.5873015873015872E-2"/>
    <n v="1"/>
    <n v="10.638297872340425"/>
    <x v="0"/>
    <s v="0.Done"/>
    <x v="2"/>
    <s v="0.Done &gt; Backend Development | M | 00592 - Implement Shipment DataSync"/>
    <n v="0"/>
    <n v="0"/>
  </r>
  <r>
    <x v="3"/>
    <s v="Demand"/>
    <s v="Doing"/>
    <s v="BEMISCP-443"/>
    <s v="Buyer views Customer and User Profiles"/>
    <x v="31"/>
    <s v="Feature"/>
    <s v="Cancelled"/>
    <s v="BEMISCP-207"/>
    <s v="Populate User Profiles"/>
    <s v="00207 - Populate User Profiles"/>
    <x v="646"/>
    <x v="5"/>
    <s v="Cancelled"/>
    <s v="BEMISCP-588"/>
    <s v="Update migration logic to reflect new fields"/>
    <s v="S | 00588 - Update migration logic to reflect new fields"/>
    <s v="Backend Development | S | 00588 - Update migration logic to reflect new fields"/>
    <n v="348518"/>
    <n v="340158"/>
    <n v="352700"/>
    <s v="Plan"/>
    <x v="20"/>
    <n v="0"/>
    <n v="0"/>
    <n v="0"/>
    <n v="35.6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1"/>
    <n v="2.2727272727272728E-2"/>
    <n v="1"/>
    <n v="0"/>
    <x v="0"/>
    <s v="0.Cancelled"/>
    <x v="3"/>
    <s v="0.Cancelled &gt; Backend Development | S | 00588 - Update migration logic to reflect new fields"/>
    <n v="0"/>
    <n v="0"/>
  </r>
  <r>
    <x v="3"/>
    <s v="Demand"/>
    <s v="Doing"/>
    <s v="BEMISCP-366"/>
    <s v="Buyer - Order Management"/>
    <x v="33"/>
    <s v="Feature"/>
    <s v="Done"/>
    <s v="BEMISCP-225"/>
    <s v="Search Orders by Indexed fields"/>
    <s v="00225 - Search Orders by Indexed fields"/>
    <x v="633"/>
    <x v="5"/>
    <s v="Done"/>
    <s v="BEMISCP-587"/>
    <s v="Implement multi faceted search for orders"/>
    <s v="L | 00587 - Implement multi faceted search for orders"/>
    <s v="Backend Development | L | 00587 - Implement multi faceted search for orders"/>
    <n v="346910"/>
    <n v="340618"/>
    <n v="352648"/>
    <s v="Plan"/>
    <x v="20"/>
    <n v="21.55"/>
    <n v="0"/>
    <n v="0"/>
    <n v="89"/>
    <s v="L"/>
    <s v="SUBTASK PLAN"/>
    <n v="19.148936170212767"/>
    <n v="22.978723404255319"/>
    <n v="0"/>
    <n v="0"/>
    <n v="0"/>
    <n v="19.148936170212767"/>
    <n v="19.148936170212767"/>
    <n v="22.978723404255319"/>
    <n v="21.55"/>
    <n v="0"/>
    <n v="8.3333333333333329E-2"/>
    <n v="1.020408163265306E-2"/>
    <n v="1"/>
    <n v="19.148936170212767"/>
    <x v="0"/>
    <s v="0.Done"/>
    <x v="2"/>
    <s v="0.Done &gt; Backend Development | L | 00587 - Implement multi faceted search for orders"/>
    <n v="0"/>
    <n v="0"/>
  </r>
  <r>
    <x v="3"/>
    <s v="Demand"/>
    <s v="Doing"/>
    <s v="BEMISCP-531"/>
    <s v="System Architecture"/>
    <x v="22"/>
    <s v="Task"/>
    <s v="Doing"/>
    <s v="BEMISCP-481"/>
    <s v="UAT/Prod Deployment"/>
    <s v="00481 - UAT/Prod Deployment"/>
    <x v="544"/>
    <x v="4"/>
    <s v="Doing"/>
    <s v="BEMISCP-586"/>
    <s v="Create Installation documentation"/>
    <s v="M | 00586 - Create Installation documentation"/>
    <s v="Sub-Task | M | 00586 - Create Installation documentation"/>
    <n v="351453"/>
    <n v="349744"/>
    <n v="352591"/>
    <s v="Plan"/>
    <x v="0"/>
    <n v="8"/>
    <n v="0"/>
    <n v="20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8"/>
    <n v="0.25"/>
    <n v="1.8518518518518517E-2"/>
    <n v="1"/>
    <n v="0"/>
    <x v="0"/>
    <s v="7.Doing"/>
    <x v="0"/>
    <s v="3.Doing &gt; Sub-Task | M | 00586 - Create Installation documentation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4"/>
    <s v="Done"/>
    <s v="BEMISCP-583"/>
    <s v="Restrict Folder Access Based on Role"/>
    <s v="M | 00583 - Restrict Folder Access Based on Role"/>
    <s v="Sub-Task | M | 00583 - Restrict Folder Access Based on Role"/>
    <n v="350832"/>
    <n v="334367"/>
    <n v="352580"/>
    <s v="Plan"/>
    <x v="19"/>
    <n v="0"/>
    <n v="0"/>
    <n v="0"/>
    <n v="32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4.7619047619047616E-2"/>
    <n v="8.2644628099173556E-3"/>
    <n v="1"/>
    <n v="8.5106382978723403"/>
    <x v="0"/>
    <s v="0.Done"/>
    <x v="2"/>
    <s v="0.Done &gt; Sub-Task | M | 00583 - Restrict Folder Access Based on Role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6"/>
    <s v="Cancelled"/>
    <s v="BEMISCP-580"/>
    <s v="Deadlock exceptions when migrating data"/>
    <s v="M | 00580 - Deadlock exceptions when migrating data"/>
    <s v="Alpha Bug | M | 00580 - Deadlock exceptions when migrating data"/>
    <n v="350832"/>
    <n v="334456"/>
    <n v="352423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05"/>
    <n v="8.2644628099173556E-3"/>
    <n v="1"/>
    <n v="0"/>
    <x v="0"/>
    <s v="0.Done"/>
    <x v="3"/>
    <s v="0.Cancelled &gt; Alpha Bug | M | 00580 - Deadlock exceptions when migrating data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5"/>
    <s v="Done"/>
    <s v="BEMISCP-576"/>
    <s v="Search shipments"/>
    <s v="S | 00576 - Search shipments"/>
    <s v="Backend Development | S | 00576 - Search shipments"/>
    <n v="347928"/>
    <n v="334920"/>
    <n v="352407"/>
    <s v="Plan"/>
    <x v="20"/>
    <n v="19.633333333333333"/>
    <n v="0"/>
    <n v="0"/>
    <n v="61"/>
    <s v="S"/>
    <s v="SUBTASK PLAN"/>
    <n v="8.5106382978723403"/>
    <n v="10.212765957446807"/>
    <n v="0"/>
    <n v="0"/>
    <n v="0"/>
    <n v="8.5106382978723403"/>
    <n v="8.5106382978723403"/>
    <n v="10.212765957446807"/>
    <n v="19.633333333333333"/>
    <n v="0"/>
    <n v="6.25E-2"/>
    <n v="1.5873015873015872E-2"/>
    <n v="1"/>
    <n v="8.5106382978723403"/>
    <x v="0"/>
    <s v="0.Done"/>
    <x v="2"/>
    <s v="0.Done &gt; Backend Development | S | 00576 - Search shipments"/>
    <n v="0"/>
    <n v="0"/>
  </r>
  <r>
    <x v="3"/>
    <s v="Demand"/>
    <s v="Doing"/>
    <s v="BEMISCP-366"/>
    <s v="Buyer - Order Management"/>
    <x v="33"/>
    <s v="Feature"/>
    <s v="Done"/>
    <s v="BEMISCP-221"/>
    <s v="Orders Landing Page"/>
    <s v="00221 - Orders Landing Page"/>
    <x v="643"/>
    <x v="5"/>
    <s v="Done"/>
    <s v="BEMISCP-571"/>
    <s v="Add Order Qty breakdown view"/>
    <s v="M | 00571 - Add Order Qty breakdown view"/>
    <s v="Backend Development | M | 00571 - Add Order Qty breakdown view"/>
    <n v="346910"/>
    <n v="340377"/>
    <n v="352400"/>
    <s v="Plan"/>
    <x v="21"/>
    <n v="13.5"/>
    <n v="0"/>
    <n v="0"/>
    <n v="33"/>
    <s v="M"/>
    <s v="SUBTASK PLAN"/>
    <n v="10.638297872340425"/>
    <n v="12.76595744680851"/>
    <n v="0"/>
    <n v="0"/>
    <n v="0"/>
    <n v="10.638297872340425"/>
    <n v="10.638297872340425"/>
    <n v="12.76595744680851"/>
    <n v="13.5"/>
    <n v="0"/>
    <n v="8.3333333333333329E-2"/>
    <n v="1.020408163265306E-2"/>
    <n v="1"/>
    <n v="10.638297872340425"/>
    <x v="0"/>
    <s v="0.Done"/>
    <x v="2"/>
    <s v="0.Done &gt; Backend Development | M | 00571 - Add Order Qty breakdown view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5"/>
    <s v="Done"/>
    <s v="BEMISCP-564"/>
    <s v="Update DL folder structure to match new requirements"/>
    <s v="S | 00564 - Update DL folder structure to match new requirements"/>
    <s v="Backend Development | S | 00564 - Update DL folder structure to match new requirements"/>
    <n v="350832"/>
    <n v="334367"/>
    <n v="352156"/>
    <s v="Plan"/>
    <x v="19"/>
    <n v="0"/>
    <n v="0"/>
    <n v="0"/>
    <n v="32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4.7619047619047616E-2"/>
    <n v="8.2644628099173556E-3"/>
    <n v="1"/>
    <n v="8.5106382978723403"/>
    <x v="0"/>
    <s v="0.Done"/>
    <x v="2"/>
    <s v="0.Done &gt; Backend Development | S | 00564 - Update DL folder structure to match new requirements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5"/>
    <s v="Done"/>
    <s v="BEMISCP-563"/>
    <s v="Move Report Portlet to SSRS Integration Web"/>
    <s v="XS | 00563 - Move Report Portlet to SSRS Integration Web"/>
    <s v="Backend Development | XS | 00563 - Move Report Portlet to SSRS Integration Web"/>
    <n v="351658"/>
    <n v="347304"/>
    <n v="352149"/>
    <s v="Plan"/>
    <x v="18"/>
    <n v="10.716666666666667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10.716666666666667"/>
    <n v="0"/>
    <n v="6.25E-2"/>
    <n v="3.8461538461538464E-2"/>
    <n v="1"/>
    <n v="2.1276595744680851"/>
    <x v="0"/>
    <s v="0.Done"/>
    <x v="2"/>
    <s v="0.Done &gt; Backend Development | XS | 00563 - Move Report Portlet to SSRS Integration Web"/>
    <n v="0"/>
    <n v="0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7"/>
    <s v="Done"/>
    <s v="BEMISCP-556"/>
    <s v="Design Shipment WS Module"/>
    <s v="S | 00556 - Design Shipment WS Module"/>
    <s v="Tech Planning | S | 00556 - Design Shipment WS Module"/>
    <n v="347928"/>
    <n v="347294"/>
    <n v="352039"/>
    <s v="Plan"/>
    <x v="20"/>
    <n v="4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4.5"/>
    <n v="0"/>
    <n v="7.1428571428571425E-2"/>
    <n v="1.5873015873015872E-2"/>
    <n v="1"/>
    <n v="2.1276595744680851"/>
    <x v="0"/>
    <s v="0.Done"/>
    <x v="2"/>
    <s v="0.Done &gt; Tech Planning | S | 00556 - Design Shipment WS Module"/>
    <n v="0"/>
    <n v="0"/>
  </r>
  <r>
    <x v="3"/>
    <s v="Demand"/>
    <s v="Doing"/>
    <s v="BEMISCP-443"/>
    <s v="Buyer views Customer and User Profiles"/>
    <x v="31"/>
    <s v="Feature"/>
    <s v="Done"/>
    <s v="BEMISCP-254"/>
    <s v="View/Edit my User Profile"/>
    <s v="00254 - View/Edit my User Profile"/>
    <x v="626"/>
    <x v="7"/>
    <s v="Done"/>
    <s v="BEMISCP-553"/>
    <s v="User Profile tech planning"/>
    <s v="M | 00553 - User Profile tech planning"/>
    <s v="Tech Planning | M | 00553 - User Profile tech planning"/>
    <n v="348518"/>
    <n v="342871"/>
    <n v="352030"/>
    <s v="Plan"/>
    <x v="20"/>
    <n v="3.25"/>
    <n v="0"/>
    <n v="0"/>
    <n v="37"/>
    <s v="M"/>
    <s v="SUBTASK PLAN"/>
    <n v="4.2553191489361701"/>
    <n v="5.1063829787234036"/>
    <n v="0"/>
    <n v="0"/>
    <n v="0"/>
    <n v="4.2553191489361701"/>
    <n v="4.2553191489361701"/>
    <n v="5.1063829787234036"/>
    <n v="3.25"/>
    <n v="0"/>
    <n v="0.125"/>
    <n v="2.2727272727272728E-2"/>
    <n v="1"/>
    <n v="4.2553191489361701"/>
    <x v="0"/>
    <s v="0.Done"/>
    <x v="2"/>
    <s v="0.Done &gt; Tech Planning | M | 00553 - User Profile tech planning"/>
    <n v="0"/>
    <n v="0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5"/>
    <s v="Done"/>
    <s v="BEMISCP-551"/>
    <s v="Create Shipment WS modules"/>
    <s v="M | 00551 - Create Shipment WS modules"/>
    <s v="Backend Development | M | 00551 - Create Shipment WS modules"/>
    <n v="347928"/>
    <n v="347294"/>
    <n v="352017"/>
    <s v="Plan"/>
    <x v="20"/>
    <n v="27.71666666666666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7.716666666666665"/>
    <n v="0"/>
    <n v="7.1428571428571425E-2"/>
    <n v="1.5873015873015872E-2"/>
    <n v="1"/>
    <n v="10.638297872340425"/>
    <x v="0"/>
    <s v="0.Done"/>
    <x v="2"/>
    <s v="0.Done &gt; Backend Development | M | 00551 - Create Shipment WS modules"/>
    <n v="0"/>
    <n v="0"/>
  </r>
  <r>
    <x v="3"/>
    <s v="Demand"/>
    <s v="Doing"/>
    <s v="BEMISCP-531"/>
    <s v="System Architecture"/>
    <x v="22"/>
    <s v="Task"/>
    <s v="Done"/>
    <s v="BEMISCP-384"/>
    <s v="Setup Bemis Development Infrastructure"/>
    <s v="00384 - Setup Bemis Development Infrastructure"/>
    <x v="588"/>
    <x v="4"/>
    <s v="Done"/>
    <s v="BEMISCP-550"/>
    <s v="Set up Bemis' smtp server"/>
    <s v="S | 00550 - Set up Bemis' smtp server"/>
    <s v="Sub-Task | S | 00550 - Set up Bemis' smtp server"/>
    <n v="351453"/>
    <n v="347844"/>
    <n v="352007"/>
    <s v="Plan"/>
    <x v="0"/>
    <n v="4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4"/>
    <n v="0"/>
    <n v="0.14285714285714285"/>
    <n v="1.8518518518518517E-2"/>
    <n v="1"/>
    <n v="4.2553191489361701"/>
    <x v="0"/>
    <s v="0.Done"/>
    <x v="2"/>
    <s v="0.Done &gt; Sub-Task | S | 00550 - Set up Bemis' smtp server"/>
    <n v="0"/>
    <n v="0"/>
  </r>
  <r>
    <x v="3"/>
    <s v="Demand"/>
    <s v="Doing"/>
    <s v="BEMISCP-531"/>
    <s v="System Architecture"/>
    <x v="22"/>
    <s v="Task"/>
    <s v="Done"/>
    <s v="BEMISCP-384"/>
    <s v="Setup Bemis Development Infrastructure"/>
    <s v="00384 - Setup Bemis Development Infrastructure"/>
    <x v="588"/>
    <x v="7"/>
    <s v="Done"/>
    <s v="BEMISCP-549"/>
    <s v="Prepare for QA setup on Bemis"/>
    <s v="M | 00549 - Prepare for QA setup on Bemis"/>
    <s v="Tech Planning | M | 00549 - Prepare for QA setup on Bemis"/>
    <n v="351453"/>
    <n v="347844"/>
    <n v="352002"/>
    <s v="Plan"/>
    <x v="0"/>
    <n v="71.666666666666671"/>
    <n v="0"/>
    <n v="200"/>
    <n v="0"/>
    <s v="M"/>
    <s v="SUBTASK PLAN"/>
    <n v="4.2553191489361701"/>
    <n v="5.1063829787234036"/>
    <n v="0"/>
    <n v="0"/>
    <n v="0"/>
    <n v="4.2553191489361701"/>
    <n v="4.2553191489361701"/>
    <n v="5.1063829787234036"/>
    <n v="71.666666666666671"/>
    <n v="0"/>
    <n v="0.14285714285714285"/>
    <n v="1.8518518518518517E-2"/>
    <n v="1"/>
    <n v="4.2553191489361701"/>
    <x v="0"/>
    <s v="0.Done"/>
    <x v="2"/>
    <s v="0.Done &gt; Tech Planning | M | 00549 - Prepare for QA setup on Bemis"/>
    <n v="0"/>
    <n v="0"/>
  </r>
  <r>
    <x v="3"/>
    <s v="Demand"/>
    <s v="Doing"/>
    <s v="BEMISCP-531"/>
    <s v="System Architecture"/>
    <x v="22"/>
    <s v="Task"/>
    <s v="Doing"/>
    <s v="BEMISCP-450"/>
    <s v="Setup Liferay Development Infrastructure"/>
    <s v="00450 - Setup Liferay Development Infrastructure"/>
    <x v="450"/>
    <x v="4"/>
    <s v="Done"/>
    <s v="BEMISCP-548"/>
    <s v="Set up Liferay's dev smtp server"/>
    <s v="S | 00548 - Set up Liferay's dev smtp server"/>
    <s v="Sub-Task | S | 00548 - Set up Liferay's dev smtp server"/>
    <n v="351453"/>
    <n v="348727"/>
    <n v="351999"/>
    <s v="Plan"/>
    <x v="0"/>
    <n v="6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6"/>
    <n v="0"/>
    <n v="9.0909090909090912E-2"/>
    <n v="1.8518518518518517E-2"/>
    <n v="1"/>
    <n v="4.2553191489361701"/>
    <x v="0"/>
    <s v="7.Doing"/>
    <x v="2"/>
    <s v="0.Done &gt; Sub-Task | S | 00548 - Set up Liferay's dev smtp server"/>
    <n v="0"/>
    <n v="0"/>
  </r>
  <r>
    <x v="3"/>
    <s v="Demand"/>
    <s v="Doing"/>
    <s v="BEMISCP-443"/>
    <s v="Buyer views Customer and User Profiles"/>
    <x v="31"/>
    <s v="Feature"/>
    <s v="Done"/>
    <s v="BEMISCP-256"/>
    <s v="Buyer View of Customer Profile"/>
    <s v="00256 - Buyer View of Customer Profile"/>
    <x v="632"/>
    <x v="5"/>
    <s v="Cancelled"/>
    <s v="BEMISCP-547"/>
    <s v="Customer Profile Model Refactoring"/>
    <s v="S | 00547 - Customer Profile Model Refactoring"/>
    <s v="Backend Development | S | 00547 - Customer Profile Model Refactoring"/>
    <n v="348518"/>
    <n v="342876"/>
    <n v="351995"/>
    <s v="Plan"/>
    <x v="20"/>
    <n v="13"/>
    <n v="0"/>
    <n v="0"/>
    <n v="38"/>
    <s v="S"/>
    <s v="SUBTASK PLAN"/>
    <n v="8.5106382978723403"/>
    <n v="10.212765957446807"/>
    <n v="0"/>
    <n v="0"/>
    <n v="0"/>
    <n v="8.5106382978723403"/>
    <n v="8.5106382978723403"/>
    <n v="10.212765957446807"/>
    <n v="13"/>
    <n v="0"/>
    <n v="0.14285714285714285"/>
    <n v="2.2727272727272728E-2"/>
    <n v="1"/>
    <n v="0"/>
    <x v="0"/>
    <s v="0.Done"/>
    <x v="3"/>
    <s v="0.Cancelled &gt; Backend Development | S | 00547 - Customer Profile Model Refactoring"/>
    <n v="0"/>
    <n v="0"/>
  </r>
  <r>
    <x v="3"/>
    <s v="Demand"/>
    <s v="Doing"/>
    <s v="BEMISCP-519"/>
    <s v="Buyer - Portal Foundations"/>
    <x v="23"/>
    <s v="Feature"/>
    <s v="Done"/>
    <s v="BEMISCP-146"/>
    <s v="Two Factor Authentication"/>
    <s v="00146 - Two Factor Authentication"/>
    <x v="647"/>
    <x v="1"/>
    <s v="Done"/>
    <s v="BEMISCP-546"/>
    <s v="QA for Two Factor Authentication "/>
    <s v="M | 00546 - QA for Two Factor Authentication "/>
    <s v="QA | M | 00546 - QA for Two Factor Authentication "/>
    <n v="350832"/>
    <n v="336242"/>
    <n v="351846"/>
    <s v="Plan"/>
    <x v="0"/>
    <n v="6.5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6.5"/>
    <n v="0"/>
    <n v="0.16666666666666666"/>
    <n v="8.2644628099173556E-3"/>
    <n v="1"/>
    <n v="3.191489361702128"/>
    <x v="0"/>
    <s v="0.Done"/>
    <x v="2"/>
    <s v="0.Done &gt; QA | M | 00546 - QA for Two Factor Authentication 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6"/>
    <s v="Done"/>
    <s v="BEMISCP-544"/>
    <s v="Impersonating users is not giving expected results."/>
    <s v="M | 00544 - Impersonating users is not giving expected results."/>
    <s v="Alpha Bug | M | 00544 - Impersonating users is not giving expected results."/>
    <n v="350832"/>
    <n v="334456"/>
    <n v="351842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05"/>
    <n v="8.2644628099173556E-3"/>
    <n v="1"/>
    <n v="3.191489361702128"/>
    <x v="0"/>
    <s v="0.Done"/>
    <x v="2"/>
    <s v="0.Done &gt; Alpha Bug | M | 00544 - Impersonating users is not giving expected results."/>
    <n v="0"/>
    <n v="0"/>
  </r>
  <r>
    <x v="3"/>
    <s v="Demand"/>
    <s v="Doing"/>
    <s v="BEMISCP-366"/>
    <s v="Buyer - Order Management"/>
    <x v="33"/>
    <s v="Feature"/>
    <s v="Done"/>
    <s v="BEMISCP-225"/>
    <s v="Search Orders by Indexed fields"/>
    <s v="00225 - Search Orders by Indexed fields"/>
    <x v="633"/>
    <x v="5"/>
    <s v="Done"/>
    <s v="BEMISCP-543"/>
    <s v="Implement Search for custom order fields"/>
    <s v="M | 00543 - Implement Search for custom order fields"/>
    <s v="Backend Development | M | 00543 - Implement Search for custom order fields"/>
    <n v="346910"/>
    <n v="340618"/>
    <n v="351819"/>
    <s v="Plan"/>
    <x v="20"/>
    <n v="15"/>
    <n v="0"/>
    <n v="0"/>
    <n v="89"/>
    <s v="M"/>
    <s v="SUBTASK PLAN"/>
    <n v="10.638297872340425"/>
    <n v="12.76595744680851"/>
    <n v="0"/>
    <n v="0"/>
    <n v="0"/>
    <n v="10.638297872340425"/>
    <n v="10.638297872340425"/>
    <n v="12.76595744680851"/>
    <n v="15"/>
    <n v="0"/>
    <n v="8.3333333333333329E-2"/>
    <n v="1.020408163265306E-2"/>
    <n v="1"/>
    <n v="10.638297872340425"/>
    <x v="0"/>
    <s v="0.Done"/>
    <x v="2"/>
    <s v="0.Done &gt; Backend Development | M | 00543 - Implement Search for custom order fields"/>
    <n v="0"/>
    <n v="0"/>
  </r>
  <r>
    <x v="3"/>
    <s v="Demand"/>
    <s v="Doing"/>
    <s v="BEMISCP-443"/>
    <s v="Buyer views Customer and User Profiles"/>
    <x v="31"/>
    <s v="Feature"/>
    <s v="Done"/>
    <s v="BEMISCP-270"/>
    <s v="Browse Customer Profiles"/>
    <s v="00270 - Browse Customer Profiles"/>
    <x v="609"/>
    <x v="9"/>
    <s v="Done"/>
    <s v="BEMISCP-542"/>
    <s v="Wireframes for Companies Access View"/>
    <s v="M | 00542 - Wireframes for Companies Access View"/>
    <s v="UX | M | 00542 - Wireframes for Companies Access View"/>
    <n v="348518"/>
    <n v="343153"/>
    <n v="351781"/>
    <s v="Plan"/>
    <x v="20"/>
    <n v="0"/>
    <n v="0"/>
    <n v="0"/>
    <n v="16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2.2727272727272728E-2"/>
    <n v="1"/>
    <n v="8.5106382978723403"/>
    <x v="0"/>
    <s v="0.Done"/>
    <x v="2"/>
    <s v="0.Done &gt; UX | M | 00542 - Wireframes for Companies Access View"/>
    <n v="0"/>
    <n v="0"/>
  </r>
  <r>
    <x v="3"/>
    <s v="Demand"/>
    <s v="Doing"/>
    <s v="BEMISCP-510"/>
    <s v="Buyer - Release Management"/>
    <x v="34"/>
    <s v="Feature"/>
    <s v="Done"/>
    <s v="BEMISCP-511"/>
    <s v="Releases landing page"/>
    <s v="00511 - Releases landing page"/>
    <x v="637"/>
    <x v="5"/>
    <s v="Done"/>
    <s v="BEMISCP-534"/>
    <s v="Release by Item - data model"/>
    <s v="S | 00534 - Release by Item - data model"/>
    <s v="Backend Development | S | 00534 - Release by Item - data model"/>
    <n v="350409"/>
    <n v="350410"/>
    <n v="351589"/>
    <s v="Plan"/>
    <x v="20"/>
    <n v="14.916666666666666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4.916666666666666"/>
    <n v="0"/>
    <n v="0.2"/>
    <n v="4.3478260869565216E-2"/>
    <n v="1"/>
    <n v="8.5106382978723403"/>
    <x v="0"/>
    <s v="0.Done"/>
    <x v="2"/>
    <s v="0.Done &gt; Backend Development | S | 00534 - Release by Item - data model"/>
    <n v="0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7"/>
    <s v="Done"/>
    <s v="BEMISCP-532"/>
    <s v="Discuss IBB Integration Architecture"/>
    <s v="M | 00532 - Discuss IBB Integration Architecture"/>
    <s v="Tech Planning | M | 00532 - Discuss IBB Integration Architecture"/>
    <n v="350255"/>
    <n v="343068"/>
    <n v="351456"/>
    <s v="Plan"/>
    <x v="0"/>
    <n v="2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2"/>
    <n v="0"/>
    <n v="6.6666666666666666E-2"/>
    <n v="3.3333333333333333E-2"/>
    <n v="1"/>
    <n v="4.2553191489361701"/>
    <x v="0"/>
    <s v="4.To Feature Review"/>
    <x v="2"/>
    <s v="0.Done &gt; Tech Planning | M | 00532 - Discuss IBB Integration Architecture"/>
    <n v="0"/>
    <n v="0"/>
  </r>
  <r>
    <x v="3"/>
    <s v="Demand"/>
    <s v="Doing"/>
    <s v="BEMISCP-443"/>
    <s v="Buyer views Customer and User Profiles"/>
    <x v="31"/>
    <s v="Feature"/>
    <s v="Done"/>
    <s v="BEMISCP-256"/>
    <s v="Buyer View of Customer Profile"/>
    <s v="00256 - Buyer View of Customer Profile"/>
    <x v="632"/>
    <x v="7"/>
    <s v="Done"/>
    <s v="BEMISCP-530"/>
    <s v="Customer Profile - Tech Planning"/>
    <s v="M | 00530 - Customer Profile - Tech Planning"/>
    <s v="Tech Planning | M | 00530 - Customer Profile - Tech Planning"/>
    <n v="348518"/>
    <n v="342876"/>
    <n v="351288"/>
    <s v="Plan"/>
    <x v="20"/>
    <n v="12"/>
    <n v="0"/>
    <n v="0"/>
    <n v="38"/>
    <s v="M"/>
    <s v="SUBTASK PLAN"/>
    <n v="4.2553191489361701"/>
    <n v="5.1063829787234036"/>
    <n v="0"/>
    <n v="0"/>
    <n v="0"/>
    <n v="4.2553191489361701"/>
    <n v="4.2553191489361701"/>
    <n v="5.1063829787234036"/>
    <n v="12"/>
    <n v="0"/>
    <n v="0.14285714285714285"/>
    <n v="2.2727272727272728E-2"/>
    <n v="1"/>
    <n v="4.2553191489361701"/>
    <x v="0"/>
    <s v="0.Done"/>
    <x v="2"/>
    <s v="0.Done &gt; Tech Planning | M | 00530 - Customer Profile - Tech Planning"/>
    <n v="0"/>
    <n v="0"/>
  </r>
  <r>
    <x v="3"/>
    <s v="Demand"/>
    <s v="Doing"/>
    <s v="BEMISCP-531"/>
    <s v="System Architecture"/>
    <x v="22"/>
    <s v="Task"/>
    <s v="Doing"/>
    <s v="BEMISCP-450"/>
    <s v="Setup Liferay Development Infrastructure"/>
    <s v="00450 - Setup Liferay Development Infrastructure"/>
    <x v="450"/>
    <x v="4"/>
    <s v="Done"/>
    <s v="BEMISCP-529"/>
    <s v="Create Job to apply fix packs and updated LCS portlet"/>
    <s v="M | 00529 - Create Job to apply fix packs and updated LCS portlet"/>
    <s v="Sub-Task | M | 00529 - Create Job to apply fix packs and updated LCS portlet"/>
    <n v="351453"/>
    <n v="348727"/>
    <n v="351282"/>
    <s v="Plan"/>
    <x v="0"/>
    <n v="16.3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16.3"/>
    <n v="0"/>
    <n v="9.0909090909090912E-2"/>
    <n v="1.8518518518518517E-2"/>
    <n v="1"/>
    <n v="8.5106382978723403"/>
    <x v="0"/>
    <s v="7.Doing"/>
    <x v="2"/>
    <s v="0.Done &gt; Sub-Task | M | 00529 - Create Job to apply fix packs and updated LCS portlet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4"/>
    <s v="Done"/>
    <s v="BEMISCP-528"/>
    <s v="Create POC to demonstrate UI flow"/>
    <s v="M | 00528 - Create POC to demonstrate UI flow"/>
    <s v="Sub-Task | M | 00528 - Create POC to demonstrate UI flow"/>
    <n v="351658"/>
    <n v="347304"/>
    <n v="351255"/>
    <s v="Plan"/>
    <x v="18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6.25E-2"/>
    <n v="3.8461538461538464E-2"/>
    <n v="1"/>
    <n v="8.5106382978723403"/>
    <x v="0"/>
    <s v="0.Done"/>
    <x v="2"/>
    <s v="0.Done &gt; Sub-Task | M | 00528 - Create POC to demonstrate UI flow"/>
    <n v="0"/>
    <n v="0"/>
  </r>
  <r>
    <x v="3"/>
    <s v="Demand"/>
    <s v="Doing"/>
    <s v="BEMISCP-531"/>
    <s v="System Architecture"/>
    <x v="22"/>
    <s v="Task"/>
    <s v="Done"/>
    <s v="BEMISCP-384"/>
    <s v="Setup Bemis Development Infrastructure"/>
    <s v="00384 - Setup Bemis Development Infrastructure"/>
    <x v="588"/>
    <x v="4"/>
    <s v="Cancelled"/>
    <s v="BEMISCP-527"/>
    <s v="Create Job to apply fix packs and updated LCS portlet"/>
    <s v="M | 00527 - Create Job to apply fix packs and updated LCS portlet"/>
    <s v="Sub-Task | M | 00527 - Create Job to apply fix packs and updated LCS portlet"/>
    <n v="351453"/>
    <n v="347844"/>
    <n v="351238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4285714285714285"/>
    <n v="1.8518518518518517E-2"/>
    <n v="1"/>
    <n v="0"/>
    <x v="0"/>
    <s v="0.Done"/>
    <x v="3"/>
    <s v="0.Cancelled &gt; Sub-Task | M | 00527 - Create Job to apply fix packs and updated LCS portlet"/>
    <n v="0"/>
    <n v="0"/>
  </r>
  <r>
    <x v="3"/>
    <s v="Demand"/>
    <s v="Doing"/>
    <s v="BEMISCP-519"/>
    <s v="Buyer - Portal Foundations"/>
    <x v="23"/>
    <s v="Feature"/>
    <s v="Done"/>
    <s v="BEMISCP-146"/>
    <s v="Two Factor Authentication"/>
    <s v="00146 - Two Factor Authentication"/>
    <x v="647"/>
    <x v="5"/>
    <s v="Done"/>
    <s v="BEMISCP-526"/>
    <s v="Add feature to enable/disable 2FA"/>
    <s v="S | 00526 - Add feature to enable/disable 2FA"/>
    <s v="Backend Development | S | 00526 - Add feature to enable/disable 2FA"/>
    <n v="350832"/>
    <n v="336242"/>
    <n v="351203"/>
    <s v="Plan"/>
    <x v="0"/>
    <n v="3.2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.25"/>
    <n v="0"/>
    <n v="0.16666666666666666"/>
    <n v="8.2644628099173556E-3"/>
    <n v="1"/>
    <n v="8.5106382978723403"/>
    <x v="0"/>
    <s v="0.Done"/>
    <x v="2"/>
    <s v="0.Done &gt; Backend Development | S | 00526 - Add feature to enable/disable 2FA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4"/>
    <s v="Cancelled"/>
    <s v="BEMISCP-525"/>
    <s v="Display additional  metadata and columns on folder structure"/>
    <s v="M | 00525 - Display additional  metadata and columns on folder structure"/>
    <s v="Sub-Task | M | 00525 - Display additional  metadata and columns on folder structure"/>
    <n v="350832"/>
    <n v="334367"/>
    <n v="351058"/>
    <s v="Plan"/>
    <x v="19"/>
    <n v="0"/>
    <n v="0"/>
    <n v="0"/>
    <n v="32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4.7619047619047616E-2"/>
    <n v="8.2644628099173556E-3"/>
    <n v="1"/>
    <n v="0"/>
    <x v="0"/>
    <s v="0.Done"/>
    <x v="3"/>
    <s v="0.Cancelled &gt; Sub-Task | M | 00525 - Display additional  metadata and columns on folder structure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5"/>
    <s v="Done"/>
    <s v="BEMISCP-524"/>
    <s v="Open and Closed Order Status Report (on Orders Page) - Backend Dev"/>
    <s v="S | 00524 - Open and Closed Order Status Report (on Orders Page) - Backend Dev"/>
    <s v="Backend Development | S | 00524 - Open and Closed Order Status Report (on Orders Page) - Backend Dev"/>
    <n v="346910"/>
    <n v="338511"/>
    <n v="351014"/>
    <s v="Plan"/>
    <x v="20"/>
    <n v="22.25"/>
    <n v="0"/>
    <n v="0"/>
    <n v="40"/>
    <s v="S"/>
    <s v="SUBTASK PLAN"/>
    <n v="8.5106382978723403"/>
    <n v="10.212765957446807"/>
    <n v="0"/>
    <n v="0"/>
    <n v="0"/>
    <n v="8.5106382978723403"/>
    <n v="8.5106382978723403"/>
    <n v="10.212765957446807"/>
    <n v="22.25"/>
    <n v="0"/>
    <n v="7.1428571428571425E-2"/>
    <n v="1.020408163265306E-2"/>
    <n v="1"/>
    <n v="8.5106382978723403"/>
    <x v="0"/>
    <s v="0.Done"/>
    <x v="2"/>
    <s v="0.Done &gt; Backend Development | S | 00524 - Open and Closed Order Status Report (on Orders Page) - Backend Dev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7"/>
    <s v="Done"/>
    <s v="BEMISCP-522"/>
    <s v="Buyer - Reports Landing Page - Technical Planning"/>
    <s v="S | 00522 - Buyer - Reports Landing Page - Technical Planning"/>
    <s v="Tech Planning | S | 00522 - Buyer - Reports Landing Page - Technical Planning"/>
    <n v="351658"/>
    <n v="347304"/>
    <n v="350868"/>
    <s v="Plan"/>
    <x v="18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25E-2"/>
    <n v="3.8461538461538464E-2"/>
    <n v="1"/>
    <n v="2.1276595744680851"/>
    <x v="0"/>
    <s v="0.Done"/>
    <x v="2"/>
    <s v="0.Done &gt; Tech Planning | S | 00522 - Buyer - Reports Landing Page - Technical Planning"/>
    <n v="0"/>
    <n v="0"/>
  </r>
  <r>
    <x v="3"/>
    <s v="Demand"/>
    <s v="Doing"/>
    <s v="BEMISCP-443"/>
    <s v="Buyer views Customer and User Profiles"/>
    <x v="31"/>
    <s v="Feature"/>
    <s v="Cancelled"/>
    <s v="BEMISCP-206"/>
    <s v="Populate Customer Profiles"/>
    <s v="00206 - Populate Customer Profiles"/>
    <x v="641"/>
    <x v="5"/>
    <s v="Done"/>
    <s v="BEMISCP-518"/>
    <s v="Move CustomerProfile classes to customer module"/>
    <s v="S | 00518 - Move CustomerProfile classes to customer module"/>
    <s v="Backend Development | S | 00518 - Move CustomerProfile classes to customer module"/>
    <n v="348518"/>
    <n v="340155"/>
    <n v="350576"/>
    <s v="Plan"/>
    <x v="21"/>
    <n v="3.25"/>
    <n v="0"/>
    <n v="0"/>
    <n v="29.6"/>
    <s v="S"/>
    <s v="SUBTASK PLAN"/>
    <n v="8.5106382978723403"/>
    <n v="10.212765957446807"/>
    <n v="0"/>
    <n v="0"/>
    <n v="0"/>
    <n v="8.5106382978723403"/>
    <n v="8.5106382978723403"/>
    <n v="10.212765957446807"/>
    <n v="3.25"/>
    <n v="0"/>
    <n v="0.33333333333333331"/>
    <n v="2.2727272727272728E-2"/>
    <n v="1"/>
    <n v="8.5106382978723403"/>
    <x v="0"/>
    <s v="0.Cancelled"/>
    <x v="2"/>
    <s v="0.Done &gt; Backend Development | S | 00518 - Move CustomerProfile classes to customer module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5"/>
    <s v="Cancelled"/>
    <s v="BEMISCP-517"/>
    <s v="Update Org creation to use Customer-Location Type"/>
    <s v="S | 00517 - Update Org creation to use Customer-Location Type"/>
    <s v="Backend Development | S | 00517 - Update Org creation to use Customer-Location Type"/>
    <n v="350832"/>
    <n v="334456"/>
    <n v="350574"/>
    <s v="Plan"/>
    <x v="19"/>
    <n v="3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.5"/>
    <n v="0"/>
    <n v="0.05"/>
    <n v="8.2644628099173556E-3"/>
    <n v="1"/>
    <n v="0"/>
    <x v="0"/>
    <s v="0.Done"/>
    <x v="3"/>
    <s v="0.Cancelled &gt; Backend Development | S | 00517 - Update Org creation to use Customer-Location Type"/>
    <n v="0"/>
    <n v="0"/>
  </r>
  <r>
    <x v="3"/>
    <s v="Demand"/>
    <s v="Doing"/>
    <s v="BEMISCP-443"/>
    <s v="Buyer views Customer and User Profiles"/>
    <x v="31"/>
    <s v="Feature"/>
    <s v="Done"/>
    <s v="BEMISCP-371"/>
    <s v="Customer Profile updates from IBB"/>
    <s v="00371 - Customer Profile updates from IBB"/>
    <x v="439"/>
    <x v="5"/>
    <s v="Done"/>
    <s v="BEMISCP-516"/>
    <s v="Change Customer Profile service to allow updates"/>
    <s v="S | 00516 - Change Customer Profile service to allow updates"/>
    <s v="Backend Development | S | 00516 - Change Customer Profile service to allow updates"/>
    <n v="348518"/>
    <n v="347291"/>
    <n v="350499"/>
    <s v="Plan"/>
    <x v="20"/>
    <n v="5.5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5.55"/>
    <n v="0"/>
    <n v="7.6923076923076927E-2"/>
    <n v="2.2727272727272728E-2"/>
    <n v="1"/>
    <n v="8.5106382978723403"/>
    <x v="0"/>
    <s v="0.Done"/>
    <x v="2"/>
    <s v="0.Done &gt; Backend Development | S | 00516 - Change Customer Profile service to allow updates"/>
    <n v="0"/>
    <n v="0"/>
  </r>
  <r>
    <x v="3"/>
    <s v="Demand"/>
    <s v="Doing"/>
    <s v="BEMISCP-366"/>
    <s v="Buyer - Order Management"/>
    <x v="33"/>
    <s v="Feature"/>
    <s v="Done"/>
    <s v="BEMISCP-221"/>
    <s v="Orders Landing Page"/>
    <s v="00221 - Orders Landing Page"/>
    <x v="643"/>
    <x v="7"/>
    <s v="Done"/>
    <s v="BEMISCP-507"/>
    <s v="Orders Landing Page - Determine Calculated Fields"/>
    <s v="S | 00507 - Orders Landing Page - Determine Calculated Fields"/>
    <s v="Tech Planning | S | 00507 - Orders Landing Page - Determine Calculated Fields"/>
    <n v="346910"/>
    <n v="340377"/>
    <n v="350345"/>
    <s v="Plan"/>
    <x v="21"/>
    <n v="6.75"/>
    <n v="0"/>
    <n v="0"/>
    <n v="33"/>
    <s v="S"/>
    <s v="SUBTASK PLAN"/>
    <n v="2.1276595744680851"/>
    <n v="2.5531914893617018"/>
    <n v="0"/>
    <n v="0"/>
    <n v="0"/>
    <n v="2.1276595744680851"/>
    <n v="2.1276595744680851"/>
    <n v="2.5531914893617018"/>
    <n v="6.75"/>
    <n v="0"/>
    <n v="8.3333333333333329E-2"/>
    <n v="1.020408163265306E-2"/>
    <n v="1"/>
    <n v="2.1276595744680851"/>
    <x v="0"/>
    <s v="0.Done"/>
    <x v="2"/>
    <s v="0.Done &gt; Tech Planning | S | 00507 - Orders Landing Page - Determine Calculated Fields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5"/>
    <s v="Done"/>
    <s v="BEMISCP-506"/>
    <s v="Add Parent flag to Customer Migration - Dev"/>
    <s v="M | 00506 - Add Parent flag to Customer Migration - Dev"/>
    <s v="Backend Development | M | 00506 - Add Parent flag to Customer Migration - Dev"/>
    <n v="350832"/>
    <n v="334456"/>
    <n v="350283"/>
    <s v="Plan"/>
    <x v="19"/>
    <n v="20.7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0.75"/>
    <n v="0"/>
    <n v="0.05"/>
    <n v="8.2644628099173556E-3"/>
    <n v="1"/>
    <n v="10.638297872340425"/>
    <x v="0"/>
    <s v="0.Done"/>
    <x v="2"/>
    <s v="0.Done &gt; Backend Development | M | 00506 - Add Parent flag to Customer Migration - Dev"/>
    <n v="0"/>
    <n v="0"/>
  </r>
  <r>
    <x v="3"/>
    <s v="Demand"/>
    <s v="Doing"/>
    <s v="BEMISCP-519"/>
    <s v="Buyer - Portal Foundations"/>
    <x v="23"/>
    <s v="Feature"/>
    <s v="Done"/>
    <s v="BEMISCP-146"/>
    <s v="Two Factor Authentication"/>
    <s v="00146 - Two Factor Authentication"/>
    <x v="647"/>
    <x v="0"/>
    <s v="Done"/>
    <s v="BEMISCP-505"/>
    <s v="Verify 2FA functionality using multiple systems"/>
    <s v="S | 00505 - Verify 2FA functionality using multiple systems"/>
    <s v="Alpha Test | S | 00505 - Verify 2FA functionality using multiple systems"/>
    <n v="350832"/>
    <n v="336242"/>
    <n v="350279"/>
    <s v="Plan"/>
    <x v="0"/>
    <n v="4.5333333333333332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4.5333333333333332"/>
    <n v="0"/>
    <n v="0.16666666666666666"/>
    <n v="8.2644628099173556E-3"/>
    <n v="1"/>
    <n v="2.1276595744680851"/>
    <x v="0"/>
    <s v="0.Done"/>
    <x v="2"/>
    <s v="0.Done &gt; Alpha Test | S | 00505 - Verify 2FA functionality using multiple systems"/>
    <n v="0"/>
    <n v="0"/>
  </r>
  <r>
    <x v="3"/>
    <s v="Demand"/>
    <s v="Doing"/>
    <s v="BEMISCP-444"/>
    <s v="CSR - Customer and User Profile"/>
    <x v="25"/>
    <s v="Feature"/>
    <s v="Done"/>
    <s v="BEMISCP-446"/>
    <s v="CSR View of Customer Profile"/>
    <s v="00446 - CSR View of Customer Profile"/>
    <x v="594"/>
    <x v="4"/>
    <s v="Done"/>
    <s v="BEMISCP-504"/>
    <s v="Remove serviceBuilder in customer service module."/>
    <s v="M | 00504 - Remove serviceBuilder in customer service module."/>
    <s v="Sub-Task | M | 00504 - Remove serviceBuilder in customer service module."/>
    <n v="348696"/>
    <n v="348699"/>
    <n v="350265"/>
    <s v="Plan"/>
    <x v="21"/>
    <n v="1.9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1.9"/>
    <n v="0"/>
    <n v="0.125"/>
    <n v="2.9411764705882353E-2"/>
    <n v="1"/>
    <n v="8.5106382978723403"/>
    <x v="0"/>
    <s v="0.Done"/>
    <x v="2"/>
    <s v="0.Done &gt; Sub-Task | M | 00504 - Remove serviceBuilder in customer service module."/>
    <n v="0"/>
    <n v="0"/>
  </r>
  <r>
    <x v="3"/>
    <s v="Demand"/>
    <s v="Doing"/>
    <s v="BEMISCP-531"/>
    <s v="System Architecture"/>
    <x v="22"/>
    <s v="Task"/>
    <s v="Done"/>
    <s v="BEMISCP-384"/>
    <s v="Setup Bemis Development Infrastructure"/>
    <s v="00384 - Setup Bemis Development Infrastructure"/>
    <x v="588"/>
    <x v="4"/>
    <s v="Done"/>
    <s v="BEMISCP-502"/>
    <s v="Configure LCS"/>
    <s v="M | 00502 - Configure LCS"/>
    <s v="Sub-Task | M | 00502 - Configure LCS"/>
    <n v="351453"/>
    <n v="347844"/>
    <n v="350257"/>
    <s v="Plan"/>
    <x v="0"/>
    <n v="21.516666666666666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21.516666666666666"/>
    <n v="0"/>
    <n v="0.14285714285714285"/>
    <n v="1.8518518518518517E-2"/>
    <n v="1"/>
    <n v="8.5106382978723403"/>
    <x v="0"/>
    <s v="0.Done"/>
    <x v="2"/>
    <s v="0.Done &gt; Sub-Task | M | 00502 - Configure LCS"/>
    <n v="0"/>
    <n v="0"/>
  </r>
  <r>
    <x v="3"/>
    <s v="Demand"/>
    <s v="Doing"/>
    <s v="BEMISCP-519"/>
    <s v="Buyer - Portal Foundations"/>
    <x v="23"/>
    <s v="Feature"/>
    <s v="Done"/>
    <s v="BEMISCP-146"/>
    <s v="Two Factor Authentication"/>
    <s v="00146 - Two Factor Authentication"/>
    <x v="647"/>
    <x v="6"/>
    <s v="Done"/>
    <s v="BEMISCP-500"/>
    <s v="Multiple logins in the same network with same credentials did not trigger 2-factor auth"/>
    <s v="M | 00500 - Multiple logins in the same network with same credentials did not trigger 2-factor auth"/>
    <s v="Alpha Bug | M | 00500 - Multiple logins in the same network with same credentials did not trigger 2-factor auth"/>
    <n v="350832"/>
    <n v="336242"/>
    <n v="350253"/>
    <s v="Plan"/>
    <x v="0"/>
    <n v="3.5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3.5"/>
    <n v="0"/>
    <n v="0.16666666666666666"/>
    <n v="8.2644628099173556E-3"/>
    <n v="1"/>
    <n v="3.191489361702128"/>
    <x v="0"/>
    <s v="0.Done"/>
    <x v="2"/>
    <s v="0.Done &gt; Alpha Bug | M | 00500 - Multiple logins in the same network with same credentials did not trigger 2-factor auth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7"/>
    <s v="Done"/>
    <s v="BEMISCP-498"/>
    <s v="Define document migration process"/>
    <s v="M | 00498 - Define document migration process"/>
    <s v="Tech Planning | M | 00498 - Define document migration process"/>
    <n v="350832"/>
    <n v="334367"/>
    <n v="350018"/>
    <s v="Plan"/>
    <x v="19"/>
    <n v="0"/>
    <n v="0"/>
    <n v="0"/>
    <n v="32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4.7619047619047616E-2"/>
    <n v="8.2644628099173556E-3"/>
    <n v="1"/>
    <n v="4.2553191489361701"/>
    <x v="0"/>
    <s v="0.Done"/>
    <x v="2"/>
    <s v="0.Done &gt; Tech Planning | M | 00498 - Define document migration process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8"/>
    <s v="Done"/>
    <s v="BEMISCP-497"/>
    <s v="Discuss document migration with Bemis"/>
    <s v="S | 00497 - Discuss document migration with Bemis"/>
    <s v="Feature Planning | S | 00497 - Discuss document migration with Bemis"/>
    <n v="350832"/>
    <n v="334367"/>
    <n v="350017"/>
    <s v="Plan"/>
    <x v="19"/>
    <n v="0"/>
    <n v="0"/>
    <n v="0"/>
    <n v="32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4.7619047619047616E-2"/>
    <n v="8.2644628099173556E-3"/>
    <n v="1"/>
    <n v="2.1276595744680851"/>
    <x v="0"/>
    <s v="0.Done"/>
    <x v="2"/>
    <s v="0.Done &gt; Feature Planning | S | 00497 - Discuss document migration with Bemis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3"/>
    <s v="Done"/>
    <s v="BEMISCP-494"/>
    <s v="View Shipments - Frontend Updates"/>
    <s v="S | 00494 - View Shipments - Frontend Updates"/>
    <s v="Frontend Development | S | 00494 - View Shipments - Frontend Updates"/>
    <n v="347928"/>
    <n v="334920"/>
    <n v="350009"/>
    <s v="Plan"/>
    <x v="20"/>
    <n v="1.5"/>
    <n v="0"/>
    <n v="0"/>
    <n v="61"/>
    <s v="S"/>
    <s v="SUBTASK PLAN"/>
    <n v="4.2553191489361701"/>
    <n v="5.1063829787234036"/>
    <n v="0"/>
    <n v="0"/>
    <n v="0"/>
    <n v="4.2553191489361701"/>
    <n v="4.2553191489361701"/>
    <n v="5.1063829787234036"/>
    <n v="1.5"/>
    <n v="0"/>
    <n v="6.25E-2"/>
    <n v="1.5873015873015872E-2"/>
    <n v="1"/>
    <n v="4.2553191489361701"/>
    <x v="0"/>
    <s v="0.Done"/>
    <x v="2"/>
    <s v="0.Done &gt; Frontend Development | S | 00494 - View Shipments - Frontend Updates"/>
    <n v="0"/>
    <n v="0"/>
  </r>
  <r>
    <x v="3"/>
    <s v="Demand"/>
    <s v="Doing"/>
    <s v="BEMISCP-443"/>
    <s v="Buyer views Customer and User Profiles"/>
    <x v="31"/>
    <s v="Feature"/>
    <s v="Done"/>
    <s v="BEMISCP-256"/>
    <s v="Buyer View of Customer Profile"/>
    <s v="00256 - Buyer View of Customer Profile"/>
    <x v="632"/>
    <x v="3"/>
    <s v="Done"/>
    <s v="BEMISCP-493"/>
    <s v="Customer Profile - Frontend"/>
    <s v="M | 00493 - Customer Profile - Frontend"/>
    <s v="Frontend Development | M | 00493 - Customer Profile - Frontend"/>
    <n v="348518"/>
    <n v="342876"/>
    <n v="350007"/>
    <s v="Plan"/>
    <x v="20"/>
    <n v="7.0666666666666664"/>
    <n v="0"/>
    <n v="0"/>
    <n v="38"/>
    <s v="M"/>
    <s v="SUBTASK PLAN"/>
    <n v="5.3191489361702127"/>
    <n v="6.3829787234042552"/>
    <n v="0"/>
    <n v="0"/>
    <n v="0"/>
    <n v="5.3191489361702127"/>
    <n v="5.3191489361702127"/>
    <n v="6.3829787234042552"/>
    <n v="7.0666666666666664"/>
    <n v="0"/>
    <n v="0.14285714285714285"/>
    <n v="2.2727272727272728E-2"/>
    <n v="1"/>
    <n v="5.3191489361702127"/>
    <x v="0"/>
    <s v="0.Done"/>
    <x v="2"/>
    <s v="0.Done &gt; Frontend Development | M | 00493 - Customer Profile - Frontend"/>
    <n v="0"/>
    <n v="0"/>
  </r>
  <r>
    <x v="3"/>
    <s v="Demand"/>
    <s v="Doing"/>
    <s v="BEMISCP-366"/>
    <s v="Buyer - Order Management"/>
    <x v="33"/>
    <s v="Feature"/>
    <s v="Done"/>
    <s v="BEMISCP-221"/>
    <s v="Orders Landing Page"/>
    <s v="00221 - Orders Landing Page"/>
    <x v="643"/>
    <x v="3"/>
    <s v="Done"/>
    <s v="BEMISCP-492"/>
    <s v="Orders Landing Page - Frontend"/>
    <s v="M | 00492 - Orders Landing Page - Frontend"/>
    <s v="Frontend Development | M | 00492 - Orders Landing Page - Frontend"/>
    <n v="346910"/>
    <n v="340377"/>
    <n v="350006"/>
    <s v="Plan"/>
    <x v="21"/>
    <n v="40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40"/>
    <n v="0"/>
    <n v="8.3333333333333329E-2"/>
    <n v="1.020408163265306E-2"/>
    <n v="1"/>
    <n v="5.3191489361702127"/>
    <x v="0"/>
    <s v="0.Done"/>
    <x v="2"/>
    <s v="0.Done &gt; Frontend Development | M | 00492 - Orders Landing Page - Frontend"/>
    <n v="0"/>
    <n v="0"/>
  </r>
  <r>
    <x v="3"/>
    <m/>
    <m/>
    <m/>
    <m/>
    <x v="1"/>
    <s v="Feature"/>
    <s v="Deferred"/>
    <s v="BEMISCP-101"/>
    <s v="Product landing page"/>
    <s v="00101 - Product landing page"/>
    <x v="648"/>
    <x v="3"/>
    <s v="Deferred"/>
    <s v="BEMISCP-491"/>
    <s v="Product details - Frontend"/>
    <s v="M | 00491 - Product details - Frontend"/>
    <s v="Frontend Development | M | 00491 - Product details - Frontend"/>
    <m/>
    <n v="334904"/>
    <n v="350005"/>
    <s v="Plan"/>
    <x v="0"/>
    <n v="0"/>
    <n v="0"/>
    <n v="0"/>
    <n v="41"/>
    <s v="M"/>
    <s v="SUBTASK PLAN"/>
    <n v="5.3191489361702127"/>
    <n v="6.3829787234042552"/>
    <n v="5.3191489361702127"/>
    <n v="6.3829787234042552"/>
    <n v="0"/>
    <n v="5.3191489361702127"/>
    <n v="0"/>
    <n v="0"/>
    <n v="0"/>
    <n v="0"/>
    <n v="0.33333333333333331"/>
    <n v="0"/>
    <n v="1"/>
    <n v="0"/>
    <x v="1"/>
    <e v="#N/A"/>
    <x v="1"/>
    <e v="#N/A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3"/>
    <s v="Done"/>
    <s v="BEMISCP-490"/>
    <s v="Multilocation filter - Frontend"/>
    <s v="M | 00490 - Multilocation filter - Frontend"/>
    <s v="Frontend Development | M | 00490 - Multilocation filter - Frontend"/>
    <n v="350832"/>
    <n v="343448"/>
    <n v="350004"/>
    <s v="Plan"/>
    <x v="19"/>
    <n v="20"/>
    <n v="0"/>
    <n v="0"/>
    <n v="39"/>
    <s v="M"/>
    <s v="SUBTASK PLAN"/>
    <n v="5.3191489361702127"/>
    <n v="6.3829787234042552"/>
    <n v="0"/>
    <n v="0"/>
    <n v="0"/>
    <n v="5.3191489361702127"/>
    <n v="5.3191489361702127"/>
    <n v="6.3829787234042552"/>
    <n v="20"/>
    <n v="0"/>
    <n v="6.6666666666666666E-2"/>
    <n v="8.2644628099173556E-3"/>
    <n v="1"/>
    <n v="5.3191489361702127"/>
    <x v="0"/>
    <s v="0.Done"/>
    <x v="2"/>
    <s v="0.Done &gt; Frontend Development | M | 00490 - Multilocation filter - Frontend"/>
    <n v="0"/>
    <n v="0"/>
  </r>
  <r>
    <x v="3"/>
    <s v="Demand"/>
    <s v="Doing"/>
    <s v="BEMISCP-533"/>
    <s v="Bemis CP Theme"/>
    <x v="27"/>
    <s v="Feature"/>
    <s v="Done"/>
    <s v="BEMISCP-365"/>
    <s v="Left Navigation Expand / Collapse on all pages"/>
    <s v="00365 - Left Navigation Expand / Collapse on all pages"/>
    <x v="579"/>
    <x v="3"/>
    <s v="Done"/>
    <s v="BEMISCP-489"/>
    <s v="Update Mini Left Menu based on feedback"/>
    <s v="M | 00489 - Update Mini Left Menu based on feedback"/>
    <s v="Frontend Development | M | 00489 - Update Mini Left Menu based on feedback"/>
    <n v="351507"/>
    <n v="346372"/>
    <n v="350003"/>
    <s v="Plan"/>
    <x v="0"/>
    <n v="10.5"/>
    <n v="0"/>
    <n v="0"/>
    <n v="19"/>
    <s v="M"/>
    <s v="SUBTASK PLAN"/>
    <n v="5.3191489361702127"/>
    <n v="6.3829787234042552"/>
    <n v="0"/>
    <n v="0"/>
    <n v="0"/>
    <n v="5.3191489361702127"/>
    <n v="5.3191489361702127"/>
    <n v="6.3829787234042552"/>
    <n v="10.5"/>
    <n v="0"/>
    <n v="0.25"/>
    <n v="1.8518518518518517E-2"/>
    <n v="1"/>
    <n v="5.3191489361702127"/>
    <x v="0"/>
    <s v="0.Done"/>
    <x v="2"/>
    <s v="0.Done &gt; Frontend Development | M | 00489 - Update Mini Left Menu based on feedback"/>
    <n v="0"/>
    <n v="0"/>
  </r>
  <r>
    <x v="3"/>
    <s v="Demand"/>
    <s v="Doing"/>
    <s v="BEMISCP-533"/>
    <s v="Bemis CP Theme"/>
    <x v="27"/>
    <s v="Feature"/>
    <s v="Done"/>
    <s v="BEMISCP-211"/>
    <s v="Style and colors"/>
    <s v="00211 - Style and colors"/>
    <x v="566"/>
    <x v="3"/>
    <s v="Done"/>
    <s v="BEMISCP-488"/>
    <s v="Update styles for all pages to reflect brand "/>
    <s v="M | 00488 - Update styles for all pages to reflect brand "/>
    <s v="Frontend Development | M | 00488 - Update styles for all pages to reflect brand "/>
    <n v="351507"/>
    <n v="340213"/>
    <n v="349995"/>
    <s v="Plan"/>
    <x v="0"/>
    <n v="0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1.8518518518518517E-2"/>
    <n v="1"/>
    <n v="5.3191489361702127"/>
    <x v="0"/>
    <s v="0.Done"/>
    <x v="2"/>
    <s v="0.Done &gt; Frontend Development | M | 00488 - Update styles for all pages to reflect brand "/>
    <n v="0"/>
    <n v="0"/>
  </r>
  <r>
    <x v="3"/>
    <s v="Demand"/>
    <s v="Doing"/>
    <s v="BEMISCP-366"/>
    <s v="Buyer - Order Management"/>
    <x v="33"/>
    <s v="Feature"/>
    <s v="Done"/>
    <s v="BEMISCP-225"/>
    <s v="Search Orders by Indexed fields"/>
    <s v="00225 - Search Orders by Indexed fields"/>
    <x v="633"/>
    <x v="5"/>
    <s v="Done"/>
    <s v="BEMISCP-486"/>
    <s v="Create Order Indexer and custom search portlet"/>
    <s v="M | 00486 - Create Order Indexer and custom search portlet"/>
    <s v="Backend Development | M | 00486 - Create Order Indexer and custom search portlet"/>
    <n v="346910"/>
    <n v="340618"/>
    <n v="349984"/>
    <s v="Plan"/>
    <x v="20"/>
    <n v="16.3"/>
    <n v="0"/>
    <n v="0"/>
    <n v="89"/>
    <s v="M"/>
    <s v="SUBTASK PLAN"/>
    <n v="10.638297872340425"/>
    <n v="12.76595744680851"/>
    <n v="0"/>
    <n v="0"/>
    <n v="0"/>
    <n v="10.638297872340425"/>
    <n v="10.638297872340425"/>
    <n v="12.76595744680851"/>
    <n v="16.3"/>
    <n v="0"/>
    <n v="8.3333333333333329E-2"/>
    <n v="1.020408163265306E-2"/>
    <n v="1"/>
    <n v="10.638297872340425"/>
    <x v="0"/>
    <s v="0.Done"/>
    <x v="2"/>
    <s v="0.Done &gt; Backend Development | M | 00486 - Create Order Indexer and custom search portlet"/>
    <n v="0"/>
    <n v="0"/>
  </r>
  <r>
    <x v="3"/>
    <s v="Demand"/>
    <s v="Doing"/>
    <s v="BEMISCP-366"/>
    <s v="Buyer - Order Management"/>
    <x v="33"/>
    <s v="Feature"/>
    <s v="Done"/>
    <s v="BEMISCP-225"/>
    <s v="Search Orders by Indexed fields"/>
    <s v="00225 - Search Orders by Indexed fields"/>
    <x v="633"/>
    <x v="7"/>
    <s v="Done"/>
    <s v="BEMISCP-485"/>
    <s v="Design Search Orders"/>
    <s v="S | 00485 - Design Search Orders"/>
    <s v="Tech Planning | S | 00485 - Design Search Orders"/>
    <n v="346910"/>
    <n v="340618"/>
    <n v="349983"/>
    <s v="Plan"/>
    <x v="20"/>
    <n v="8"/>
    <n v="0"/>
    <n v="0"/>
    <n v="89"/>
    <s v="S"/>
    <s v="SUBTASK PLAN"/>
    <n v="2.1276595744680851"/>
    <n v="2.5531914893617018"/>
    <n v="0"/>
    <n v="0"/>
    <n v="0"/>
    <n v="2.1276595744680851"/>
    <n v="2.1276595744680851"/>
    <n v="2.5531914893617018"/>
    <n v="8"/>
    <n v="0"/>
    <n v="8.3333333333333329E-2"/>
    <n v="1.020408163265306E-2"/>
    <n v="1"/>
    <n v="2.1276595744680851"/>
    <x v="0"/>
    <s v="0.Done"/>
    <x v="2"/>
    <s v="0.Done &gt; Tech Planning | S | 00485 - Design Search Orders"/>
    <n v="0"/>
    <n v="0"/>
  </r>
  <r>
    <x v="3"/>
    <s v="Demand"/>
    <s v="Doing"/>
    <s v="BEMISCP-531"/>
    <s v="System Architecture"/>
    <x v="22"/>
    <s v="Task"/>
    <s v="Doing"/>
    <s v="BEMISCP-481"/>
    <s v="UAT/Prod Deployment"/>
    <s v="00481 - UAT/Prod Deployment"/>
    <x v="544"/>
    <x v="4"/>
    <s v="Queued for Review"/>
    <s v="BEMISCP-483"/>
    <s v="Add section for &quot;cutover plan&quot; to Installation doc"/>
    <s v="M | 00483 - Add section for &quot;cutover plan&quot; to Installation doc"/>
    <s v="Sub-Task | M | 00483 - Add section for &quot;cutover plan&quot; to Installation doc"/>
    <n v="351453"/>
    <n v="349744"/>
    <n v="349771"/>
    <s v="Plan"/>
    <x v="0"/>
    <n v="0"/>
    <n v="0"/>
    <n v="20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0"/>
    <n v="0.25"/>
    <n v="1.8518518518518517E-2"/>
    <n v="1"/>
    <n v="0"/>
    <x v="0"/>
    <s v="7.Doing"/>
    <x v="1"/>
    <e v="#N/A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7"/>
    <s v="Done"/>
    <s v="BEMISCP-479"/>
    <s v="Customer Migration/Hierarchy - Tech Planning"/>
    <s v="M | 00479 - Customer Migration/Hierarchy - Tech Planning"/>
    <s v="Tech Planning | M | 00479 - Customer Migration/Hierarchy - Tech Planning"/>
    <n v="350832"/>
    <n v="334456"/>
    <n v="349735"/>
    <s v="Plan"/>
    <x v="19"/>
    <n v="8.75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8.75"/>
    <n v="0"/>
    <n v="0.05"/>
    <n v="8.2644628099173556E-3"/>
    <n v="1"/>
    <n v="4.2553191489361701"/>
    <x v="0"/>
    <s v="0.Done"/>
    <x v="2"/>
    <s v="0.Done &gt; Tech Planning | M | 00479 - Customer Migration/Hierarchy - Tech Planning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7"/>
    <s v="Done"/>
    <s v="BEMISCP-477"/>
    <s v="Filter Data by Customer Location - ShipTo Mapping/Tech Discussion."/>
    <s v="M | 00477 - Filter Data by Customer Location - ShipTo Mapping/Tech Discussion."/>
    <s v="Tech Planning | M | 00477 - Filter Data by Customer Location - ShipTo Mapping/Tech Discussion."/>
    <n v="350832"/>
    <n v="343448"/>
    <n v="349725"/>
    <s v="Plan"/>
    <x v="19"/>
    <n v="4"/>
    <n v="0"/>
    <n v="0"/>
    <n v="39"/>
    <s v="M"/>
    <s v="SUBTASK PLAN"/>
    <n v="4.2553191489361701"/>
    <n v="5.1063829787234036"/>
    <n v="0"/>
    <n v="0"/>
    <n v="0"/>
    <n v="4.2553191489361701"/>
    <n v="4.2553191489361701"/>
    <n v="5.1063829787234036"/>
    <n v="4"/>
    <n v="0"/>
    <n v="6.6666666666666666E-2"/>
    <n v="8.2644628099173556E-3"/>
    <n v="1"/>
    <n v="4.2553191489361701"/>
    <x v="0"/>
    <s v="0.Done"/>
    <x v="2"/>
    <s v="0.Done &gt; Tech Planning | M | 00477 - Filter Data by Customer Location - ShipTo Mapping/Tech Discussion.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8"/>
    <s v="Done"/>
    <s v="BEMISCP-476"/>
    <s v="Filter Data by Customer Location - ShipTo Requirements"/>
    <s v="M | 00476 - Filter Data by Customer Location - ShipTo Requirements"/>
    <s v="Feature Planning | M | 00476 - Filter Data by Customer Location - ShipTo Requirements"/>
    <n v="350832"/>
    <n v="343448"/>
    <n v="349723"/>
    <s v="Plan"/>
    <x v="19"/>
    <n v="1.5"/>
    <n v="0"/>
    <n v="0"/>
    <n v="39"/>
    <s v="M"/>
    <s v="SUBTASK PLAN"/>
    <n v="4.2553191489361701"/>
    <n v="5.1063829787234036"/>
    <n v="0"/>
    <n v="0"/>
    <n v="0"/>
    <n v="4.2553191489361701"/>
    <n v="4.2553191489361701"/>
    <n v="5.1063829787234036"/>
    <n v="1.5"/>
    <n v="0"/>
    <n v="6.6666666666666666E-2"/>
    <n v="8.2644628099173556E-3"/>
    <n v="1"/>
    <n v="4.2553191489361701"/>
    <x v="0"/>
    <s v="0.Done"/>
    <x v="2"/>
    <s v="0.Done &gt; Feature Planning | M | 00476 - Filter Data by Customer Location - ShipTo Requirements"/>
    <n v="0"/>
    <n v="0"/>
  </r>
  <r>
    <x v="3"/>
    <s v="Demand"/>
    <s v="Doing"/>
    <s v="BEMISCP-523"/>
    <s v="CSR - Portal Foundations"/>
    <x v="30"/>
    <s v="Feature"/>
    <s v="Done"/>
    <s v="BEMISCP-77"/>
    <s v="Import Users and Groups from AD"/>
    <s v="00077 - Import Users and Groups from AD"/>
    <x v="432"/>
    <x v="8"/>
    <s v="Done"/>
    <s v="BEMISCP-475"/>
    <s v="Define AD groups to be used"/>
    <s v="M | 00475 - Define AD groups to be used"/>
    <s v="Feature Planning | M | 00475 - Define AD groups to be used"/>
    <n v="350872"/>
    <n v="334297"/>
    <n v="349706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111111111111111"/>
    <n v="3.125E-2"/>
    <n v="1"/>
    <n v="4.2553191489361701"/>
    <x v="0"/>
    <s v="0.Done"/>
    <x v="2"/>
    <s v="0.Done &gt; Feature Planning | M | 00475 - Define AD groups to be used"/>
    <n v="0"/>
    <n v="0"/>
  </r>
  <r>
    <x v="3"/>
    <s v="Demand"/>
    <s v="Doing"/>
    <s v="BEMISCP-519"/>
    <s v="Buyer - Portal Foundations"/>
    <x v="23"/>
    <s v="Feature"/>
    <s v="Done"/>
    <s v="BEMISCP-146"/>
    <s v="Two Factor Authentication"/>
    <s v="00146 - Two Factor Authentication"/>
    <x v="647"/>
    <x v="6"/>
    <s v="Done"/>
    <s v="BEMISCP-473"/>
    <s v="Uploading workflow definition fails for 2FA in dev environment"/>
    <s v="M | 00473 - Uploading workflow definition fails for 2FA in dev environment"/>
    <s v="Alpha Bug | M | 00473 - Uploading workflow definition fails for 2FA in dev environment"/>
    <n v="350832"/>
    <n v="336242"/>
    <n v="349654"/>
    <s v="Plan"/>
    <x v="0"/>
    <n v="2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2"/>
    <n v="0"/>
    <n v="0.16666666666666666"/>
    <n v="8.2644628099173556E-3"/>
    <n v="1"/>
    <n v="3.191489361702128"/>
    <x v="0"/>
    <s v="0.Done"/>
    <x v="2"/>
    <s v="0.Done &gt; Alpha Bug | M | 00473 - Uploading workflow definition fails for 2FA in dev environment"/>
    <n v="0"/>
    <n v="0"/>
  </r>
  <r>
    <x v="3"/>
    <s v="Demand"/>
    <s v="Doing"/>
    <s v="BEMISCP-539"/>
    <s v="Buyer - Inventory Management"/>
    <x v="29"/>
    <s v="Feature"/>
    <s v="Done"/>
    <s v="BEMISCP-262"/>
    <s v="On-Hand Inventory View for a specific item"/>
    <s v="00262 - On-Hand Inventory View for a specific item"/>
    <x v="426"/>
    <x v="3"/>
    <s v="Done"/>
    <s v="BEMISCP-462"/>
    <s v="Create page to show Inventory View for Item"/>
    <s v="M | 00462 - Create page to show Inventory View for Item"/>
    <s v="Frontend Development | M | 00462 - Create page to show Inventory View for Item"/>
    <n v="351659"/>
    <n v="342921"/>
    <n v="349430"/>
    <s v="Plan"/>
    <x v="19"/>
    <n v="0"/>
    <n v="0"/>
    <n v="0"/>
    <n v="35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"/>
    <n v="0.1"/>
    <n v="1"/>
    <n v="5.3191489361702127"/>
    <x v="0"/>
    <s v="0.Done"/>
    <x v="2"/>
    <s v="0.Done &gt; Frontend Development | M | 00462 - Create page to show Inventory View for Item"/>
    <n v="0"/>
    <n v="0"/>
  </r>
  <r>
    <x v="3"/>
    <s v="Demand"/>
    <s v="Doing"/>
    <s v="BEMISCP-539"/>
    <s v="Buyer - Inventory Management"/>
    <x v="29"/>
    <s v="Feature"/>
    <s v="Done"/>
    <s v="BEMISCP-262"/>
    <s v="On-Hand Inventory View for a specific item"/>
    <s v="00262 - On-Hand Inventory View for a specific item"/>
    <x v="426"/>
    <x v="7"/>
    <s v="Done"/>
    <s v="BEMISCP-461"/>
    <s v="Coordinate UI integration with backend"/>
    <s v="M | 00461 - Coordinate UI integration with backend"/>
    <s v="Tech Planning | M | 00461 - Coordinate UI integration with backend"/>
    <n v="351659"/>
    <n v="342921"/>
    <n v="349429"/>
    <s v="Plan"/>
    <x v="19"/>
    <n v="2"/>
    <n v="0"/>
    <n v="0"/>
    <n v="35"/>
    <s v="M"/>
    <s v="SUBTASK PLAN"/>
    <n v="4.2553191489361701"/>
    <n v="5.1063829787234036"/>
    <n v="0"/>
    <n v="0"/>
    <n v="0"/>
    <n v="4.2553191489361701"/>
    <n v="4.2553191489361701"/>
    <n v="5.1063829787234036"/>
    <n v="2"/>
    <n v="0"/>
    <n v="0.1"/>
    <n v="0.1"/>
    <n v="1"/>
    <n v="4.2553191489361701"/>
    <x v="0"/>
    <s v="0.Done"/>
    <x v="2"/>
    <s v="0.Done &gt; Tech Planning | M | 00461 - Coordinate UI integration with backend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5"/>
    <s v="Done"/>
    <s v="BEMISCP-460"/>
    <s v="Implement Order DataSync"/>
    <s v="M | 00460 - Implement Order DataSync"/>
    <s v="Backend Development | M | 00460 - Implement Order DataSync"/>
    <n v="346910"/>
    <n v="347290"/>
    <n v="349338"/>
    <s v="Plan"/>
    <x v="20"/>
    <n v="41.033333333333331"/>
    <n v="0"/>
    <n v="0"/>
    <n v="26"/>
    <s v="M"/>
    <s v="SUBTASK PLAN"/>
    <n v="10.638297872340425"/>
    <n v="12.76595744680851"/>
    <n v="0"/>
    <n v="0"/>
    <n v="0"/>
    <n v="10.638297872340425"/>
    <n v="10.638297872340425"/>
    <n v="12.76595744680851"/>
    <n v="41.033333333333331"/>
    <n v="0"/>
    <n v="3.7037037037037035E-2"/>
    <n v="1.020408163265306E-2"/>
    <n v="1"/>
    <n v="10.638297872340425"/>
    <x v="0"/>
    <s v="0.Done"/>
    <x v="2"/>
    <s v="0.Done &gt; Backend Development | M | 00460 - Implement Order DataSync"/>
    <n v="0"/>
    <n v="0"/>
  </r>
  <r>
    <x v="3"/>
    <s v="Demand"/>
    <s v="Doing"/>
    <s v="BEMISCP-531"/>
    <s v="System Architecture"/>
    <x v="22"/>
    <s v="Task"/>
    <s v="Doing"/>
    <s v="BEMISCP-450"/>
    <s v="Setup Liferay Development Infrastructure"/>
    <s v="00450 - Setup Liferay Development Infrastructure"/>
    <x v="450"/>
    <x v="4"/>
    <s v="Done"/>
    <s v="BEMISCP-459"/>
    <s v="Review environment settings"/>
    <s v="XS | 00459 - Review environment settings"/>
    <s v="Sub-Task | XS | 00459 - Review environment settings"/>
    <n v="351453"/>
    <n v="348727"/>
    <n v="349332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8518518518518517E-2"/>
    <n v="1"/>
    <n v="2.1276595744680851"/>
    <x v="0"/>
    <s v="7.Doing"/>
    <x v="2"/>
    <s v="0.Done &gt; Sub-Task | XS | 00459 - Review environment settings"/>
    <n v="0"/>
    <n v="0"/>
  </r>
  <r>
    <x v="3"/>
    <s v="Demand"/>
    <s v="Doing"/>
    <s v="BEMISCP-366"/>
    <s v="Buyer - Order Management"/>
    <x v="33"/>
    <s v="Feature"/>
    <s v="Done"/>
    <s v="BEMISCP-369"/>
    <s v="Inventory updates from IBB"/>
    <s v="00369 - Inventory updates from IBB"/>
    <x v="562"/>
    <x v="7"/>
    <s v="Done"/>
    <s v="BEMISCP-458"/>
    <s v="Design interface with IBB Inventory API"/>
    <s v="M | 00458 - Design interface with IBB Inventory API"/>
    <s v="Tech Planning | M | 00458 - Design interface with IBB Inventory API"/>
    <n v="346910"/>
    <n v="347289"/>
    <n v="348897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1.020408163265306E-2"/>
    <n v="1"/>
    <n v="4.2553191489361701"/>
    <x v="0"/>
    <s v="0.Done"/>
    <x v="2"/>
    <s v="0.Done &gt; Tech Planning | M | 00458 - Design interface with IBB Inventory API"/>
    <n v="0"/>
    <n v="0"/>
  </r>
  <r>
    <x v="3"/>
    <s v="Demand"/>
    <s v="Doing"/>
    <s v="BEMISCP-366"/>
    <s v="Buyer - Order Management"/>
    <x v="33"/>
    <s v="Feature"/>
    <s v="Done"/>
    <s v="BEMISCP-369"/>
    <s v="Inventory updates from IBB"/>
    <s v="00369 - Inventory updates from IBB"/>
    <x v="562"/>
    <x v="8"/>
    <s v="Done"/>
    <s v="BEMISCP-457"/>
    <s v="Discuss interfacing with IBB Inventory API"/>
    <s v="M | 00457 - Discuss interfacing with IBB Inventory API"/>
    <s v="Feature Planning | M | 00457 - Discuss interfacing with IBB Inventory API"/>
    <n v="346910"/>
    <n v="347289"/>
    <n v="348896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1.020408163265306E-2"/>
    <n v="1"/>
    <n v="4.2553191489361701"/>
    <x v="0"/>
    <s v="0.Done"/>
    <x v="2"/>
    <s v="0.Done &gt; Feature Planning | M | 00457 - Discuss interfacing with IBB Inventory API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8"/>
    <s v="Done"/>
    <s v="BEMISCP-456"/>
    <s v="Review structure changes"/>
    <s v="XS | 00456 - Review structure changes"/>
    <s v="Feature Planning | XS | 00456 - Review structure changes"/>
    <n v="350832"/>
    <n v="334367"/>
    <n v="348887"/>
    <s v="Plan"/>
    <x v="19"/>
    <n v="0.5"/>
    <n v="0"/>
    <n v="0"/>
    <n v="32"/>
    <s v="XS"/>
    <s v="SUBTASK PLAN"/>
    <n v="1.0638297872340425"/>
    <n v="1.2765957446808509"/>
    <n v="0"/>
    <n v="0"/>
    <n v="0"/>
    <n v="1.0638297872340425"/>
    <n v="1.0638297872340425"/>
    <n v="1.2765957446808509"/>
    <n v="0.5"/>
    <n v="0"/>
    <n v="4.7619047619047616E-2"/>
    <n v="8.2644628099173556E-3"/>
    <n v="1"/>
    <n v="1.0638297872340425"/>
    <x v="0"/>
    <s v="0.Done"/>
    <x v="2"/>
    <s v="0.Done &gt; Feature Planning | XS | 00456 - Review structure changes"/>
    <n v="0"/>
    <n v="0"/>
  </r>
  <r>
    <x v="3"/>
    <s v="Demand"/>
    <s v="Doing"/>
    <s v="BEMISCP-531"/>
    <s v="System Architecture"/>
    <x v="22"/>
    <s v="Task"/>
    <s v="Doing"/>
    <s v="BEMISCP-450"/>
    <s v="Setup Liferay Development Infrastructure"/>
    <s v="00450 - Setup Liferay Development Infrastructure"/>
    <x v="450"/>
    <x v="4"/>
    <s v="Done"/>
    <s v="BEMISCP-455"/>
    <s v="Configure IIS in front of Jenkins"/>
    <s v="XS | 00455 - Configure IIS in front of Jenkins"/>
    <s v="Sub-Task | XS | 00455 - Configure IIS in front of Jenkins"/>
    <n v="351453"/>
    <n v="348727"/>
    <n v="348876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8518518518518517E-2"/>
    <n v="1"/>
    <n v="2.1276595744680851"/>
    <x v="0"/>
    <s v="7.Doing"/>
    <x v="2"/>
    <s v="0.Done &gt; Sub-Task | XS | 00455 - Configure IIS in front of Jenkins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7"/>
    <s v="Done"/>
    <s v="BEMISCP-454"/>
    <s v="Map IBB Order fields to Portal Order UI Fields"/>
    <s v="M | 00454 - Map IBB Order fields to Portal Order UI Fields"/>
    <s v="Tech Planning | M | 00454 - Map IBB Order fields to Portal Order UI Fields"/>
    <n v="346910"/>
    <n v="347290"/>
    <n v="348737"/>
    <s v="Plan"/>
    <x v="20"/>
    <n v="0.75"/>
    <n v="0"/>
    <n v="0"/>
    <n v="26"/>
    <s v="M"/>
    <s v="SUBTASK PLAN"/>
    <n v="4.2553191489361701"/>
    <n v="5.1063829787234036"/>
    <n v="0"/>
    <n v="0"/>
    <n v="0"/>
    <n v="4.2553191489361701"/>
    <n v="4.2553191489361701"/>
    <n v="5.1063829787234036"/>
    <n v="0.75"/>
    <n v="0"/>
    <n v="3.7037037037037035E-2"/>
    <n v="1.020408163265306E-2"/>
    <n v="1"/>
    <n v="4.2553191489361701"/>
    <x v="0"/>
    <s v="0.Done"/>
    <x v="2"/>
    <s v="0.Done &gt; Tech Planning | M | 00454 - Map IBB Order fields to Portal Order UI Fields"/>
    <n v="0"/>
    <n v="0"/>
  </r>
  <r>
    <x v="3"/>
    <s v="Demand"/>
    <s v="Doing"/>
    <s v="BEMISCP-531"/>
    <s v="System Architecture"/>
    <x v="22"/>
    <s v="Task"/>
    <s v="Doing"/>
    <s v="BEMISCP-450"/>
    <s v="Setup Liferay Development Infrastructure"/>
    <s v="00450 - Setup Liferay Development Infrastructure"/>
    <x v="450"/>
    <x v="4"/>
    <s v="Done"/>
    <s v="BEMISCP-453"/>
    <s v="Configure IIS in front of Liferay"/>
    <s v="S | 00453 - Configure IIS in front of Liferay"/>
    <s v="Sub-Task | S | 00453 - Configure IIS in front of Liferay"/>
    <n v="351453"/>
    <n v="348727"/>
    <n v="348732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1.8518518518518517E-2"/>
    <n v="1"/>
    <n v="4.2553191489361701"/>
    <x v="0"/>
    <s v="7.Doing"/>
    <x v="2"/>
    <s v="0.Done &gt; Sub-Task | S | 00453 - Configure IIS in front of Liferay"/>
    <n v="0"/>
    <n v="0"/>
  </r>
  <r>
    <x v="3"/>
    <s v="Demand"/>
    <s v="Doing"/>
    <s v="BEMISCP-444"/>
    <s v="CSR - Customer and User Profile"/>
    <x v="25"/>
    <s v="Feature"/>
    <s v="Done"/>
    <s v="BEMISCP-446"/>
    <s v="CSR View of Customer Profile"/>
    <s v="00446 - CSR View of Customer Profile"/>
    <x v="594"/>
    <x v="9"/>
    <s v="Done"/>
    <s v="BEMISCP-452"/>
    <s v="View/Edit Customer Profile - UX"/>
    <s v="M | 00452 - View/Edit Customer Profile - UX"/>
    <s v="UX | M | 00452 - View/Edit Customer Profile - UX"/>
    <n v="348696"/>
    <n v="348699"/>
    <n v="348731"/>
    <s v="Plan"/>
    <x v="21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2.9411764705882353E-2"/>
    <n v="1"/>
    <n v="8.5106382978723403"/>
    <x v="0"/>
    <s v="0.Done"/>
    <x v="2"/>
    <s v="0.Done &gt; UX | M | 00452 - View/Edit Customer Profile - UX"/>
    <n v="0"/>
    <n v="0"/>
  </r>
  <r>
    <x v="3"/>
    <s v="Demand"/>
    <s v="Doing"/>
    <s v="BEMISCP-444"/>
    <s v="CSR - Customer and User Profile"/>
    <x v="25"/>
    <s v="Feature"/>
    <s v="Done"/>
    <s v="BEMISCP-445"/>
    <s v="View/Edit User Profile"/>
    <s v="00445 -  View/Edit User Profile"/>
    <x v="470"/>
    <x v="9"/>
    <s v="Done"/>
    <s v="BEMISCP-451"/>
    <s v="View/Edit User Profile - UX"/>
    <s v="M | 00451 - View/Edit User Profile - UX"/>
    <s v="UX | M | 00451 - View/Edit User Profile - UX"/>
    <n v="348696"/>
    <n v="348698"/>
    <n v="348728"/>
    <s v="Plan"/>
    <x v="2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"/>
    <n v="2.9411764705882353E-2"/>
    <n v="1"/>
    <n v="8.5106382978723403"/>
    <x v="0"/>
    <s v="0.Done"/>
    <x v="2"/>
    <s v="0.Done &gt; UX | M | 00451 - View/Edit User Profile - UX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7"/>
    <s v="Done"/>
    <s v="BEMISCP-441"/>
    <s v="Review interfacing with Bemis Order WS"/>
    <s v="M | 00441 - Review interfacing with Bemis Order WS"/>
    <s v="Tech Planning | M | 00441 - Review interfacing with Bemis Order WS"/>
    <n v="346910"/>
    <n v="347290"/>
    <n v="348463"/>
    <s v="Plan"/>
    <x v="20"/>
    <n v="10.75"/>
    <n v="0"/>
    <n v="0"/>
    <n v="26"/>
    <s v="M"/>
    <s v="SUBTASK PLAN"/>
    <n v="4.2553191489361701"/>
    <n v="5.1063829787234036"/>
    <n v="0"/>
    <n v="0"/>
    <n v="0"/>
    <n v="4.2553191489361701"/>
    <n v="4.2553191489361701"/>
    <n v="5.1063829787234036"/>
    <n v="10.75"/>
    <n v="0"/>
    <n v="3.7037037037037035E-2"/>
    <n v="1.020408163265306E-2"/>
    <n v="1"/>
    <n v="4.2553191489361701"/>
    <x v="0"/>
    <s v="0.Done"/>
    <x v="2"/>
    <s v="0.Done &gt; Tech Planning | M | 00441 - Review interfacing with Bemis Order WS"/>
    <n v="0"/>
    <n v="0"/>
  </r>
  <r>
    <x v="3"/>
    <s v="Demand"/>
    <s v="Doing"/>
    <s v="BEMISCP-443"/>
    <s v="Buyer views Customer and User Profiles"/>
    <x v="31"/>
    <s v="Feature"/>
    <s v="Done"/>
    <s v="BEMISCP-371"/>
    <s v="Customer Profile updates from IBB"/>
    <s v="00371 - Customer Profile updates from IBB"/>
    <x v="439"/>
    <x v="5"/>
    <s v="Done"/>
    <s v="BEMISCP-438"/>
    <s v="Create stubs module for Customer Profile updates"/>
    <s v="S | 00438 - Create stubs module for Customer Profile updates"/>
    <s v="Backend Development | S | 00438 - Create stubs module for Customer Profile updates"/>
    <n v="348518"/>
    <n v="347291"/>
    <n v="348371"/>
    <s v="Plan"/>
    <x v="20"/>
    <n v="20.766666666666666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0.766666666666666"/>
    <n v="0"/>
    <n v="7.6923076923076927E-2"/>
    <n v="2.2727272727272728E-2"/>
    <n v="1"/>
    <n v="8.5106382978723403"/>
    <x v="0"/>
    <s v="0.Done"/>
    <x v="2"/>
    <s v="0.Done &gt; Backend Development | S | 00438 - Create stubs module for Customer Profile updates"/>
    <n v="0"/>
    <n v="0"/>
  </r>
  <r>
    <x v="3"/>
    <s v="Demand"/>
    <s v="Doing"/>
    <s v="BEMISCP-443"/>
    <s v="Buyer views Customer and User Profiles"/>
    <x v="31"/>
    <s v="Feature"/>
    <s v="Done"/>
    <s v="BEMISCP-371"/>
    <s v="Customer Profile updates from IBB"/>
    <s v="00371 - Customer Profile updates from IBB"/>
    <x v="439"/>
    <x v="7"/>
    <s v="Done"/>
    <s v="BEMISCP-437"/>
    <s v="Design Customer Profile WS Module"/>
    <s v="S | 00437 - Design Customer Profile WS Module"/>
    <s v="Tech Planning | S | 00437 - Design Customer Profile WS Module"/>
    <n v="348518"/>
    <n v="347291"/>
    <n v="348369"/>
    <s v="Plan"/>
    <x v="20"/>
    <n v="5.4833333333333334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5.4833333333333334"/>
    <n v="0"/>
    <n v="7.6923076923076927E-2"/>
    <n v="2.2727272727272728E-2"/>
    <n v="1"/>
    <n v="2.1276595744680851"/>
    <x v="0"/>
    <s v="0.Done"/>
    <x v="2"/>
    <s v="0.Done &gt; Tech Planning | S | 00437 - Design Customer Profile WS Module"/>
    <n v="0"/>
    <n v="0"/>
  </r>
  <r>
    <x v="3"/>
    <s v="Demand"/>
    <s v="Doing"/>
    <s v="BEMISCP-539"/>
    <s v="Buyer - Inventory Management"/>
    <x v="29"/>
    <s v="Feature"/>
    <s v="Done"/>
    <s v="BEMISCP-262"/>
    <s v="On-Hand Inventory View for a specific item"/>
    <s v="00262 - On-Hand Inventory View for a specific item"/>
    <x v="426"/>
    <x v="5"/>
    <s v="Done"/>
    <s v="BEMISCP-434"/>
    <s v="Add framework for Inventory Module"/>
    <s v="S | 00434 - Add framework for Inventory Module"/>
    <s v="Backend Development | S | 00434 - Add framework for Inventory Module"/>
    <n v="351659"/>
    <n v="342921"/>
    <n v="348002"/>
    <s v="Plan"/>
    <x v="19"/>
    <n v="53.4"/>
    <n v="0"/>
    <n v="0"/>
    <n v="35"/>
    <s v="S"/>
    <s v="SUBTASK PLAN"/>
    <n v="8.5106382978723403"/>
    <n v="10.212765957446807"/>
    <n v="0"/>
    <n v="0"/>
    <n v="0"/>
    <n v="8.5106382978723403"/>
    <n v="8.5106382978723403"/>
    <n v="10.212765957446807"/>
    <n v="53.4"/>
    <n v="0"/>
    <n v="0.1"/>
    <n v="0.1"/>
    <n v="1"/>
    <n v="8.5106382978723403"/>
    <x v="0"/>
    <s v="0.Done"/>
    <x v="2"/>
    <s v="0.Done &gt; Backend Development | S | 00434 - Add framework for Inventory Module"/>
    <n v="0"/>
    <n v="0"/>
  </r>
  <r>
    <x v="3"/>
    <s v="Demand"/>
    <s v="Doing"/>
    <s v="BEMISCP-539"/>
    <s v="Buyer - Inventory Management"/>
    <x v="29"/>
    <s v="Feature"/>
    <s v="Done"/>
    <s v="BEMISCP-262"/>
    <s v="On-Hand Inventory View for a specific item"/>
    <s v="00262 - On-Hand Inventory View for a specific item"/>
    <x v="426"/>
    <x v="7"/>
    <s v="Done"/>
    <s v="BEMISCP-433"/>
    <s v="Design Order Inventory DM/Services"/>
    <s v="L | 00433 - Design Order Inventory DM/Services"/>
    <s v="Tech Planning | L | 00433 - Design Order Inventory DM/Services"/>
    <n v="351659"/>
    <n v="342921"/>
    <n v="348001"/>
    <s v="Plan"/>
    <x v="19"/>
    <n v="5.75"/>
    <n v="0"/>
    <n v="0"/>
    <n v="35"/>
    <s v="L"/>
    <s v="SUBTASK PLAN"/>
    <n v="8.5106382978723403"/>
    <n v="10.212765957446807"/>
    <n v="0"/>
    <n v="0"/>
    <n v="0"/>
    <n v="8.5106382978723403"/>
    <n v="8.5106382978723403"/>
    <n v="10.212765957446807"/>
    <n v="5.75"/>
    <n v="0"/>
    <n v="0.1"/>
    <n v="0.1"/>
    <n v="1"/>
    <n v="8.5106382978723403"/>
    <x v="0"/>
    <s v="0.Done"/>
    <x v="2"/>
    <s v="0.Done &gt; Tech Planning | L | 00433 - Design Order Inventory DM/Services"/>
    <n v="0"/>
    <n v="0"/>
  </r>
  <r>
    <x v="3"/>
    <s v="Demand"/>
    <s v="Doing"/>
    <s v="BEMISCP-531"/>
    <s v="System Architecture"/>
    <x v="22"/>
    <s v="Task"/>
    <s v="Doing"/>
    <s v="BEMISCP-450"/>
    <s v="Setup Liferay Development Infrastructure"/>
    <s v="00450 - Setup Liferay Development Infrastructure"/>
    <x v="450"/>
    <x v="4"/>
    <s v="Done"/>
    <s v="BEMISCP-432"/>
    <s v="Transition internal CI to Windows VM"/>
    <s v="M | 00432 - Transition internal CI to Windows VM"/>
    <s v="Sub-Task | M | 00432 - Transition internal CI to Windows VM"/>
    <n v="351453"/>
    <n v="348727"/>
    <n v="347994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9.0909090909090912E-2"/>
    <n v="1.8518518518518517E-2"/>
    <n v="1"/>
    <n v="8.5106382978723403"/>
    <x v="0"/>
    <s v="7.Doing"/>
    <x v="2"/>
    <s v="0.Done &gt; Sub-Task | M | 00432 - Transition internal CI to Windows VM"/>
    <n v="0"/>
    <n v="0"/>
  </r>
  <r>
    <x v="3"/>
    <s v="Demand"/>
    <s v="Doing"/>
    <s v="BEMISCP-366"/>
    <s v="Buyer - Order Management"/>
    <x v="33"/>
    <s v="Feature"/>
    <s v="Done"/>
    <s v="BEMISCP-225"/>
    <s v="Search Orders by Indexed fields"/>
    <s v="00225 - Search Orders by Indexed fields"/>
    <x v="633"/>
    <x v="8"/>
    <s v="Done"/>
    <s v="BEMISCP-431"/>
    <s v="Feature planning for Search Orders"/>
    <s v="M | 00431 - Feature planning for Search Orders"/>
    <s v="Feature Planning | M | 00431 - Feature planning for Search Orders"/>
    <n v="346910"/>
    <n v="340618"/>
    <n v="347974"/>
    <s v="Plan"/>
    <x v="20"/>
    <n v="0"/>
    <n v="0"/>
    <n v="0"/>
    <n v="89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8.3333333333333329E-2"/>
    <n v="1.020408163265306E-2"/>
    <n v="1"/>
    <n v="4.2553191489361701"/>
    <x v="0"/>
    <s v="0.Done"/>
    <x v="2"/>
    <s v="0.Done &gt; Feature Planning | M | 00431 - Feature planning for Search Orders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5"/>
    <s v="Done"/>
    <s v="BEMISCP-430"/>
    <s v="Create logic to support Shipment service"/>
    <s v="M | 00430 - Create logic to support Shipment service"/>
    <s v="Backend Development | M | 00430 - Create logic to support Shipment service"/>
    <n v="347928"/>
    <n v="334920"/>
    <n v="347968"/>
    <s v="Plan"/>
    <x v="20"/>
    <n v="22.25"/>
    <n v="0"/>
    <n v="0"/>
    <n v="61"/>
    <s v="M"/>
    <s v="SUBTASK PLAN"/>
    <n v="10.638297872340425"/>
    <n v="12.76595744680851"/>
    <n v="0"/>
    <n v="0"/>
    <n v="0"/>
    <n v="10.638297872340425"/>
    <n v="10.638297872340425"/>
    <n v="12.76595744680851"/>
    <n v="22.25"/>
    <n v="0"/>
    <n v="6.25E-2"/>
    <n v="1.5873015873015872E-2"/>
    <n v="1"/>
    <n v="10.638297872340425"/>
    <x v="0"/>
    <s v="0.Done"/>
    <x v="2"/>
    <s v="0.Done &gt; Backend Development | M | 00430 - Create logic to support Shipment service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7"/>
    <s v="Done"/>
    <s v="BEMISCP-429"/>
    <s v="Discuss Overlap between Shipment &amp; Release"/>
    <s v="M | 00429 - Discuss Overlap between Shipment &amp; Release"/>
    <s v="Tech Planning | M | 00429 - Discuss Overlap between Shipment &amp; Release"/>
    <n v="347928"/>
    <n v="334920"/>
    <n v="347966"/>
    <s v="Plan"/>
    <x v="20"/>
    <n v="3.25"/>
    <n v="0"/>
    <n v="0"/>
    <n v="61"/>
    <s v="M"/>
    <s v="SUBTASK PLAN"/>
    <n v="4.2553191489361701"/>
    <n v="5.1063829787234036"/>
    <n v="0"/>
    <n v="0"/>
    <n v="0"/>
    <n v="4.2553191489361701"/>
    <n v="4.2553191489361701"/>
    <n v="5.1063829787234036"/>
    <n v="3.25"/>
    <n v="0"/>
    <n v="6.25E-2"/>
    <n v="1.5873015873015872E-2"/>
    <n v="1"/>
    <n v="4.2553191489361701"/>
    <x v="0"/>
    <s v="0.Done"/>
    <x v="2"/>
    <s v="0.Done &gt; Tech Planning | M | 00429 - Discuss Overlap between Shipment &amp; Release"/>
    <n v="0"/>
    <n v="0"/>
  </r>
  <r>
    <x v="3"/>
    <s v="Demand"/>
    <s v="Doing"/>
    <s v="BEMISCP-366"/>
    <s v="Buyer - Order Management"/>
    <x v="33"/>
    <s v="Feature"/>
    <s v="Done"/>
    <s v="BEMISCP-222"/>
    <s v="Order Detail in Orders by Item View"/>
    <s v="00222 - Order Detail in Orders by Item View"/>
    <x v="481"/>
    <x v="3"/>
    <s v="Done"/>
    <s v="BEMISCP-403"/>
    <s v="Order by Item Detail View - Frontend"/>
    <s v="M | 00403 - Order by Item Detail View - Frontend"/>
    <s v="Frontend Development | M | 00403 - Order by Item Detail View - Frontend"/>
    <n v="346910"/>
    <n v="340378"/>
    <n v="347888"/>
    <s v="Plan"/>
    <x v="21"/>
    <n v="0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1.020408163265306E-2"/>
    <n v="1"/>
    <n v="5.3191489361702127"/>
    <x v="0"/>
    <s v="0.Done"/>
    <x v="2"/>
    <s v="0.Done &gt; Frontend Development | M | 00403 - Order by Item Detail View - Frontend"/>
    <n v="0"/>
    <n v="0"/>
  </r>
  <r>
    <x v="3"/>
    <s v="Demand"/>
    <s v="Doing"/>
    <s v="BEMISCP-366"/>
    <s v="Buyer - Order Management"/>
    <x v="33"/>
    <s v="Feature"/>
    <s v="Done"/>
    <s v="BEMISCP-221"/>
    <s v="Orders Landing Page"/>
    <s v="00221 - Orders Landing Page"/>
    <x v="643"/>
    <x v="3"/>
    <s v="Done"/>
    <s v="BEMISCP-389"/>
    <s v="Orders Landing Page - UI"/>
    <s v="M | 00389 - Orders Landing Page - UI"/>
    <s v="Frontend Development | M | 00389 - Orders Landing Page - UI"/>
    <n v="346910"/>
    <n v="340377"/>
    <n v="347853"/>
    <s v="Plan"/>
    <x v="21"/>
    <n v="13.483333333333333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13.483333333333333"/>
    <n v="0"/>
    <n v="8.3333333333333329E-2"/>
    <n v="1.020408163265306E-2"/>
    <n v="1"/>
    <n v="5.3191489361702127"/>
    <x v="0"/>
    <s v="0.Done"/>
    <x v="2"/>
    <s v="0.Done &gt; Frontend Development | M | 00389 - Orders Landing Page - UI"/>
    <n v="0"/>
    <n v="0"/>
  </r>
  <r>
    <x v="3"/>
    <s v="Demand"/>
    <s v="Doing"/>
    <s v="BEMISCP-366"/>
    <s v="Buyer - Order Management"/>
    <x v="33"/>
    <s v="Feature"/>
    <s v="Done"/>
    <s v="BEMISCP-221"/>
    <s v="Orders Landing Page"/>
    <s v="00221 - Orders Landing Page"/>
    <x v="643"/>
    <x v="0"/>
    <s v="Done"/>
    <s v="BEMISCP-388"/>
    <s v="Orders Landing Page - Alpha Test"/>
    <s v="XS | 00388 - Orders Landing Page - Alpha Test"/>
    <s v="Alpha Test | XS | 00388 - Orders Landing Page - Alpha Test"/>
    <n v="346910"/>
    <n v="340377"/>
    <n v="347852"/>
    <s v="Plan"/>
    <x v="21"/>
    <n v="5"/>
    <n v="0"/>
    <n v="0"/>
    <n v="33"/>
    <s v="XS"/>
    <s v="SUBTASK PLAN"/>
    <n v="1.0638297872340425"/>
    <n v="1.2765957446808509"/>
    <n v="0"/>
    <n v="0"/>
    <n v="0"/>
    <n v="1.0638297872340425"/>
    <n v="1.0638297872340425"/>
    <n v="1.2765957446808509"/>
    <n v="5"/>
    <n v="0"/>
    <n v="8.3333333333333329E-2"/>
    <n v="1.020408163265306E-2"/>
    <n v="1"/>
    <n v="1.0638297872340425"/>
    <x v="0"/>
    <s v="0.Done"/>
    <x v="2"/>
    <s v="0.Done &gt; Alpha Test | XS | 00388 - Orders Landing Page - Alpha Test"/>
    <n v="0"/>
    <n v="0"/>
  </r>
  <r>
    <x v="3"/>
    <s v="Demand"/>
    <s v="Doing"/>
    <s v="BEMISCP-366"/>
    <s v="Buyer - Order Management"/>
    <x v="33"/>
    <s v="Feature"/>
    <s v="Done"/>
    <s v="BEMISCP-221"/>
    <s v="Orders Landing Page"/>
    <s v="00221 - Orders Landing Page"/>
    <x v="643"/>
    <x v="2"/>
    <s v="Done"/>
    <s v="BEMISCP-387"/>
    <s v="Orders Landing Page - Review"/>
    <s v="S | 00387 - Orders Landing Page - Review"/>
    <s v="Feature Review | S | 00387 - Orders Landing Page - Review"/>
    <n v="346910"/>
    <n v="340377"/>
    <n v="347850"/>
    <s v="Plan"/>
    <x v="21"/>
    <n v="1"/>
    <n v="0"/>
    <n v="0"/>
    <n v="33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8.3333333333333329E-2"/>
    <n v="1.020408163265306E-2"/>
    <n v="1"/>
    <n v="2.1276595744680851"/>
    <x v="0"/>
    <s v="0.Done"/>
    <x v="2"/>
    <s v="0.Done &gt; Feature Review | S | 00387 - Orders Landing Page - Review"/>
    <n v="0"/>
    <n v="0"/>
  </r>
  <r>
    <x v="3"/>
    <s v="Demand"/>
    <s v="Doing"/>
    <s v="BEMISCP-531"/>
    <s v="System Architecture"/>
    <x v="22"/>
    <s v="Task"/>
    <s v="Done"/>
    <s v="BEMISCP-384"/>
    <s v="Setup Bemis Development Infrastructure"/>
    <s v="00384 - Setup Bemis Development Infrastructure"/>
    <x v="588"/>
    <x v="4"/>
    <s v="Done"/>
    <s v="BEMISCP-386"/>
    <s v="Connect dev to AD"/>
    <s v="S | 00386 - Connect dev to AD"/>
    <s v="Sub-Task | S | 00386 - Connect dev to AD"/>
    <n v="351453"/>
    <n v="347844"/>
    <n v="347847"/>
    <s v="Plan"/>
    <x v="0"/>
    <n v="1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0.14285714285714285"/>
    <n v="1.8518518518518517E-2"/>
    <n v="1"/>
    <n v="4.2553191489361701"/>
    <x v="0"/>
    <s v="0.Done"/>
    <x v="2"/>
    <s v="0.Done &gt; Sub-Task | S | 00386 - Connect dev to AD"/>
    <n v="0"/>
    <n v="0"/>
  </r>
  <r>
    <x v="3"/>
    <s v="Demand"/>
    <s v="Doing"/>
    <s v="BEMISCP-531"/>
    <s v="System Architecture"/>
    <x v="22"/>
    <s v="Task"/>
    <s v="Done"/>
    <s v="BEMISCP-384"/>
    <s v="Setup Bemis Development Infrastructure"/>
    <s v="00384 - Setup Bemis Development Infrastructure"/>
    <x v="588"/>
    <x v="4"/>
    <s v="Done"/>
    <s v="BEMISCP-385"/>
    <s v="Connect dev to SQL Server"/>
    <s v="S | 00385 - Connect dev to SQL Server"/>
    <s v="Sub-Task | S | 00385 - Connect dev to SQL Server"/>
    <n v="351453"/>
    <n v="347844"/>
    <n v="347846"/>
    <s v="Plan"/>
    <x v="0"/>
    <n v="0.5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.5"/>
    <n v="0"/>
    <n v="0.14285714285714285"/>
    <n v="1.8518518518518517E-2"/>
    <n v="1"/>
    <n v="4.2553191489361701"/>
    <x v="0"/>
    <s v="0.Done"/>
    <x v="2"/>
    <s v="0.Done &gt; Sub-Task | S | 00385 - Connect dev to SQL Server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4"/>
    <s v="Done"/>
    <s v="BEMISCP-383"/>
    <s v="Final Approval of the Reports Landing Page Wireframe"/>
    <s v="M | 00383 - Final Approval of the Reports Landing Page Wireframe"/>
    <s v="Sub-Task | M | 00383 - Final Approval of the Reports Landing Page Wireframe"/>
    <n v="351658"/>
    <n v="347304"/>
    <n v="347816"/>
    <s v="Plan"/>
    <x v="18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6.25E-2"/>
    <n v="3.8461538461538464E-2"/>
    <n v="1"/>
    <n v="8.5106382978723403"/>
    <x v="0"/>
    <s v="0.Done"/>
    <x v="2"/>
    <s v="0.Done &gt; Sub-Task | M | 00383 - Final Approval of the Reports Landing Page Wireframe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8"/>
    <s v="Done"/>
    <s v="BEMISCP-382"/>
    <s v="Feature Planning - Reports Landing Page"/>
    <s v="M | 00382 - Feature Planning - Reports Landing Page"/>
    <s v="Feature Planning | M | 00382 - Feature Planning - Reports Landing Page"/>
    <n v="351658"/>
    <n v="347304"/>
    <n v="347787"/>
    <s v="Plan"/>
    <x v="18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6.25E-2"/>
    <n v="3.8461538461538464E-2"/>
    <n v="1"/>
    <n v="4.2553191489361701"/>
    <x v="0"/>
    <s v="0.Done"/>
    <x v="2"/>
    <s v="0.Done &gt; Feature Planning | M | 00382 - Feature Planning - Reports Landing Page"/>
    <n v="0"/>
    <n v="0"/>
  </r>
  <r>
    <x v="3"/>
    <s v="Demand"/>
    <s v="Doing"/>
    <s v="BEMISCP-366"/>
    <s v="Buyer - Order Management"/>
    <x v="33"/>
    <s v="Feature"/>
    <s v="Done"/>
    <s v="BEMISCP-221"/>
    <s v="Orders Landing Page"/>
    <s v="00221 - Orders Landing Page"/>
    <x v="643"/>
    <x v="5"/>
    <s v="Done"/>
    <s v="BEMISCP-368"/>
    <s v="Orders Landing Page - Data Model Redesign"/>
    <s v="M | 00368 - Orders Landing Page - Data Model Redesign"/>
    <s v="Backend Development | M | 00368 - Orders Landing Page - Data Model Redesign"/>
    <n v="346910"/>
    <n v="340377"/>
    <n v="347170"/>
    <s v="Plan"/>
    <x v="21"/>
    <n v="9.25"/>
    <n v="0"/>
    <n v="0"/>
    <n v="33"/>
    <s v="M"/>
    <s v="SUBTASK PLAN"/>
    <n v="10.638297872340425"/>
    <n v="12.76595744680851"/>
    <n v="0"/>
    <n v="0"/>
    <n v="0"/>
    <n v="10.638297872340425"/>
    <n v="10.638297872340425"/>
    <n v="12.76595744680851"/>
    <n v="9.25"/>
    <n v="0"/>
    <n v="8.3333333333333329E-2"/>
    <n v="1.020408163265306E-2"/>
    <n v="1"/>
    <n v="10.638297872340425"/>
    <x v="0"/>
    <s v="0.Done"/>
    <x v="2"/>
    <s v="0.Done &gt; Backend Development | M | 00368 - Orders Landing Page - Data Model Redesign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5"/>
    <s v="Done"/>
    <s v="BEMISCP-348"/>
    <s v="Customize Org Type display"/>
    <s v="00348 - Customize Org Type display"/>
    <s v="Backend Development | 00348 - Customize Org Type display"/>
    <n v="350832"/>
    <n v="334456"/>
    <n v="344988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05"/>
    <n v="8.2644628099173556E-3"/>
    <n v="1"/>
    <n v="0"/>
    <x v="0"/>
    <s v="0.Done"/>
    <x v="2"/>
    <s v="0.Done &gt; Backend Development | 00348 - Customize Org Type display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4"/>
    <s v="Done"/>
    <s v="BEMISCP-345"/>
    <s v="Create shipment module skeleton"/>
    <s v="00345 - Create shipment module skeleton"/>
    <s v="Sub-Task | 00345 - Create shipment module skeleton"/>
    <n v="347928"/>
    <n v="334920"/>
    <n v="344516"/>
    <s v="Plan"/>
    <x v="20"/>
    <n v="0"/>
    <n v="0"/>
    <n v="0"/>
    <n v="61"/>
    <m/>
    <s v="SUBTASK PLAN"/>
    <n v="0"/>
    <n v="0"/>
    <n v="0"/>
    <n v="0"/>
    <n v="0"/>
    <n v="0"/>
    <n v="0"/>
    <n v="0"/>
    <n v="0"/>
    <n v="0"/>
    <n v="6.25E-2"/>
    <n v="1.5873015873015872E-2"/>
    <n v="1"/>
    <n v="0"/>
    <x v="0"/>
    <s v="0.Done"/>
    <x v="2"/>
    <s v="0.Done &gt; Sub-Task | 00345 - Create shipment module skeleton"/>
    <n v="0"/>
    <n v="0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4"/>
    <s v="Cancelled"/>
    <s v="BEMISCP-288"/>
    <s v="Define WADL for IBB shipment web services"/>
    <s v="M | 00288 - Define WADL for IBB shipment web services"/>
    <s v="Sub-Task | M | 00288 - Define WADL for IBB shipment web services"/>
    <n v="347928"/>
    <n v="347294"/>
    <n v="343280"/>
    <s v="Plan"/>
    <x v="2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7.1428571428571425E-2"/>
    <n v="1.5873015873015872E-2"/>
    <n v="1"/>
    <n v="0"/>
    <x v="0"/>
    <s v="0.Done"/>
    <x v="3"/>
    <s v="0.Cancelled &gt; Sub-Task | M | 00288 - Define WADL for IBB shipment web services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5"/>
    <s v="Done"/>
    <s v="BEMISCP-284"/>
    <s v="Create order WS modules"/>
    <s v="00284 - Create order WS modules"/>
    <s v="Backend Development | 00284 - Create order WS modules"/>
    <n v="346910"/>
    <n v="347290"/>
    <n v="343226"/>
    <s v="Plan"/>
    <x v="20"/>
    <n v="58.35"/>
    <n v="0"/>
    <n v="0"/>
    <n v="26"/>
    <m/>
    <s v="SUBTASK PLAN"/>
    <n v="0"/>
    <n v="0"/>
    <n v="0"/>
    <n v="0"/>
    <n v="0"/>
    <n v="0"/>
    <n v="0"/>
    <n v="0"/>
    <n v="58.35"/>
    <n v="0"/>
    <n v="3.7037037037037035E-2"/>
    <n v="1.020408163265306E-2"/>
    <n v="1"/>
    <n v="0"/>
    <x v="0"/>
    <s v="0.Done"/>
    <x v="2"/>
    <s v="0.Done &gt; Backend Development | 00284 - Create order WS modules"/>
    <n v="0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5"/>
    <s v="Done"/>
    <s v="BEMISCP-283"/>
    <s v="Create IBB job scheduler"/>
    <s v="00283 - Create IBB job scheduler"/>
    <s v="Backend Development | 00283 - Create IBB job scheduler"/>
    <n v="350255"/>
    <n v="343068"/>
    <n v="343225"/>
    <s v="Plan"/>
    <x v="0"/>
    <n v="57.35"/>
    <n v="0"/>
    <n v="0"/>
    <n v="0"/>
    <m/>
    <s v="SUBTASK PLAN"/>
    <n v="0"/>
    <n v="0"/>
    <n v="0"/>
    <n v="0"/>
    <n v="0"/>
    <n v="0"/>
    <n v="0"/>
    <n v="0"/>
    <n v="57.35"/>
    <n v="0"/>
    <n v="6.6666666666666666E-2"/>
    <n v="3.3333333333333333E-2"/>
    <n v="1"/>
    <n v="0"/>
    <x v="0"/>
    <s v="4.To Feature Review"/>
    <x v="2"/>
    <s v="0.Done &gt; Backend Development | 00283 - Create IBB job scheduler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4"/>
    <s v="Done"/>
    <s v="BEMISCP-268"/>
    <s v="Define Order WADL/JSON"/>
    <s v="M | 00268 - Define Order WADL/JSON"/>
    <s v="Sub-Task | M | 00268 - Define Order WADL/JSON"/>
    <n v="346910"/>
    <n v="347290"/>
    <n v="343145"/>
    <s v="Plan"/>
    <x v="20"/>
    <n v="0"/>
    <n v="0"/>
    <n v="0"/>
    <n v="26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3.7037037037037035E-2"/>
    <n v="1.020408163265306E-2"/>
    <n v="1"/>
    <n v="8.5106382978723403"/>
    <x v="0"/>
    <s v="0.Done"/>
    <x v="2"/>
    <s v="0.Done &gt; Sub-Task | M | 00268 - Define Order WADL/JSON"/>
    <n v="0"/>
    <n v="0"/>
  </r>
  <r>
    <x v="3"/>
    <s v="Demand"/>
    <s v="Doing"/>
    <s v="BEMISCP-444"/>
    <s v="CSR - Customer and User Profile"/>
    <x v="25"/>
    <s v="Feature"/>
    <s v="Done"/>
    <s v="BEMISCP-446"/>
    <s v="CSR View of Customer Profile"/>
    <s v="00446 - CSR View of Customer Profile"/>
    <x v="594"/>
    <x v="4"/>
    <s v="Done"/>
    <s v="BEMISCP-236"/>
    <s v="View the IBB fields associated with a company profile"/>
    <s v="M | 00236 - View the IBB fields associated with a company profile"/>
    <s v="Sub-Task | M | 00236 - View the IBB fields associated with a company profile"/>
    <n v="348696"/>
    <n v="348699"/>
    <n v="341799"/>
    <s v="Plan"/>
    <x v="21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2.9411764705882353E-2"/>
    <n v="1"/>
    <n v="8.5106382978723403"/>
    <x v="0"/>
    <s v="0.Done"/>
    <x v="2"/>
    <s v="0.Done &gt; Sub-Task | M | 00236 - View the IBB fields associated with a company profile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5"/>
    <s v="Cancelled"/>
    <s v="BEMISCP-233"/>
    <s v="Calculation on landing page"/>
    <s v="M | 00233 - Calculation on landing page"/>
    <s v="Backend Development | M | 00233 - Calculation on landing page"/>
    <n v="347928"/>
    <n v="334920"/>
    <n v="341275"/>
    <s v="Plan"/>
    <x v="20"/>
    <n v="0"/>
    <n v="0"/>
    <n v="0"/>
    <n v="61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25E-2"/>
    <n v="1.5873015873015872E-2"/>
    <n v="1"/>
    <n v="0"/>
    <x v="0"/>
    <s v="0.Done"/>
    <x v="3"/>
    <s v="0.Cancelled &gt; Backend Development | M | 00233 - Calculation on landing page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8"/>
    <s v="Done"/>
    <s v="BEMISCP-226"/>
    <s v="Filter Orders by user Locations"/>
    <s v="S | 00226 - Filter Orders by user Locations"/>
    <s v="Feature Planning | S | 00226 - Filter Orders by user Locations"/>
    <n v="350832"/>
    <n v="343448"/>
    <n v="340628"/>
    <s v="Plan"/>
    <x v="19"/>
    <n v="0"/>
    <n v="0"/>
    <n v="0"/>
    <n v="39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8.2644628099173556E-3"/>
    <n v="1"/>
    <n v="2.1276595744680851"/>
    <x v="0"/>
    <s v="0.Done"/>
    <x v="2"/>
    <s v="0.Done &gt; Feature Planning | S | 00226 - Filter Orders by user Locations"/>
    <n v="0"/>
    <n v="0"/>
  </r>
  <r>
    <x v="3"/>
    <s v="Demand"/>
    <s v="Doing"/>
    <s v="BEMISCP-523"/>
    <s v="CSR - Portal Foundations"/>
    <x v="30"/>
    <s v="Feature"/>
    <s v="Done"/>
    <s v="BEMISCP-172"/>
    <s v="Password Policy"/>
    <s v="00172 - Password Policy"/>
    <x v="607"/>
    <x v="5"/>
    <s v="Done"/>
    <s v="BEMISCP-171"/>
    <s v="Set Expiration to 60 days"/>
    <s v="S | 00171 - Set Expiration to 60 days"/>
    <s v="Backend Development | S | 00171 - Set Expiration to 60 days"/>
    <n v="350872"/>
    <n v="337609"/>
    <n v="337605"/>
    <s v="Plan"/>
    <x v="19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3.125E-2"/>
    <n v="1"/>
    <n v="8.5106382978723403"/>
    <x v="0"/>
    <s v="0.Done"/>
    <x v="2"/>
    <s v="0.Done &gt; Backend Development | S | 00171 - Set Expiration to 60 days"/>
    <n v="0"/>
    <n v="0"/>
  </r>
  <r>
    <x v="3"/>
    <s v="Demand"/>
    <s v="Doing"/>
    <s v="BEMISCP-443"/>
    <s v="Buyer views Customer and User Profiles"/>
    <x v="31"/>
    <s v="Feature"/>
    <s v="Cancelled"/>
    <s v="BEMISCP-271"/>
    <s v="Search for User Profile Details"/>
    <s v="00271 - Search for User Profile Details"/>
    <x v="649"/>
    <x v="4"/>
    <s v="Cancelled"/>
    <s v="BEMISCP-170"/>
    <s v="Prototyping of the fields needed for user inquiry / search"/>
    <s v="00170 - Prototyping of the fields needed for user inquiry / search"/>
    <s v="Sub-Task | 00170 - Prototyping of the fields needed for user inquiry / search"/>
    <n v="348518"/>
    <n v="343154"/>
    <n v="337420"/>
    <s v="Plan"/>
    <x v="18"/>
    <n v="0"/>
    <n v="0"/>
    <n v="0"/>
    <n v="40"/>
    <m/>
    <s v="SUBTASK PLAN"/>
    <n v="0"/>
    <n v="0"/>
    <n v="0"/>
    <n v="0"/>
    <n v="0"/>
    <n v="0"/>
    <n v="0"/>
    <n v="0"/>
    <n v="0"/>
    <n v="0"/>
    <n v="1"/>
    <n v="2.2727272727272728E-2"/>
    <n v="1"/>
    <n v="0"/>
    <x v="0"/>
    <s v="0.Cancelled"/>
    <x v="3"/>
    <s v="0.Cancelled &gt; Sub-Task | 00170 - Prototyping of the fields needed for user inquiry / search"/>
    <n v="0"/>
    <n v="0"/>
  </r>
  <r>
    <x v="3"/>
    <s v="Demand"/>
    <s v="Doing"/>
    <s v="BEMISCP-443"/>
    <s v="Buyer views Customer and User Profiles"/>
    <x v="31"/>
    <s v="Feature"/>
    <s v="Cancelled"/>
    <s v="BEMISCP-269"/>
    <s v="Search for Customer Profile Details"/>
    <s v="00269 - Search for Customer Profile Details"/>
    <x v="650"/>
    <x v="4"/>
    <s v="Cancelled"/>
    <s v="BEMISCP-169"/>
    <s v="Prototyping of the fields needed for customer inquiry / search"/>
    <s v="00169 - Prototyping of the fields needed for customer inquiry / search"/>
    <s v="Sub-Task | 00169 - Prototyping of the fields needed for customer inquiry / search"/>
    <n v="348518"/>
    <n v="343152"/>
    <n v="337419"/>
    <s v="Plan"/>
    <x v="21"/>
    <n v="0"/>
    <n v="0"/>
    <n v="0"/>
    <n v="46"/>
    <m/>
    <s v="SUBTASK PLAN"/>
    <n v="0"/>
    <n v="0"/>
    <n v="0"/>
    <n v="0"/>
    <n v="0"/>
    <n v="0"/>
    <n v="0"/>
    <n v="0"/>
    <n v="0"/>
    <n v="0"/>
    <n v="1"/>
    <n v="2.2727272727272728E-2"/>
    <n v="1"/>
    <n v="0"/>
    <x v="0"/>
    <s v="0.Cancelled"/>
    <x v="3"/>
    <s v="0.Cancelled &gt; Sub-Task | 00169 - Prototyping of the fields needed for customer inquiry / search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8"/>
    <s v="Done"/>
    <s v="BEMISCP-157"/>
    <s v="Customer Hierarchy Updates"/>
    <s v="M | 00157 - Customer Hierarchy Updates"/>
    <s v="Feature Planning | M | 00157 - Customer Hierarchy Updates"/>
    <n v="350832"/>
    <n v="334456"/>
    <n v="336995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05"/>
    <n v="8.2644628099173556E-3"/>
    <n v="1"/>
    <n v="4.2553191489361701"/>
    <x v="0"/>
    <s v="0.Done"/>
    <x v="2"/>
    <s v="0.Done &gt; Feature Planning | M | 00157 - Customer Hierarchy Updates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5"/>
    <s v="Done"/>
    <s v="BEMISCP-155"/>
    <s v="SSRS Integration POC"/>
    <s v="00155 - SSRS Integration POC"/>
    <s v="Backend Development | 00155 - SSRS Integration POC"/>
    <n v="346910"/>
    <n v="338511"/>
    <n v="336774"/>
    <s v="Plan"/>
    <x v="20"/>
    <n v="0"/>
    <n v="0"/>
    <n v="0"/>
    <n v="40"/>
    <m/>
    <s v="SUBTASK PLAN"/>
    <n v="0"/>
    <n v="0"/>
    <n v="0"/>
    <n v="0"/>
    <n v="0"/>
    <n v="0"/>
    <n v="0"/>
    <n v="0"/>
    <n v="0"/>
    <n v="0"/>
    <n v="7.1428571428571425E-2"/>
    <n v="1.020408163265306E-2"/>
    <n v="1"/>
    <n v="0"/>
    <x v="0"/>
    <s v="0.Done"/>
    <x v="2"/>
    <s v="0.Done &gt; Backend Development | 00155 - SSRS Integration POC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4"/>
    <s v="Done"/>
    <s v="BEMISCP-154"/>
    <s v="Determine the Document Library &quot;structure&quot;"/>
    <s v="00154 - Determine the Document Library &quot;structure&quot;"/>
    <s v="Sub-Task | 00154 - Determine the Document Library &quot;structure&quot;"/>
    <n v="350832"/>
    <n v="334367"/>
    <n v="336315"/>
    <s v="Plan"/>
    <x v="19"/>
    <n v="0"/>
    <n v="0"/>
    <n v="0"/>
    <n v="32"/>
    <m/>
    <s v="SUBTASK PLAN"/>
    <n v="0"/>
    <n v="0"/>
    <n v="0"/>
    <n v="0"/>
    <n v="0"/>
    <n v="0"/>
    <n v="0"/>
    <n v="0"/>
    <n v="0"/>
    <n v="0"/>
    <n v="4.7619047619047616E-2"/>
    <n v="8.2644628099173556E-3"/>
    <n v="1"/>
    <n v="0"/>
    <x v="0"/>
    <s v="0.Done"/>
    <x v="2"/>
    <s v="0.Done &gt; Sub-Task | 00154 - Determine the Document Library &quot;structure&quot;"/>
    <n v="0"/>
    <n v="0"/>
  </r>
  <r>
    <x v="3"/>
    <s v="Demand"/>
    <s v="Doing"/>
    <s v="BEMISCP-519"/>
    <s v="Buyer - Portal Foundations"/>
    <x v="23"/>
    <s v="Feature"/>
    <s v="Done"/>
    <s v="BEMISCP-146"/>
    <s v="Two Factor Authentication"/>
    <s v="00146 - Two Factor Authentication"/>
    <x v="647"/>
    <x v="4"/>
    <s v="Done"/>
    <s v="BEMISCP-153"/>
    <s v="Provide recommendation for multi-factor authentication for Bemis approval"/>
    <s v="00153 - Provide recommendation for multi-factor authentication for Bemis approval"/>
    <s v="Sub-Task | 00153 - Provide recommendation for multi-factor authentication for Bemis approval"/>
    <n v="350832"/>
    <n v="336242"/>
    <n v="33629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8.2644628099173556E-3"/>
    <n v="1"/>
    <n v="0"/>
    <x v="0"/>
    <s v="0.Done"/>
    <x v="2"/>
    <s v="0.Done &gt; Sub-Task | 00153 - Provide recommendation for multi-factor authentication for Bemis approval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4"/>
    <s v="Cancelled"/>
    <s v="BEMISCP-152"/>
    <s v="Approve customer hierarchy filter mockup"/>
    <s v="00152 - Approve customer hierarchy filter mockup"/>
    <s v="Sub-Task | 00152 - Approve customer hierarchy filter mockup"/>
    <n v="350832"/>
    <n v="343448"/>
    <n v="336253"/>
    <s v="Plan"/>
    <x v="19"/>
    <n v="0"/>
    <n v="0"/>
    <n v="0"/>
    <n v="39"/>
    <m/>
    <s v="SUBTASK PLAN"/>
    <n v="0"/>
    <n v="0"/>
    <n v="0"/>
    <n v="0"/>
    <n v="0"/>
    <n v="0"/>
    <n v="0"/>
    <n v="0"/>
    <n v="0"/>
    <n v="0"/>
    <n v="6.6666666666666666E-2"/>
    <n v="8.2644628099173556E-3"/>
    <n v="1"/>
    <n v="0"/>
    <x v="0"/>
    <s v="0.Done"/>
    <x v="3"/>
    <s v="0.Cancelled &gt; Sub-Task | 00152 - Approve customer hierarchy filter mockup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4"/>
    <s v="Done"/>
    <s v="BEMISCP-150"/>
    <s v="Approve customer hierarchy filter wireframe"/>
    <s v="00150 - Approve customer hierarchy filter wireframe"/>
    <s v="Sub-Task | 00150 - Approve customer hierarchy filter wireframe"/>
    <n v="350832"/>
    <n v="343448"/>
    <n v="336251"/>
    <s v="Plan"/>
    <x v="19"/>
    <n v="0"/>
    <n v="0"/>
    <n v="0"/>
    <n v="39"/>
    <m/>
    <s v="SUBTASK PLAN"/>
    <n v="0"/>
    <n v="0"/>
    <n v="0"/>
    <n v="0"/>
    <n v="0"/>
    <n v="0"/>
    <n v="0"/>
    <n v="0"/>
    <n v="0"/>
    <n v="0"/>
    <n v="6.6666666666666666E-2"/>
    <n v="8.2644628099173556E-3"/>
    <n v="1"/>
    <n v="0"/>
    <x v="0"/>
    <s v="0.Done"/>
    <x v="2"/>
    <s v="0.Done &gt; Sub-Task | 00150 - Approve customer hierarchy filter wireframe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9"/>
    <s v="Done"/>
    <s v="BEMISCP-148"/>
    <s v="Filter Data by Customer Location - UX"/>
    <s v="L | 00148 - Filter Data by Customer Location - UX"/>
    <s v="UX | L | 00148 - Filter Data by Customer Location - UX"/>
    <n v="350832"/>
    <n v="343448"/>
    <n v="336247"/>
    <s v="Plan"/>
    <x v="19"/>
    <n v="0"/>
    <n v="0"/>
    <n v="0"/>
    <n v="39"/>
    <s v="L"/>
    <s v="SUBTASK PLAN"/>
    <n v="17.021276595744681"/>
    <n v="20.425531914893615"/>
    <n v="0"/>
    <n v="0"/>
    <n v="0"/>
    <n v="17.021276595744681"/>
    <n v="17.021276595744681"/>
    <n v="20.425531914893615"/>
    <n v="0"/>
    <n v="0"/>
    <n v="6.6666666666666666E-2"/>
    <n v="8.2644628099173556E-3"/>
    <n v="1"/>
    <n v="17.021276595744681"/>
    <x v="0"/>
    <s v="0.Done"/>
    <x v="2"/>
    <s v="0.Done &gt; UX | L | 00148 - Filter Data by Customer Location - UX"/>
    <n v="0"/>
    <n v="0"/>
  </r>
  <r>
    <x v="3"/>
    <s v="Demand"/>
    <s v="Doing"/>
    <s v="BEMISCP-523"/>
    <s v="CSR - Portal Foundations"/>
    <x v="30"/>
    <s v="Feature"/>
    <s v="Done"/>
    <s v="BEMISCP-77"/>
    <s v="Import Users and Groups from AD"/>
    <s v="00077 - Import Users and Groups from AD"/>
    <x v="432"/>
    <x v="4"/>
    <s v="Done"/>
    <s v="BEMISCP-142"/>
    <s v="Set LDAP configurations for AD integration"/>
    <s v="00142 - Set LDAP configurations for AD integration"/>
    <s v="Sub-Task | 00142 - Set LDAP configurations for AD integration"/>
    <n v="350872"/>
    <n v="334297"/>
    <n v="336163"/>
    <s v="Plan"/>
    <x v="19"/>
    <n v="4"/>
    <n v="0"/>
    <n v="0"/>
    <n v="0"/>
    <m/>
    <s v="SUBTASK PLAN"/>
    <n v="0"/>
    <n v="0"/>
    <n v="0"/>
    <n v="0"/>
    <n v="0"/>
    <n v="0"/>
    <n v="0"/>
    <n v="0"/>
    <n v="4"/>
    <n v="0"/>
    <n v="0.1111111111111111"/>
    <n v="3.125E-2"/>
    <n v="1"/>
    <n v="0"/>
    <x v="0"/>
    <s v="0.Done"/>
    <x v="2"/>
    <s v="0.Done &gt; Sub-Task | 00142 - Set LDAP configurations for AD integration"/>
    <n v="0"/>
    <n v="0"/>
  </r>
  <r>
    <x v="3"/>
    <m/>
    <m/>
    <m/>
    <m/>
    <x v="1"/>
    <s v="Feature"/>
    <s v="Deferred"/>
    <s v="BEMISCP-125"/>
    <s v="Product spec detail page - CSR view"/>
    <s v="00125 - Product spec detail page - CSR view"/>
    <x v="651"/>
    <x v="4"/>
    <s v="Done"/>
    <s v="BEMISCP-136"/>
    <s v="Final Approval of the Product Spec Detail Page Visual Mockup"/>
    <s v="00136 - Final Approval of the Product Spec Detail Page Visual Mockup"/>
    <s v="Sub-Task | 00136 - Final Approval of the Product Spec Detail Page Visual Mockup"/>
    <m/>
    <n v="335649"/>
    <n v="336100"/>
    <s v="Plan"/>
    <x v="0"/>
    <n v="0"/>
    <n v="0"/>
    <n v="0"/>
    <n v="27"/>
    <m/>
    <s v="SUBTASK PLAN"/>
    <n v="0"/>
    <n v="0"/>
    <n v="0"/>
    <n v="0"/>
    <n v="0"/>
    <n v="0"/>
    <n v="0"/>
    <n v="0"/>
    <n v="0"/>
    <n v="0"/>
    <n v="0.5"/>
    <n v="0"/>
    <n v="1"/>
    <n v="0"/>
    <x v="1"/>
    <e v="#N/A"/>
    <x v="2"/>
    <s v="0.Done &gt; Sub-Task | 00136 - Final Approval of the Product Spec Detail Page Visual Mockup"/>
    <n v="0"/>
    <n v="0"/>
  </r>
  <r>
    <x v="3"/>
    <m/>
    <m/>
    <m/>
    <m/>
    <x v="1"/>
    <s v="Feature"/>
    <s v="Deferred"/>
    <s v="BEMISCP-125"/>
    <s v="Product spec detail page - CSR view"/>
    <s v="00125 - Product spec detail page - CSR view"/>
    <x v="651"/>
    <x v="4"/>
    <s v="Done"/>
    <s v="BEMISCP-134"/>
    <s v="Final Approval of the Product Spec Detail Page Wireframe"/>
    <s v="00134 - Final Approval of the Product Spec Detail Page Wireframe"/>
    <s v="Sub-Task | 00134 - Final Approval of the Product Spec Detail Page Wireframe"/>
    <m/>
    <n v="335649"/>
    <n v="336098"/>
    <s v="Plan"/>
    <x v="0"/>
    <n v="0"/>
    <n v="0"/>
    <n v="0"/>
    <n v="27"/>
    <m/>
    <s v="SUBTASK PLAN"/>
    <n v="0"/>
    <n v="0"/>
    <n v="0"/>
    <n v="0"/>
    <n v="0"/>
    <n v="0"/>
    <n v="0"/>
    <n v="0"/>
    <n v="0"/>
    <n v="0"/>
    <n v="0.5"/>
    <n v="0"/>
    <n v="1"/>
    <n v="0"/>
    <x v="1"/>
    <e v="#N/A"/>
    <x v="2"/>
    <s v="0.Done &gt; Sub-Task | 00134 - Final Approval of the Product Spec Detail Page Wireframe"/>
    <n v="0"/>
    <n v="0"/>
  </r>
  <r>
    <x v="3"/>
    <s v="Demand"/>
    <s v="Doing"/>
    <s v="BEMISCP-420"/>
    <s v="Buyer - Shipment Management"/>
    <x v="26"/>
    <s v="Feature"/>
    <s v="Done"/>
    <s v="BEMISCP-110"/>
    <s v="Buyer - Show Expanded Shipment View"/>
    <s v="00110 - Buyer - Show Expanded Shipment View"/>
    <x v="634"/>
    <x v="4"/>
    <s v="Done"/>
    <s v="BEMISCP-133"/>
    <s v="Final Approval of the Shipment Expanded View for IBB data fields"/>
    <s v="00133 - Final Approval of the Shipment Expanded View for IBB data fields"/>
    <s v="Sub-Task | 00133 - Final Approval of the Shipment Expanded View for IBB data fields"/>
    <n v="347928"/>
    <n v="334924"/>
    <n v="336031"/>
    <s v="Plan"/>
    <x v="20"/>
    <n v="0"/>
    <n v="0"/>
    <n v="0"/>
    <n v="39"/>
    <m/>
    <s v="SUBTASK PLAN"/>
    <n v="0"/>
    <n v="0"/>
    <n v="0"/>
    <n v="0"/>
    <n v="0"/>
    <n v="0"/>
    <n v="0"/>
    <n v="0"/>
    <n v="0"/>
    <n v="0"/>
    <n v="0.14285714285714285"/>
    <n v="1.5873015873015872E-2"/>
    <n v="1"/>
    <n v="0"/>
    <x v="0"/>
    <s v="0.Done"/>
    <x v="2"/>
    <s v="0.Done &gt; Sub-Task | 00133 - Final Approval of the Shipment Expanded View for IBB data fields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4"/>
    <s v="Done"/>
    <s v="BEMISCP-132"/>
    <s v="Shipment Landing Page Wireframe Review - IT"/>
    <s v="00132 - Shipment Landing Page Wireframe Review - IT"/>
    <s v="Sub-Task | 00132 - Shipment Landing Page Wireframe Review - IT"/>
    <n v="347928"/>
    <n v="334920"/>
    <n v="336030"/>
    <s v="Plan"/>
    <x v="20"/>
    <n v="0"/>
    <n v="0"/>
    <n v="0"/>
    <n v="61"/>
    <m/>
    <s v="SUBTASK PLAN"/>
    <n v="0"/>
    <n v="0"/>
    <n v="0"/>
    <n v="0"/>
    <n v="0"/>
    <n v="0"/>
    <n v="0"/>
    <n v="0"/>
    <n v="0"/>
    <n v="0"/>
    <n v="6.25E-2"/>
    <n v="1.5873015873015872E-2"/>
    <n v="1"/>
    <n v="0"/>
    <x v="0"/>
    <s v="0.Done"/>
    <x v="2"/>
    <s v="0.Done &gt; Sub-Task | 00132 - Shipment Landing Page Wireframe Review - IT"/>
    <n v="0"/>
    <n v="0"/>
  </r>
  <r>
    <x v="3"/>
    <m/>
    <m/>
    <m/>
    <m/>
    <x v="1"/>
    <s v="Feature"/>
    <s v="Cancelled"/>
    <s v="BEMISCP-104"/>
    <s v="Item Detail page"/>
    <s v="00104 - Item Detail page"/>
    <x v="652"/>
    <x v="4"/>
    <s v="Cancelled"/>
    <s v="BEMISCP-131"/>
    <s v="Final Approval of the Item Detail Page for IBB data fields"/>
    <s v="00131 - Final Approval of the Item Detail Page for IBB data fields"/>
    <s v="Sub-Task | 00131 - Final Approval of the Item Detail Page for IBB data fields"/>
    <m/>
    <n v="334910"/>
    <n v="3360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Cancelled"/>
    <x v="3"/>
    <s v="0.Cancelled &gt; Sub-Task | 00131 - Final Approval of the Item Detail Page for IBB data fields"/>
    <n v="0"/>
    <n v="0"/>
  </r>
  <r>
    <x v="3"/>
    <s v="Demand"/>
    <s v="Doing"/>
    <s v="BEMISCP-366"/>
    <s v="Buyer - Order Management"/>
    <x v="33"/>
    <s v="Feature"/>
    <s v="Done"/>
    <s v="BEMISCP-221"/>
    <s v="Orders Landing Page"/>
    <s v="00221 - Orders Landing Page"/>
    <x v="643"/>
    <x v="4"/>
    <s v="Done"/>
    <s v="BEMISCP-129"/>
    <s v="Final Approval of the Orders Landing Page for IBB data fields"/>
    <s v="00129 - Final Approval of the Orders Landing Page for IBB data fields"/>
    <s v="Sub-Task | 00129 - Final Approval of the Orders Landing Page for IBB data fields"/>
    <n v="346910"/>
    <n v="340377"/>
    <n v="336026"/>
    <s v="Plan"/>
    <x v="21"/>
    <n v="0"/>
    <n v="0"/>
    <n v="0"/>
    <n v="33"/>
    <m/>
    <s v="SUBTASK PLAN"/>
    <n v="0"/>
    <n v="0"/>
    <n v="0"/>
    <n v="0"/>
    <n v="0"/>
    <n v="0"/>
    <n v="0"/>
    <n v="0"/>
    <n v="0"/>
    <n v="0"/>
    <n v="8.3333333333333329E-2"/>
    <n v="1.020408163265306E-2"/>
    <n v="1"/>
    <n v="0"/>
    <x v="0"/>
    <s v="0.Done"/>
    <x v="2"/>
    <s v="0.Done &gt; Sub-Task | 00129 - Final Approval of the Orders Landing Page for IBB data fields"/>
    <n v="0"/>
    <n v="0"/>
  </r>
  <r>
    <x v="3"/>
    <s v="Demand"/>
    <s v="Doing"/>
    <s v="BEMISCP-420"/>
    <s v="Buyer - Shipment Management"/>
    <x v="26"/>
    <s v="Feature"/>
    <s v="Done"/>
    <s v="BEMISCP-110"/>
    <s v="Buyer - Show Expanded Shipment View"/>
    <s v="00110 - Buyer - Show Expanded Shipment View"/>
    <x v="634"/>
    <x v="4"/>
    <s v="Done"/>
    <s v="BEMISCP-112"/>
    <s v="Final Approval of the Shipment Expanded View Visual Mockup"/>
    <s v="00112 - Final Approval of the Shipment Expanded View Visual Mockup"/>
    <s v="Sub-Task | 00112 - Final Approval of the Shipment Expanded View Visual Mockup"/>
    <n v="347928"/>
    <n v="334924"/>
    <n v="334926"/>
    <s v="Plan"/>
    <x v="20"/>
    <n v="0"/>
    <n v="0"/>
    <n v="0"/>
    <n v="39"/>
    <m/>
    <s v="SUBTASK PLAN"/>
    <n v="0"/>
    <n v="0"/>
    <n v="0"/>
    <n v="0"/>
    <n v="0"/>
    <n v="0"/>
    <n v="0"/>
    <n v="0"/>
    <n v="0"/>
    <n v="0"/>
    <n v="0.14285714285714285"/>
    <n v="1.5873015873015872E-2"/>
    <n v="1"/>
    <n v="0"/>
    <x v="0"/>
    <s v="0.Done"/>
    <x v="2"/>
    <s v="0.Done &gt; Sub-Task | 00112 - Final Approval of the Shipment Expanded View Visual Mockup"/>
    <n v="0"/>
    <n v="0"/>
  </r>
  <r>
    <x v="3"/>
    <s v="Demand"/>
    <s v="Doing"/>
    <s v="BEMISCP-420"/>
    <s v="Buyer - Shipment Management"/>
    <x v="26"/>
    <s v="Feature"/>
    <s v="Done"/>
    <s v="BEMISCP-110"/>
    <s v="Buyer - Show Expanded Shipment View"/>
    <s v="00110 - Buyer - Show Expanded Shipment View"/>
    <x v="634"/>
    <x v="4"/>
    <s v="Done"/>
    <s v="BEMISCP-111"/>
    <s v="Final Approval of the Shipment Expanded View Wireframe"/>
    <s v="S | 00111 - Final Approval of the Shipment Expanded View Wireframe"/>
    <s v="Sub-Task | S | 00111 - Final Approval of the Shipment Expanded View Wireframe"/>
    <n v="347928"/>
    <n v="334924"/>
    <n v="334925"/>
    <s v="Plan"/>
    <x v="20"/>
    <n v="0"/>
    <n v="0"/>
    <n v="0"/>
    <n v="39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1.5873015873015872E-2"/>
    <n v="1"/>
    <n v="4.2553191489361701"/>
    <x v="0"/>
    <s v="0.Done"/>
    <x v="2"/>
    <s v="0.Done &gt; Sub-Task | S | 00111 - Final Approval of the Shipment Expanded View Wireframe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4"/>
    <s v="Done"/>
    <s v="BEMISCP-109"/>
    <s v="Final Approval of the Shipment Landing Page Visual Mockup"/>
    <s v="00109 - Final Approval of the Shipment Landing Page Visual Mockup"/>
    <s v="Sub-Task | 00109 - Final Approval of the Shipment Landing Page Visual Mockup"/>
    <n v="347928"/>
    <n v="334920"/>
    <n v="334922"/>
    <s v="Plan"/>
    <x v="20"/>
    <n v="0"/>
    <n v="0"/>
    <n v="0"/>
    <n v="61"/>
    <m/>
    <s v="SUBTASK PLAN"/>
    <n v="0"/>
    <n v="0"/>
    <n v="0"/>
    <n v="0"/>
    <n v="0"/>
    <n v="0"/>
    <n v="0"/>
    <n v="0"/>
    <n v="0"/>
    <n v="0"/>
    <n v="6.25E-2"/>
    <n v="1.5873015873015872E-2"/>
    <n v="1"/>
    <n v="0"/>
    <x v="0"/>
    <s v="0.Done"/>
    <x v="2"/>
    <s v="0.Done &gt; Sub-Task | 00109 - Final Approval of the Shipment Landing Page Visual Mockup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9"/>
    <s v="Done"/>
    <s v="BEMISCP-108"/>
    <s v="Shipment Landing Page Wireframe Review - Business"/>
    <s v="00108 - Shipment Landing Page Wireframe Review - Business"/>
    <s v="UX | 00108 - Shipment Landing Page Wireframe Review - Business"/>
    <n v="347928"/>
    <n v="334920"/>
    <n v="334921"/>
    <s v="Plan"/>
    <x v="20"/>
    <n v="0"/>
    <n v="0"/>
    <n v="0"/>
    <n v="61"/>
    <m/>
    <s v="SUBTASK PLAN"/>
    <n v="0"/>
    <n v="0"/>
    <n v="0"/>
    <n v="0"/>
    <n v="0"/>
    <n v="0"/>
    <n v="0"/>
    <n v="0"/>
    <n v="0"/>
    <n v="0"/>
    <n v="6.25E-2"/>
    <n v="1.5873015873015872E-2"/>
    <n v="1"/>
    <n v="0"/>
    <x v="0"/>
    <s v="0.Done"/>
    <x v="2"/>
    <s v="0.Done &gt; UX | 00108 - Shipment Landing Page Wireframe Review - Business"/>
    <n v="0"/>
    <n v="0"/>
  </r>
  <r>
    <x v="3"/>
    <m/>
    <m/>
    <m/>
    <m/>
    <x v="1"/>
    <s v="Feature"/>
    <s v="Cancelled"/>
    <s v="BEMISCP-104"/>
    <s v="Item Detail page"/>
    <s v="00104 - Item Detail page"/>
    <x v="652"/>
    <x v="4"/>
    <s v="Done"/>
    <s v="BEMISCP-106"/>
    <s v="Final Approval of the Item Detail Page Visual Mockup"/>
    <s v="00106 - Final Approval of the Item Detail Page Visual Mockup"/>
    <s v="Sub-Task | 00106 - Final Approval of the Item Detail Page Visual Mockup"/>
    <m/>
    <n v="334910"/>
    <n v="33491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Cancelled"/>
    <x v="2"/>
    <s v="0.Done &gt; Sub-Task | 00106 - Final Approval of the Item Detail Page Visual Mockup"/>
    <n v="0"/>
    <n v="0"/>
  </r>
  <r>
    <x v="3"/>
    <m/>
    <m/>
    <m/>
    <m/>
    <x v="1"/>
    <s v="Feature"/>
    <s v="Cancelled"/>
    <s v="BEMISCP-104"/>
    <s v="Item Detail page"/>
    <s v="00104 - Item Detail page"/>
    <x v="652"/>
    <x v="4"/>
    <s v="Done"/>
    <s v="BEMISCP-105"/>
    <s v="Final Approval of the Item Detail Page Wireframe"/>
    <s v="00105 - Final Approval of the Item Detail Page Wireframe"/>
    <s v="Sub-Task | 00105 - Final Approval of the Item Detail Page Wireframe"/>
    <m/>
    <n v="334910"/>
    <n v="33491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Cancelled"/>
    <x v="2"/>
    <s v="0.Done &gt; Sub-Task | 00105 - Final Approval of the Item Detail Page Wireframe"/>
    <n v="0"/>
    <n v="0"/>
  </r>
  <r>
    <x v="3"/>
    <m/>
    <m/>
    <m/>
    <m/>
    <x v="1"/>
    <s v="Feature"/>
    <s v="Deferred"/>
    <s v="BEMISCP-101"/>
    <s v="Product landing page"/>
    <s v="00101 - Product landing page"/>
    <x v="648"/>
    <x v="4"/>
    <s v="Done"/>
    <s v="BEMISCP-103"/>
    <s v="Final Approval of the Products Landing Page Visual Mockup"/>
    <s v="00103 - Final Approval of the Products Landing Page Visual Mockup"/>
    <s v="Sub-Task | 00103 - Final Approval of the Products Landing Page Visual Mockup"/>
    <m/>
    <n v="334904"/>
    <n v="334906"/>
    <s v="Plan"/>
    <x v="0"/>
    <n v="0"/>
    <n v="0"/>
    <n v="0"/>
    <n v="41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e v="#N/A"/>
    <x v="2"/>
    <s v="0.Done &gt; Sub-Task | 00103 - Final Approval of the Products Landing Page Visual Mockup"/>
    <n v="0"/>
    <n v="0"/>
  </r>
  <r>
    <x v="3"/>
    <m/>
    <m/>
    <m/>
    <m/>
    <x v="1"/>
    <s v="Feature"/>
    <s v="Deferred"/>
    <s v="BEMISCP-101"/>
    <s v="Product landing page"/>
    <s v="00101 - Product landing page"/>
    <x v="648"/>
    <x v="4"/>
    <s v="Cancelled"/>
    <s v="BEMISCP-102"/>
    <s v="Final Approval of the Products Landing Page Wireframe"/>
    <s v="00102 - Final Approval of the Products Landing Page Wireframe"/>
    <s v="Sub-Task | 00102 - Final Approval of the Products Landing Page Wireframe"/>
    <m/>
    <n v="334904"/>
    <n v="334905"/>
    <s v="Plan"/>
    <x v="0"/>
    <n v="0"/>
    <n v="0"/>
    <n v="0"/>
    <n v="41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e v="#N/A"/>
    <x v="3"/>
    <s v="0.Cancelled &gt; Sub-Task | 00102 - Final Approval of the Products Landing Page Wireframe"/>
    <n v="0"/>
    <n v="0"/>
  </r>
  <r>
    <x v="3"/>
    <s v="Demand"/>
    <s v="Doing"/>
    <s v="BEMISCP-366"/>
    <s v="Buyer - Order Management"/>
    <x v="33"/>
    <s v="Feature"/>
    <s v="Done"/>
    <s v="BEMISCP-221"/>
    <s v="Orders Landing Page"/>
    <s v="00221 - Orders Landing Page"/>
    <x v="643"/>
    <x v="4"/>
    <s v="Cancelled"/>
    <s v="BEMISCP-100"/>
    <s v="Final Approval of the Orders Landing Page Visual Mockup"/>
    <s v="00100 - Final Approval of the Orders Landing Page Visual Mockup"/>
    <s v="Sub-Task | 00100 - Final Approval of the Orders Landing Page Visual Mockup"/>
    <n v="346910"/>
    <n v="340377"/>
    <n v="334903"/>
    <s v="Plan"/>
    <x v="21"/>
    <n v="0"/>
    <n v="0"/>
    <n v="0"/>
    <n v="33"/>
    <m/>
    <s v="SUBTASK PLAN"/>
    <n v="0"/>
    <n v="0"/>
    <n v="0"/>
    <n v="0"/>
    <n v="0"/>
    <n v="0"/>
    <n v="0"/>
    <n v="0"/>
    <n v="0"/>
    <n v="0"/>
    <n v="8.3333333333333329E-2"/>
    <n v="1.020408163265306E-2"/>
    <n v="1"/>
    <n v="0"/>
    <x v="0"/>
    <s v="0.Done"/>
    <x v="3"/>
    <s v="0.Cancelled &gt; Sub-Task | 00100 - Final Approval of the Orders Landing Page Visual Mockup"/>
    <n v="0"/>
    <n v="0"/>
  </r>
  <r>
    <x v="3"/>
    <s v="Demand"/>
    <s v="Doing"/>
    <s v="BEMISCP-366"/>
    <s v="Buyer - Order Management"/>
    <x v="33"/>
    <s v="Feature"/>
    <s v="Done"/>
    <s v="BEMISCP-221"/>
    <s v="Orders Landing Page"/>
    <s v="00221 - Orders Landing Page"/>
    <x v="643"/>
    <x v="4"/>
    <s v="Done"/>
    <s v="BEMISCP-99"/>
    <s v="Final Approval of the Orders Landing Page Wireframe"/>
    <s v="00099 - Final Approval of the Orders Landing Page Wireframe"/>
    <s v="Sub-Task | 00099 - Final Approval of the Orders Landing Page Wireframe"/>
    <n v="346910"/>
    <n v="340377"/>
    <n v="334901"/>
    <s v="Plan"/>
    <x v="21"/>
    <n v="0"/>
    <n v="0"/>
    <n v="0"/>
    <n v="33"/>
    <m/>
    <s v="SUBTASK PLAN"/>
    <n v="0"/>
    <n v="0"/>
    <n v="0"/>
    <n v="0"/>
    <n v="0"/>
    <n v="0"/>
    <n v="0"/>
    <n v="0"/>
    <n v="0"/>
    <n v="0"/>
    <n v="8.3333333333333329E-2"/>
    <n v="1.020408163265306E-2"/>
    <n v="1"/>
    <n v="0"/>
    <x v="0"/>
    <s v="0.Done"/>
    <x v="2"/>
    <s v="0.Done &gt; Sub-Task | 00099 - Final Approval of the Orders Landing Page Wireframe"/>
    <n v="0"/>
    <n v="0"/>
  </r>
  <r>
    <x v="3"/>
    <s v="Demand"/>
    <s v="Doing"/>
    <s v="BEMISCP-366"/>
    <s v="Buyer - Order Management"/>
    <x v="33"/>
    <s v="Feature"/>
    <s v="Done"/>
    <s v="BEMISCP-221"/>
    <s v="Orders Landing Page"/>
    <s v="00221 - Orders Landing Page"/>
    <x v="643"/>
    <x v="9"/>
    <s v="Done"/>
    <s v="BEMISCP-98"/>
    <s v="Orders Landing Page - UX"/>
    <s v="M | 00098 - Orders Landing Page - UX"/>
    <s v="UX | M | 00098 - Orders Landing Page - UX"/>
    <n v="346910"/>
    <n v="340377"/>
    <n v="334900"/>
    <s v="Plan"/>
    <x v="21"/>
    <n v="0"/>
    <n v="0"/>
    <n v="0"/>
    <n v="33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8.3333333333333329E-2"/>
    <n v="1.020408163265306E-2"/>
    <n v="1"/>
    <n v="8.5106382978723403"/>
    <x v="0"/>
    <s v="0.Done"/>
    <x v="2"/>
    <s v="0.Done &gt; UX | M | 00098 - Orders Landing Page - UX"/>
    <n v="0"/>
    <n v="0"/>
  </r>
  <r>
    <x v="3"/>
    <s v="Demand"/>
    <s v="Doing"/>
    <s v="BEMISCP-523"/>
    <s v="CSR - Portal Foundations"/>
    <x v="30"/>
    <s v="Feature"/>
    <s v="Done"/>
    <s v="BEMISCP-77"/>
    <s v="Import Users and Groups from AD"/>
    <s v="00077 - Import Users and Groups from AD"/>
    <x v="432"/>
    <x v="8"/>
    <s v="Done"/>
    <s v="BEMISCP-97"/>
    <s v="Discuss CSR acess to all customer data"/>
    <s v="S | 00097 - Discuss CSR acess to all customer data"/>
    <s v="Feature Planning | S | 00097 - Discuss CSR acess to all customer data"/>
    <n v="350872"/>
    <n v="334297"/>
    <n v="334895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3.125E-2"/>
    <n v="1"/>
    <n v="2.1276595744680851"/>
    <x v="0"/>
    <s v="0.Done"/>
    <x v="2"/>
    <s v="0.Done &gt; Feature Planning | S | 00097 - Discuss CSR acess to all customer data"/>
    <n v="0"/>
    <n v="0"/>
  </r>
  <r>
    <x v="3"/>
    <s v="Demand"/>
    <s v="Doing"/>
    <s v="BEMISCP-501"/>
    <s v="IBB Integration"/>
    <x v="24"/>
    <s v="Task"/>
    <s v="Done"/>
    <s v="BEMISCP-503"/>
    <s v="WS Commons"/>
    <s v="00503 - WS Commons"/>
    <x v="242"/>
    <x v="4"/>
    <s v="Cancelled"/>
    <s v="BEMISCP-96"/>
    <s v="Dashboard to monitor IBB web service response times"/>
    <s v="M | 00096 - Dashboard to monitor IBB web service response times"/>
    <s v="Sub-Task | M | 00096 - Dashboard to monitor IBB web service response times"/>
    <n v="350255"/>
    <n v="350258"/>
    <n v="334862"/>
    <s v="Plan"/>
    <x v="0"/>
    <n v="0"/>
    <n v="0"/>
    <n v="0"/>
    <n v="16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111111111111111"/>
    <n v="3.3333333333333333E-2"/>
    <n v="1"/>
    <n v="0"/>
    <x v="0"/>
    <s v="0.Done"/>
    <x v="3"/>
    <s v="0.Cancelled &gt; Sub-Task | M | 00096 - Dashboard to monitor IBB web service response times"/>
    <n v="0"/>
    <n v="0"/>
  </r>
  <r>
    <x v="3"/>
    <s v="Demand"/>
    <s v="Doing"/>
    <s v="BEMISCP-443"/>
    <s v="Buyer views Customer and User Profiles"/>
    <x v="31"/>
    <s v="Feature"/>
    <s v="Done"/>
    <s v="BEMISCP-371"/>
    <s v="Customer Profile updates from IBB"/>
    <s v="00371 - Customer Profile updates from IBB"/>
    <x v="439"/>
    <x v="4"/>
    <s v="Done"/>
    <s v="BEMISCP-91"/>
    <s v="Define Customer Inquiry WADL"/>
    <s v="M | 00091 - Define Customer Inquiry WADL"/>
    <s v="Sub-Task | M | 00091 - Define Customer Inquiry WADL"/>
    <n v="348518"/>
    <n v="347291"/>
    <n v="334520"/>
    <s v="Plan"/>
    <x v="2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7.6923076923076927E-2"/>
    <n v="2.2727272727272728E-2"/>
    <n v="1"/>
    <n v="8.5106382978723403"/>
    <x v="0"/>
    <s v="0.Done"/>
    <x v="2"/>
    <s v="0.Done &gt; Sub-Task | M | 00091 - Define Customer Inquiry WADL"/>
    <n v="0"/>
    <n v="0"/>
  </r>
  <r>
    <x v="3"/>
    <s v="Demand"/>
    <s v="Doing"/>
    <s v="BEMISCP-533"/>
    <s v="Bemis CP Theme"/>
    <x v="27"/>
    <s v="Feature"/>
    <s v="Done"/>
    <s v="BEMISCP-211"/>
    <s v="Style and colors"/>
    <s v="00211 - Style and colors"/>
    <x v="566"/>
    <x v="4"/>
    <s v="Done"/>
    <s v="BEMISCP-86"/>
    <s v="Provide style guide"/>
    <s v="M | 00086 - Provide style guide"/>
    <s v="Sub-Task | M | 00086 - Provide style guide"/>
    <n v="351507"/>
    <n v="340213"/>
    <n v="334442"/>
    <s v="Plan"/>
    <x v="0"/>
    <n v="0"/>
    <n v="0"/>
    <n v="0"/>
    <n v="33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4285714285714285"/>
    <n v="1.8518518518518517E-2"/>
    <n v="1"/>
    <n v="8.5106382978723403"/>
    <x v="0"/>
    <s v="0.Done"/>
    <x v="2"/>
    <s v="0.Done &gt; Sub-Task | M | 00086 - Provide style guide"/>
    <n v="0"/>
    <n v="0"/>
  </r>
  <r>
    <x v="3"/>
    <s v="Demand"/>
    <s v="Doing"/>
    <s v="BEMISCP-523"/>
    <s v="CSR - Portal Foundations"/>
    <x v="30"/>
    <s v="Feature"/>
    <s v="Done"/>
    <s v="BEMISCP-77"/>
    <s v="Import Users and Groups from AD"/>
    <s v="00077 - Import Users and Groups from AD"/>
    <x v="432"/>
    <x v="5"/>
    <s v="Done"/>
    <s v="BEMISCP-81"/>
    <s v="Map AD Groups to Roles"/>
    <s v="M | 00081 - Map AD Groups to Roles"/>
    <s v="Backend Development | M | 00081 - Map AD Groups to Roles"/>
    <n v="350872"/>
    <n v="334297"/>
    <n v="334365"/>
    <s v="Plan"/>
    <x v="19"/>
    <n v="0.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.5"/>
    <n v="0"/>
    <n v="0.1111111111111111"/>
    <n v="3.125E-2"/>
    <n v="1"/>
    <n v="10.638297872340425"/>
    <x v="0"/>
    <s v="0.Done"/>
    <x v="2"/>
    <s v="0.Done &gt; Backend Development | M | 00081 - Map AD Groups to Roles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5"/>
    <s v="Done"/>
    <s v="BEMISCP-78"/>
    <s v="Assign Migrated Users to Customer Orgs"/>
    <s v="M | 00078 - Assign Migrated Users to Customer Orgs"/>
    <s v="Backend Development | M | 00078 - Assign Migrated Users to Customer Orgs"/>
    <n v="350832"/>
    <n v="334456"/>
    <n v="334298"/>
    <s v="Plan"/>
    <x v="19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05"/>
    <n v="8.2644628099173556E-3"/>
    <n v="1"/>
    <n v="10.638297872340425"/>
    <x v="0"/>
    <s v="0.Done"/>
    <x v="2"/>
    <s v="0.Done &gt; Backend Development | M | 00078 - Assign Migrated Users to Customer Orgs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4"/>
    <s v="Done"/>
    <s v="BEMISCP-76"/>
    <s v="Provide BIN Customer Division Data"/>
    <s v="S | 00076 - Provide BIN Customer Division Data"/>
    <s v="Sub-Task | S | 00076 - Provide BIN Customer Division Data"/>
    <n v="350832"/>
    <n v="334456"/>
    <n v="334290"/>
    <s v="Plan"/>
    <x v="19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05"/>
    <n v="8.2644628099173556E-3"/>
    <n v="1"/>
    <n v="4.2553191489361701"/>
    <x v="0"/>
    <s v="0.Done"/>
    <x v="2"/>
    <s v="0.Done &gt; Sub-Task | S | 00076 - Provide BIN Customer Division Data"/>
    <n v="0"/>
    <n v="0"/>
  </r>
  <r>
    <x v="3"/>
    <s v="Demand"/>
    <s v="Doing"/>
    <s v="BEMISCP-519"/>
    <s v="Buyer - Portal Foundations"/>
    <x v="23"/>
    <s v="Feature"/>
    <s v="Deferred"/>
    <s v="BEMISCP-212"/>
    <s v="View Customer logo on the dashboard"/>
    <s v="00212 - View Customer logo on the dashboard"/>
    <x v="653"/>
    <x v="4"/>
    <s v="Queued for Review"/>
    <s v="BEMISCP-70"/>
    <s v="Provide Branding Images &amp; Text"/>
    <s v="M | 00070 - Provide Branding Images &amp; Text"/>
    <s v="Sub-Task | M | 00070 - Provide Branding Images &amp; Text"/>
    <n v="350832"/>
    <n v="340217"/>
    <n v="333345"/>
    <s v="Plan"/>
    <x v="0"/>
    <n v="0"/>
    <n v="0"/>
    <n v="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0"/>
    <n v="1"/>
    <n v="8.2644628099173556E-3"/>
    <n v="1"/>
    <n v="0"/>
    <x v="0"/>
    <e v="#N/A"/>
    <x v="1"/>
    <e v="#N/A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4"/>
    <s v="Done"/>
    <s v="BEMISCP-68"/>
    <s v="Provide Customer and User data to be migrated"/>
    <s v="M | 00068 - Provide Customer and User data to be migrated"/>
    <s v="Sub-Task | M | 00068 - Provide Customer and User data to be migrated"/>
    <n v="350832"/>
    <n v="334456"/>
    <n v="333332"/>
    <s v="Plan"/>
    <x v="19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05"/>
    <n v="8.2644628099173556E-3"/>
    <n v="1"/>
    <n v="8.5106382978723403"/>
    <x v="0"/>
    <s v="0.Done"/>
    <x v="2"/>
    <s v="0.Done &gt; Sub-Task | M | 00068 - Provide Customer and User data to be migrated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4"/>
    <s v="Done"/>
    <s v="BEMISCP-60"/>
    <s v="Create BIN Data Model Mapping"/>
    <s v="M | 00060 - Create BIN Data Model Mapping"/>
    <s v="Sub-Task | M | 00060 - Create BIN Data Model Mapping"/>
    <n v="350832"/>
    <n v="334456"/>
    <n v="333026"/>
    <s v="Plan"/>
    <x v="19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05"/>
    <n v="8.2644628099173556E-3"/>
    <n v="1"/>
    <n v="8.5106382978723403"/>
    <x v="0"/>
    <s v="0.Done"/>
    <x v="2"/>
    <s v="0.Done &gt; Sub-Task | M | 00060 - Create BIN Data Model Mapping"/>
    <n v="0"/>
    <n v="0"/>
  </r>
  <r>
    <x v="3"/>
    <s v="Demand"/>
    <s v="Doing"/>
    <s v="BEMISCP-420"/>
    <s v="Buyer - Shipment Management"/>
    <x v="26"/>
    <s v="Feature"/>
    <s v="Done"/>
    <s v="BEMISCP-110"/>
    <s v="Buyer - Show Expanded Shipment View"/>
    <s v="00110 - Buyer - Show Expanded Shipment View"/>
    <x v="634"/>
    <x v="7"/>
    <s v="Done"/>
    <s v="BEMISCP-55"/>
    <s v="Carrier website link"/>
    <s v="M | 00055 - Carrier website link"/>
    <s v="Tech Planning | M | 00055 - Carrier website link"/>
    <n v="347928"/>
    <n v="334924"/>
    <n v="332954"/>
    <s v="Plan"/>
    <x v="20"/>
    <n v="0.5"/>
    <n v="0"/>
    <n v="0"/>
    <n v="39"/>
    <s v="M"/>
    <s v="SUBTASK PLAN"/>
    <n v="4.2553191489361701"/>
    <n v="5.1063829787234036"/>
    <n v="0"/>
    <n v="0"/>
    <n v="0"/>
    <n v="4.2553191489361701"/>
    <n v="4.2553191489361701"/>
    <n v="5.1063829787234036"/>
    <n v="0.5"/>
    <n v="0"/>
    <n v="0.14285714285714285"/>
    <n v="1.5873015873015872E-2"/>
    <n v="1"/>
    <n v="4.2553191489361701"/>
    <x v="0"/>
    <s v="0.Done"/>
    <x v="2"/>
    <s v="0.Done &gt; Tech Planning | M | 00055 - Carrier website link"/>
    <n v="0"/>
    <n v="0"/>
  </r>
  <r>
    <x v="3"/>
    <s v="Demand"/>
    <s v="Doing"/>
    <s v="BEMISCP-523"/>
    <s v="CSR - Portal Foundations"/>
    <x v="30"/>
    <s v="Feature"/>
    <s v="Done"/>
    <s v="BEMISCP-77"/>
    <s v="Import Users and Groups from AD"/>
    <s v="00077 - Import Users and Groups from AD"/>
    <x v="432"/>
    <x v="8"/>
    <s v="Done"/>
    <s v="BEMISCP-53"/>
    <s v="Discuss BNA vs BHP data access"/>
    <s v="M | 00053 - Discuss BNA vs BHP data access"/>
    <s v="Feature Planning | M | 00053 - Discuss BNA vs BHP data access"/>
    <n v="350872"/>
    <n v="334297"/>
    <n v="332780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111111111111111"/>
    <n v="3.125E-2"/>
    <n v="1"/>
    <n v="4.2553191489361701"/>
    <x v="0"/>
    <s v="0.Done"/>
    <x v="2"/>
    <s v="0.Done &gt; Feature Planning | M | 00053 - Discuss BNA vs BHP data access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4"/>
    <s v="Cancelled"/>
    <s v="BEMISCP-51"/>
    <s v="Provide files to be migrated"/>
    <s v="M | 00051 - Provide files to be migrated"/>
    <s v="Sub-Task | M | 00051 - Provide files to be migrated"/>
    <n v="350832"/>
    <n v="334367"/>
    <n v="332778"/>
    <s v="Plan"/>
    <x v="19"/>
    <n v="0"/>
    <n v="0"/>
    <n v="0"/>
    <n v="32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4.7619047619047616E-2"/>
    <n v="8.2644628099173556E-3"/>
    <n v="1"/>
    <n v="0"/>
    <x v="0"/>
    <s v="0.Done"/>
    <x v="3"/>
    <s v="0.Cancelled &gt; Sub-Task | M | 00051 - Provide files to be migrated"/>
    <n v="0"/>
    <n v="0"/>
  </r>
  <r>
    <x v="3"/>
    <s v="Demand"/>
    <s v="Doing"/>
    <s v="BEMISCP-366"/>
    <s v="Buyer - Order Management"/>
    <x v="33"/>
    <s v="Feature"/>
    <s v="Deferred"/>
    <s v="BEMISCP-8"/>
    <s v="Check graphics record (to monitor order progress)"/>
    <s v="00008 - Check graphics record (to monitor order progress)"/>
    <x v="654"/>
    <x v="4"/>
    <s v="Done"/>
    <s v="BEMISCP-24"/>
    <s v="Link to Webcenter"/>
    <s v="00024 - Link to Webcenter"/>
    <s v="Sub-Task | 00024 - Link to Webcenter"/>
    <n v="346910"/>
    <n v="332474"/>
    <n v="33273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1.020408163265306E-2"/>
    <n v="1"/>
    <n v="0"/>
    <x v="0"/>
    <e v="#N/A"/>
    <x v="2"/>
    <s v="0.Done &gt; Sub-Task | 00024 - Link to Webcenter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8"/>
    <s v="Done"/>
    <s v="BEMISCP-19"/>
    <s v="Customer Hierarchy - Feature Planning"/>
    <s v="M | 00019 - Customer Hierarchy - Feature Planning"/>
    <s v="Feature Planning | M | 00019 - Customer Hierarchy - Feature Planning"/>
    <n v="350832"/>
    <n v="334456"/>
    <n v="332726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05"/>
    <n v="8.2644628099173556E-3"/>
    <n v="1"/>
    <n v="4.2553191489361701"/>
    <x v="0"/>
    <s v="0.Done"/>
    <x v="2"/>
    <s v="0.Done &gt; Feature Planning | M | 00019 - Customer Hierarchy - Feature Planning"/>
    <n v="0"/>
    <n v="0"/>
  </r>
  <r>
    <x v="3"/>
    <s v="Demand"/>
    <s v="Doing"/>
    <s v="BEMISCP-420"/>
    <s v="Buyer - Shipment Management"/>
    <x v="26"/>
    <s v="Feature"/>
    <s v="Done"/>
    <s v="BEMISCP-58"/>
    <s v="Carrier List CRUD"/>
    <s v="00058 - Carrier List CRUD"/>
    <x v="635"/>
    <x v="4"/>
    <s v="Done"/>
    <s v="BEMISCP-14"/>
    <s v="BIN shipping table"/>
    <s v="00014 - BIN shipping table"/>
    <s v="Sub-Task | 00014 - BIN shipping table"/>
    <n v="347928"/>
    <n v="333021"/>
    <n v="332721"/>
    <s v="Plan"/>
    <x v="2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1.5873015873015872E-2"/>
    <n v="1"/>
    <n v="0"/>
    <x v="0"/>
    <s v="0.Done"/>
    <x v="2"/>
    <s v="0.Done &gt; Sub-Task | 00014 - BIN shipping table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5"/>
    <s v="Done"/>
    <s v="BEMISCP-10"/>
    <s v="Migrate BIN Users"/>
    <s v="00010 - Migrate BIN Users"/>
    <s v="Backend Development | 00010 - Migrate BIN Users"/>
    <n v="350832"/>
    <n v="334456"/>
    <n v="332485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05"/>
    <n v="8.2644628099173556E-3"/>
    <n v="1"/>
    <n v="0"/>
    <x v="0"/>
    <s v="0.Done"/>
    <x v="2"/>
    <s v="0.Done &gt; Backend Development | 00010 - Migrate BIN Users"/>
    <n v="0"/>
    <n v="0"/>
  </r>
  <r>
    <x v="0"/>
    <s v="Demand"/>
    <s v="Cancelled"/>
    <s v="GSSDLC-113"/>
    <s v="Cancel task test"/>
    <x v="35"/>
    <s v="BALLPARK - Demand"/>
    <s v="Cancelled"/>
    <s v="GSSDLC-113"/>
    <s v="Dummy Feature"/>
    <s v="00000 - Cancel task test"/>
    <x v="655"/>
    <x v="10"/>
    <s v="Cancelled"/>
    <s v="GSSDLC-0"/>
    <s v="Cancel task test"/>
    <s v="M | 00000 - Cancel task test"/>
    <s v="BALLPARK - Demand | M | 00000 - Cancel task test"/>
    <n v="396830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4"/>
    <s v="0.Cancelled"/>
    <x v="3"/>
    <s v="0.Cancelled &gt; BALLPARK - Demand | M | 00000 - Cancel task test"/>
    <n v="0"/>
    <n v="0"/>
  </r>
  <r>
    <x v="0"/>
    <s v="Demand"/>
    <s v="Queued for Review"/>
    <s v="GSSDLC-110"/>
    <s v="Demand without assignee GSSDLC"/>
    <x v="36"/>
    <s v="BALLPARK - Demand"/>
    <s v="Queued for Review"/>
    <s v="GSSDLC-110"/>
    <s v="Dummy Feature"/>
    <s v="00000 - Demand without assignee GSSDLC"/>
    <x v="656"/>
    <x v="10"/>
    <s v="Queued for Review"/>
    <s v="GSSDLC-0"/>
    <s v="Demand without assignee GSSDLC"/>
    <s v="M | 00000 - Demand without assignee GSSDLC"/>
    <s v="BALLPARK - Demand | M | 00000 - Demand without assignee GSSDLC"/>
    <n v="396822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2"/>
    <e v="#N/A"/>
    <x v="1"/>
    <e v="#N/A"/>
    <n v="0"/>
    <n v="0"/>
  </r>
  <r>
    <x v="0"/>
    <s v="Demand"/>
    <s v="Queued for Review"/>
    <s v="GSSDLC-56"/>
    <s v="Tools - Worklogger"/>
    <x v="37"/>
    <s v="BALLPARK - Demand"/>
    <s v="Queued for Review"/>
    <s v="GSSDLC-56"/>
    <s v="Dummy Feature"/>
    <s v="00000 - Tools - Worklogger"/>
    <x v="657"/>
    <x v="10"/>
    <s v="Queued for Review"/>
    <s v="GSSDLC-0"/>
    <s v="Tools - Worklogger"/>
    <s v="M | 00000 - Tools - Worklogger"/>
    <s v="BALLPARK - Demand | M | 00000 - Tools - Worklogger"/>
    <n v="384273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2"/>
    <e v="#N/A"/>
    <x v="1"/>
    <e v="#N/A"/>
    <n v="0"/>
    <n v="0"/>
  </r>
  <r>
    <x v="2"/>
    <s v="Demand"/>
    <s v="Done"/>
    <s v="CEMEXWEB-630"/>
    <s v="Need Credentials for the Following Users"/>
    <x v="38"/>
    <s v="BALLPARK - Demand"/>
    <s v="Done"/>
    <s v="CEMEXWEB-630"/>
    <s v="Dummy Feature"/>
    <s v="00000 - Need Credentials for the Following Users"/>
    <x v="658"/>
    <x v="10"/>
    <s v="Done"/>
    <s v="CEMEXWEB-0"/>
    <s v="Need Credentials for the Following Users"/>
    <s v="M | 00000 - Need Credentials for the Following Users"/>
    <s v="BALLPARK - Demand | M | 00000 - Need Credentials for the Following Users"/>
    <n v="389985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3"/>
    <s v="0.Done"/>
    <x v="2"/>
    <s v="0.Done &gt; BALLPARK - Demand | M | 00000 - Need Credentials for the Following Users"/>
    <n v="0"/>
    <n v="0"/>
  </r>
  <r>
    <x v="2"/>
    <s v="Demand"/>
    <s v="Cancelled"/>
    <s v="CEMEXWEB-65"/>
    <s v="Roles Configuration"/>
    <x v="39"/>
    <s v="BALLPARK - Demand"/>
    <s v="Cancelled"/>
    <s v="CEMEXWEB-65"/>
    <s v="Dummy Feature"/>
    <s v="00000 - Roles Configuration"/>
    <x v="659"/>
    <x v="10"/>
    <s v="Cancelled"/>
    <s v="CEMEXWEB-0"/>
    <s v="Roles Configuration"/>
    <s v="M | 00000 - Roles Configuration"/>
    <s v="BALLPARK - Demand | M | 00000 - Roles Configuration"/>
    <n v="363803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4"/>
    <s v="0.Cancelled"/>
    <x v="3"/>
    <s v="0.Cancelled &gt; BALLPARK - Demand | M | 00000 - Roles Configuration"/>
    <n v="0"/>
    <n v="0"/>
  </r>
  <r>
    <x v="3"/>
    <s v="Demand"/>
    <s v="Doing"/>
    <s v="BEMISCP-3231"/>
    <s v="Demand without assignee BEMISCP"/>
    <x v="40"/>
    <s v="BALLPARK - Demand"/>
    <s v="Doing"/>
    <s v="BEMISCP-3231"/>
    <s v="Dummy Feature"/>
    <s v="00000 - Demand without assignee BEMISCP"/>
    <x v="660"/>
    <x v="10"/>
    <s v="Doing"/>
    <s v="BEMISCP-0"/>
    <s v="Demand without assignee BEMISCP"/>
    <s v="M | 00000 - Demand without assignee BEMISCP"/>
    <s v="BALLPARK - Demand | M | 00000 - Demand without assignee BEMISCP"/>
    <n v="396820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0"/>
    <s v="7.Doing"/>
    <x v="0"/>
    <s v="3.Doing &gt; BALLPARK - Demand | M | 00000 - Demand without assignee BEMISCP"/>
    <n v="0"/>
    <n v="0"/>
  </r>
  <r>
    <x v="3"/>
    <s v="Demand"/>
    <s v="Doing"/>
    <s v="BEMISCP-691"/>
    <s v="Liferay Workspace Maintenance and Improvements"/>
    <x v="41"/>
    <s v="BALLPARK - Demand"/>
    <s v="Doing"/>
    <s v="BEMISCP-691"/>
    <s v="Dummy Feature"/>
    <s v="00000 - Liferay Workspace Maintenance and Improvements"/>
    <x v="661"/>
    <x v="10"/>
    <s v="Doing"/>
    <s v="BEMISCP-0"/>
    <s v="Liferay Workspace Maintenance and Improvements"/>
    <s v="M | 00000 - Liferay Workspace Maintenance and Improvements"/>
    <s v="BALLPARK - Demand | M | 00000 - Liferay Workspace Maintenance and Improvements"/>
    <n v="355810"/>
    <n v="0"/>
    <n v="0"/>
    <s v="Ballpark"/>
    <x v="0"/>
    <n v="0"/>
    <n v="0"/>
    <n v="24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0"/>
    <s v="7.Doing"/>
    <x v="0"/>
    <s v="3.Doing &gt; BALLPARK - Demand | M | 00000 - Liferay Workspace Maintenance and Improvements"/>
    <n v="0"/>
    <n v="0"/>
  </r>
  <r>
    <x v="3"/>
    <s v="Demand"/>
    <s v="Deferred"/>
    <s v="BEMISCP-541"/>
    <s v="CSR - Dashboard"/>
    <x v="42"/>
    <s v="BALLPARK - Demand"/>
    <s v="Deferred"/>
    <s v="BEMISCP-541"/>
    <s v="Dummy Feature"/>
    <s v="00000 - CSR - Dashboard"/>
    <x v="662"/>
    <x v="10"/>
    <s v="Deferred"/>
    <s v="BEMISCP-0"/>
    <s v="CSR - Dashboard"/>
    <s v="M | 00000 - CSR - Dashboard"/>
    <s v="BALLPARK - Demand | M | 00000 - CSR - Dashboard"/>
    <n v="351661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2"/>
    <e v="#N/A"/>
    <x v="1"/>
    <e v="#N/A"/>
    <n v="0"/>
    <n v="0"/>
  </r>
  <r>
    <x v="0"/>
    <m/>
    <m/>
    <m/>
    <m/>
    <x v="1"/>
    <s v="Bug"/>
    <s v="To Alpha Test"/>
    <s v="GSSDLC-156"/>
    <s v="Test to Done"/>
    <s v="00156 - Test to Done"/>
    <x v="1"/>
    <x v="11"/>
    <s v="To Alpha Test"/>
    <s v="GSSDLC-0"/>
    <s v="BALLPARK - Feature Review"/>
    <s v="00000 - Test to Done"/>
    <s v="BALLPARK - Feature Review | 00000 - Test to Done"/>
    <m/>
    <n v="396997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s v="6.To Alpha Test"/>
    <x v="1"/>
    <e v="#N/A"/>
    <n v="0.10638297872340427"/>
    <n v="0"/>
  </r>
  <r>
    <x v="0"/>
    <m/>
    <m/>
    <m/>
    <m/>
    <x v="1"/>
    <s v="Bug"/>
    <s v="To Alpha Test"/>
    <s v="GSSDLC-156"/>
    <s v="Test to Done"/>
    <s v="00156 - Test to Done"/>
    <x v="1"/>
    <x v="12"/>
    <s v="To Alpha Test"/>
    <s v="GSSDLC-0"/>
    <s v="BALLPARK - Subtask"/>
    <s v="00000 - Test to Done"/>
    <s v="BALLPARK - Subtask | 00000 - Test to Done"/>
    <m/>
    <n v="396997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33333333333333331"/>
    <n v="0"/>
    <n v="0"/>
    <n v="0"/>
    <x v="1"/>
    <s v="6.To Alpha Test"/>
    <x v="1"/>
    <e v="#N/A"/>
    <n v="4.2553191489361701"/>
    <n v="0"/>
  </r>
  <r>
    <x v="0"/>
    <m/>
    <m/>
    <m/>
    <m/>
    <x v="1"/>
    <s v="Feature"/>
    <s v="Queued for Review"/>
    <s v="GSSDLC-114"/>
    <s v="Feature can skip Review step"/>
    <s v="00114 - Feature can skip Review step"/>
    <x v="663"/>
    <x v="13"/>
    <s v="Queued for Review"/>
    <s v="GSSDLC-0"/>
    <s v="BALLPARK - Alpha Test"/>
    <s v="00000 - Feature can skip Review step"/>
    <s v="BALLPARK - Alpha Test | 00000 - Feature can skip Review step"/>
    <m/>
    <n v="396916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33333333333333331"/>
    <n v="0"/>
    <n v="0"/>
    <n v="0"/>
    <x v="1"/>
    <e v="#N/A"/>
    <x v="1"/>
    <e v="#N/A"/>
    <n v="0"/>
    <n v="0"/>
  </r>
  <r>
    <x v="0"/>
    <m/>
    <m/>
    <m/>
    <m/>
    <x v="1"/>
    <s v="Feature"/>
    <s v="Queued for Review"/>
    <s v="GSSDLC-114"/>
    <s v="Feature can skip Review step"/>
    <s v="00114 - Feature can skip Review step"/>
    <x v="663"/>
    <x v="11"/>
    <s v="Queued for Review"/>
    <s v="GSSDLC-0"/>
    <s v="BALLPARK - Feature Review"/>
    <s v="00000 - Feature can skip Review step"/>
    <s v="BALLPARK - Feature Review | 00000 - Feature can skip Review step"/>
    <m/>
    <n v="396916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e v="#N/A"/>
    <x v="1"/>
    <e v="#N/A"/>
    <n v="0"/>
    <n v="0"/>
  </r>
  <r>
    <x v="0"/>
    <m/>
    <m/>
    <m/>
    <m/>
    <x v="1"/>
    <s v="Feature"/>
    <s v="Queued for Review"/>
    <s v="GSSDLC-114"/>
    <s v="Feature can skip Review step"/>
    <s v="00114 - Feature can skip Review step"/>
    <x v="663"/>
    <x v="12"/>
    <s v="Queued for Review"/>
    <s v="GSSDLC-0"/>
    <s v="BALLPARK - Subtask"/>
    <s v="00000 - Feature can skip Review step"/>
    <s v="BALLPARK - Subtask | 00000 - Feature can skip Review step"/>
    <m/>
    <n v="396916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33333333333333331"/>
    <n v="0"/>
    <n v="0"/>
    <n v="0"/>
    <x v="1"/>
    <e v="#N/A"/>
    <x v="1"/>
    <e v="#N/A"/>
    <n v="0"/>
    <n v="0"/>
  </r>
  <r>
    <x v="0"/>
    <m/>
    <m/>
    <m/>
    <m/>
    <x v="1"/>
    <s v="Feature"/>
    <s v="Doing"/>
    <s v="GSSDLC-107"/>
    <s v="Feature without assignee GSSDLC"/>
    <s v="00107 - Feature without assignee GSSDLC"/>
    <x v="4"/>
    <x v="13"/>
    <s v="Doing"/>
    <s v="GSSDLC-0"/>
    <s v="BALLPARK - Alpha Test"/>
    <s v="00000 - Feature without assignee GSSDLC"/>
    <s v="BALLPARK - Alpha Test | 00000 - Feature without assignee GSSDLC"/>
    <m/>
    <n v="396710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"/>
    <n v="0"/>
    <n v="0"/>
    <x v="1"/>
    <s v="7.Doing"/>
    <x v="0"/>
    <s v="3.Doing &gt; BALLPARK - Alpha Test | 00000 - Feature without assignee GSSDLC"/>
    <n v="0"/>
    <n v="0"/>
  </r>
  <r>
    <x v="0"/>
    <m/>
    <m/>
    <m/>
    <m/>
    <x v="1"/>
    <s v="Feature"/>
    <s v="Doing"/>
    <s v="GSSDLC-107"/>
    <s v="Feature without assignee GSSDLC"/>
    <s v="00107 - Feature without assignee GSSDLC"/>
    <x v="4"/>
    <x v="11"/>
    <s v="Doing"/>
    <s v="GSSDLC-0"/>
    <s v="BALLPARK - Feature Review"/>
    <s v="00000 - Feature without assignee GSSDLC"/>
    <s v="BALLPARK - Feature Review | 00000 - Feature without assignee GSSDLC"/>
    <m/>
    <n v="396710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s v="7.Doing"/>
    <x v="0"/>
    <s v="3.Doing &gt; BALLPARK - Feature Review | 00000 - Feature without assignee GSSDLC"/>
    <n v="0"/>
    <n v="0"/>
  </r>
  <r>
    <x v="0"/>
    <m/>
    <m/>
    <m/>
    <m/>
    <x v="1"/>
    <s v="Feature"/>
    <s v="Doing"/>
    <s v="GSSDLC-107"/>
    <s v="Feature without assignee GSSDLC"/>
    <s v="00107 - Feature without assignee GSSDLC"/>
    <x v="4"/>
    <x v="12"/>
    <s v="Doing"/>
    <s v="GSSDLC-0"/>
    <s v="BALLPARK - Subtask"/>
    <s v="00000 - Feature without assignee GSSDLC"/>
    <s v="BALLPARK - Subtask | 00000 - Feature without assignee GSSDLC"/>
    <m/>
    <n v="396710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s v="7.Doing"/>
    <x v="0"/>
    <s v="3.Doing &gt; BALLPARK - Subtask | 00000 - Feature without assignee GSSDLC"/>
    <n v="0"/>
    <n v="0"/>
  </r>
  <r>
    <x v="0"/>
    <s v="Demand"/>
    <s v="Doing"/>
    <s v="GSSDLC-52"/>
    <s v="Tools - CI Server"/>
    <x v="3"/>
    <s v="Feature"/>
    <s v="Queued for Review"/>
    <s v="GSSDLC-104"/>
    <s v="Jenkins permissions"/>
    <s v="00104 - Jenkins permissions"/>
    <x v="664"/>
    <x v="14"/>
    <s v="Queued for Review"/>
    <s v="GSSDLC-0"/>
    <s v="BALLPARK - Developer Support"/>
    <s v="00000 - Jenkins permissions"/>
    <s v="BALLPARK - Developer Support | 00000 - Jenkins permissions"/>
    <n v="384268"/>
    <n v="394651"/>
    <n v="0"/>
    <s v="Ballpark"/>
    <x v="0"/>
    <n v="0"/>
    <n v="0"/>
    <n v="0"/>
    <n v="0"/>
    <s v="M"/>
    <s v="FEATURE BALLPARK"/>
    <n v="0.15957446808510639"/>
    <n v="0.19148936170212766"/>
    <n v="0.15957446808510639"/>
    <n v="0.19148936170212766"/>
    <n v="0.15957446808510639"/>
    <n v="0"/>
    <n v="0"/>
    <n v="0"/>
    <n v="0"/>
    <n v="0"/>
    <n v="0.25"/>
    <n v="8.3333333333333329E-2"/>
    <n v="0"/>
    <n v="0"/>
    <x v="0"/>
    <e v="#N/A"/>
    <x v="1"/>
    <e v="#N/A"/>
    <n v="0"/>
    <n v="0"/>
  </r>
  <r>
    <x v="0"/>
    <s v="Demand"/>
    <s v="Doing"/>
    <s v="GSSDLC-52"/>
    <s v="Tools - CI Server"/>
    <x v="3"/>
    <s v="Feature"/>
    <s v="Queued for Review"/>
    <s v="GSSDLC-104"/>
    <s v="Jenkins permissions"/>
    <s v="00104 - Jenkins permissions"/>
    <x v="664"/>
    <x v="13"/>
    <s v="Queued for Review"/>
    <s v="GSSDLC-0"/>
    <s v="BALLPARK - Alpha Test"/>
    <s v="00000 - Jenkins permissions"/>
    <s v="BALLPARK - Alpha Test | 00000 - Jenkins permissions"/>
    <n v="384268"/>
    <n v="394651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8.3333333333333329E-2"/>
    <n v="0"/>
    <n v="0"/>
    <x v="0"/>
    <e v="#N/A"/>
    <x v="1"/>
    <e v="#N/A"/>
    <n v="0"/>
    <n v="0"/>
  </r>
  <r>
    <x v="0"/>
    <s v="Demand"/>
    <s v="Doing"/>
    <s v="GSSDLC-52"/>
    <s v="Tools - CI Server"/>
    <x v="3"/>
    <s v="Feature"/>
    <s v="Queued for Review"/>
    <s v="GSSDLC-104"/>
    <s v="Jenkins permissions"/>
    <s v="00104 - Jenkins permissions"/>
    <x v="664"/>
    <x v="11"/>
    <s v="Queued for Review"/>
    <s v="GSSDLC-0"/>
    <s v="BALLPARK - Feature Review"/>
    <s v="00000 - Jenkins permissions"/>
    <s v="BALLPARK - Feature Review | 00000 - Jenkins permissions"/>
    <n v="384268"/>
    <n v="394651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8.3333333333333329E-2"/>
    <n v="0"/>
    <n v="0"/>
    <x v="0"/>
    <e v="#N/A"/>
    <x v="1"/>
    <e v="#N/A"/>
    <n v="0"/>
    <n v="0"/>
  </r>
  <r>
    <x v="0"/>
    <s v="Demand"/>
    <s v="Doing"/>
    <s v="GSSDLC-52"/>
    <s v="Tools - CI Server"/>
    <x v="3"/>
    <s v="Feature"/>
    <s v="Queued for Review"/>
    <s v="GSSDLC-104"/>
    <s v="Jenkins permissions"/>
    <s v="00104 - Jenkins permissions"/>
    <x v="664"/>
    <x v="12"/>
    <s v="Queued for Review"/>
    <s v="GSSDLC-0"/>
    <s v="BALLPARK - Subtask"/>
    <s v="00000 - Jenkins permissions"/>
    <s v="BALLPARK - Subtask | 00000 - Jenkins permissions"/>
    <n v="384268"/>
    <n v="394651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8.3333333333333329E-2"/>
    <n v="0"/>
    <n v="0"/>
    <x v="0"/>
    <e v="#N/A"/>
    <x v="1"/>
    <e v="#N/A"/>
    <n v="0"/>
    <n v="0"/>
  </r>
  <r>
    <x v="0"/>
    <m/>
    <m/>
    <m/>
    <m/>
    <x v="1"/>
    <s v="Feature"/>
    <s v="Queued for Review"/>
    <s v="GSSDLC-103"/>
    <s v="Operational indicators"/>
    <s v="00103 - Operational indicators"/>
    <x v="665"/>
    <x v="14"/>
    <s v="Queued for Review"/>
    <s v="GSSDLC-0"/>
    <s v="BALLPARK - Developer Support"/>
    <s v="00000 - Operational indicators"/>
    <s v="BALLPARK - Developer Support | 00000 - Operational indicators"/>
    <m/>
    <n v="394650"/>
    <n v="0"/>
    <s v="Ballpark"/>
    <x v="0"/>
    <n v="0"/>
    <n v="0"/>
    <n v="0"/>
    <n v="0"/>
    <s v="L"/>
    <s v="FEATURE BALLPARK"/>
    <n v="0.21276595744680854"/>
    <n v="0.25531914893617025"/>
    <n v="0.21276595744680854"/>
    <n v="0.25531914893617025"/>
    <n v="0.21276595744680854"/>
    <n v="0"/>
    <n v="0"/>
    <n v="0"/>
    <n v="0"/>
    <n v="0"/>
    <n v="0.25"/>
    <n v="0"/>
    <n v="0"/>
    <n v="0"/>
    <x v="1"/>
    <e v="#N/A"/>
    <x v="1"/>
    <e v="#N/A"/>
    <n v="0"/>
    <n v="0"/>
  </r>
  <r>
    <x v="0"/>
    <m/>
    <m/>
    <m/>
    <m/>
    <x v="1"/>
    <s v="Feature"/>
    <s v="Queued for Review"/>
    <s v="GSSDLC-103"/>
    <s v="Operational indicators"/>
    <s v="00103 - Operational indicators"/>
    <x v="665"/>
    <x v="13"/>
    <s v="Queued for Review"/>
    <s v="GSSDLC-0"/>
    <s v="BALLPARK - Alpha Test"/>
    <s v="00000 - Operational indicators"/>
    <s v="BALLPARK - Alpha Test | 00000 - Operational indicators"/>
    <m/>
    <n v="394650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"/>
    <n v="0"/>
    <n v="0"/>
    <x v="1"/>
    <e v="#N/A"/>
    <x v="1"/>
    <e v="#N/A"/>
    <n v="0"/>
    <n v="0"/>
  </r>
  <r>
    <x v="0"/>
    <m/>
    <m/>
    <m/>
    <m/>
    <x v="1"/>
    <s v="Feature"/>
    <s v="Queued for Review"/>
    <s v="GSSDLC-103"/>
    <s v="Operational indicators"/>
    <s v="00103 - Operational indicators"/>
    <x v="665"/>
    <x v="11"/>
    <s v="Queued for Review"/>
    <s v="GSSDLC-0"/>
    <s v="BALLPARK - Feature Review"/>
    <s v="00000 - Operational indicators"/>
    <s v="BALLPARK - Feature Review | 00000 - Operational indicators"/>
    <m/>
    <n v="394650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e v="#N/A"/>
    <x v="1"/>
    <e v="#N/A"/>
    <n v="0"/>
    <n v="0"/>
  </r>
  <r>
    <x v="0"/>
    <m/>
    <m/>
    <m/>
    <m/>
    <x v="1"/>
    <s v="Feature"/>
    <s v="Queued for Review"/>
    <s v="GSSDLC-103"/>
    <s v="Operational indicators"/>
    <s v="00103 - Operational indicators"/>
    <x v="665"/>
    <x v="12"/>
    <s v="Queued for Review"/>
    <s v="GSSDLC-0"/>
    <s v="BALLPARK - Subtask"/>
    <s v="00000 - Operational indicators"/>
    <s v="BALLPARK - Subtask | 00000 - Operational indicators"/>
    <m/>
    <n v="394650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e v="#N/A"/>
    <x v="1"/>
    <e v="#N/A"/>
    <n v="0"/>
    <n v="0"/>
  </r>
  <r>
    <x v="0"/>
    <s v="Demand"/>
    <s v="Queued for Review"/>
    <s v="GSSDLC-54"/>
    <s v="Tools - Indicators"/>
    <x v="4"/>
    <s v="Feature"/>
    <s v="Queued for Review"/>
    <s v="GSSDLC-99"/>
    <s v="MySQL Jira Database Replica"/>
    <s v="00099 - MySQL Jira Database Replica"/>
    <x v="6"/>
    <x v="13"/>
    <s v="Queued for Review"/>
    <s v="GSSDLC-0"/>
    <s v="BALLPARK - Alpha Test"/>
    <s v="00000 - MySQL Jira Database Replica"/>
    <s v="BALLPARK - Alpha Test | 00000 - MySQL Jira Database Replica"/>
    <n v="384271"/>
    <n v="394646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.25"/>
    <n v="0"/>
    <n v="0"/>
    <x v="2"/>
    <e v="#N/A"/>
    <x v="1"/>
    <e v="#N/A"/>
    <n v="0"/>
    <n v="0"/>
  </r>
  <r>
    <x v="0"/>
    <s v="Demand"/>
    <s v="Queued for Review"/>
    <s v="GSSDLC-54"/>
    <s v="Tools - Indicators"/>
    <x v="4"/>
    <s v="Feature"/>
    <s v="Queued for Review"/>
    <s v="GSSDLC-99"/>
    <s v="MySQL Jira Database Replica"/>
    <s v="00099 - MySQL Jira Database Replica"/>
    <x v="6"/>
    <x v="11"/>
    <s v="Queued for Review"/>
    <s v="GSSDLC-0"/>
    <s v="BALLPARK - Feature Review"/>
    <s v="00000 - MySQL Jira Database Replica"/>
    <s v="BALLPARK - Feature Review | 00000 - MySQL Jira Database Replica"/>
    <n v="384271"/>
    <n v="394646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.25"/>
    <n v="0"/>
    <n v="0"/>
    <x v="2"/>
    <e v="#N/A"/>
    <x v="1"/>
    <e v="#N/A"/>
    <n v="0"/>
    <n v="0"/>
  </r>
  <r>
    <x v="0"/>
    <s v="Demand"/>
    <s v="Doing"/>
    <s v="GSSDLC-1"/>
    <s v="Objective Taskboard"/>
    <x v="6"/>
    <s v="Feature"/>
    <s v="Queued for Review"/>
    <s v="GSSDLC-94"/>
    <s v="Rename Taskboard levels/issueTypes"/>
    <s v="00094 - Rename Taskboard levels/issueTypes"/>
    <x v="666"/>
    <x v="14"/>
    <s v="Queued for Review"/>
    <s v="GSSDLC-0"/>
    <s v="BALLPARK - Developer Support"/>
    <s v="00000 - Rename Taskboard levels/issueTypes"/>
    <s v="BALLPARK - Developer Support | 00000 - Rename Taskboard levels/issueTypes"/>
    <n v="373790"/>
    <n v="394639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7.1428571428571425E-2"/>
    <n v="0"/>
    <n v="0"/>
    <x v="0"/>
    <e v="#N/A"/>
    <x v="1"/>
    <e v="#N/A"/>
    <n v="0"/>
    <n v="0"/>
  </r>
  <r>
    <x v="0"/>
    <s v="Demand"/>
    <s v="Doing"/>
    <s v="GSSDLC-1"/>
    <s v="Objective Taskboard"/>
    <x v="6"/>
    <s v="Feature"/>
    <s v="Queued for Review"/>
    <s v="GSSDLC-94"/>
    <s v="Rename Taskboard levels/issueTypes"/>
    <s v="00094 - Rename Taskboard levels/issueTypes"/>
    <x v="666"/>
    <x v="13"/>
    <s v="Queued for Review"/>
    <s v="GSSDLC-0"/>
    <s v="BALLPARK - Alpha Test"/>
    <s v="00000 - Rename Taskboard levels/issueTypes"/>
    <s v="BALLPARK - Alpha Test | 00000 - Rename Taskboard levels/issueTypes"/>
    <n v="373790"/>
    <n v="394639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7.1428571428571425E-2"/>
    <n v="0"/>
    <n v="0"/>
    <x v="0"/>
    <e v="#N/A"/>
    <x v="1"/>
    <e v="#N/A"/>
    <n v="0"/>
    <n v="0"/>
  </r>
  <r>
    <x v="0"/>
    <s v="Demand"/>
    <s v="Doing"/>
    <s v="GSSDLC-1"/>
    <s v="Objective Taskboard"/>
    <x v="6"/>
    <s v="Feature"/>
    <s v="Queued for Review"/>
    <s v="GSSDLC-94"/>
    <s v="Rename Taskboard levels/issueTypes"/>
    <s v="00094 - Rename Taskboard levels/issueTypes"/>
    <x v="666"/>
    <x v="11"/>
    <s v="Queued for Review"/>
    <s v="GSSDLC-0"/>
    <s v="BALLPARK - Feature Review"/>
    <s v="00000 - Rename Taskboard levels/issueTypes"/>
    <s v="BALLPARK - Feature Review | 00000 - Rename Taskboard levels/issueTypes"/>
    <n v="373790"/>
    <n v="394639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7.1428571428571425E-2"/>
    <n v="0"/>
    <n v="0"/>
    <x v="0"/>
    <e v="#N/A"/>
    <x v="1"/>
    <e v="#N/A"/>
    <n v="0"/>
    <n v="0"/>
  </r>
  <r>
    <x v="0"/>
    <s v="Demand"/>
    <s v="Doing"/>
    <s v="GSSDLC-1"/>
    <s v="Objective Taskboard"/>
    <x v="6"/>
    <s v="Feature"/>
    <s v="Queued for Review"/>
    <s v="GSSDLC-94"/>
    <s v="Rename Taskboard levels/issueTypes"/>
    <s v="00094 - Rename Taskboard levels/issueTypes"/>
    <x v="666"/>
    <x v="12"/>
    <s v="Queued for Review"/>
    <s v="GSSDLC-0"/>
    <s v="BALLPARK - Subtask"/>
    <s v="00000 - Rename Taskboard levels/issueTypes"/>
    <s v="BALLPARK - Subtask | 00000 - Rename Taskboard levels/issueTypes"/>
    <n v="373790"/>
    <n v="394639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7.1428571428571425E-2"/>
    <n v="0"/>
    <n v="0"/>
    <x v="0"/>
    <e v="#N/A"/>
    <x v="1"/>
    <e v="#N/A"/>
    <n v="0"/>
    <n v="0"/>
  </r>
  <r>
    <x v="0"/>
    <s v="Demand"/>
    <s v="Doing"/>
    <s v="GSSDLC-15"/>
    <s v="JIRA Customizations/Automations"/>
    <x v="2"/>
    <s v="Feature"/>
    <s v="To Alpha Test"/>
    <s v="GSSDLC-90"/>
    <s v="Jira Workflow updates"/>
    <s v="00090 - Jira Workflow updates"/>
    <x v="3"/>
    <x v="11"/>
    <s v="To Alpha Test"/>
    <s v="GSSDLC-0"/>
    <s v="BALLPARK - Feature Review"/>
    <s v="00000 - Jira Workflow updates"/>
    <s v="BALLPARK - Feature Review | 00000 - Jira Workflow updates"/>
    <n v="373908"/>
    <n v="394634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"/>
    <n v="6.25E-2"/>
    <n v="0"/>
    <n v="0"/>
    <x v="0"/>
    <s v="6.To Alpha Test"/>
    <x v="1"/>
    <e v="#N/A"/>
    <n v="0"/>
    <n v="0"/>
  </r>
  <r>
    <x v="0"/>
    <s v="Demand"/>
    <s v="Doing"/>
    <s v="GSSDLC-87"/>
    <s v="SDLC Process"/>
    <x v="5"/>
    <s v="Feature"/>
    <s v="Doing"/>
    <s v="GSSDLC-88"/>
    <s v="SDLC Documentation"/>
    <s v="00088 - SDLC Documentation"/>
    <x v="7"/>
    <x v="13"/>
    <s v="Doing"/>
    <s v="GSSDLC-0"/>
    <s v="BALLPARK - Alpha Test"/>
    <s v="00000 - SDLC Documentation"/>
    <s v="BALLPARK - Alpha Test | 00000 - SDLC Documentation"/>
    <n v="394482"/>
    <n v="394483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.25"/>
    <n v="0"/>
    <n v="0"/>
    <x v="0"/>
    <s v="7.Doing"/>
    <x v="0"/>
    <s v="3.Doing &gt; BALLPARK - Alpha Test | 00000 - SDLC Documentation"/>
    <n v="0"/>
    <n v="0"/>
  </r>
  <r>
    <x v="0"/>
    <s v="Demand"/>
    <s v="Doing"/>
    <s v="GSSDLC-87"/>
    <s v="SDLC Process"/>
    <x v="5"/>
    <s v="Feature"/>
    <s v="Doing"/>
    <s v="GSSDLC-88"/>
    <s v="SDLC Documentation"/>
    <s v="00088 - SDLC Documentation"/>
    <x v="7"/>
    <x v="11"/>
    <s v="Doing"/>
    <s v="GSSDLC-0"/>
    <s v="BALLPARK - Feature Review"/>
    <s v="00000 - SDLC Documentation"/>
    <s v="BALLPARK - Feature Review | 00000 - SDLC Documentation"/>
    <n v="394482"/>
    <n v="394483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.25"/>
    <n v="0"/>
    <n v="0"/>
    <x v="0"/>
    <s v="7.Doing"/>
    <x v="0"/>
    <s v="3.Doing &gt; BALLPARK - Feature Review | 00000 - SDLC Documentation"/>
    <n v="0"/>
    <n v="0"/>
  </r>
  <r>
    <x v="0"/>
    <s v="Demand"/>
    <s v="Doing"/>
    <s v="GSSDLC-53"/>
    <s v="Tools - Dashboard"/>
    <x v="0"/>
    <s v="Feature"/>
    <s v="QAing"/>
    <s v="GSSDLC-76"/>
    <s v="Dashboard - New indicators"/>
    <s v="00076 - Dashboard - New indicators"/>
    <x v="0"/>
    <x v="15"/>
    <s v="QAing"/>
    <s v="GSSDLC-0"/>
    <s v="BALLPARK - Planning"/>
    <s v="00000 - Dashboard - New indicators"/>
    <s v="BALLPARK - Planning | 00000 - Dashboard - New indicators"/>
    <n v="384270"/>
    <n v="393824"/>
    <n v="0"/>
    <s v="Ballpark"/>
    <x v="0"/>
    <n v="0"/>
    <n v="0"/>
    <n v="0"/>
    <n v="0"/>
    <s v="M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125"/>
    <n v="0.125"/>
    <n v="0"/>
    <n v="0"/>
    <x v="0"/>
    <s v="1.QAing"/>
    <x v="1"/>
    <e v="#N/A"/>
    <n v="0"/>
    <n v="0"/>
  </r>
  <r>
    <x v="0"/>
    <s v="Demand"/>
    <s v="Doing"/>
    <s v="GSSDLC-53"/>
    <s v="Tools - Dashboard"/>
    <x v="0"/>
    <s v="Feature"/>
    <s v="QAing"/>
    <s v="GSSDLC-76"/>
    <s v="Dashboard - New indicators"/>
    <s v="00076 - Dashboard - New indicators"/>
    <x v="0"/>
    <x v="16"/>
    <s v="QAing"/>
    <s v="GSSDLC-0"/>
    <s v="BALLPARK - UX"/>
    <s v="00000 - Dashboard - New indicators"/>
    <s v="BALLPARK - UX | 00000 - Dashboard - New indicators"/>
    <n v="384270"/>
    <n v="393824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125"/>
    <n v="0.125"/>
    <n v="0"/>
    <n v="0"/>
    <x v="0"/>
    <s v="1.QAing"/>
    <x v="1"/>
    <e v="#N/A"/>
    <n v="0"/>
    <n v="0"/>
  </r>
  <r>
    <x v="0"/>
    <s v="Demand"/>
    <s v="Doing"/>
    <s v="GSSDLC-53"/>
    <s v="Tools - Dashboard"/>
    <x v="0"/>
    <s v="Feature"/>
    <s v="QAing"/>
    <s v="GSSDLC-76"/>
    <s v="Dashboard - New indicators"/>
    <s v="00076 - Dashboard - New indicators"/>
    <x v="0"/>
    <x v="11"/>
    <s v="QAing"/>
    <s v="GSSDLC-0"/>
    <s v="BALLPARK - Feature Review"/>
    <s v="00000 - Dashboard - New indicators"/>
    <s v="BALLPARK - Feature Review | 00000 - Dashboard - New indicators"/>
    <n v="384270"/>
    <n v="393824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125"/>
    <n v="0.125"/>
    <n v="0"/>
    <n v="0"/>
    <x v="0"/>
    <s v="1.QAing"/>
    <x v="1"/>
    <e v="#N/A"/>
    <n v="0"/>
    <n v="0"/>
  </r>
  <r>
    <x v="0"/>
    <s v="Demand"/>
    <s v="Doing"/>
    <s v="GSSDLC-52"/>
    <s v="Tools - CI Server"/>
    <x v="3"/>
    <s v="Feature"/>
    <s v="Alpha Testing"/>
    <s v="GSSDLC-59"/>
    <s v="One Click Deploy"/>
    <s v="00059 - One Click Deploy"/>
    <x v="5"/>
    <x v="15"/>
    <s v="Alpha Testing"/>
    <s v="GSSDLC-0"/>
    <s v="BALLPARK - Planning"/>
    <s v="00000 - One Click Deploy"/>
    <s v="BALLPARK - Planning | 00000 - One Click Deploy"/>
    <n v="384268"/>
    <n v="384278"/>
    <n v="0"/>
    <s v="Ballpark"/>
    <x v="0"/>
    <n v="0"/>
    <n v="0"/>
    <n v="0"/>
    <n v="0"/>
    <s v="M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125"/>
    <n v="8.3333333333333329E-2"/>
    <n v="0"/>
    <n v="0"/>
    <x v="0"/>
    <s v="5.Alpha Testing"/>
    <x v="1"/>
    <e v="#N/A"/>
    <n v="0"/>
    <n v="0"/>
  </r>
  <r>
    <x v="0"/>
    <s v="Demand"/>
    <s v="Doing"/>
    <s v="GSSDLC-52"/>
    <s v="Tools - CI Server"/>
    <x v="3"/>
    <s v="Feature"/>
    <s v="Alpha Testing"/>
    <s v="GSSDLC-59"/>
    <s v="One Click Deploy"/>
    <s v="00059 - One Click Deploy"/>
    <x v="5"/>
    <x v="14"/>
    <s v="Alpha Testing"/>
    <s v="GSSDLC-0"/>
    <s v="BALLPARK - Developer Support"/>
    <s v="00000 - One Click Deploy"/>
    <s v="BALLPARK - Developer Support | 00000 - One Click Deploy"/>
    <n v="384268"/>
    <n v="384278"/>
    <n v="0"/>
    <s v="Ballpark"/>
    <x v="0"/>
    <n v="0"/>
    <n v="0"/>
    <n v="0"/>
    <n v="0"/>
    <s v="XL"/>
    <s v="FEATURE BALLPARK"/>
    <n v="0.3"/>
    <n v="0.36"/>
    <n v="0.3"/>
    <n v="0.36"/>
    <n v="0.3"/>
    <n v="0"/>
    <n v="0"/>
    <n v="0"/>
    <n v="0"/>
    <n v="0"/>
    <n v="0.125"/>
    <n v="8.3333333333333329E-2"/>
    <n v="0"/>
    <n v="0"/>
    <x v="0"/>
    <s v="5.Alpha Testing"/>
    <x v="1"/>
    <e v="#N/A"/>
    <n v="0"/>
    <n v="0"/>
  </r>
  <r>
    <x v="0"/>
    <s v="Demand"/>
    <s v="Doing"/>
    <s v="GSSDLC-52"/>
    <s v="Tools - CI Server"/>
    <x v="3"/>
    <s v="Feature"/>
    <s v="Alpha Testing"/>
    <s v="GSSDLC-59"/>
    <s v="One Click Deploy"/>
    <s v="00059 - One Click Deploy"/>
    <x v="5"/>
    <x v="11"/>
    <s v="Alpha Testing"/>
    <s v="GSSDLC-0"/>
    <s v="BALLPARK - Feature Review"/>
    <s v="00000 - One Click Deploy"/>
    <s v="BALLPARK - Feature Review | 00000 - One Click Deploy"/>
    <n v="384268"/>
    <n v="384278"/>
    <n v="0"/>
    <s v="Ballpark"/>
    <x v="0"/>
    <n v="0"/>
    <n v="0"/>
    <n v="0"/>
    <n v="0"/>
    <s v="L"/>
    <s v="FEATURE BALLPARK"/>
    <n v="0.21276595744680854"/>
    <n v="0.25531914893617025"/>
    <n v="0.21276595744680854"/>
    <n v="0.25531914893617025"/>
    <n v="0.21276595744680854"/>
    <n v="0"/>
    <n v="0"/>
    <n v="0"/>
    <n v="0"/>
    <n v="0"/>
    <n v="0.125"/>
    <n v="8.3333333333333329E-2"/>
    <n v="0"/>
    <n v="0"/>
    <x v="0"/>
    <s v="5.Alpha Testing"/>
    <x v="1"/>
    <e v="#N/A"/>
    <n v="0"/>
    <n v="0"/>
  </r>
  <r>
    <x v="1"/>
    <m/>
    <m/>
    <m/>
    <m/>
    <x v="1"/>
    <s v="Feature"/>
    <s v="Queued for Review"/>
    <s v="GOOGLE-159"/>
    <s v="Feature without assignee GOOGLE"/>
    <s v="00159 - Feature without assignee GOOGLE"/>
    <x v="17"/>
    <x v="13"/>
    <s v="Queued for Review"/>
    <s v="GOOGLE-0"/>
    <s v="BALLPARK - Alpha Test"/>
    <s v="00000 - Feature without assignee GOOGLE"/>
    <s v="BALLPARK - Alpha Test | 00000 - Feature without assignee GOOGLE"/>
    <m/>
    <n v="396818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33333333333333331"/>
    <n v="0"/>
    <n v="0"/>
    <n v="0"/>
    <x v="1"/>
    <e v="#N/A"/>
    <x v="1"/>
    <e v="#N/A"/>
    <n v="0"/>
    <n v="0"/>
  </r>
  <r>
    <x v="1"/>
    <m/>
    <m/>
    <m/>
    <m/>
    <x v="1"/>
    <s v="Feature"/>
    <s v="Queued for Review"/>
    <s v="GOOGLE-159"/>
    <s v="Feature without assignee GOOGLE"/>
    <s v="00159 - Feature without assignee GOOGLE"/>
    <x v="17"/>
    <x v="11"/>
    <s v="Queued for Review"/>
    <s v="GOOGLE-0"/>
    <s v="BALLPARK - Feature Review"/>
    <s v="00000 - Feature without assignee GOOGLE"/>
    <s v="BALLPARK - Feature Review | 00000 - Feature without assignee GOOGLE"/>
    <m/>
    <n v="396818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e v="#N/A"/>
    <x v="1"/>
    <e v="#N/A"/>
    <n v="0"/>
    <n v="0"/>
  </r>
  <r>
    <x v="1"/>
    <m/>
    <m/>
    <m/>
    <m/>
    <x v="1"/>
    <s v="Bug"/>
    <s v="Doing"/>
    <s v="GOOGLE-143"/>
    <s v="Potential security vulnerability related to Apache Struts version 2.3.32 / 2.5.10.1 or later"/>
    <s v="00143 - Potential security vulnerability related to Apache Struts version 2.3.32 / 2.5.10.1 or later"/>
    <x v="667"/>
    <x v="13"/>
    <s v="Doing"/>
    <s v="GOOGLE-0"/>
    <s v="BALLPARK - Alpha Test"/>
    <s v="00000 - Potential security vulnerability related to Apache Struts version 2.3.32 / 2.5.10.1 or later"/>
    <s v="BALLPARK - Alpha Test | 00000 - Potential security vulnerability related to Apache Struts version 2.3.32 / 2.5.10.1 or later"/>
    <m/>
    <n v="394929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33333333333333331"/>
    <n v="0"/>
    <n v="0"/>
    <n v="0"/>
    <x v="1"/>
    <s v="7.Doing"/>
    <x v="0"/>
    <s v="3.Doing &gt; BALLPARK - Alpha Test | 00000 - Potential security vulnerability related to Apache Struts version 2.3.32 / 2.5.10.1 or later"/>
    <n v="2.1276595744680851"/>
    <n v="0"/>
  </r>
  <r>
    <x v="1"/>
    <m/>
    <m/>
    <m/>
    <m/>
    <x v="1"/>
    <s v="Bug"/>
    <s v="Doing"/>
    <s v="GOOGLE-143"/>
    <s v="Potential security vulnerability related to Apache Struts version 2.3.32 / 2.5.10.1 or later"/>
    <s v="00143 - Potential security vulnerability related to Apache Struts version 2.3.32 / 2.5.10.1 or later"/>
    <x v="667"/>
    <x v="11"/>
    <s v="Doing"/>
    <s v="GOOGLE-0"/>
    <s v="BALLPARK - Feature Review"/>
    <s v="00000 - Potential security vulnerability related to Apache Struts version 2.3.32 / 2.5.10.1 or later"/>
    <s v="BALLPARK - Feature Review | 00000 - Potential security vulnerability related to Apache Struts version 2.3.32 / 2.5.10.1 or later"/>
    <m/>
    <n v="394929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s v="7.Doing"/>
    <x v="0"/>
    <s v="3.Doing &gt; BALLPARK - Feature Review | 00000 - Potential security vulnerability related to Apache Struts version 2.3.32 / 2.5.10.1 or later"/>
    <n v="0.10638297872340427"/>
    <n v="0"/>
  </r>
  <r>
    <x v="1"/>
    <m/>
    <m/>
    <m/>
    <m/>
    <x v="1"/>
    <s v="Bug"/>
    <s v="Doing"/>
    <s v="GOOGLE-143"/>
    <s v="Potential security vulnerability related to Apache Struts version 2.3.32 / 2.5.10.1 or later"/>
    <s v="00143 - Potential security vulnerability related to Apache Struts version 2.3.32 / 2.5.10.1 or later"/>
    <x v="667"/>
    <x v="12"/>
    <s v="Doing"/>
    <s v="GOOGLE-0"/>
    <s v="BALLPARK - Subtask"/>
    <s v="00000 - Potential security vulnerability related to Apache Struts version 2.3.32 / 2.5.10.1 or later"/>
    <s v="BALLPARK - Subtask | 00000 - Potential security vulnerability related to Apache Struts version 2.3.32 / 2.5.10.1 or later"/>
    <m/>
    <n v="394929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33333333333333331"/>
    <n v="0"/>
    <n v="0"/>
    <n v="0"/>
    <x v="1"/>
    <s v="7.Doing"/>
    <x v="0"/>
    <s v="3.Doing &gt; BALLPARK - Subtask | 00000 - Potential security vulnerability related to Apache Struts version 2.3.32 / 2.5.10.1 or later"/>
    <n v="4.2553191489361701"/>
    <n v="0"/>
  </r>
  <r>
    <x v="1"/>
    <s v="Demand"/>
    <s v="Doing"/>
    <s v="GOOGLE-69"/>
    <s v="UI &amp; Theme"/>
    <x v="12"/>
    <s v="Feature"/>
    <s v="Doing"/>
    <s v="GOOGLE-70"/>
    <s v="Create Theme"/>
    <s v="00070 - Create Theme"/>
    <x v="35"/>
    <x v="16"/>
    <s v="Doing"/>
    <s v="GOOGLE-0"/>
    <s v="BALLPARK - UX"/>
    <s v="00000 - Create Theme"/>
    <s v="BALLPARK - UX | 00000 - Create Theme"/>
    <n v="390892"/>
    <n v="390893"/>
    <n v="0"/>
    <s v="Ballpark"/>
    <x v="2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14285714285714285"/>
    <n v="0.14285714285714285"/>
    <n v="0"/>
    <n v="0"/>
    <x v="0"/>
    <s v="7.Doing"/>
    <x v="0"/>
    <s v="3.Doing &gt; BALLPARK - UX | 00000 - Create Theme"/>
    <n v="0"/>
    <n v="0"/>
  </r>
  <r>
    <x v="1"/>
    <s v="Demand"/>
    <s v="Doing"/>
    <s v="GOOGLE-69"/>
    <s v="UI &amp; Theme"/>
    <x v="12"/>
    <s v="Feature"/>
    <s v="Doing"/>
    <s v="GOOGLE-70"/>
    <s v="Create Theme"/>
    <s v="00070 - Create Theme"/>
    <x v="35"/>
    <x v="13"/>
    <s v="Doing"/>
    <s v="GOOGLE-0"/>
    <s v="BALLPARK - Alpha Test"/>
    <s v="00000 - Create Theme"/>
    <s v="BALLPARK - Alpha Test | 00000 - Create Theme"/>
    <n v="390892"/>
    <n v="390893"/>
    <n v="0"/>
    <s v="Ballpark"/>
    <x v="2"/>
    <n v="0"/>
    <n v="0"/>
    <n v="0"/>
    <n v="0"/>
    <s v="XL"/>
    <s v="FEATURE BALLPARK"/>
    <n v="16"/>
    <n v="19.2"/>
    <n v="16"/>
    <n v="19.2"/>
    <n v="16"/>
    <n v="0"/>
    <n v="0"/>
    <n v="0"/>
    <n v="0"/>
    <n v="0"/>
    <n v="0.14285714285714285"/>
    <n v="0.14285714285714285"/>
    <n v="0"/>
    <n v="0"/>
    <x v="0"/>
    <s v="7.Doing"/>
    <x v="0"/>
    <s v="3.Doing &gt; BALLPARK - Alpha Test | 00000 - Create Theme"/>
    <n v="0"/>
    <n v="0"/>
  </r>
  <r>
    <x v="1"/>
    <s v="Demand"/>
    <s v="Doing"/>
    <s v="GOOGLE-69"/>
    <s v="UI &amp; Theme"/>
    <x v="12"/>
    <s v="Feature"/>
    <s v="Doing"/>
    <s v="GOOGLE-70"/>
    <s v="Create Theme"/>
    <s v="00070 - Create Theme"/>
    <x v="35"/>
    <x v="11"/>
    <s v="Doing"/>
    <s v="GOOGLE-0"/>
    <s v="BALLPARK - Feature Review"/>
    <s v="00000 - Create Theme"/>
    <s v="BALLPARK - Feature Review | 00000 - Create Theme"/>
    <n v="390892"/>
    <n v="390893"/>
    <n v="0"/>
    <s v="Ballpark"/>
    <x v="2"/>
    <n v="0"/>
    <n v="0"/>
    <n v="0"/>
    <n v="0"/>
    <s v="XL"/>
    <s v="FEATURE BALLPARK"/>
    <n v="0.3"/>
    <n v="0.36"/>
    <n v="0.3"/>
    <n v="0.36"/>
    <n v="0.3"/>
    <n v="0"/>
    <n v="0"/>
    <n v="0"/>
    <n v="0"/>
    <n v="0"/>
    <n v="0.14285714285714285"/>
    <n v="0.14285714285714285"/>
    <n v="0"/>
    <n v="0"/>
    <x v="0"/>
    <s v="7.Doing"/>
    <x v="0"/>
    <s v="3.Doing &gt; BALLPARK - Feature Review | 00000 - Create Theme"/>
    <n v="0"/>
    <n v="0"/>
  </r>
  <r>
    <x v="1"/>
    <s v="Demand"/>
    <s v="Doing"/>
    <s v="GOOGLE-69"/>
    <s v="UI &amp; Theme"/>
    <x v="12"/>
    <s v="Feature"/>
    <s v="Doing"/>
    <s v="GOOGLE-70"/>
    <s v="Create Theme"/>
    <s v="00070 - Create Theme"/>
    <x v="35"/>
    <x v="12"/>
    <s v="Doing"/>
    <s v="GOOGLE-0"/>
    <s v="BALLPARK - Subtask"/>
    <s v="00000 - Create Theme"/>
    <s v="BALLPARK - Subtask | 00000 - Create Theme"/>
    <n v="390892"/>
    <n v="390893"/>
    <n v="0"/>
    <s v="Ballpark"/>
    <x v="2"/>
    <n v="0"/>
    <n v="0"/>
    <n v="0"/>
    <n v="0"/>
    <s v="XL"/>
    <s v="FEATURE BALLPARK"/>
    <n v="35"/>
    <n v="42"/>
    <n v="35"/>
    <n v="42"/>
    <n v="35"/>
    <n v="0"/>
    <n v="0"/>
    <n v="0"/>
    <n v="0"/>
    <n v="0"/>
    <n v="0.14285714285714285"/>
    <n v="0.14285714285714285"/>
    <n v="0"/>
    <n v="0"/>
    <x v="0"/>
    <s v="7.Doing"/>
    <x v="0"/>
    <s v="3.Doing &gt; BALLPARK - Subtask | 00000 - Create Theme"/>
    <n v="0"/>
    <n v="0"/>
  </r>
  <r>
    <x v="1"/>
    <s v="Demand"/>
    <s v="Doing"/>
    <s v="GOOGLE-1"/>
    <s v="Enhanced Group Functionality (Site)"/>
    <x v="8"/>
    <s v="Feature"/>
    <s v="To Feature Review"/>
    <s v="GOOGLE-56"/>
    <s v="Implement Celsus sync job to index Liferay Sites"/>
    <s v="00056 - Implement Celsus sync job to index Liferay Sites"/>
    <x v="23"/>
    <x v="12"/>
    <s v="To Feature Review"/>
    <s v="GOOGLE-0"/>
    <s v="BALLPARK - Subtask"/>
    <s v="00000 - Implement Celsus sync job to index Liferay Sites"/>
    <s v="BALLPARK - Subtask | 00000 - Implement Celsus sync job to index Liferay Sites"/>
    <n v="385695"/>
    <n v="389416"/>
    <n v="0"/>
    <s v="Ballpark"/>
    <x v="3"/>
    <n v="0"/>
    <n v="0"/>
    <n v="0"/>
    <n v="4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"/>
    <n v="2.1276595744680851E-2"/>
    <n v="0"/>
    <n v="0"/>
    <x v="0"/>
    <s v="4.To Feature Review"/>
    <x v="1"/>
    <e v="#N/A"/>
    <n v="0"/>
    <n v="0"/>
  </r>
  <r>
    <x v="1"/>
    <s v="Demand"/>
    <s v="Doing"/>
    <s v="GOOGLE-4"/>
    <s v="Google LMS Integration"/>
    <x v="7"/>
    <s v="Feature"/>
    <s v="Doing"/>
    <s v="GOOGLE-23"/>
    <s v="Add SCORM support"/>
    <s v="00023 - Add SCORM support"/>
    <x v="18"/>
    <x v="14"/>
    <s v="Doing"/>
    <s v="GOOGLE-0"/>
    <s v="BALLPARK - Developer Support"/>
    <s v="00000 - Add SCORM support"/>
    <s v="BALLPARK - Developer Support | 00000 - Add SCORM support"/>
    <n v="386048"/>
    <n v="386107"/>
    <n v="0"/>
    <s v="Ballpark"/>
    <x v="2"/>
    <n v="0"/>
    <n v="0"/>
    <n v="0"/>
    <n v="0"/>
    <s v="M"/>
    <s v="FEATURE BALLPARK"/>
    <n v="0.15957446808510639"/>
    <n v="0.19148936170212766"/>
    <n v="0.15957446808510639"/>
    <n v="0.19148936170212766"/>
    <n v="0.15957446808510639"/>
    <n v="0"/>
    <n v="0"/>
    <n v="0"/>
    <n v="0"/>
    <n v="0"/>
    <n v="0.16666666666666666"/>
    <n v="4.3478260869565216E-2"/>
    <n v="0"/>
    <n v="0"/>
    <x v="0"/>
    <s v="7.Doing"/>
    <x v="0"/>
    <s v="3.Doing &gt; BALLPARK - Developer Support | 00000 - Add SCORM support"/>
    <n v="0"/>
    <n v="0"/>
  </r>
  <r>
    <x v="1"/>
    <s v="Demand"/>
    <s v="Doing"/>
    <s v="GOOGLE-4"/>
    <s v="Google LMS Integration"/>
    <x v="7"/>
    <s v="Feature"/>
    <s v="Doing"/>
    <s v="GOOGLE-23"/>
    <s v="Add SCORM support"/>
    <s v="00023 - Add SCORM support"/>
    <x v="18"/>
    <x v="13"/>
    <s v="Doing"/>
    <s v="GOOGLE-0"/>
    <s v="BALLPARK - Alpha Test"/>
    <s v="00000 - Add SCORM support"/>
    <s v="BALLPARK - Alpha Test | 00000 - Add SCORM support"/>
    <n v="386048"/>
    <n v="386107"/>
    <n v="0"/>
    <s v="Ballpark"/>
    <x v="2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16666666666666666"/>
    <n v="4.3478260869565216E-2"/>
    <n v="0"/>
    <n v="0"/>
    <x v="0"/>
    <s v="7.Doing"/>
    <x v="0"/>
    <s v="3.Doing &gt; BALLPARK - Alpha Test | 00000 - Add SCORM support"/>
    <n v="0"/>
    <n v="0"/>
  </r>
  <r>
    <x v="1"/>
    <s v="Demand"/>
    <s v="Doing"/>
    <s v="GOOGLE-4"/>
    <s v="Google LMS Integration"/>
    <x v="7"/>
    <s v="Feature"/>
    <s v="Doing"/>
    <s v="GOOGLE-23"/>
    <s v="Add SCORM support"/>
    <s v="00023 - Add SCORM support"/>
    <x v="18"/>
    <x v="11"/>
    <s v="Doing"/>
    <s v="GOOGLE-0"/>
    <s v="BALLPARK - Feature Review"/>
    <s v="00000 - Add SCORM support"/>
    <s v="BALLPARK - Feature Review | 00000 - Add SCORM support"/>
    <n v="386048"/>
    <n v="386107"/>
    <n v="0"/>
    <s v="Ballpark"/>
    <x v="2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16666666666666666"/>
    <n v="4.3478260869565216E-2"/>
    <n v="0"/>
    <n v="0"/>
    <x v="0"/>
    <s v="7.Doing"/>
    <x v="0"/>
    <s v="3.Doing &gt; BALLPARK - Feature Review | 00000 - Add SCORM support"/>
    <n v="0"/>
    <n v="0"/>
  </r>
  <r>
    <x v="1"/>
    <s v="Demand"/>
    <s v="Doing"/>
    <s v="GOOGLE-3"/>
    <s v="OpenID Connect SSO Support "/>
    <x v="9"/>
    <s v="Feature"/>
    <s v="QAing"/>
    <s v="GOOGLE-22"/>
    <s v="Add support for OpenID Connect Single Sign-on"/>
    <s v="00022 - Add support for OpenID Connect Single Sign-on"/>
    <x v="22"/>
    <x v="15"/>
    <s v="QAing"/>
    <s v="GOOGLE-0"/>
    <s v="BALLPARK - Planning"/>
    <s v="00000 - Add support for OpenID Connect Single Sign-on"/>
    <s v="BALLPARK - Planning | 00000 - Add support for OpenID Connect Single Sign-on"/>
    <n v="386047"/>
    <n v="386106"/>
    <n v="0"/>
    <s v="Ballpark"/>
    <x v="3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7.6923076923076927E-2"/>
    <n v="7.6923076923076927E-2"/>
    <n v="0"/>
    <n v="0"/>
    <x v="0"/>
    <s v="1.QAing"/>
    <x v="1"/>
    <e v="#N/A"/>
    <n v="0"/>
    <n v="0"/>
  </r>
  <r>
    <x v="1"/>
    <s v="Demand"/>
    <s v="Doing"/>
    <s v="GOOGLE-1"/>
    <s v="Enhanced Group Functionality (Site)"/>
    <x v="8"/>
    <s v="Feature"/>
    <s v="Doing"/>
    <s v="GOOGLE-7"/>
    <s v="Add expiration date"/>
    <s v="00007 - Add expiration date"/>
    <x v="25"/>
    <x v="13"/>
    <s v="Doing"/>
    <s v="GOOGLE-0"/>
    <s v="BALLPARK - Alpha Test"/>
    <s v="00000 - Add expiration date"/>
    <s v="BALLPARK - Alpha Test | 00000 - Add expiration date"/>
    <n v="385695"/>
    <n v="386070"/>
    <n v="0"/>
    <s v="Ballpark"/>
    <x v="2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14285714285714285"/>
    <n v="2.1276595744680851E-2"/>
    <n v="0"/>
    <n v="0"/>
    <x v="0"/>
    <s v="7.Doing"/>
    <x v="0"/>
    <s v="3.Doing &gt; BALLPARK - Alpha Test | 00000 - Add expiration date"/>
    <n v="0"/>
    <n v="0"/>
  </r>
  <r>
    <x v="1"/>
    <s v="Demand"/>
    <s v="Doing"/>
    <s v="GOOGLE-1"/>
    <s v="Enhanced Group Functionality (Site)"/>
    <x v="8"/>
    <s v="Feature"/>
    <s v="Doing"/>
    <s v="GOOGLE-7"/>
    <s v="Add expiration date"/>
    <s v="00007 - Add expiration date"/>
    <x v="25"/>
    <x v="11"/>
    <s v="Doing"/>
    <s v="GOOGLE-0"/>
    <s v="BALLPARK - Feature Review"/>
    <s v="00000 - Add expiration date"/>
    <s v="BALLPARK - Feature Review | 00000 - Add expiration date"/>
    <n v="385695"/>
    <n v="386070"/>
    <n v="0"/>
    <s v="Ballpark"/>
    <x v="2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14285714285714285"/>
    <n v="2.1276595744680851E-2"/>
    <n v="0"/>
    <n v="0"/>
    <x v="0"/>
    <s v="7.Doing"/>
    <x v="0"/>
    <s v="3.Doing &gt; BALLPARK - Feature Review | 00000 - Add expiration date"/>
    <n v="0"/>
    <n v="0"/>
  </r>
  <r>
    <x v="1"/>
    <s v="Demand"/>
    <s v="Doing"/>
    <s v="GOOGLE-1"/>
    <s v="Enhanced Group Functionality (Site)"/>
    <x v="8"/>
    <s v="Feature"/>
    <s v="Doing"/>
    <s v="GOOGLE-7"/>
    <s v="Add expiration date"/>
    <s v="00007 - Add expiration date"/>
    <x v="25"/>
    <x v="12"/>
    <s v="Doing"/>
    <s v="GOOGLE-0"/>
    <s v="BALLPARK - Subtask"/>
    <s v="00000 - Add expiration date"/>
    <s v="BALLPARK - Subtask | 00000 - Add expiration date"/>
    <n v="385695"/>
    <n v="386070"/>
    <n v="0"/>
    <s v="Ballpark"/>
    <x v="2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14285714285714285"/>
    <n v="2.1276595744680851E-2"/>
    <n v="0"/>
    <n v="0"/>
    <x v="0"/>
    <s v="7.Doing"/>
    <x v="0"/>
    <s v="3.Doing &gt; BALLPARK - Subtask | 00000 - Add expiration date"/>
    <n v="0"/>
    <n v="0"/>
  </r>
  <r>
    <x v="3"/>
    <m/>
    <m/>
    <m/>
    <m/>
    <x v="1"/>
    <s v="Feature"/>
    <s v="Queued for Review"/>
    <s v="BEMISCP-3229"/>
    <s v="Feature without assignee BEMISCP"/>
    <s v="03229 - Feature without assignee BEMISCP"/>
    <x v="165"/>
    <x v="13"/>
    <s v="Queued for Review"/>
    <s v="BEMISCP-0"/>
    <s v="BALLPARK - Alpha Test"/>
    <s v="00000 - Feature without assignee BEMISCP"/>
    <s v="BALLPARK - Alpha Test | 00000 - Feature without assignee BEMISCP"/>
    <m/>
    <n v="396813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33333333333333331"/>
    <n v="0"/>
    <n v="0"/>
    <n v="0"/>
    <x v="1"/>
    <e v="#N/A"/>
    <x v="1"/>
    <e v="#N/A"/>
    <n v="0"/>
    <n v="0"/>
  </r>
  <r>
    <x v="3"/>
    <m/>
    <m/>
    <m/>
    <m/>
    <x v="1"/>
    <s v="Feature"/>
    <s v="Queued for Review"/>
    <s v="BEMISCP-3229"/>
    <s v="Feature without assignee BEMISCP"/>
    <s v="03229 - Feature without assignee BEMISCP"/>
    <x v="165"/>
    <x v="11"/>
    <s v="Queued for Review"/>
    <s v="BEMISCP-0"/>
    <s v="BALLPARK - Feature Review"/>
    <s v="00000 - Feature without assignee BEMISCP"/>
    <s v="BALLPARK - Feature Review | 00000 - Feature without assignee BEMISCP"/>
    <m/>
    <n v="396813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e v="#N/A"/>
    <x v="1"/>
    <e v="#N/A"/>
    <n v="0"/>
    <n v="0"/>
  </r>
  <r>
    <x v="3"/>
    <m/>
    <m/>
    <m/>
    <m/>
    <x v="1"/>
    <s v="Bug"/>
    <s v="Doing"/>
    <s v="BEMISCP-3209"/>
    <s v="Carrier List not updated in The Hub Production system (BDT 609)"/>
    <s v="03209 - Carrier List not updated in The Hub Production system (BDT 609)"/>
    <x v="166"/>
    <x v="13"/>
    <s v="Doing"/>
    <s v="BEMISCP-0"/>
    <s v="BALLPARK - Alpha Test"/>
    <s v="00000 - Carrier List not updated in The Hub Production system (BDT 609)"/>
    <s v="BALLPARK - Alpha Test | 00000 - Carrier List not updated in The Hub Production system (BDT 609)"/>
    <m/>
    <n v="395955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"/>
    <n v="0"/>
    <n v="0"/>
    <x v="1"/>
    <s v="7.Doing"/>
    <x v="0"/>
    <s v="3.Doing &gt; BALLPARK - Alpha Test | 00000 - Carrier List not updated in The Hub Production system (BDT 609)"/>
    <n v="2.1276595744680851"/>
    <n v="0"/>
  </r>
  <r>
    <x v="3"/>
    <m/>
    <m/>
    <m/>
    <m/>
    <x v="1"/>
    <s v="Bug"/>
    <s v="Doing"/>
    <s v="BEMISCP-3209"/>
    <s v="Carrier List not updated in The Hub Production system (BDT 609)"/>
    <s v="03209 - Carrier List not updated in The Hub Production system (BDT 609)"/>
    <x v="166"/>
    <x v="11"/>
    <s v="Doing"/>
    <s v="BEMISCP-0"/>
    <s v="BALLPARK - Feature Review"/>
    <s v="00000 - Carrier List not updated in The Hub Production system (BDT 609)"/>
    <s v="BALLPARK - Feature Review | 00000 - Carrier List not updated in The Hub Production system (BDT 609)"/>
    <m/>
    <n v="395955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s v="7.Doing"/>
    <x v="0"/>
    <s v="3.Doing &gt; BALLPARK - Feature Review | 00000 - Carrier List not updated in The Hub Production system (BDT 609)"/>
    <n v="0.10638297872340427"/>
    <n v="0"/>
  </r>
  <r>
    <x v="3"/>
    <m/>
    <m/>
    <m/>
    <m/>
    <x v="1"/>
    <s v="Bug"/>
    <s v="Doing"/>
    <s v="BEMISCP-3209"/>
    <s v="Carrier List not updated in The Hub Production system (BDT 609)"/>
    <s v="03209 - Carrier List not updated in The Hub Production system (BDT 609)"/>
    <x v="166"/>
    <x v="12"/>
    <s v="Doing"/>
    <s v="BEMISCP-0"/>
    <s v="BALLPARK - Subtask"/>
    <s v="00000 - Carrier List not updated in The Hub Production system (BDT 609)"/>
    <s v="BALLPARK - Subtask | 00000 - Carrier List not updated in The Hub Production system (BDT 609)"/>
    <m/>
    <n v="395955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s v="7.Doing"/>
    <x v="0"/>
    <s v="3.Doing &gt; BALLPARK - Subtask | 00000 - Carrier List not updated in The Hub Production system (BDT 609)"/>
    <n v="4.2553191489361701"/>
    <n v="0"/>
  </r>
  <r>
    <x v="3"/>
    <m/>
    <m/>
    <m/>
    <m/>
    <x v="1"/>
    <s v="Bug"/>
    <s v="Doing"/>
    <s v="BEMISCP-3198"/>
    <s v="BDT 603 Production - Cust ID 0076618- no invoice and BOL PDF generates for specific order"/>
    <s v="03198 - BDT 603 Production - Cust ID 0076618- no invoice and BOL PDF generates for specific order"/>
    <x v="668"/>
    <x v="13"/>
    <s v="Doing"/>
    <s v="BEMISCP-0"/>
    <s v="BALLPARK - Alpha Test"/>
    <s v="00000 - BDT 603 Production - Cust ID 0076618- no invoice and BOL PDF generates for specific order"/>
    <s v="BALLPARK - Alpha Test | 00000 - BDT 603 Production - Cust ID 0076618- no invoice and BOL PDF generates for specific order"/>
    <m/>
    <n v="395881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33333333333333331"/>
    <n v="0"/>
    <n v="0"/>
    <n v="0"/>
    <x v="1"/>
    <s v="7.Doing"/>
    <x v="0"/>
    <s v="3.Doing &gt; BALLPARK - Alpha Test | 00000 - BDT 603 Production - Cust ID 0076618- no invoice and BOL PDF generates for specific order"/>
    <n v="2.1276595744680851"/>
    <n v="0"/>
  </r>
  <r>
    <x v="3"/>
    <m/>
    <m/>
    <m/>
    <m/>
    <x v="1"/>
    <s v="Bug"/>
    <s v="Doing"/>
    <s v="BEMISCP-3198"/>
    <s v="BDT 603 Production - Cust ID 0076618- no invoice and BOL PDF generates for specific order"/>
    <s v="03198 - BDT 603 Production - Cust ID 0076618- no invoice and BOL PDF generates for specific order"/>
    <x v="668"/>
    <x v="11"/>
    <s v="Doing"/>
    <s v="BEMISCP-0"/>
    <s v="BALLPARK - Feature Review"/>
    <s v="00000 - BDT 603 Production - Cust ID 0076618- no invoice and BOL PDF generates for specific order"/>
    <s v="BALLPARK - Feature Review | 00000 - BDT 603 Production - Cust ID 0076618- no invoice and BOL PDF generates for specific order"/>
    <m/>
    <n v="395881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s v="7.Doing"/>
    <x v="0"/>
    <s v="3.Doing &gt; BALLPARK - Feature Review | 00000 - BDT 603 Production - Cust ID 0076618- no invoice and BOL PDF generates for specific order"/>
    <n v="0.10638297872340427"/>
    <n v="0"/>
  </r>
  <r>
    <x v="3"/>
    <m/>
    <m/>
    <m/>
    <m/>
    <x v="1"/>
    <s v="Bug"/>
    <s v="Doing"/>
    <s v="BEMISCP-3198"/>
    <s v="BDT 603 Production - Cust ID 0076618- no invoice and BOL PDF generates for specific order"/>
    <s v="03198 - BDT 603 Production - Cust ID 0076618- no invoice and BOL PDF generates for specific order"/>
    <x v="668"/>
    <x v="12"/>
    <s v="Doing"/>
    <s v="BEMISCP-0"/>
    <s v="BALLPARK - Subtask"/>
    <s v="00000 - BDT 603 Production - Cust ID 0076618- no invoice and BOL PDF generates for specific order"/>
    <s v="BALLPARK - Subtask | 00000 - BDT 603 Production - Cust ID 0076618- no invoice and BOL PDF generates for specific order"/>
    <m/>
    <n v="395881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33333333333333331"/>
    <n v="0"/>
    <n v="0"/>
    <n v="0"/>
    <x v="1"/>
    <s v="7.Doing"/>
    <x v="0"/>
    <s v="3.Doing &gt; BALLPARK - Subtask | 00000 - BDT 603 Production - Cust ID 0076618- no invoice and BOL PDF generates for specific order"/>
    <n v="4.2553191489361701"/>
    <n v="0"/>
  </r>
  <r>
    <x v="3"/>
    <m/>
    <m/>
    <m/>
    <m/>
    <x v="1"/>
    <s v="Bug"/>
    <s v="To Alpha Test"/>
    <s v="BEMISCP-3195"/>
    <s v="BDT 601- CSR/Admin View error and inconsistencies displaying customer profile "/>
    <s v="03195 - BDT 601- CSR/Admin View error and inconsistencies displaying customer profile "/>
    <x v="169"/>
    <x v="11"/>
    <s v="To Alpha Test"/>
    <s v="BEMISCP-0"/>
    <s v="BALLPARK - Feature Review"/>
    <s v="00000 - BDT 601- CSR/Admin View error and inconsistencies displaying customer profile "/>
    <s v="BALLPARK - Feature Review | 00000 - BDT 601- CSR/Admin View error and inconsistencies displaying customer profile "/>
    <m/>
    <n v="395793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s v="6.To Alpha Test"/>
    <x v="1"/>
    <e v="#N/A"/>
    <n v="0.10638297872340427"/>
    <n v="0"/>
  </r>
  <r>
    <x v="3"/>
    <m/>
    <m/>
    <m/>
    <m/>
    <x v="1"/>
    <s v="Bug"/>
    <s v="To Alpha Test"/>
    <s v="BEMISCP-3195"/>
    <s v="BDT 601- CSR/Admin View error and inconsistencies displaying customer profile "/>
    <s v="03195 - BDT 601- CSR/Admin View error and inconsistencies displaying customer profile "/>
    <x v="169"/>
    <x v="12"/>
    <s v="To Alpha Test"/>
    <s v="BEMISCP-0"/>
    <s v="BALLPARK - Subtask"/>
    <s v="00000 - BDT 601- CSR/Admin View error and inconsistencies displaying customer profile "/>
    <s v="BALLPARK - Subtask | 00000 - BDT 601- CSR/Admin View error and inconsistencies displaying customer profile "/>
    <m/>
    <n v="395793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s v="6.To Alpha Test"/>
    <x v="1"/>
    <e v="#N/A"/>
    <n v="4.2553191489361701"/>
    <n v="0"/>
  </r>
  <r>
    <x v="3"/>
    <m/>
    <m/>
    <m/>
    <m/>
    <x v="1"/>
    <s v="Bug"/>
    <s v="To Alpha Test"/>
    <s v="BEMISCP-3193"/>
    <s v="BDT 596- Connectivity issues in production "/>
    <s v="03193 - BDT 596- Connectivity issues in production "/>
    <x v="168"/>
    <x v="11"/>
    <s v="To Alpha Test"/>
    <s v="BEMISCP-0"/>
    <s v="BALLPARK - Feature Review"/>
    <s v="00000 - BDT 596- Connectivity issues in production "/>
    <s v="BALLPARK - Feature Review | 00000 - BDT 596- Connectivity issues in production "/>
    <m/>
    <n v="395742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s v="6.To Alpha Test"/>
    <x v="1"/>
    <e v="#N/A"/>
    <n v="0.10638297872340427"/>
    <n v="0"/>
  </r>
  <r>
    <x v="3"/>
    <m/>
    <m/>
    <m/>
    <m/>
    <x v="1"/>
    <s v="Bug"/>
    <s v="To Alpha Test"/>
    <s v="BEMISCP-3193"/>
    <s v="BDT 596- Connectivity issues in production "/>
    <s v="03193 - BDT 596- Connectivity issues in production "/>
    <x v="168"/>
    <x v="12"/>
    <s v="To Alpha Test"/>
    <s v="BEMISCP-0"/>
    <s v="BALLPARK - Subtask"/>
    <s v="00000 - BDT 596- Connectivity issues in production "/>
    <s v="BALLPARK - Subtask | 00000 - BDT 596- Connectivity issues in production "/>
    <m/>
    <n v="395742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s v="6.To Alpha Test"/>
    <x v="1"/>
    <e v="#N/A"/>
    <n v="4.2553191489361701"/>
    <n v="0"/>
  </r>
  <r>
    <x v="3"/>
    <m/>
    <m/>
    <m/>
    <m/>
    <x v="1"/>
    <s v="Bug"/>
    <s v="To Alpha Test"/>
    <s v="BEMISCP-3191"/>
    <s v="BDT 597- Production issue- internal user being asked to validate device "/>
    <s v="03191 - BDT 597- Production issue- internal user being asked to validate device "/>
    <x v="170"/>
    <x v="11"/>
    <s v="To Alpha Test"/>
    <s v="BEMISCP-0"/>
    <s v="BALLPARK - Feature Review"/>
    <s v="00000 - BDT 597- Production issue- internal user being asked to validate device "/>
    <s v="BALLPARK - Feature Review | 00000 - BDT 597- Production issue- internal user being asked to validate device "/>
    <m/>
    <n v="395739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s v="6.To Alpha Test"/>
    <x v="1"/>
    <e v="#N/A"/>
    <n v="0.10638297872340427"/>
    <n v="0"/>
  </r>
  <r>
    <x v="3"/>
    <m/>
    <m/>
    <m/>
    <m/>
    <x v="1"/>
    <s v="Bug"/>
    <s v="To Alpha Test"/>
    <s v="BEMISCP-3191"/>
    <s v="BDT 597- Production issue- internal user being asked to validate device "/>
    <s v="03191 - BDT 597- Production issue- internal user being asked to validate device "/>
    <x v="170"/>
    <x v="12"/>
    <s v="To Alpha Test"/>
    <s v="BEMISCP-0"/>
    <s v="BALLPARK - Subtask"/>
    <s v="00000 - BDT 597- Production issue- internal user being asked to validate device "/>
    <s v="BALLPARK - Subtask | 00000 - BDT 597- Production issue- internal user being asked to validate device "/>
    <m/>
    <n v="395739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s v="6.To Alpha Test"/>
    <x v="1"/>
    <e v="#N/A"/>
    <n v="4.2553191489361701"/>
    <n v="0"/>
  </r>
  <r>
    <x v="3"/>
    <m/>
    <m/>
    <m/>
    <m/>
    <x v="1"/>
    <s v="Bug"/>
    <s v="Doing"/>
    <s v="BEMISCP-3170"/>
    <s v="Mars Inventory Total Location Qty UOM Incorrect (BDT 588)"/>
    <s v="03170 - Mars Inventory Total Location Qty UOM Incorrect (BDT 588)"/>
    <x v="167"/>
    <x v="13"/>
    <s v="Doing"/>
    <s v="BEMISCP-0"/>
    <s v="BALLPARK - Alpha Test"/>
    <s v="00000 - Mars Inventory Total Location Qty UOM Incorrect (BDT 588)"/>
    <s v="BALLPARK - Alpha Test | 00000 - Mars Inventory Total Location Qty UOM Incorrect (BDT 588)"/>
    <m/>
    <n v="394892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"/>
    <n v="0"/>
    <n v="0"/>
    <x v="1"/>
    <s v="7.Doing"/>
    <x v="0"/>
    <s v="3.Doing &gt; BALLPARK - Alpha Test | 00000 - Mars Inventory Total Location Qty UOM Incorrect (BDT 588)"/>
    <n v="2.1276595744680851"/>
    <n v="0"/>
  </r>
  <r>
    <x v="3"/>
    <m/>
    <m/>
    <m/>
    <m/>
    <x v="1"/>
    <s v="Bug"/>
    <s v="Doing"/>
    <s v="BEMISCP-3170"/>
    <s v="Mars Inventory Total Location Qty UOM Incorrect (BDT 588)"/>
    <s v="03170 - Mars Inventory Total Location Qty UOM Incorrect (BDT 588)"/>
    <x v="167"/>
    <x v="11"/>
    <s v="Doing"/>
    <s v="BEMISCP-0"/>
    <s v="BALLPARK - Feature Review"/>
    <s v="00000 - Mars Inventory Total Location Qty UOM Incorrect (BDT 588)"/>
    <s v="BALLPARK - Feature Review | 00000 - Mars Inventory Total Location Qty UOM Incorrect (BDT 588)"/>
    <m/>
    <n v="394892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s v="7.Doing"/>
    <x v="0"/>
    <s v="3.Doing &gt; BALLPARK - Feature Review | 00000 - Mars Inventory Total Location Qty UOM Incorrect (BDT 588)"/>
    <n v="0.10638297872340427"/>
    <n v="0"/>
  </r>
  <r>
    <x v="3"/>
    <m/>
    <m/>
    <m/>
    <m/>
    <x v="1"/>
    <s v="Bug"/>
    <s v="Doing"/>
    <s v="BEMISCP-3087"/>
    <s v="549 BDT - Connectivity Issues"/>
    <s v="03087 - 549 BDT - Connectivity Issues"/>
    <x v="189"/>
    <x v="13"/>
    <s v="Doing"/>
    <s v="BEMISCP-0"/>
    <s v="BALLPARK - Alpha Test"/>
    <s v="00000 - 549 BDT - Connectivity Issues"/>
    <s v="BALLPARK - Alpha Test | 00000 - 549 BDT - Connectivity Issues"/>
    <m/>
    <n v="392266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"/>
    <n v="0"/>
    <n v="0"/>
    <x v="1"/>
    <s v="7.Doing"/>
    <x v="0"/>
    <s v="3.Doing &gt; BALLPARK - Alpha Test | 00000 - 549 BDT - Connectivity Issues"/>
    <n v="2.1276595744680851"/>
    <n v="0"/>
  </r>
  <r>
    <x v="3"/>
    <m/>
    <m/>
    <m/>
    <m/>
    <x v="1"/>
    <s v="Bug"/>
    <s v="Doing"/>
    <s v="BEMISCP-3087"/>
    <s v="549 BDT - Connectivity Issues"/>
    <s v="03087 - 549 BDT - Connectivity Issues"/>
    <x v="189"/>
    <x v="11"/>
    <s v="Doing"/>
    <s v="BEMISCP-0"/>
    <s v="BALLPARK - Feature Review"/>
    <s v="00000 - 549 BDT - Connectivity Issues"/>
    <s v="BALLPARK - Feature Review | 00000 - 549 BDT - Connectivity Issues"/>
    <m/>
    <n v="392266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s v="7.Doing"/>
    <x v="0"/>
    <s v="3.Doing &gt; BALLPARK - Feature Review | 00000 - 549 BDT - Connectivity Issues"/>
    <n v="0.10638297872340427"/>
    <n v="0"/>
  </r>
  <r>
    <x v="3"/>
    <m/>
    <m/>
    <m/>
    <m/>
    <x v="1"/>
    <s v="Bug"/>
    <s v="Doing"/>
    <s v="BEMISCP-3087"/>
    <s v="549 BDT - Connectivity Issues"/>
    <s v="03087 - 549 BDT - Connectivity Issues"/>
    <x v="189"/>
    <x v="12"/>
    <s v="Doing"/>
    <s v="BEMISCP-0"/>
    <s v="BALLPARK - Subtask"/>
    <s v="00000 - 549 BDT - Connectivity Issues"/>
    <s v="BALLPARK - Subtask | 00000 - 549 BDT - Connectivity Issues"/>
    <m/>
    <n v="392266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s v="7.Doing"/>
    <x v="0"/>
    <s v="3.Doing &gt; BALLPARK - Subtask | 00000 - 549 BDT - Connectivity Issues"/>
    <n v="4.2553191489361701"/>
    <n v="0"/>
  </r>
  <r>
    <x v="3"/>
    <m/>
    <m/>
    <m/>
    <m/>
    <x v="1"/>
    <s v="Feature"/>
    <s v="Doing"/>
    <s v="BEMISCP-2996"/>
    <s v="Final Clean QA Deploy"/>
    <s v="02996 - Final Clean QA Deploy"/>
    <x v="176"/>
    <x v="13"/>
    <s v="Doing"/>
    <s v="BEMISCP-0"/>
    <s v="BALLPARK - Alpha Test"/>
    <s v="00000 - Final Clean QA Deploy"/>
    <s v="BALLPARK - Alpha Test | 00000 - Final Clean QA Deploy"/>
    <m/>
    <n v="388271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14285714285714285"/>
    <n v="0"/>
    <n v="0"/>
    <n v="0"/>
    <x v="1"/>
    <s v="7.Doing"/>
    <x v="0"/>
    <s v="3.Doing &gt; BALLPARK - Alpha Test | 00000 - Final Clean QA Deploy"/>
    <n v="0"/>
    <n v="0"/>
  </r>
  <r>
    <x v="3"/>
    <m/>
    <m/>
    <m/>
    <m/>
    <x v="1"/>
    <s v="Feature"/>
    <s v="Doing"/>
    <s v="BEMISCP-2996"/>
    <s v="Final Clean QA Deploy"/>
    <s v="02996 - Final Clean QA Deploy"/>
    <x v="176"/>
    <x v="11"/>
    <s v="Doing"/>
    <s v="BEMISCP-0"/>
    <s v="BALLPARK - Feature Review"/>
    <s v="00000 - Final Clean QA Deploy"/>
    <s v="BALLPARK - Feature Review | 00000 - Final Clean QA Deploy"/>
    <m/>
    <n v="388271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14285714285714285"/>
    <n v="0"/>
    <n v="0"/>
    <n v="0"/>
    <x v="1"/>
    <s v="7.Doing"/>
    <x v="0"/>
    <s v="3.Doing &gt; BALLPARK - Feature Review | 00000 - Final Clean QA Deploy"/>
    <n v="0"/>
    <n v="0"/>
  </r>
  <r>
    <x v="3"/>
    <m/>
    <m/>
    <m/>
    <m/>
    <x v="1"/>
    <s v="Feature"/>
    <s v="Doing"/>
    <s v="BEMISCP-2876"/>
    <s v="Functional Spec Documentation "/>
    <s v="02876 - Functional Spec Documentation "/>
    <x v="669"/>
    <x v="13"/>
    <s v="Doing"/>
    <s v="BEMISCP-0"/>
    <s v="BALLPARK - Alpha Test"/>
    <s v="00000 - Functional Spec Documentation "/>
    <s v="BALLPARK - Alpha Test | 00000 - Functional Spec Documentation "/>
    <m/>
    <n v="384858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33333333333333331"/>
    <n v="0"/>
    <n v="0"/>
    <n v="0"/>
    <x v="1"/>
    <s v="7.Doing"/>
    <x v="0"/>
    <s v="3.Doing &gt; BALLPARK - Alpha Test | 00000 - Functional Spec Documentation "/>
    <n v="0"/>
    <n v="0"/>
  </r>
  <r>
    <x v="3"/>
    <m/>
    <m/>
    <m/>
    <m/>
    <x v="1"/>
    <s v="Feature"/>
    <s v="Doing"/>
    <s v="BEMISCP-2876"/>
    <s v="Functional Spec Documentation "/>
    <s v="02876 - Functional Spec Documentation "/>
    <x v="669"/>
    <x v="11"/>
    <s v="Doing"/>
    <s v="BEMISCP-0"/>
    <s v="BALLPARK - Feature Review"/>
    <s v="00000 - Functional Spec Documentation "/>
    <s v="BALLPARK - Feature Review | 00000 - Functional Spec Documentation "/>
    <m/>
    <n v="384858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s v="7.Doing"/>
    <x v="0"/>
    <s v="3.Doing &gt; BALLPARK - Feature Review | 00000 - Functional Spec Documentation "/>
    <n v="0"/>
    <n v="0"/>
  </r>
  <r>
    <x v="3"/>
    <m/>
    <m/>
    <m/>
    <m/>
    <x v="1"/>
    <s v="Feature"/>
    <s v="Doing"/>
    <s v="BEMISCP-2876"/>
    <s v="Functional Spec Documentation "/>
    <s v="02876 - Functional Spec Documentation "/>
    <x v="669"/>
    <x v="12"/>
    <s v="Doing"/>
    <s v="BEMISCP-0"/>
    <s v="BALLPARK - Subtask"/>
    <s v="00000 - Functional Spec Documentation "/>
    <s v="BALLPARK - Subtask | 00000 - Functional Spec Documentation "/>
    <m/>
    <n v="384858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33333333333333331"/>
    <n v="0"/>
    <n v="0"/>
    <n v="0"/>
    <x v="1"/>
    <s v="7.Doing"/>
    <x v="0"/>
    <s v="3.Doing &gt; BALLPARK - Subtask | 00000 - Functional Spec Documentation "/>
    <n v="0"/>
    <n v="0"/>
  </r>
  <r>
    <x v="4"/>
    <m/>
    <m/>
    <m/>
    <m/>
    <x v="1"/>
    <m/>
    <m/>
    <m/>
    <m/>
    <m/>
    <x v="670"/>
    <x v="17"/>
    <m/>
    <m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m/>
    <x v="5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664">
  <r>
    <x v="0"/>
    <x v="0"/>
    <x v="0"/>
    <x v="0"/>
    <s v="Tools - Dashboard"/>
    <x v="0"/>
    <x v="0"/>
    <x v="0"/>
    <x v="0"/>
    <s v="Dashboard - New indicators"/>
    <s v="00076 - Dashboard - New indicators"/>
    <x v="0"/>
    <x v="0"/>
    <x v="0"/>
    <x v="0"/>
    <s v="Alpha test - Resolution"/>
    <s v="S | 00159 - Alpha test - Resolution"/>
    <s v="Alpha Test | S | 00159 - Alpha test - Resolution"/>
    <n v="384270"/>
    <n v="393824"/>
    <n v="397002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25"/>
    <n v="0.125"/>
    <n v="1"/>
    <n v="0"/>
    <x v="0"/>
    <x v="0"/>
    <s v="3.Doing"/>
    <x v="0"/>
    <n v="0"/>
    <n v="0"/>
  </r>
  <r>
    <x v="0"/>
    <x v="1"/>
    <x v="1"/>
    <x v="1"/>
    <m/>
    <x v="1"/>
    <x v="1"/>
    <x v="1"/>
    <x v="1"/>
    <s v="Test to Done"/>
    <s v="00156 - Test to Done"/>
    <x v="1"/>
    <x v="0"/>
    <x v="1"/>
    <x v="1"/>
    <s v="Alpha for Test to Done"/>
    <s v="S | 00157 - Alpha for Test to Done"/>
    <s v="Alpha Test | S | 00157 - Alpha for Test to Done"/>
    <m/>
    <n v="396997"/>
    <n v="396998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33333333333333331"/>
    <n v="0"/>
    <n v="1"/>
    <n v="0"/>
    <x v="1"/>
    <x v="1"/>
    <e v="#N/A"/>
    <x v="1"/>
    <n v="2.1276595744680851"/>
    <n v="0"/>
  </r>
  <r>
    <x v="0"/>
    <x v="0"/>
    <x v="0"/>
    <x v="0"/>
    <s v="Tools - Dashboard"/>
    <x v="0"/>
    <x v="0"/>
    <x v="0"/>
    <x v="0"/>
    <s v="Dashboard - New indicators"/>
    <s v="00076 - Dashboard - New indicators"/>
    <x v="0"/>
    <x v="1"/>
    <x v="1"/>
    <x v="2"/>
    <s v="QA for Dashboard - New indicators"/>
    <s v="S | 00155 - QA for Dashboard - New indicators"/>
    <s v="QA | S | 00155 - QA for Dashboard - New indicators"/>
    <n v="384270"/>
    <n v="393824"/>
    <n v="396996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25"/>
    <n v="0.125"/>
    <n v="1"/>
    <n v="0"/>
    <x v="0"/>
    <x v="0"/>
    <e v="#N/A"/>
    <x v="1"/>
    <n v="0"/>
    <n v="0"/>
  </r>
  <r>
    <x v="0"/>
    <x v="1"/>
    <x v="1"/>
    <x v="1"/>
    <m/>
    <x v="1"/>
    <x v="1"/>
    <x v="2"/>
    <x v="2"/>
    <s v="Bugs can be moved to Done anytime"/>
    <s v="00127 - Bugs can be moved to Done anytime"/>
    <x v="2"/>
    <x v="1"/>
    <x v="2"/>
    <x v="3"/>
    <s v="QA for Bugs can be moved to Done anytime"/>
    <s v="S | 00154 - QA for Bugs can be moved to Done anytime"/>
    <s v="QA | S | 00154 - QA for Bugs can be moved to Done anytime"/>
    <m/>
    <n v="396944"/>
    <n v="396995"/>
    <s v="Plan"/>
    <x v="1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2"/>
    <n v="2.1276595744680851"/>
    <n v="0"/>
  </r>
  <r>
    <x v="0"/>
    <x v="1"/>
    <x v="1"/>
    <x v="1"/>
    <m/>
    <x v="1"/>
    <x v="1"/>
    <x v="2"/>
    <x v="2"/>
    <s v="Bugs can be moved to Done anytime"/>
    <s v="00127 - Bugs can be moved to Done anytime"/>
    <x v="2"/>
    <x v="2"/>
    <x v="2"/>
    <x v="4"/>
    <s v="Review of Bugs can be moved to Done anytime"/>
    <s v="S | 00153 - Review of Bugs can be moved to Done anytime"/>
    <s v="Feature Review | S | 00153 - Review of Bugs can be moved to Done anytime"/>
    <m/>
    <n v="396944"/>
    <n v="396994"/>
    <s v="Plan"/>
    <x v="1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3"/>
    <n v="2.1276595744680851"/>
    <n v="0"/>
  </r>
  <r>
    <x v="0"/>
    <x v="0"/>
    <x v="0"/>
    <x v="2"/>
    <s v="JIRA Customizations/Automations"/>
    <x v="2"/>
    <x v="0"/>
    <x v="1"/>
    <x v="3"/>
    <s v="Jira Workflow updates"/>
    <s v="00090 - Jira Workflow updates"/>
    <x v="3"/>
    <x v="0"/>
    <x v="1"/>
    <x v="5"/>
    <s v="Alpha for Jira Workflow updates"/>
    <s v="S | 00152 - Alpha for Jira Workflow updates"/>
    <s v="Alpha Test | S | 00152 - Alpha for Jira Workflow updates"/>
    <n v="373908"/>
    <n v="394634"/>
    <n v="396993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6.25E-2"/>
    <n v="1"/>
    <n v="0"/>
    <x v="0"/>
    <x v="1"/>
    <e v="#N/A"/>
    <x v="1"/>
    <n v="0"/>
    <n v="0"/>
  </r>
  <r>
    <x v="0"/>
    <x v="1"/>
    <x v="1"/>
    <x v="1"/>
    <m/>
    <x v="1"/>
    <x v="1"/>
    <x v="2"/>
    <x v="2"/>
    <s v="Bugs can be moved to Done anytime"/>
    <s v="00127 - Bugs can be moved to Done anytime"/>
    <x v="2"/>
    <x v="0"/>
    <x v="2"/>
    <x v="6"/>
    <s v="Alpha for Bugs can be moved to Done anytime"/>
    <s v="S | 00151 - Alpha for Bugs can be moved to Done anytime"/>
    <s v="Alpha Test | S | 00151 - Alpha for Bugs can be moved to Done anytime"/>
    <m/>
    <n v="396944"/>
    <n v="396992"/>
    <s v="Plan"/>
    <x v="1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4"/>
    <n v="2.1276595744680851"/>
    <n v="0"/>
  </r>
  <r>
    <x v="0"/>
    <x v="0"/>
    <x v="0"/>
    <x v="0"/>
    <s v="Tools - Dashboard"/>
    <x v="0"/>
    <x v="0"/>
    <x v="0"/>
    <x v="0"/>
    <s v="Dashboard - New indicators"/>
    <s v="00076 - Dashboard - New indicators"/>
    <x v="0"/>
    <x v="2"/>
    <x v="3"/>
    <x v="7"/>
    <s v="Review of Dashboard - New indicators"/>
    <s v="S | 00150 - Review of Dashboard - New indicators"/>
    <s v="Feature Review | S | 00150 - Review of Dashboard - New indicators"/>
    <n v="384270"/>
    <n v="393824"/>
    <n v="3969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.125"/>
    <n v="1"/>
    <n v="0"/>
    <x v="0"/>
    <x v="0"/>
    <s v="0.Cancelled"/>
    <x v="5"/>
    <n v="0"/>
    <n v="0"/>
  </r>
  <r>
    <x v="0"/>
    <x v="1"/>
    <x v="1"/>
    <x v="1"/>
    <m/>
    <x v="1"/>
    <x v="0"/>
    <x v="3"/>
    <x v="4"/>
    <s v="Feature without assignee GSSDLC"/>
    <s v="00107 - Feature without assignee GSSDLC"/>
    <x v="4"/>
    <x v="3"/>
    <x v="0"/>
    <x v="8"/>
    <s v="Sub-task of the feature without assignee"/>
    <s v="S | 00108 - Sub-task of the feature without assignee"/>
    <s v="Frontend Development | S | 00108 - Sub-task of the feature without assignee"/>
    <m/>
    <n v="396710"/>
    <n v="396711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25"/>
    <n v="0"/>
    <n v="1"/>
    <n v="0"/>
    <x v="1"/>
    <x v="3"/>
    <s v="3.Doing"/>
    <x v="6"/>
    <n v="0"/>
    <n v="0"/>
  </r>
  <r>
    <x v="0"/>
    <x v="0"/>
    <x v="0"/>
    <x v="0"/>
    <s v="Tools - Dashboard"/>
    <x v="0"/>
    <x v="0"/>
    <x v="0"/>
    <x v="0"/>
    <s v="Dashboard - New indicators"/>
    <s v="00076 - Dashboard - New indicators"/>
    <x v="0"/>
    <x v="0"/>
    <x v="2"/>
    <x v="9"/>
    <s v="Alpha for Dashboard - New indicators"/>
    <s v="M | 00106 - Alpha for Dashboard - New indicators"/>
    <s v="Alpha Test | M | 00106 - Alpha for Dashboard - New indicators"/>
    <n v="384270"/>
    <n v="393824"/>
    <n v="39650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.125"/>
    <n v="1"/>
    <n v="4.2553191489361701"/>
    <x v="0"/>
    <x v="0"/>
    <s v="0.Done"/>
    <x v="7"/>
    <n v="0"/>
    <n v="0"/>
  </r>
  <r>
    <x v="0"/>
    <x v="0"/>
    <x v="0"/>
    <x v="3"/>
    <s v="Tools - CI Server"/>
    <x v="3"/>
    <x v="0"/>
    <x v="4"/>
    <x v="5"/>
    <s v="One Click Deploy"/>
    <s v="00059 - One Click Deploy"/>
    <x v="5"/>
    <x v="4"/>
    <x v="1"/>
    <x v="10"/>
    <s v="Update Jenkins Docker image"/>
    <s v="S | 00102 - Update Jenkins Docker image"/>
    <s v="Sub-Task | S | 00102 - Update Jenkins Docker image"/>
    <n v="384268"/>
    <n v="384278"/>
    <n v="394649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25"/>
    <n v="8.3333333333333329E-2"/>
    <n v="1"/>
    <n v="0"/>
    <x v="0"/>
    <x v="4"/>
    <e v="#N/A"/>
    <x v="1"/>
    <n v="0"/>
    <n v="0"/>
  </r>
  <r>
    <x v="0"/>
    <x v="0"/>
    <x v="2"/>
    <x v="4"/>
    <s v="Tools - Indicators"/>
    <x v="4"/>
    <x v="0"/>
    <x v="5"/>
    <x v="6"/>
    <s v="MySQL Jira Database Replica"/>
    <s v="00099 - MySQL Jira Database Replica"/>
    <x v="6"/>
    <x v="5"/>
    <x v="1"/>
    <x v="11"/>
    <s v="Restrict ChangeItem and ChangeGroup"/>
    <s v="M | 00101 - Restrict ChangeItem and ChangeGroup"/>
    <s v="Backend Development | M | 00101 - Restrict ChangeItem and ChangeGroup"/>
    <n v="384271"/>
    <n v="394646"/>
    <n v="394648"/>
    <s v="Plan"/>
    <x v="0"/>
    <n v="0"/>
    <n v="0"/>
    <n v="0"/>
    <n v="0"/>
    <s v="M"/>
    <s v="SUBTASK PLAN"/>
    <n v="10.638297872340425"/>
    <n v="12.76595744680851"/>
    <n v="10.638297872340425"/>
    <n v="12.76595744680851"/>
    <n v="0"/>
    <n v="10.638297872340425"/>
    <n v="0"/>
    <n v="0"/>
    <n v="0"/>
    <n v="0"/>
    <n v="0.25"/>
    <n v="0.25"/>
    <n v="1"/>
    <n v="0"/>
    <x v="2"/>
    <x v="5"/>
    <e v="#N/A"/>
    <x v="1"/>
    <n v="0"/>
    <n v="0"/>
  </r>
  <r>
    <x v="0"/>
    <x v="0"/>
    <x v="2"/>
    <x v="4"/>
    <s v="Tools - Indicators"/>
    <x v="4"/>
    <x v="0"/>
    <x v="5"/>
    <x v="6"/>
    <s v="MySQL Jira Database Replica"/>
    <s v="00099 - MySQL Jira Database Replica"/>
    <x v="6"/>
    <x v="4"/>
    <x v="1"/>
    <x v="12"/>
    <s v="Disable auto-commit"/>
    <s v="S | 00100 - Disable auto-commit"/>
    <s v="Sub-Task | S | 00100 - Disable auto-commit"/>
    <n v="384271"/>
    <n v="394646"/>
    <n v="394647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25"/>
    <n v="0.25"/>
    <n v="1"/>
    <n v="0"/>
    <x v="2"/>
    <x v="5"/>
    <e v="#N/A"/>
    <x v="1"/>
    <n v="0"/>
    <n v="0"/>
  </r>
  <r>
    <x v="0"/>
    <x v="0"/>
    <x v="0"/>
    <x v="3"/>
    <s v="Tools - CI Server"/>
    <x v="3"/>
    <x v="0"/>
    <x v="4"/>
    <x v="5"/>
    <s v="One Click Deploy"/>
    <s v="00059 - One Click Deploy"/>
    <x v="5"/>
    <x v="4"/>
    <x v="1"/>
    <x v="13"/>
    <s v="Cemex rollout"/>
    <s v="M | 00098 - Cemex rollout"/>
    <s v="Sub-Task | M | 00098 - Cemex rollout"/>
    <n v="384268"/>
    <n v="384278"/>
    <n v="394645"/>
    <s v="Plan"/>
    <x v="0"/>
    <n v="0"/>
    <n v="0"/>
    <n v="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0"/>
    <n v="0.125"/>
    <n v="8.3333333333333329E-2"/>
    <n v="1"/>
    <n v="0"/>
    <x v="0"/>
    <x v="4"/>
    <e v="#N/A"/>
    <x v="1"/>
    <n v="0"/>
    <n v="0"/>
  </r>
  <r>
    <x v="0"/>
    <x v="0"/>
    <x v="0"/>
    <x v="3"/>
    <s v="Tools - CI Server"/>
    <x v="3"/>
    <x v="0"/>
    <x v="4"/>
    <x v="5"/>
    <s v="One Click Deploy"/>
    <s v="00059 - One Click Deploy"/>
    <x v="5"/>
    <x v="4"/>
    <x v="1"/>
    <x v="14"/>
    <s v="Bemis rollout"/>
    <s v="S | 00097 - Bemis rollout"/>
    <s v="Sub-Task | S | 00097 - Bemis rollout"/>
    <n v="384268"/>
    <n v="384278"/>
    <n v="394644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25"/>
    <n v="8.3333333333333329E-2"/>
    <n v="1"/>
    <n v="0"/>
    <x v="0"/>
    <x v="4"/>
    <e v="#N/A"/>
    <x v="1"/>
    <n v="0"/>
    <n v="0"/>
  </r>
  <r>
    <x v="0"/>
    <x v="0"/>
    <x v="0"/>
    <x v="5"/>
    <s v="SDLC Process"/>
    <x v="5"/>
    <x v="0"/>
    <x v="3"/>
    <x v="7"/>
    <s v="SDLC Documentation"/>
    <s v="00088 - SDLC Documentation"/>
    <x v="7"/>
    <x v="4"/>
    <x v="1"/>
    <x v="15"/>
    <s v="Move documentation to WIKI format"/>
    <s v="L | 00096 - Move documentation to WIKI format"/>
    <s v="Sub-Task | L | 00096 - Move documentation to WIKI format"/>
    <n v="394482"/>
    <n v="394483"/>
    <n v="394643"/>
    <s v="Plan"/>
    <x v="0"/>
    <n v="0"/>
    <n v="0"/>
    <n v="0"/>
    <n v="0"/>
    <s v="L"/>
    <s v="SUBTASK PLAN"/>
    <n v="17.021276595744681"/>
    <n v="20.425531914893615"/>
    <n v="17.021276595744681"/>
    <n v="20.425531914893615"/>
    <n v="0"/>
    <n v="17.021276595744681"/>
    <n v="0"/>
    <n v="0"/>
    <n v="0"/>
    <n v="0"/>
    <n v="0.25"/>
    <n v="0.25"/>
    <n v="1"/>
    <n v="0"/>
    <x v="0"/>
    <x v="3"/>
    <e v="#N/A"/>
    <x v="1"/>
    <n v="0"/>
    <n v="0"/>
  </r>
  <r>
    <x v="0"/>
    <x v="0"/>
    <x v="0"/>
    <x v="3"/>
    <s v="Tools - CI Server"/>
    <x v="3"/>
    <x v="0"/>
    <x v="4"/>
    <x v="5"/>
    <s v="One Click Deploy"/>
    <s v="00059 - One Click Deploy"/>
    <x v="5"/>
    <x v="4"/>
    <x v="1"/>
    <x v="16"/>
    <s v="Configure Nexus to work well with HTTP"/>
    <s v="M | 00095 - Configure Nexus to work well with HTTP"/>
    <s v="Sub-Task | M | 00095 - Configure Nexus to work well with HTTP"/>
    <n v="384268"/>
    <n v="384278"/>
    <n v="394642"/>
    <s v="Plan"/>
    <x v="0"/>
    <n v="0"/>
    <n v="0"/>
    <n v="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0"/>
    <n v="0.125"/>
    <n v="8.3333333333333329E-2"/>
    <n v="1"/>
    <n v="0"/>
    <x v="0"/>
    <x v="4"/>
    <e v="#N/A"/>
    <x v="1"/>
    <n v="0"/>
    <n v="0"/>
  </r>
  <r>
    <x v="0"/>
    <x v="0"/>
    <x v="0"/>
    <x v="2"/>
    <s v="JIRA Customizations/Automations"/>
    <x v="2"/>
    <x v="0"/>
    <x v="1"/>
    <x v="3"/>
    <s v="Jira Workflow updates"/>
    <s v="00090 - Jira Workflow updates"/>
    <x v="3"/>
    <x v="4"/>
    <x v="1"/>
    <x v="17"/>
    <s v="Bugs can be moved to Done anytime"/>
    <s v="XS | 00093 - Bugs can be moved to Done anytime"/>
    <s v="Sub-Task | XS | 00093 - Bugs can be moved to Done anytime"/>
    <n v="373908"/>
    <n v="394634"/>
    <n v="394638"/>
    <s v="Plan"/>
    <x v="0"/>
    <n v="0"/>
    <n v="0"/>
    <n v="0"/>
    <n v="0"/>
    <s v="X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6.25E-2"/>
    <n v="1"/>
    <n v="0"/>
    <x v="0"/>
    <x v="1"/>
    <e v="#N/A"/>
    <x v="1"/>
    <n v="0"/>
    <n v="0"/>
  </r>
  <r>
    <x v="0"/>
    <x v="0"/>
    <x v="0"/>
    <x v="2"/>
    <s v="JIRA Customizations/Automations"/>
    <x v="2"/>
    <x v="0"/>
    <x v="1"/>
    <x v="3"/>
    <s v="Jira Workflow updates"/>
    <s v="00090 - Jira Workflow updates"/>
    <x v="3"/>
    <x v="4"/>
    <x v="1"/>
    <x v="18"/>
    <s v="Feature can skip Review step"/>
    <s v="XS | 00092 - Feature can skip Review step"/>
    <s v="Sub-Task | XS | 00092 - Feature can skip Review step"/>
    <n v="373908"/>
    <n v="394634"/>
    <n v="394637"/>
    <s v="Plan"/>
    <x v="0"/>
    <n v="0"/>
    <n v="0"/>
    <n v="0"/>
    <n v="0"/>
    <s v="X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6.25E-2"/>
    <n v="1"/>
    <n v="0"/>
    <x v="0"/>
    <x v="1"/>
    <e v="#N/A"/>
    <x v="1"/>
    <n v="0"/>
    <n v="0"/>
  </r>
  <r>
    <x v="0"/>
    <x v="0"/>
    <x v="0"/>
    <x v="2"/>
    <s v="JIRA Customizations/Automations"/>
    <x v="2"/>
    <x v="0"/>
    <x v="1"/>
    <x v="3"/>
    <s v="Jira Workflow updates"/>
    <s v="00090 - Jira Workflow updates"/>
    <x v="3"/>
    <x v="5"/>
    <x v="2"/>
    <x v="19"/>
    <s v="Fill Resolution when Done"/>
    <s v="S | 00091 - Fill Resolution when Done"/>
    <s v="Backend Development | S | 00091 - Fill Resolution when Done"/>
    <n v="373908"/>
    <n v="394634"/>
    <n v="394636"/>
    <s v="Plan"/>
    <x v="0"/>
    <n v="38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8.5"/>
    <n v="0"/>
    <n v="0.2"/>
    <n v="6.25E-2"/>
    <n v="1"/>
    <n v="8.5106382978723403"/>
    <x v="0"/>
    <x v="1"/>
    <s v="0.Done"/>
    <x v="8"/>
    <n v="0"/>
    <n v="0"/>
  </r>
  <r>
    <x v="0"/>
    <x v="0"/>
    <x v="0"/>
    <x v="5"/>
    <s v="SDLC Process"/>
    <x v="5"/>
    <x v="0"/>
    <x v="3"/>
    <x v="7"/>
    <s v="SDLC Documentation"/>
    <s v="00088 - SDLC Documentation"/>
    <x v="7"/>
    <x v="4"/>
    <x v="0"/>
    <x v="20"/>
    <s v="Primer Doc"/>
    <s v="M | 00089 - Primer Doc"/>
    <s v="Sub-Task | M | 00089 - Primer Doc"/>
    <n v="394482"/>
    <n v="394483"/>
    <n v="394486"/>
    <s v="Plan"/>
    <x v="0"/>
    <n v="0"/>
    <n v="0"/>
    <n v="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0"/>
    <n v="0.25"/>
    <n v="0.25"/>
    <n v="1"/>
    <n v="0"/>
    <x v="0"/>
    <x v="3"/>
    <s v="3.Doing"/>
    <x v="9"/>
    <n v="0"/>
    <n v="0"/>
  </r>
  <r>
    <x v="0"/>
    <x v="0"/>
    <x v="0"/>
    <x v="3"/>
    <s v="Tools - CI Server"/>
    <x v="3"/>
    <x v="0"/>
    <x v="4"/>
    <x v="5"/>
    <s v="One Click Deploy"/>
    <s v="00059 - One Click Deploy"/>
    <x v="5"/>
    <x v="0"/>
    <x v="1"/>
    <x v="21"/>
    <s v="Alpha for One Click Deploy"/>
    <s v="L | 00086 - Alpha for One Click Deploy"/>
    <s v="Alpha Test | L | 00086 - Alpha for One Click Deploy"/>
    <n v="384268"/>
    <n v="384278"/>
    <n v="394404"/>
    <s v="Plan"/>
    <x v="0"/>
    <n v="0"/>
    <n v="0"/>
    <n v="0"/>
    <n v="0"/>
    <s v="L"/>
    <s v="SUBTASK PLAN"/>
    <n v="8.5106382978723403"/>
    <n v="10.212765957446807"/>
    <n v="8.5106382978723403"/>
    <n v="10.212765957446807"/>
    <n v="0"/>
    <n v="8.5106382978723403"/>
    <n v="0"/>
    <n v="0"/>
    <n v="0"/>
    <n v="0"/>
    <n v="0.125"/>
    <n v="8.3333333333333329E-2"/>
    <n v="1"/>
    <n v="0"/>
    <x v="0"/>
    <x v="4"/>
    <e v="#N/A"/>
    <x v="1"/>
    <n v="0"/>
    <n v="0"/>
  </r>
  <r>
    <x v="0"/>
    <x v="1"/>
    <x v="1"/>
    <x v="1"/>
    <m/>
    <x v="1"/>
    <x v="1"/>
    <x v="2"/>
    <x v="8"/>
    <s v="Chrome users cannot access taskboard using HTTPS"/>
    <s v="00075 - Chrome users cannot access taskboard using HTTPS"/>
    <x v="8"/>
    <x v="1"/>
    <x v="2"/>
    <x v="22"/>
    <s v="QA for Chrome users cannot access taskboard using HTTPS"/>
    <s v="S | 00080 - QA for Chrome users cannot access taskboard using HTTPS"/>
    <s v="QA | S | 00080 - QA for Chrome users cannot access taskboard using HTTPS"/>
    <m/>
    <n v="393471"/>
    <n v="39400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"/>
    <n v="2.1276595744680851"/>
    <n v="0"/>
  </r>
  <r>
    <x v="0"/>
    <x v="1"/>
    <x v="1"/>
    <x v="1"/>
    <m/>
    <x v="1"/>
    <x v="1"/>
    <x v="2"/>
    <x v="8"/>
    <s v="Chrome users cannot access taskboard using HTTPS"/>
    <s v="00075 - Chrome users cannot access taskboard using HTTPS"/>
    <x v="8"/>
    <x v="2"/>
    <x v="2"/>
    <x v="23"/>
    <s v="Review of Chrome users cannot access taskboard using HTTPS"/>
    <s v="S | 00079 - Review of Chrome users cannot access taskboard using HTTPS"/>
    <s v="Feature Review | S | 00079 - Review of Chrome users cannot access taskboard using HTTPS"/>
    <m/>
    <n v="393471"/>
    <n v="3940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1"/>
    <n v="2.1276595744680851"/>
    <n v="0"/>
  </r>
  <r>
    <x v="0"/>
    <x v="1"/>
    <x v="1"/>
    <x v="1"/>
    <m/>
    <x v="1"/>
    <x v="1"/>
    <x v="2"/>
    <x v="8"/>
    <s v="Chrome users cannot access taskboard using HTTPS"/>
    <s v="00075 - Chrome users cannot access taskboard using HTTPS"/>
    <x v="8"/>
    <x v="0"/>
    <x v="2"/>
    <x v="24"/>
    <s v="Alpha for Chrome users cannot access taskboard using HTTPS"/>
    <s v="S | 00078 - Alpha for Chrome users cannot access taskboard using HTTPS"/>
    <s v="Alpha Test | S | 00078 - Alpha for Chrome users cannot access taskboard using HTTPS"/>
    <m/>
    <n v="393471"/>
    <n v="39400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"/>
    <n v="2.1276595744680851"/>
    <n v="0"/>
  </r>
  <r>
    <x v="0"/>
    <x v="0"/>
    <x v="0"/>
    <x v="0"/>
    <s v="Tools - Dashboard"/>
    <x v="0"/>
    <x v="0"/>
    <x v="0"/>
    <x v="0"/>
    <s v="Dashboard - New indicators"/>
    <s v="00076 - Dashboard - New indicators"/>
    <x v="0"/>
    <x v="5"/>
    <x v="2"/>
    <x v="25"/>
    <s v="Show PRs aging"/>
    <s v="S | 00077 - Show PRs aging"/>
    <s v="Backend Development | S | 00077 - Show PRs aging"/>
    <n v="384270"/>
    <n v="393824"/>
    <n v="393836"/>
    <s v="Plan"/>
    <x v="0"/>
    <n v="11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1.5"/>
    <n v="0"/>
    <n v="0.125"/>
    <n v="0.125"/>
    <n v="1"/>
    <n v="8.5106382978723403"/>
    <x v="0"/>
    <x v="0"/>
    <s v="0.Done"/>
    <x v="13"/>
    <n v="0"/>
    <n v="0"/>
  </r>
  <r>
    <x v="0"/>
    <x v="0"/>
    <x v="0"/>
    <x v="6"/>
    <s v="Objective Taskboard"/>
    <x v="6"/>
    <x v="0"/>
    <x v="2"/>
    <x v="9"/>
    <s v="Wip validator service REST"/>
    <s v="00060 - Wip validator service REST"/>
    <x v="9"/>
    <x v="1"/>
    <x v="2"/>
    <x v="26"/>
    <s v="QA for Wip validator service REST"/>
    <s v="S | 00072 - QA for Wip validator service REST"/>
    <s v="QA | S | 00072 - QA for Wip validator service REST"/>
    <n v="373790"/>
    <n v="390189"/>
    <n v="39070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7.1428571428571425E-2"/>
    <n v="1"/>
    <n v="2.1276595744680851"/>
    <x v="0"/>
    <x v="2"/>
    <s v="0.Done"/>
    <x v="14"/>
    <n v="0"/>
    <n v="0"/>
  </r>
  <r>
    <x v="0"/>
    <x v="0"/>
    <x v="0"/>
    <x v="6"/>
    <s v="Objective Taskboard"/>
    <x v="6"/>
    <x v="0"/>
    <x v="2"/>
    <x v="9"/>
    <s v="Wip validator service REST"/>
    <s v="00060 - Wip validator service REST"/>
    <x v="9"/>
    <x v="2"/>
    <x v="2"/>
    <x v="27"/>
    <s v="Review of Wip validator service REST"/>
    <s v="S | 00071 - Review of Wip validator service REST"/>
    <s v="Feature Review | S | 00071 - Review of Wip validator service REST"/>
    <n v="373790"/>
    <n v="390189"/>
    <n v="3907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7.1428571428571425E-2"/>
    <n v="1"/>
    <n v="2.1276595744680851"/>
    <x v="0"/>
    <x v="2"/>
    <s v="0.Done"/>
    <x v="15"/>
    <n v="0"/>
    <n v="0"/>
  </r>
  <r>
    <x v="0"/>
    <x v="0"/>
    <x v="0"/>
    <x v="6"/>
    <s v="Objective Taskboard"/>
    <x v="6"/>
    <x v="0"/>
    <x v="2"/>
    <x v="9"/>
    <s v="Wip validator service REST"/>
    <s v="00060 - Wip validator service REST"/>
    <x v="9"/>
    <x v="0"/>
    <x v="2"/>
    <x v="28"/>
    <s v="Alpha for Wip validator service REST"/>
    <s v="S | 00070 - Alpha for Wip validator service REST"/>
    <s v="Alpha Test | S | 00070 - Alpha for Wip validator service REST"/>
    <n v="373790"/>
    <n v="390189"/>
    <n v="3907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7.1428571428571425E-2"/>
    <n v="1"/>
    <n v="2.1276595744680851"/>
    <x v="0"/>
    <x v="2"/>
    <s v="0.Done"/>
    <x v="16"/>
    <n v="0"/>
    <n v="0"/>
  </r>
  <r>
    <x v="0"/>
    <x v="0"/>
    <x v="0"/>
    <x v="6"/>
    <s v="Objective Taskboard"/>
    <x v="6"/>
    <x v="0"/>
    <x v="2"/>
    <x v="9"/>
    <s v="Wip validator service REST"/>
    <s v="00060 - Wip validator service REST"/>
    <x v="9"/>
    <x v="5"/>
    <x v="2"/>
    <x v="29"/>
    <s v="Wip validator service REST"/>
    <s v="M | 00061 - Wip validator service REST"/>
    <s v="Backend Development | M | 00061 - Wip validator service REST"/>
    <n v="373790"/>
    <n v="390189"/>
    <n v="390190"/>
    <s v="Plan"/>
    <x v="0"/>
    <n v="48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48"/>
    <n v="0"/>
    <n v="0.25"/>
    <n v="7.1428571428571425E-2"/>
    <n v="1"/>
    <n v="10.638297872340425"/>
    <x v="0"/>
    <x v="2"/>
    <s v="0.Done"/>
    <x v="17"/>
    <n v="0"/>
    <n v="0"/>
  </r>
  <r>
    <x v="0"/>
    <x v="1"/>
    <x v="1"/>
    <x v="1"/>
    <m/>
    <x v="1"/>
    <x v="1"/>
    <x v="2"/>
    <x v="10"/>
    <s v="Some bugs about teams"/>
    <s v="00044 - Some bugs about teams"/>
    <x v="10"/>
    <x v="1"/>
    <x v="2"/>
    <x v="30"/>
    <s v="QA for Some bugs about teams"/>
    <s v="S | 00048 - QA for Some bugs about teams"/>
    <s v="QA | S | 00048 - QA for Some bugs about teams"/>
    <m/>
    <n v="379874"/>
    <n v="3821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8"/>
    <n v="2.1276595744680851"/>
    <n v="0"/>
  </r>
  <r>
    <x v="0"/>
    <x v="1"/>
    <x v="1"/>
    <x v="1"/>
    <m/>
    <x v="1"/>
    <x v="1"/>
    <x v="2"/>
    <x v="10"/>
    <s v="Some bugs about teams"/>
    <s v="00044 - Some bugs about teams"/>
    <x v="10"/>
    <x v="2"/>
    <x v="2"/>
    <x v="31"/>
    <s v="Review of Some bugs about teams"/>
    <s v="S | 00047 - Review of Some bugs about teams"/>
    <s v="Feature Review | S | 00047 - Review of Some bugs about teams"/>
    <m/>
    <n v="379874"/>
    <n v="38217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9"/>
    <n v="2.1276595744680851"/>
    <n v="0"/>
  </r>
  <r>
    <x v="0"/>
    <x v="1"/>
    <x v="1"/>
    <x v="1"/>
    <m/>
    <x v="1"/>
    <x v="1"/>
    <x v="2"/>
    <x v="10"/>
    <s v="Some bugs about teams"/>
    <s v="00044 - Some bugs about teams"/>
    <x v="10"/>
    <x v="0"/>
    <x v="2"/>
    <x v="32"/>
    <s v="Alpha for Some bugs about teams"/>
    <s v="S | 00046 - Alpha for Some bugs about teams"/>
    <s v="Alpha Test | S | 00046 - Alpha for Some bugs about teams"/>
    <m/>
    <n v="379874"/>
    <n v="38217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0"/>
    <n v="2.1276595744680851"/>
    <n v="0"/>
  </r>
  <r>
    <x v="0"/>
    <x v="1"/>
    <x v="1"/>
    <x v="1"/>
    <m/>
    <x v="1"/>
    <x v="1"/>
    <x v="2"/>
    <x v="10"/>
    <s v="Some bugs about teams"/>
    <s v="00044 - Some bugs about teams"/>
    <x v="10"/>
    <x v="3"/>
    <x v="2"/>
    <x v="33"/>
    <s v="Some bugs about teams"/>
    <s v="M | 00045 - Some bugs about teams"/>
    <s v="Frontend Development | M | 00045 - Some bugs about teams"/>
    <m/>
    <n v="379874"/>
    <n v="379875"/>
    <s v="Plan"/>
    <x v="0"/>
    <n v="43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43"/>
    <n v="0"/>
    <n v="0.25"/>
    <n v="0"/>
    <n v="1"/>
    <n v="5.3191489361702127"/>
    <x v="1"/>
    <x v="2"/>
    <s v="0.Done"/>
    <x v="21"/>
    <n v="5.3191489361702127"/>
    <n v="43"/>
  </r>
  <r>
    <x v="0"/>
    <x v="1"/>
    <x v="1"/>
    <x v="1"/>
    <m/>
    <x v="1"/>
    <x v="1"/>
    <x v="2"/>
    <x v="11"/>
    <s v="Update subtask when parent update some fields"/>
    <s v="00039 - Update subtask when parent update some fields"/>
    <x v="11"/>
    <x v="1"/>
    <x v="2"/>
    <x v="34"/>
    <s v="QA for Update subtask when parent update some fields"/>
    <s v="S | 00043 - QA for Update subtask when parent update some fields"/>
    <s v="QA | S | 00043 - QA for Update subtask when parent update some fields"/>
    <m/>
    <n v="376927"/>
    <n v="3798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2"/>
    <n v="2.1276595744680851"/>
    <n v="0"/>
  </r>
  <r>
    <x v="0"/>
    <x v="1"/>
    <x v="1"/>
    <x v="1"/>
    <m/>
    <x v="1"/>
    <x v="1"/>
    <x v="2"/>
    <x v="11"/>
    <s v="Update subtask when parent update some fields"/>
    <s v="00039 - Update subtask when parent update some fields"/>
    <x v="11"/>
    <x v="2"/>
    <x v="2"/>
    <x v="35"/>
    <s v="Review of Update subtask when parent update some fields"/>
    <s v="S | 00042 - Review of Update subtask when parent update some fields"/>
    <s v="Feature Review | S | 00042 - Review of Update subtask when parent update some fields"/>
    <m/>
    <n v="376927"/>
    <n v="37987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3"/>
    <n v="2.1276595744680851"/>
    <n v="0"/>
  </r>
  <r>
    <x v="0"/>
    <x v="1"/>
    <x v="1"/>
    <x v="1"/>
    <m/>
    <x v="1"/>
    <x v="1"/>
    <x v="2"/>
    <x v="11"/>
    <s v="Update subtask when parent update some fields"/>
    <s v="00039 - Update subtask when parent update some fields"/>
    <x v="11"/>
    <x v="0"/>
    <x v="2"/>
    <x v="36"/>
    <s v="Alpha for Update subtask when parent update some fields"/>
    <s v="S | 00041 - Alpha for Update subtask when parent update some fields"/>
    <s v="Alpha Test | S | 00041 - Alpha for Update subtask when parent update some fields"/>
    <m/>
    <n v="376927"/>
    <n v="37987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4"/>
    <n v="2.1276595744680851"/>
    <n v="0"/>
  </r>
  <r>
    <x v="0"/>
    <x v="1"/>
    <x v="1"/>
    <x v="1"/>
    <m/>
    <x v="1"/>
    <x v="1"/>
    <x v="2"/>
    <x v="11"/>
    <s v="Update subtask when parent update some fields"/>
    <s v="00039 - Update subtask when parent update some fields"/>
    <x v="11"/>
    <x v="5"/>
    <x v="2"/>
    <x v="37"/>
    <s v="Update subtask when parent update some fields"/>
    <s v="M | 00040 - Update subtask when parent update some fields"/>
    <s v="Backend Development | M | 00040 - Update subtask when parent update some fields"/>
    <m/>
    <n v="376927"/>
    <n v="376928"/>
    <s v="Plan"/>
    <x v="0"/>
    <n v="48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48"/>
    <n v="0"/>
    <n v="0.25"/>
    <n v="0"/>
    <n v="1"/>
    <n v="10.638297872340425"/>
    <x v="1"/>
    <x v="2"/>
    <s v="0.Done"/>
    <x v="25"/>
    <n v="10.638297872340425"/>
    <n v="48"/>
  </r>
  <r>
    <x v="0"/>
    <x v="0"/>
    <x v="0"/>
    <x v="2"/>
    <s v="JIRA Customizations/Automations"/>
    <x v="2"/>
    <x v="0"/>
    <x v="2"/>
    <x v="12"/>
    <s v="Required Fields"/>
    <s v="00016 - Required Fields"/>
    <x v="12"/>
    <x v="1"/>
    <x v="2"/>
    <x v="38"/>
    <s v="QA for Required Fields"/>
    <s v="S | 00038 - QA for Required Fields"/>
    <s v="QA | S | 00038 - QA for Required Fields"/>
    <n v="373908"/>
    <n v="374018"/>
    <n v="3769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6.25E-2"/>
    <n v="1"/>
    <n v="2.1276595744680851"/>
    <x v="0"/>
    <x v="2"/>
    <s v="0.Done"/>
    <x v="26"/>
    <n v="0"/>
    <n v="0"/>
  </r>
  <r>
    <x v="0"/>
    <x v="0"/>
    <x v="0"/>
    <x v="2"/>
    <s v="JIRA Customizations/Automations"/>
    <x v="2"/>
    <x v="0"/>
    <x v="2"/>
    <x v="12"/>
    <s v="Required Fields"/>
    <s v="00016 - Required Fields"/>
    <x v="12"/>
    <x v="2"/>
    <x v="2"/>
    <x v="39"/>
    <s v="Review of Required Fields"/>
    <s v="S | 00037 - Review of Required Fields"/>
    <s v="Feature Review | S | 00037 - Review of Required Fields"/>
    <n v="373908"/>
    <n v="374018"/>
    <n v="3769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6.25E-2"/>
    <n v="1"/>
    <n v="2.1276595744680851"/>
    <x v="0"/>
    <x v="2"/>
    <s v="0.Done"/>
    <x v="27"/>
    <n v="0"/>
    <n v="0"/>
  </r>
  <r>
    <x v="0"/>
    <x v="0"/>
    <x v="0"/>
    <x v="2"/>
    <s v="JIRA Customizations/Automations"/>
    <x v="2"/>
    <x v="0"/>
    <x v="2"/>
    <x v="12"/>
    <s v="Required Fields"/>
    <s v="00016 - Required Fields"/>
    <x v="12"/>
    <x v="0"/>
    <x v="2"/>
    <x v="40"/>
    <s v="Alpha for Required Fields"/>
    <s v="S | 00036 - Alpha for Required Fields"/>
    <s v="Alpha Test | S | 00036 - Alpha for Required Fields"/>
    <n v="373908"/>
    <n v="374018"/>
    <n v="3769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6.25E-2"/>
    <n v="1"/>
    <n v="2.1276595744680851"/>
    <x v="0"/>
    <x v="2"/>
    <s v="0.Done"/>
    <x v="28"/>
    <n v="0"/>
    <n v="0"/>
  </r>
  <r>
    <x v="0"/>
    <x v="0"/>
    <x v="0"/>
    <x v="2"/>
    <s v="JIRA Customizations/Automations"/>
    <x v="2"/>
    <x v="0"/>
    <x v="2"/>
    <x v="13"/>
    <s v="Workflows Customizations"/>
    <s v="00017 - Workflows Customizations"/>
    <x v="13"/>
    <x v="1"/>
    <x v="2"/>
    <x v="41"/>
    <s v="QA for Workflows Customizations"/>
    <s v="S | 00035 - QA for Workflows Customizations"/>
    <s v="QA | S | 00035 - QA for Workflows Customizations"/>
    <n v="373908"/>
    <n v="374020"/>
    <n v="3769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6.25E-2"/>
    <n v="1"/>
    <n v="2.1276595744680851"/>
    <x v="0"/>
    <x v="2"/>
    <s v="0.Done"/>
    <x v="29"/>
    <n v="0"/>
    <n v="0"/>
  </r>
  <r>
    <x v="0"/>
    <x v="0"/>
    <x v="0"/>
    <x v="2"/>
    <s v="JIRA Customizations/Automations"/>
    <x v="2"/>
    <x v="0"/>
    <x v="2"/>
    <x v="13"/>
    <s v="Workflows Customizations"/>
    <s v="00017 - Workflows Customizations"/>
    <x v="13"/>
    <x v="2"/>
    <x v="2"/>
    <x v="42"/>
    <s v="Review of Workflows Customizations"/>
    <s v="S | 00034 - Review of Workflows Customizations"/>
    <s v="Feature Review | S | 00034 - Review of Workflows Customizations"/>
    <n v="373908"/>
    <n v="374020"/>
    <n v="3769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6.25E-2"/>
    <n v="1"/>
    <n v="2.1276595744680851"/>
    <x v="0"/>
    <x v="2"/>
    <s v="0.Done"/>
    <x v="30"/>
    <n v="0"/>
    <n v="0"/>
  </r>
  <r>
    <x v="0"/>
    <x v="0"/>
    <x v="0"/>
    <x v="2"/>
    <s v="JIRA Customizations/Automations"/>
    <x v="2"/>
    <x v="0"/>
    <x v="2"/>
    <x v="13"/>
    <s v="Workflows Customizations"/>
    <s v="00017 - Workflows Customizations"/>
    <x v="13"/>
    <x v="0"/>
    <x v="2"/>
    <x v="43"/>
    <s v="Alpha for Workflows Customizations"/>
    <s v="S | 00033 - Alpha for Workflows Customizations"/>
    <s v="Alpha Test | S | 00033 - Alpha for Workflows Customizations"/>
    <n v="373908"/>
    <n v="374020"/>
    <n v="3769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6.25E-2"/>
    <n v="1"/>
    <n v="2.1276595744680851"/>
    <x v="0"/>
    <x v="2"/>
    <s v="0.Done"/>
    <x v="31"/>
    <n v="0"/>
    <n v="0"/>
  </r>
  <r>
    <x v="0"/>
    <x v="0"/>
    <x v="0"/>
    <x v="2"/>
    <s v="JIRA Customizations/Automations"/>
    <x v="2"/>
    <x v="0"/>
    <x v="2"/>
    <x v="13"/>
    <s v="Workflows Customizations"/>
    <s v="00017 - Workflows Customizations"/>
    <x v="13"/>
    <x v="4"/>
    <x v="2"/>
    <x v="44"/>
    <s v="Automation transition &quot;Open&quot; to &quot;To Do&quot; of parent issues"/>
    <s v="S | 00032 - Automation transition &quot;Open&quot; to &quot;To Do&quot; of parent issues"/>
    <s v="Sub-Task | S | 00032 - Automation transition &quot;Open&quot; to &quot;To Do&quot; of parent issues"/>
    <n v="373908"/>
    <n v="374020"/>
    <n v="376714"/>
    <s v="Plan"/>
    <x v="0"/>
    <n v="1.6666666666666667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.6666666666666667"/>
    <n v="0"/>
    <n v="0.2"/>
    <n v="6.25E-2"/>
    <n v="1"/>
    <n v="4.2553191489361701"/>
    <x v="0"/>
    <x v="2"/>
    <s v="0.Done"/>
    <x v="32"/>
    <n v="0"/>
    <n v="0"/>
  </r>
  <r>
    <x v="0"/>
    <x v="0"/>
    <x v="0"/>
    <x v="2"/>
    <s v="JIRA Customizations/Automations"/>
    <x v="2"/>
    <x v="0"/>
    <x v="2"/>
    <x v="13"/>
    <s v="Workflows Customizations"/>
    <s v="00017 - Workflows Customizations"/>
    <x v="13"/>
    <x v="4"/>
    <x v="2"/>
    <x v="45"/>
    <s v="Add transition &quot;Doing&quot; to &quot;Done&quot; for issue type &quot;Sub-Task&quot;"/>
    <s v="S | 00031 - Add transition &quot;Doing&quot; to &quot;Done&quot; for issue type &quot;Sub-Task&quot;"/>
    <s v="Sub-Task | S | 00031 - Add transition &quot;Doing&quot; to &quot;Done&quot; for issue type &quot;Sub-Task&quot;"/>
    <n v="373908"/>
    <n v="374020"/>
    <n v="376694"/>
    <s v="Plan"/>
    <x v="0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0.2"/>
    <n v="6.25E-2"/>
    <n v="1"/>
    <n v="4.2553191489361701"/>
    <x v="0"/>
    <x v="2"/>
    <s v="0.Done"/>
    <x v="33"/>
    <n v="0"/>
    <n v="0"/>
  </r>
  <r>
    <x v="0"/>
    <x v="0"/>
    <x v="0"/>
    <x v="2"/>
    <s v="JIRA Customizations/Automations"/>
    <x v="2"/>
    <x v="0"/>
    <x v="2"/>
    <x v="12"/>
    <s v="Required Fields"/>
    <s v="00016 - Required Fields"/>
    <x v="12"/>
    <x v="4"/>
    <x v="2"/>
    <x v="46"/>
    <s v="Feature and Bug to require TSize fields"/>
    <s v="M | 00020 - Feature and Bug to require TSize fields"/>
    <s v="Sub-Task | M | 00020 - Feature and Bug to require TSize fields"/>
    <n v="373908"/>
    <n v="374018"/>
    <n v="374041"/>
    <s v="Plan"/>
    <x v="0"/>
    <n v="30.333333333333332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30.333333333333332"/>
    <n v="0"/>
    <n v="0.16666666666666666"/>
    <n v="6.25E-2"/>
    <n v="1"/>
    <n v="8.5106382978723403"/>
    <x v="0"/>
    <x v="2"/>
    <s v="0.Done"/>
    <x v="34"/>
    <n v="0"/>
    <n v="0"/>
  </r>
  <r>
    <x v="0"/>
    <x v="0"/>
    <x v="0"/>
    <x v="2"/>
    <s v="JIRA Customizations/Automations"/>
    <x v="2"/>
    <x v="0"/>
    <x v="2"/>
    <x v="12"/>
    <s v="Required Fields"/>
    <s v="00016 - Required Fields"/>
    <x v="12"/>
    <x v="4"/>
    <x v="2"/>
    <x v="47"/>
    <s v="Size fields for project GSSDLC"/>
    <s v="XS | 00019 - Size fields for project GSSDLC"/>
    <s v="Sub-Task | XS | 00019 - Size fields for project GSSDLC"/>
    <n v="373908"/>
    <n v="374018"/>
    <n v="374029"/>
    <s v="Plan"/>
    <x v="0"/>
    <n v="2.3333333333333335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2.3333333333333335"/>
    <n v="0"/>
    <n v="0.16666666666666666"/>
    <n v="6.25E-2"/>
    <n v="1"/>
    <n v="2.1276595744680851"/>
    <x v="0"/>
    <x v="2"/>
    <s v="0.Done"/>
    <x v="35"/>
    <n v="0"/>
    <n v="0"/>
  </r>
  <r>
    <x v="0"/>
    <x v="0"/>
    <x v="0"/>
    <x v="2"/>
    <s v="JIRA Customizations/Automations"/>
    <x v="2"/>
    <x v="0"/>
    <x v="2"/>
    <x v="12"/>
    <s v="Required Fields"/>
    <s v="00016 - Required Fields"/>
    <x v="12"/>
    <x v="4"/>
    <x v="2"/>
    <x v="48"/>
    <s v="&quot;T-Shirt Size&quot; required for Task and sub-tasks"/>
    <s v="M | 00018 - &quot;T-Shirt Size&quot; required for Task and sub-tasks"/>
    <s v="Sub-Task | M | 00018 - &quot;T-Shirt Size&quot; required for Task and sub-tasks"/>
    <n v="373908"/>
    <n v="374018"/>
    <n v="374023"/>
    <s v="Plan"/>
    <x v="0"/>
    <n v="11.666666666666666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11.666666666666666"/>
    <n v="0"/>
    <n v="0.16666666666666666"/>
    <n v="6.25E-2"/>
    <n v="1"/>
    <n v="8.5106382978723403"/>
    <x v="0"/>
    <x v="2"/>
    <s v="0.Done"/>
    <x v="36"/>
    <n v="0"/>
    <n v="0"/>
  </r>
  <r>
    <x v="0"/>
    <x v="0"/>
    <x v="0"/>
    <x v="6"/>
    <s v="Objective Taskboard"/>
    <x v="6"/>
    <x v="0"/>
    <x v="6"/>
    <x v="14"/>
    <s v="All Projects Configuration"/>
    <s v="00011 - All Projects Configuration"/>
    <x v="14"/>
    <x v="5"/>
    <x v="3"/>
    <x v="49"/>
    <s v="Create Jira Template project"/>
    <s v="S | 00013 - Create Jira Template project"/>
    <s v="Backend Development | S | 00013 - Create Jira Template project"/>
    <n v="373790"/>
    <n v="373891"/>
    <n v="373893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5"/>
    <n v="7.1428571428571425E-2"/>
    <n v="1"/>
    <n v="0"/>
    <x v="0"/>
    <x v="6"/>
    <s v="0.Cancelled"/>
    <x v="37"/>
    <n v="0"/>
    <n v="0"/>
  </r>
  <r>
    <x v="0"/>
    <x v="0"/>
    <x v="0"/>
    <x v="6"/>
    <s v="Objective Taskboard"/>
    <x v="6"/>
    <x v="0"/>
    <x v="6"/>
    <x v="14"/>
    <s v="All Projects Configuration"/>
    <s v="00011 - All Projects Configuration"/>
    <x v="14"/>
    <x v="5"/>
    <x v="2"/>
    <x v="50"/>
    <s v="Create scripts to perform Taskboard configurations"/>
    <s v="00012 - Create scripts to perform Taskboard configurations"/>
    <s v="Backend Development | 00012 - Create scripts to perform Taskboard configurations"/>
    <n v="373790"/>
    <n v="373891"/>
    <n v="3738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7.1428571428571425E-2"/>
    <n v="1"/>
    <n v="0"/>
    <x v="0"/>
    <x v="6"/>
    <s v="0.Done"/>
    <x v="38"/>
    <n v="0"/>
    <n v="0"/>
  </r>
  <r>
    <x v="0"/>
    <x v="1"/>
    <x v="1"/>
    <x v="1"/>
    <m/>
    <x v="1"/>
    <x v="1"/>
    <x v="2"/>
    <x v="15"/>
    <s v="Hierarchical Class of Service (performance)"/>
    <s v="00007 - Hierarchical Class of Service (performance)"/>
    <x v="15"/>
    <x v="1"/>
    <x v="2"/>
    <x v="51"/>
    <s v="QA for Hierarchical Class of Service (performance)"/>
    <s v="00010 - QA for Hierarchical Class of Service (performance)"/>
    <s v="QA | 00010 - QA for Hierarchical Class of Service (performance)"/>
    <m/>
    <n v="373887"/>
    <n v="37389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39"/>
    <n v="0"/>
    <n v="0"/>
  </r>
  <r>
    <x v="0"/>
    <x v="1"/>
    <x v="1"/>
    <x v="1"/>
    <m/>
    <x v="1"/>
    <x v="1"/>
    <x v="2"/>
    <x v="15"/>
    <s v="Hierarchical Class of Service (performance)"/>
    <s v="00007 - Hierarchical Class of Service (performance)"/>
    <x v="15"/>
    <x v="2"/>
    <x v="2"/>
    <x v="52"/>
    <s v="Review of Hierarchical Class of Service (performance)"/>
    <s v="00009 - Review of Hierarchical Class of Service (performance)"/>
    <s v="Feature Review | 00009 - Review of Hierarchical Class of Service (performance)"/>
    <m/>
    <n v="373887"/>
    <n v="3738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40"/>
    <n v="0"/>
    <n v="0"/>
  </r>
  <r>
    <x v="0"/>
    <x v="1"/>
    <x v="1"/>
    <x v="1"/>
    <m/>
    <x v="1"/>
    <x v="1"/>
    <x v="2"/>
    <x v="15"/>
    <s v="Hierarchical Class of Service (performance)"/>
    <s v="00007 - Hierarchical Class of Service (performance)"/>
    <x v="15"/>
    <x v="0"/>
    <x v="2"/>
    <x v="53"/>
    <s v="Alpha for Hierarchical Class of Service (performance)"/>
    <s v="00008 - Alpha for Hierarchical Class of Service (performance)"/>
    <s v="Alpha Test | 00008 - Alpha for Hierarchical Class of Service (performance)"/>
    <m/>
    <n v="373887"/>
    <n v="37388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41"/>
    <n v="0"/>
    <n v="0"/>
  </r>
  <r>
    <x v="0"/>
    <x v="0"/>
    <x v="0"/>
    <x v="6"/>
    <s v="Objective Taskboard"/>
    <x v="6"/>
    <x v="0"/>
    <x v="2"/>
    <x v="16"/>
    <s v="Multi-criteria search"/>
    <s v="00002 - Multi-criteria search"/>
    <x v="16"/>
    <x v="1"/>
    <x v="2"/>
    <x v="54"/>
    <s v="QA for Multi-criteria search"/>
    <s v="S | 00006 - QA for Multi-criteria search"/>
    <s v="QA | S | 00006 - QA for Multi-criteria search"/>
    <n v="373790"/>
    <n v="373791"/>
    <n v="37379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7.1428571428571425E-2"/>
    <n v="1"/>
    <n v="2.1276595744680851"/>
    <x v="0"/>
    <x v="2"/>
    <s v="0.Done"/>
    <x v="42"/>
    <n v="0"/>
    <n v="0"/>
  </r>
  <r>
    <x v="0"/>
    <x v="0"/>
    <x v="0"/>
    <x v="6"/>
    <s v="Objective Taskboard"/>
    <x v="6"/>
    <x v="0"/>
    <x v="2"/>
    <x v="16"/>
    <s v="Multi-criteria search"/>
    <s v="00002 - Multi-criteria search"/>
    <x v="16"/>
    <x v="2"/>
    <x v="2"/>
    <x v="55"/>
    <s v="Review of Multi-criteria search"/>
    <s v="00005 - Review of Multi-criteria search"/>
    <s v="Feature Review | 00005 - Review of Multi-criteria search"/>
    <n v="373790"/>
    <n v="373791"/>
    <n v="37379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7.1428571428571425E-2"/>
    <n v="1"/>
    <n v="0"/>
    <x v="0"/>
    <x v="2"/>
    <s v="0.Done"/>
    <x v="43"/>
    <n v="0"/>
    <n v="0"/>
  </r>
  <r>
    <x v="0"/>
    <x v="0"/>
    <x v="0"/>
    <x v="6"/>
    <s v="Objective Taskboard"/>
    <x v="6"/>
    <x v="0"/>
    <x v="2"/>
    <x v="16"/>
    <s v="Multi-criteria search"/>
    <s v="00002 - Multi-criteria search"/>
    <x v="16"/>
    <x v="0"/>
    <x v="2"/>
    <x v="56"/>
    <s v="Alpha for Multi-criteria search"/>
    <s v="00004 - Alpha for Multi-criteria search"/>
    <s v="Alpha Test | 00004 - Alpha for Multi-criteria search"/>
    <n v="373790"/>
    <n v="373791"/>
    <n v="37379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7.1428571428571425E-2"/>
    <n v="1"/>
    <n v="0"/>
    <x v="0"/>
    <x v="2"/>
    <s v="0.Done"/>
    <x v="44"/>
    <n v="0"/>
    <n v="0"/>
  </r>
  <r>
    <x v="0"/>
    <x v="0"/>
    <x v="0"/>
    <x v="6"/>
    <s v="Objective Taskboard"/>
    <x v="6"/>
    <x v="0"/>
    <x v="2"/>
    <x v="16"/>
    <s v="Multi-criteria search"/>
    <s v="00002 - Multi-criteria search"/>
    <x v="16"/>
    <x v="5"/>
    <x v="2"/>
    <x v="57"/>
    <s v="Work with searching and hierarchical filter"/>
    <s v="00003 - Work with searching and hierarchical filter"/>
    <s v="Backend Development | 00003 - Work with searching and hierarchical filter"/>
    <n v="373790"/>
    <n v="373791"/>
    <n v="3737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7.1428571428571425E-2"/>
    <n v="1"/>
    <n v="0"/>
    <x v="0"/>
    <x v="2"/>
    <s v="0.Done"/>
    <x v="45"/>
    <n v="0"/>
    <n v="0"/>
  </r>
  <r>
    <x v="1"/>
    <x v="1"/>
    <x v="1"/>
    <x v="1"/>
    <m/>
    <x v="1"/>
    <x v="0"/>
    <x v="5"/>
    <x v="17"/>
    <s v="Feature without assignee GOOGLE"/>
    <s v="00159 - Feature without assignee GOOGLE"/>
    <x v="17"/>
    <x v="4"/>
    <x v="1"/>
    <x v="58"/>
    <s v="Sub-task of the feature without assignee"/>
    <s v="S | 00160 - Sub-task of the feature without assignee"/>
    <s v="Sub-Task | S | 00160 - Sub-task of the feature without assignee"/>
    <m/>
    <n v="396818"/>
    <n v="396819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33333333333333331"/>
    <n v="0"/>
    <n v="1"/>
    <n v="0"/>
    <x v="1"/>
    <x v="5"/>
    <e v="#N/A"/>
    <x v="1"/>
    <n v="0"/>
    <n v="0"/>
  </r>
  <r>
    <x v="1"/>
    <x v="0"/>
    <x v="0"/>
    <x v="7"/>
    <s v="Google LMS Integration"/>
    <x v="7"/>
    <x v="0"/>
    <x v="3"/>
    <x v="18"/>
    <s v="Add SCORM support"/>
    <s v="00023 - Add SCORM support"/>
    <x v="18"/>
    <x v="4"/>
    <x v="0"/>
    <x v="59"/>
    <s v="Research SCORM - 2"/>
    <s v="M | 00157 - Research SCORM - 2"/>
    <s v="Sub-Task | M | 00157 - Research SCORM - 2"/>
    <n v="386048"/>
    <n v="386107"/>
    <n v="396674"/>
    <s v="Plan"/>
    <x v="2"/>
    <n v="8"/>
    <n v="0"/>
    <n v="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8"/>
    <n v="0.16666666666666666"/>
    <n v="4.3478260869565216E-2"/>
    <n v="1"/>
    <n v="0"/>
    <x v="0"/>
    <x v="3"/>
    <s v="3.Doing"/>
    <x v="46"/>
    <n v="0"/>
    <n v="0"/>
  </r>
  <r>
    <x v="1"/>
    <x v="1"/>
    <x v="1"/>
    <x v="1"/>
    <m/>
    <x v="1"/>
    <x v="1"/>
    <x v="2"/>
    <x v="19"/>
    <s v="The legacy id should match the siteId created from mocked data"/>
    <s v="00138 - The legacy id should match the siteId created from mocked data"/>
    <x v="19"/>
    <x v="1"/>
    <x v="2"/>
    <x v="60"/>
    <s v="QA for The legacy id should match the siteId created from mocked data"/>
    <s v="S | 00156 - QA for The legacy id should match the siteId created from mocked data"/>
    <s v="QA | S | 00156 - QA for The legacy id should match the siteId created from mocked data"/>
    <m/>
    <n v="394585"/>
    <n v="3959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47"/>
    <n v="2.1276595744680851"/>
    <n v="0"/>
  </r>
  <r>
    <x v="1"/>
    <x v="1"/>
    <x v="1"/>
    <x v="1"/>
    <m/>
    <x v="1"/>
    <x v="1"/>
    <x v="2"/>
    <x v="19"/>
    <s v="The legacy id should match the siteId created from mocked data"/>
    <s v="00138 - The legacy id should match the siteId created from mocked data"/>
    <x v="19"/>
    <x v="2"/>
    <x v="2"/>
    <x v="61"/>
    <s v="Review of The legacy id should match the siteId created from mocked data"/>
    <s v="S | 00155 - Review of The legacy id should match the siteId created from mocked data"/>
    <s v="Feature Review | S | 00155 - Review of The legacy id should match the siteId created from mocked data"/>
    <m/>
    <n v="394585"/>
    <n v="3959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48"/>
    <n v="2.1276595744680851"/>
    <n v="0"/>
  </r>
  <r>
    <x v="1"/>
    <x v="1"/>
    <x v="1"/>
    <x v="1"/>
    <m/>
    <x v="1"/>
    <x v="1"/>
    <x v="2"/>
    <x v="20"/>
    <s v="Missing learning record events"/>
    <s v="00144 - Missing learning record events"/>
    <x v="20"/>
    <x v="1"/>
    <x v="2"/>
    <x v="62"/>
    <s v="QA for Missing learning record events"/>
    <s v="M | 00154 - QA for Missing learning record events"/>
    <s v="QA | M | 00154 - QA for Missing learning record events"/>
    <m/>
    <n v="395231"/>
    <n v="395975"/>
    <s v="Plan"/>
    <x v="0"/>
    <n v="3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3"/>
    <n v="0"/>
    <n v="0.25"/>
    <n v="0"/>
    <n v="1"/>
    <n v="3.191489361702128"/>
    <x v="1"/>
    <x v="2"/>
    <s v="0.Done"/>
    <x v="49"/>
    <n v="3.191489361702128"/>
    <n v="3"/>
  </r>
  <r>
    <x v="1"/>
    <x v="1"/>
    <x v="1"/>
    <x v="1"/>
    <m/>
    <x v="1"/>
    <x v="1"/>
    <x v="2"/>
    <x v="20"/>
    <s v="Missing learning record events"/>
    <s v="00144 - Missing learning record events"/>
    <x v="20"/>
    <x v="2"/>
    <x v="2"/>
    <x v="63"/>
    <s v="Review of Missing learning record events"/>
    <s v="XS | 00153 - Review of Missing learning record events"/>
    <s v="Feature Review | XS | 00153 - Review of Missing learning record events"/>
    <m/>
    <n v="395231"/>
    <n v="395974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50"/>
    <n v="1.0638297872340425"/>
    <n v="0"/>
  </r>
  <r>
    <x v="1"/>
    <x v="1"/>
    <x v="1"/>
    <x v="1"/>
    <m/>
    <x v="1"/>
    <x v="1"/>
    <x v="2"/>
    <x v="20"/>
    <s v="Missing learning record events"/>
    <s v="00144 - Missing learning record events"/>
    <x v="20"/>
    <x v="0"/>
    <x v="2"/>
    <x v="64"/>
    <s v="Alpha for Missing learning record events"/>
    <s v="M | 00152 - Alpha for Missing learning record events"/>
    <s v="Alpha Test | M | 00152 - Alpha for Missing learning record events"/>
    <m/>
    <n v="395231"/>
    <n v="39597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51"/>
    <n v="4.2553191489361701"/>
    <n v="0"/>
  </r>
  <r>
    <x v="1"/>
    <x v="0"/>
    <x v="0"/>
    <x v="8"/>
    <s v="Enhanced Group Functionality (Site)"/>
    <x v="8"/>
    <x v="0"/>
    <x v="7"/>
    <x v="21"/>
    <s v="Add sorting capability to Site REST API"/>
    <s v="00099 - Add sorting capability to Site REST API"/>
    <x v="21"/>
    <x v="1"/>
    <x v="1"/>
    <x v="65"/>
    <s v="QA for Add sorting capability to Site REST API"/>
    <s v="S | 00151 - QA for Add sorting capability to Site REST API"/>
    <s v="QA | S | 00151 - QA for Add sorting capability to Site REST API"/>
    <n v="385695"/>
    <n v="393124"/>
    <n v="395969"/>
    <s v="Plan"/>
    <x v="3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4285714285714285"/>
    <n v="2.1276595744680851E-2"/>
    <n v="1"/>
    <n v="0"/>
    <x v="0"/>
    <x v="7"/>
    <e v="#N/A"/>
    <x v="1"/>
    <n v="0"/>
    <n v="0"/>
  </r>
  <r>
    <x v="1"/>
    <x v="0"/>
    <x v="0"/>
    <x v="9"/>
    <s v="OpenID Connect SSO Support "/>
    <x v="9"/>
    <x v="0"/>
    <x v="0"/>
    <x v="22"/>
    <s v="Add support for OpenID Connect Single Sign-on"/>
    <s v="00022 - Add support for OpenID Connect Single Sign-on"/>
    <x v="22"/>
    <x v="5"/>
    <x v="2"/>
    <x v="66"/>
    <s v="Extract module for Authentication"/>
    <s v="S | 00150 - Extract module for Authentication"/>
    <s v="Backend Development | S | 00150 - Extract module for Authentication"/>
    <n v="386047"/>
    <n v="386106"/>
    <n v="395722"/>
    <s v="Plan"/>
    <x v="3"/>
    <n v="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5"/>
    <n v="0"/>
    <n v="7.6923076923076927E-2"/>
    <n v="7.6923076923076927E-2"/>
    <n v="1"/>
    <n v="8.5106382978723403"/>
    <x v="0"/>
    <x v="0"/>
    <s v="0.Done"/>
    <x v="52"/>
    <n v="0"/>
    <n v="0"/>
  </r>
  <r>
    <x v="1"/>
    <x v="1"/>
    <x v="1"/>
    <x v="1"/>
    <m/>
    <x v="1"/>
    <x v="1"/>
    <x v="2"/>
    <x v="19"/>
    <s v="The legacy id should match the siteId created from mocked data"/>
    <s v="00138 - The legacy id should match the siteId created from mocked data"/>
    <x v="19"/>
    <x v="0"/>
    <x v="2"/>
    <x v="67"/>
    <s v="Alpha for The legacy id should match the siteId created from mocked data"/>
    <s v="S | 00149 - Alpha for The legacy id should match the siteId created from mocked data"/>
    <s v="Alpha Test | S | 00149 - Alpha for The legacy id should match the siteId created from mocked data"/>
    <m/>
    <n v="394585"/>
    <n v="3955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53"/>
    <n v="2.1276595744680851"/>
    <n v="0"/>
  </r>
  <r>
    <x v="1"/>
    <x v="1"/>
    <x v="1"/>
    <x v="1"/>
    <m/>
    <x v="1"/>
    <x v="1"/>
    <x v="2"/>
    <x v="20"/>
    <s v="Missing learning record events"/>
    <s v="00144 - Missing learning record events"/>
    <x v="20"/>
    <x v="3"/>
    <x v="2"/>
    <x v="68"/>
    <s v="Missing learning record events"/>
    <s v="S | 00148 - Missing learning record events"/>
    <s v="Frontend Development | S | 00148 - Missing learning record events"/>
    <m/>
    <n v="395231"/>
    <n v="395540"/>
    <s v="Plan"/>
    <x v="0"/>
    <n v="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5"/>
    <n v="0"/>
    <n v="0.25"/>
    <n v="0"/>
    <n v="1"/>
    <n v="4.2553191489361701"/>
    <x v="1"/>
    <x v="2"/>
    <s v="0.Done"/>
    <x v="54"/>
    <n v="4.2553191489361701"/>
    <n v="5"/>
  </r>
  <r>
    <x v="1"/>
    <x v="0"/>
    <x v="0"/>
    <x v="8"/>
    <s v="Enhanced Group Functionality (Site)"/>
    <x v="8"/>
    <x v="0"/>
    <x v="8"/>
    <x v="23"/>
    <s v="Implement Celsus sync job to index Liferay Sites"/>
    <s v="00056 - Implement Celsus sync job to index Liferay Sites"/>
    <x v="23"/>
    <x v="2"/>
    <x v="1"/>
    <x v="69"/>
    <s v="Review of Implement Celsus sync job to index Liferay Sites"/>
    <s v="S | 00145 - Review of Implement Celsus sync job to index Liferay Sites"/>
    <s v="Feature Review | S | 00145 - Review of Implement Celsus sync job to index Liferay Sites"/>
    <n v="385695"/>
    <n v="389416"/>
    <n v="395240"/>
    <s v="Plan"/>
    <x v="3"/>
    <n v="0"/>
    <n v="0"/>
    <n v="0"/>
    <n v="4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2.1276595744680851E-2"/>
    <n v="1"/>
    <n v="0"/>
    <x v="0"/>
    <x v="8"/>
    <e v="#N/A"/>
    <x v="1"/>
    <n v="0"/>
    <n v="0"/>
  </r>
  <r>
    <x v="1"/>
    <x v="1"/>
    <x v="1"/>
    <x v="1"/>
    <m/>
    <x v="1"/>
    <x v="1"/>
    <x v="2"/>
    <x v="19"/>
    <s v="The legacy id should match the siteId created from mocked data"/>
    <s v="00138 - The legacy id should match the siteId created from mocked data"/>
    <x v="19"/>
    <x v="5"/>
    <x v="2"/>
    <x v="70"/>
    <s v="Send Site.siteId on the API instead of Group.groupId"/>
    <s v="S | 00142 - Send Site.siteId on the API instead of Group.groupId"/>
    <s v="Backend Development | S | 00142 - Send Site.siteId on the API instead of Group.groupId"/>
    <m/>
    <n v="394585"/>
    <n v="394899"/>
    <s v="Plan"/>
    <x v="0"/>
    <n v="4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4.5"/>
    <n v="0"/>
    <n v="0.25"/>
    <n v="0"/>
    <n v="1"/>
    <n v="8.5106382978723403"/>
    <x v="1"/>
    <x v="2"/>
    <s v="0.Done"/>
    <x v="55"/>
    <n v="8.5106382978723403"/>
    <n v="4.5"/>
  </r>
  <r>
    <x v="1"/>
    <x v="1"/>
    <x v="1"/>
    <x v="1"/>
    <m/>
    <x v="1"/>
    <x v="1"/>
    <x v="2"/>
    <x v="24"/>
    <s v="Should only send learning records when log in as a learner "/>
    <s v="00087 - Should only send learning records when log in as a learner "/>
    <x v="24"/>
    <x v="1"/>
    <x v="2"/>
    <x v="71"/>
    <s v="QA for Should only send learning records when log in as a learner "/>
    <s v="S | 00141 - QA for Should only send learning records when log in as a learner "/>
    <s v="QA | S | 00141 - QA for Should only send learning records when log in as a learner "/>
    <m/>
    <n v="391999"/>
    <n v="39478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56"/>
    <n v="2.1276595744680851"/>
    <n v="0"/>
  </r>
  <r>
    <x v="1"/>
    <x v="1"/>
    <x v="1"/>
    <x v="1"/>
    <m/>
    <x v="1"/>
    <x v="1"/>
    <x v="2"/>
    <x v="24"/>
    <s v="Should only send learning records when log in as a learner "/>
    <s v="00087 - Should only send learning records when log in as a learner "/>
    <x v="24"/>
    <x v="2"/>
    <x v="2"/>
    <x v="72"/>
    <s v="Review of Should only send learning records when log in as a learner "/>
    <s v="S | 00140 - Review of Should only send learning records when log in as a learner "/>
    <s v="Feature Review | S | 00140 - Review of Should only send learning records when log in as a learner "/>
    <m/>
    <n v="391999"/>
    <n v="3947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57"/>
    <n v="2.1276595744680851"/>
    <n v="0"/>
  </r>
  <r>
    <x v="1"/>
    <x v="1"/>
    <x v="1"/>
    <x v="1"/>
    <m/>
    <x v="1"/>
    <x v="1"/>
    <x v="2"/>
    <x v="24"/>
    <s v="Should only send learning records when log in as a learner "/>
    <s v="00087 - Should only send learning records when log in as a learner "/>
    <x v="24"/>
    <x v="0"/>
    <x v="2"/>
    <x v="73"/>
    <s v="Alpha for Should only send learning records when log in as a learner "/>
    <s v="S | 00139 - Alpha for Should only send learning records when log in as a learner "/>
    <s v="Alpha Test | S | 00139 - Alpha for Should only send learning records when log in as a learner "/>
    <m/>
    <n v="391999"/>
    <n v="39478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58"/>
    <n v="2.1276595744680851"/>
    <n v="0"/>
  </r>
  <r>
    <x v="1"/>
    <x v="0"/>
    <x v="0"/>
    <x v="8"/>
    <s v="Enhanced Group Functionality (Site)"/>
    <x v="8"/>
    <x v="0"/>
    <x v="3"/>
    <x v="25"/>
    <s v="Add expiration date"/>
    <s v="00007 - Add expiration date"/>
    <x v="25"/>
    <x v="5"/>
    <x v="1"/>
    <x v="74"/>
    <s v="Add scheduler to expire sites"/>
    <s v="M | 00136 - Add scheduler to expire sites"/>
    <s v="Backend Development | M | 00136 - Add scheduler to expire sites"/>
    <n v="385695"/>
    <n v="386070"/>
    <n v="394433"/>
    <s v="Plan"/>
    <x v="2"/>
    <n v="0"/>
    <n v="0"/>
    <n v="0"/>
    <n v="0"/>
    <s v="M"/>
    <s v="SUBTASK PLAN"/>
    <n v="10.638297872340425"/>
    <n v="12.76595744680851"/>
    <n v="10.638297872340425"/>
    <n v="12.76595744680851"/>
    <n v="0"/>
    <n v="10.638297872340425"/>
    <n v="0"/>
    <n v="0"/>
    <n v="0"/>
    <n v="0"/>
    <n v="0.14285714285714285"/>
    <n v="2.1276595744680851E-2"/>
    <n v="1"/>
    <n v="0"/>
    <x v="0"/>
    <x v="3"/>
    <e v="#N/A"/>
    <x v="1"/>
    <n v="0"/>
    <n v="0"/>
  </r>
  <r>
    <x v="1"/>
    <x v="0"/>
    <x v="0"/>
    <x v="8"/>
    <s v="Enhanced Group Functionality (Site)"/>
    <x v="8"/>
    <x v="0"/>
    <x v="2"/>
    <x v="26"/>
    <s v="Enhanced Group REST Service"/>
    <s v="00033 - Enhanced Group REST Service"/>
    <x v="26"/>
    <x v="5"/>
    <x v="2"/>
    <x v="75"/>
    <s v="Change Add Site Listener to update existing versions"/>
    <s v="S | 00135 - Change Add Site Listener to update existing versions"/>
    <s v="Backend Development | S | 00135 - Change Add Site Listener to update existing versions"/>
    <n v="385695"/>
    <n v="386740"/>
    <n v="394050"/>
    <s v="Plan"/>
    <x v="3"/>
    <n v="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"/>
    <n v="0"/>
    <n v="7.6923076923076927E-2"/>
    <n v="2.1276595744680851E-2"/>
    <n v="1"/>
    <n v="8.5106382978723403"/>
    <x v="0"/>
    <x v="2"/>
    <s v="0.Done"/>
    <x v="59"/>
    <n v="0"/>
    <n v="0"/>
  </r>
  <r>
    <x v="1"/>
    <x v="0"/>
    <x v="0"/>
    <x v="9"/>
    <s v="OpenID Connect SSO Support "/>
    <x v="9"/>
    <x v="0"/>
    <x v="0"/>
    <x v="22"/>
    <s v="Add support for OpenID Connect Single Sign-on"/>
    <s v="00022 - Add support for OpenID Connect Single Sign-on"/>
    <x v="22"/>
    <x v="4"/>
    <x v="2"/>
    <x v="76"/>
    <s v="Redirect user to last visited page when login flow triggered"/>
    <s v="S | 00134 - Redirect user to last visited page when login flow triggered"/>
    <s v="Sub-Task | S | 00134 - Redirect user to last visited page when login flow triggered"/>
    <n v="386047"/>
    <n v="386106"/>
    <n v="393882"/>
    <s v="Plan"/>
    <x v="3"/>
    <n v="14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4"/>
    <n v="0"/>
    <n v="7.6923076923076927E-2"/>
    <n v="7.6923076923076927E-2"/>
    <n v="1"/>
    <n v="4.2553191489361701"/>
    <x v="0"/>
    <x v="0"/>
    <s v="0.Done"/>
    <x v="60"/>
    <n v="0"/>
    <n v="0"/>
  </r>
  <r>
    <x v="1"/>
    <x v="0"/>
    <x v="0"/>
    <x v="8"/>
    <s v="Enhanced Group Functionality (Site)"/>
    <x v="8"/>
    <x v="0"/>
    <x v="7"/>
    <x v="21"/>
    <s v="Add sorting capability to Site REST API"/>
    <s v="00099 - Add sorting capability to Site REST API"/>
    <x v="21"/>
    <x v="6"/>
    <x v="2"/>
    <x v="77"/>
    <s v="Sort only work if bolth orderField and orderCollation is informed"/>
    <s v="S | 00133 - Sort only work if bolth orderField and orderCollation is informed"/>
    <s v="Alpha Bug | S | 00133 - Sort only work if bolth orderField and orderCollation is informed"/>
    <n v="385695"/>
    <n v="393124"/>
    <n v="393849"/>
    <s v="Plan"/>
    <x v="3"/>
    <n v="1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.5"/>
    <n v="0"/>
    <n v="0.14285714285714285"/>
    <n v="2.1276595744680851E-2"/>
    <n v="1"/>
    <n v="2.1276595744680851"/>
    <x v="0"/>
    <x v="7"/>
    <s v="0.Done"/>
    <x v="61"/>
    <n v="0"/>
    <n v="0"/>
  </r>
  <r>
    <x v="1"/>
    <x v="0"/>
    <x v="0"/>
    <x v="8"/>
    <s v="Enhanced Group Functionality (Site)"/>
    <x v="8"/>
    <x v="0"/>
    <x v="7"/>
    <x v="21"/>
    <s v="Add sorting capability to Site REST API"/>
    <s v="00099 - Add sorting capability to Site REST API"/>
    <x v="21"/>
    <x v="6"/>
    <x v="2"/>
    <x v="78"/>
    <s v="Sort field version in API doesn't work, must pass versionNumber"/>
    <s v="S | 00132 - Sort field version in API doesn't work, must pass versionNumber"/>
    <s v="Alpha Bug | S | 00132 - Sort field version in API doesn't work, must pass versionNumber"/>
    <n v="385695"/>
    <n v="393124"/>
    <n v="393847"/>
    <s v="Plan"/>
    <x v="3"/>
    <n v="1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.5"/>
    <n v="0"/>
    <n v="0.14285714285714285"/>
    <n v="2.1276595744680851E-2"/>
    <n v="1"/>
    <n v="2.1276595744680851"/>
    <x v="0"/>
    <x v="7"/>
    <s v="0.Done"/>
    <x v="62"/>
    <n v="0"/>
    <n v="0"/>
  </r>
  <r>
    <x v="1"/>
    <x v="0"/>
    <x v="0"/>
    <x v="8"/>
    <s v="Enhanced Group Functionality (Site)"/>
    <x v="8"/>
    <x v="0"/>
    <x v="7"/>
    <x v="21"/>
    <s v="Add sorting capability to Site REST API"/>
    <s v="00099 - Add sorting capability to Site REST API"/>
    <x v="21"/>
    <x v="2"/>
    <x v="2"/>
    <x v="79"/>
    <s v="Review of Add sorting capability to Site REST API"/>
    <s v="S | 00131 - Review of Add sorting capability to Site REST API"/>
    <s v="Feature Review | S | 00131 - Review of Add sorting capability to Site REST API"/>
    <n v="385695"/>
    <n v="393124"/>
    <n v="393845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2.1276595744680851E-2"/>
    <n v="1"/>
    <n v="2.1276595744680851"/>
    <x v="0"/>
    <x v="7"/>
    <s v="0.Done"/>
    <x v="63"/>
    <n v="0"/>
    <n v="0"/>
  </r>
  <r>
    <x v="1"/>
    <x v="1"/>
    <x v="1"/>
    <x v="1"/>
    <m/>
    <x v="1"/>
    <x v="1"/>
    <x v="2"/>
    <x v="24"/>
    <s v="Should only send learning records when log in as a learner "/>
    <s v="00087 - Should only send learning records when log in as a learner "/>
    <x v="24"/>
    <x v="5"/>
    <x v="2"/>
    <x v="80"/>
    <s v="Should only send learning records when log in as a learner "/>
    <s v="S | 00130 - Should only send learning records when log in as a learner "/>
    <s v="Backend Development | S | 00130 - Should only send learning records when log in as a learner "/>
    <m/>
    <n v="391999"/>
    <n v="393839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64"/>
    <n v="8.5106382978723403"/>
    <n v="0"/>
  </r>
  <r>
    <x v="1"/>
    <x v="1"/>
    <x v="1"/>
    <x v="1"/>
    <m/>
    <x v="1"/>
    <x v="1"/>
    <x v="2"/>
    <x v="27"/>
    <s v="Have too many errors for the developer license limit "/>
    <s v="00086 - Have too many errors for the developer license limit "/>
    <x v="27"/>
    <x v="1"/>
    <x v="2"/>
    <x v="81"/>
    <s v="QA for Have too many errors for the developer license limit "/>
    <s v="S | 00129 - QA for Have too many errors for the developer license limit "/>
    <s v="QA | S | 00129 - QA for Have too many errors for the developer license limit "/>
    <m/>
    <n v="391994"/>
    <n v="3937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5"/>
    <n v="2.1276595744680851"/>
    <n v="0"/>
  </r>
  <r>
    <x v="1"/>
    <x v="1"/>
    <x v="1"/>
    <x v="1"/>
    <m/>
    <x v="1"/>
    <x v="1"/>
    <x v="2"/>
    <x v="27"/>
    <s v="Have too many errors for the developer license limit "/>
    <s v="00086 - Have too many errors for the developer license limit "/>
    <x v="27"/>
    <x v="2"/>
    <x v="2"/>
    <x v="82"/>
    <s v="Review of Have too many errors for the developer license limit "/>
    <s v="S | 00128 - Review of Have too many errors for the developer license limit "/>
    <s v="Feature Review | S | 00128 - Review of Have too many errors for the developer license limit "/>
    <m/>
    <n v="391994"/>
    <n v="3937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6"/>
    <n v="2.1276595744680851"/>
    <n v="0"/>
  </r>
  <r>
    <x v="1"/>
    <x v="1"/>
    <x v="1"/>
    <x v="1"/>
    <m/>
    <x v="1"/>
    <x v="1"/>
    <x v="2"/>
    <x v="27"/>
    <s v="Have too many errors for the developer license limit "/>
    <s v="00086 - Have too many errors for the developer license limit "/>
    <x v="27"/>
    <x v="0"/>
    <x v="2"/>
    <x v="83"/>
    <s v="Alpha for Have too many errors for the developer license limit "/>
    <s v="S | 00127 - Alpha for Have too many errors for the developer license limit "/>
    <s v="Alpha Test | S | 00127 - Alpha for Have too many errors for the developer license limit "/>
    <m/>
    <n v="391994"/>
    <n v="3937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7"/>
    <n v="2.1276595744680851"/>
    <n v="0"/>
  </r>
  <r>
    <x v="1"/>
    <x v="0"/>
    <x v="0"/>
    <x v="10"/>
    <s v="User Activity Tracking"/>
    <x v="10"/>
    <x v="0"/>
    <x v="2"/>
    <x v="28"/>
    <s v="Capture learning events"/>
    <s v="00016 - Capture learning events"/>
    <x v="28"/>
    <x v="1"/>
    <x v="2"/>
    <x v="84"/>
    <s v="QA for Capture learning events"/>
    <s v="S | 00126 - QA for Capture learning events"/>
    <s v="QA | S | 00126 - QA for Capture learning events"/>
    <n v="385925"/>
    <n v="386091"/>
    <n v="393760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9.0909090909090912E-2"/>
    <n v="1"/>
    <n v="2.1276595744680851"/>
    <x v="0"/>
    <x v="2"/>
    <s v="0.Done"/>
    <x v="68"/>
    <n v="0"/>
    <n v="0"/>
  </r>
  <r>
    <x v="1"/>
    <x v="0"/>
    <x v="0"/>
    <x v="10"/>
    <s v="User Activity Tracking"/>
    <x v="10"/>
    <x v="0"/>
    <x v="2"/>
    <x v="28"/>
    <s v="Capture learning events"/>
    <s v="00016 - Capture learning events"/>
    <x v="28"/>
    <x v="2"/>
    <x v="2"/>
    <x v="85"/>
    <s v="Review of Capture learning events"/>
    <s v="S | 00125 - Review of Capture learning events"/>
    <s v="Feature Review | S | 00125 - Review of Capture learning events"/>
    <n v="385925"/>
    <n v="386091"/>
    <n v="393759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9.0909090909090912E-2"/>
    <n v="1"/>
    <n v="2.1276595744680851"/>
    <x v="0"/>
    <x v="2"/>
    <s v="0.Done"/>
    <x v="69"/>
    <n v="0"/>
    <n v="0"/>
  </r>
  <r>
    <x v="1"/>
    <x v="0"/>
    <x v="0"/>
    <x v="10"/>
    <s v="User Activity Tracking"/>
    <x v="10"/>
    <x v="0"/>
    <x v="2"/>
    <x v="29"/>
    <s v="Capture user info"/>
    <s v="00014 - Capture user info"/>
    <x v="29"/>
    <x v="1"/>
    <x v="2"/>
    <x v="86"/>
    <s v="QA for Capture user info"/>
    <s v="S | 00124 - QA for Capture user info"/>
    <s v="QA | S | 00124 - QA for Capture user info"/>
    <n v="385925"/>
    <n v="386088"/>
    <n v="393758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9.0909090909090912E-2"/>
    <n v="1"/>
    <n v="2.1276595744680851"/>
    <x v="0"/>
    <x v="2"/>
    <s v="0.Done"/>
    <x v="70"/>
    <n v="0"/>
    <n v="0"/>
  </r>
  <r>
    <x v="1"/>
    <x v="0"/>
    <x v="0"/>
    <x v="10"/>
    <s v="User Activity Tracking"/>
    <x v="10"/>
    <x v="0"/>
    <x v="2"/>
    <x v="29"/>
    <s v="Capture user info"/>
    <s v="00014 - Capture user info"/>
    <x v="29"/>
    <x v="2"/>
    <x v="2"/>
    <x v="87"/>
    <s v="Review of Capture user info"/>
    <s v="S | 00123 - Review of Capture user info"/>
    <s v="Feature Review | S | 00123 - Review of Capture user info"/>
    <n v="385925"/>
    <n v="386088"/>
    <n v="393757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9.0909090909090912E-2"/>
    <n v="1"/>
    <n v="2.1276595744680851"/>
    <x v="0"/>
    <x v="2"/>
    <s v="0.Done"/>
    <x v="71"/>
    <n v="0"/>
    <n v="0"/>
  </r>
  <r>
    <x v="1"/>
    <x v="0"/>
    <x v="0"/>
    <x v="8"/>
    <s v="Enhanced Group Functionality (Site)"/>
    <x v="8"/>
    <x v="0"/>
    <x v="2"/>
    <x v="26"/>
    <s v="Enhanced Group REST Service"/>
    <s v="00033 - Enhanced Group REST Service"/>
    <x v="26"/>
    <x v="6"/>
    <x v="2"/>
    <x v="88"/>
    <s v="Update expiration date doesn't not work"/>
    <s v="S | 00122 - Update expiration date doesn't not work"/>
    <s v="Alpha Bug | S | 00122 - Update expiration date doesn't not work"/>
    <n v="385695"/>
    <n v="386740"/>
    <n v="393756"/>
    <s v="Plan"/>
    <x v="3"/>
    <n v="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7.6923076923076927E-2"/>
    <n v="2.1276595744680851E-2"/>
    <n v="1"/>
    <n v="2.1276595744680851"/>
    <x v="0"/>
    <x v="2"/>
    <s v="0.Done"/>
    <x v="72"/>
    <n v="0"/>
    <n v="0"/>
  </r>
  <r>
    <x v="1"/>
    <x v="0"/>
    <x v="0"/>
    <x v="11"/>
    <s v="System Architecture"/>
    <x v="11"/>
    <x v="2"/>
    <x v="9"/>
    <x v="30"/>
    <s v="Create Google Local Environment"/>
    <s v="00020 - Create Google Local Environment"/>
    <x v="30"/>
    <x v="2"/>
    <x v="1"/>
    <x v="89"/>
    <s v="Review of Create Google Local Environment"/>
    <s v="S | 00121 - Review of Create Google Local Environment"/>
    <s v="Feature Review | S | 00121 - Review of Create Google Local Environment"/>
    <n v="386049"/>
    <n v="386104"/>
    <n v="393754"/>
    <s v="Plan"/>
    <x v="3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.1"/>
    <n v="1"/>
    <n v="0"/>
    <x v="0"/>
    <x v="9"/>
    <e v="#N/A"/>
    <x v="1"/>
    <n v="0"/>
    <n v="0"/>
  </r>
  <r>
    <x v="1"/>
    <x v="0"/>
    <x v="0"/>
    <x v="11"/>
    <s v="System Architecture"/>
    <x v="11"/>
    <x v="2"/>
    <x v="9"/>
    <x v="30"/>
    <s v="Create Google Local Environment"/>
    <s v="00020 - Create Google Local Environment"/>
    <x v="30"/>
    <x v="4"/>
    <x v="2"/>
    <x v="90"/>
    <s v="Set up Google workstation for POC"/>
    <s v="S | 00120 - Set up Google workstation for POC"/>
    <s v="Sub-Task | S | 00120 - Set up Google workstation for POC"/>
    <n v="386049"/>
    <n v="386104"/>
    <n v="393753"/>
    <s v="Plan"/>
    <x v="3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.1"/>
    <n v="1"/>
    <n v="4.2553191489361701"/>
    <x v="0"/>
    <x v="9"/>
    <s v="0.Done"/>
    <x v="73"/>
    <n v="0"/>
    <n v="0"/>
  </r>
  <r>
    <x v="1"/>
    <x v="0"/>
    <x v="0"/>
    <x v="8"/>
    <s v="Enhanced Group Functionality (Site)"/>
    <x v="8"/>
    <x v="0"/>
    <x v="8"/>
    <x v="23"/>
    <s v="Implement Celsus sync job to index Liferay Sites"/>
    <s v="00056 - Implement Celsus sync job to index Liferay Sites"/>
    <x v="23"/>
    <x v="0"/>
    <x v="2"/>
    <x v="91"/>
    <s v="Alpha for Implement Celsus sync job to index Liferay Sites"/>
    <s v="S | 00119 - Alpha for Implement Celsus sync job to index Liferay Sites"/>
    <s v="Alpha Test | S | 00119 - Alpha for Implement Celsus sync job to index Liferay Sites"/>
    <n v="385695"/>
    <n v="389416"/>
    <n v="393749"/>
    <s v="Plan"/>
    <x v="3"/>
    <n v="0"/>
    <n v="0"/>
    <n v="0"/>
    <n v="4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2.1276595744680851E-2"/>
    <n v="1"/>
    <n v="2.1276595744680851"/>
    <x v="0"/>
    <x v="8"/>
    <s v="0.Done"/>
    <x v="74"/>
    <n v="0"/>
    <n v="0"/>
  </r>
  <r>
    <x v="1"/>
    <x v="0"/>
    <x v="0"/>
    <x v="8"/>
    <s v="Enhanced Group Functionality (Site)"/>
    <x v="8"/>
    <x v="0"/>
    <x v="8"/>
    <x v="23"/>
    <s v="Implement Celsus sync job to index Liferay Sites"/>
    <s v="00056 - Implement Celsus sync job to index Liferay Sites"/>
    <x v="23"/>
    <x v="7"/>
    <x v="0"/>
    <x v="92"/>
    <s v="Tech Planning for Implement Celsus sync"/>
    <s v="S | 00118 - Tech Planning for Implement Celsus sync"/>
    <s v="Tech Planning | S | 00118 - Tech Planning for Implement Celsus sync"/>
    <n v="385695"/>
    <n v="389416"/>
    <n v="393744"/>
    <s v="Plan"/>
    <x v="3"/>
    <n v="0"/>
    <n v="0"/>
    <n v="0"/>
    <n v="4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2.1276595744680851E-2"/>
    <n v="1"/>
    <n v="0"/>
    <x v="0"/>
    <x v="8"/>
    <s v="3.Doing"/>
    <x v="75"/>
    <n v="0"/>
    <n v="0"/>
  </r>
  <r>
    <x v="1"/>
    <x v="0"/>
    <x v="0"/>
    <x v="8"/>
    <s v="Enhanced Group Functionality (Site)"/>
    <x v="8"/>
    <x v="0"/>
    <x v="7"/>
    <x v="21"/>
    <s v="Add sorting capability to Site REST API"/>
    <s v="00099 - Add sorting capability to Site REST API"/>
    <x v="21"/>
    <x v="6"/>
    <x v="2"/>
    <x v="93"/>
    <s v="Cannot filter with some fields"/>
    <s v="S | 00117 - Cannot filter with some fields"/>
    <s v="Alpha Bug | S | 00117 - Cannot filter with some fields"/>
    <n v="385695"/>
    <n v="393124"/>
    <n v="393628"/>
    <s v="Plan"/>
    <x v="2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2.1276595744680851E-2"/>
    <n v="1"/>
    <n v="2.1276595744680851"/>
    <x v="0"/>
    <x v="7"/>
    <s v="0.Done"/>
    <x v="76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1"/>
    <x v="2"/>
    <x v="94"/>
    <s v="QA for Notify Google LMS of User activity"/>
    <s v="S | 00116 - QA for Notify Google LMS of User activity"/>
    <s v="QA | S | 00116 - QA for Notify Google LMS of User activity"/>
    <n v="386048"/>
    <n v="386109"/>
    <n v="393596"/>
    <s v="Plan"/>
    <x v="3"/>
    <n v="6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6"/>
    <n v="0"/>
    <n v="5.8823529411764705E-2"/>
    <n v="4.3478260869565216E-2"/>
    <n v="1"/>
    <n v="2.1276595744680851"/>
    <x v="0"/>
    <x v="2"/>
    <s v="0.Done"/>
    <x v="77"/>
    <n v="0"/>
    <n v="0"/>
  </r>
  <r>
    <x v="1"/>
    <x v="0"/>
    <x v="0"/>
    <x v="8"/>
    <s v="Enhanced Group Functionality (Site)"/>
    <x v="8"/>
    <x v="0"/>
    <x v="2"/>
    <x v="26"/>
    <s v="Enhanced Group REST Service"/>
    <s v="00033 - Enhanced Group REST Service"/>
    <x v="26"/>
    <x v="1"/>
    <x v="2"/>
    <x v="95"/>
    <s v="QA for Enhanced Group REST Service"/>
    <s v="S | 00115 - QA for Enhanced Group REST Service"/>
    <s v="QA | S | 00115 - QA for Enhanced Group REST Service"/>
    <n v="385695"/>
    <n v="386740"/>
    <n v="393590"/>
    <s v="Plan"/>
    <x v="3"/>
    <n v="2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2"/>
    <n v="0"/>
    <n v="7.6923076923076927E-2"/>
    <n v="2.1276595744680851E-2"/>
    <n v="1"/>
    <n v="2.1276595744680851"/>
    <x v="0"/>
    <x v="2"/>
    <s v="0.Done"/>
    <x v="78"/>
    <n v="0"/>
    <n v="0"/>
  </r>
  <r>
    <x v="1"/>
    <x v="0"/>
    <x v="0"/>
    <x v="8"/>
    <s v="Enhanced Group Functionality (Site)"/>
    <x v="8"/>
    <x v="0"/>
    <x v="2"/>
    <x v="26"/>
    <s v="Enhanced Group REST Service"/>
    <s v="00033 - Enhanced Group REST Service"/>
    <x v="26"/>
    <x v="2"/>
    <x v="2"/>
    <x v="96"/>
    <s v="Review of Enhanced Group REST Service"/>
    <s v="M | 00114 - Review of Enhanced Group REST Service"/>
    <s v="Feature Review | M | 00114 - Review of Enhanced Group REST Service"/>
    <n v="385695"/>
    <n v="386740"/>
    <n v="393589"/>
    <s v="Plan"/>
    <x v="3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7.6923076923076927E-2"/>
    <n v="2.1276595744680851E-2"/>
    <n v="1"/>
    <n v="3.191489361702128"/>
    <x v="0"/>
    <x v="2"/>
    <s v="0.Done"/>
    <x v="79"/>
    <n v="0"/>
    <n v="0"/>
  </r>
  <r>
    <x v="1"/>
    <x v="0"/>
    <x v="0"/>
    <x v="8"/>
    <s v="Enhanced Group Functionality (Site)"/>
    <x v="8"/>
    <x v="0"/>
    <x v="2"/>
    <x v="32"/>
    <s v="Add version"/>
    <s v="00006 - Add version"/>
    <x v="32"/>
    <x v="6"/>
    <x v="2"/>
    <x v="97"/>
    <s v="GroupVersionLocalServiceImpl.searchGroupVersions: Setting start and end to 0"/>
    <s v="S | 00113 - GroupVersionLocalServiceImpl.searchGroupVersions: Setting start and end to 0"/>
    <s v="Alpha Bug | S | 00113 - GroupVersionLocalServiceImpl.searchGroupVersions: Setting start and end to 0"/>
    <n v="385695"/>
    <n v="386061"/>
    <n v="393586"/>
    <s v="Plan"/>
    <x v="3"/>
    <n v="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0.1111111111111111"/>
    <n v="2.1276595744680851E-2"/>
    <n v="1"/>
    <n v="2.1276595744680851"/>
    <x v="0"/>
    <x v="2"/>
    <s v="0.Done"/>
    <x v="80"/>
    <n v="0"/>
    <n v="0"/>
  </r>
  <r>
    <x v="1"/>
    <x v="0"/>
    <x v="0"/>
    <x v="8"/>
    <s v="Enhanced Group Functionality (Site)"/>
    <x v="8"/>
    <x v="0"/>
    <x v="2"/>
    <x v="32"/>
    <s v="Add version"/>
    <s v="00006 - Add version"/>
    <x v="32"/>
    <x v="6"/>
    <x v="2"/>
    <x v="98"/>
    <s v="No GroupStatus exists with the key {companyId=20116, key=null}"/>
    <s v="S | 00111 - No GroupStatus exists with the key {companyId=20116, key=null}"/>
    <s v="Alpha Bug | S | 00111 - No GroupStatus exists with the key {companyId=20116, key=null}"/>
    <n v="385695"/>
    <n v="386061"/>
    <n v="393579"/>
    <s v="Plan"/>
    <x v="3"/>
    <n v="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0.1111111111111111"/>
    <n v="2.1276595744680851E-2"/>
    <n v="1"/>
    <n v="2.1276595744680851"/>
    <x v="0"/>
    <x v="2"/>
    <s v="0.Done"/>
    <x v="81"/>
    <n v="0"/>
    <n v="0"/>
  </r>
  <r>
    <x v="1"/>
    <x v="0"/>
    <x v="0"/>
    <x v="9"/>
    <s v="OpenID Connect SSO Support "/>
    <x v="9"/>
    <x v="0"/>
    <x v="0"/>
    <x v="22"/>
    <s v="Add support for OpenID Connect Single Sign-on"/>
    <s v="00022 - Add support for OpenID Connect Single Sign-on"/>
    <x v="22"/>
    <x v="6"/>
    <x v="2"/>
    <x v="99"/>
    <s v="Unresolved requirement: Import-Package: javax.servlet; version=&quot;[3.1.0,4.0.0)&quot;"/>
    <s v="S | 00110 - Unresolved requirement: Import-Package: javax.servlet; version=&quot;[3.1.0,4.0.0)&quot;"/>
    <s v="Alpha Bug | S | 00110 - Unresolved requirement: Import-Package: javax.servlet; version=&quot;[3.1.0,4.0.0)&quot;"/>
    <n v="386047"/>
    <n v="386106"/>
    <n v="393578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6923076923076927E-2"/>
    <n v="7.6923076923076927E-2"/>
    <n v="1"/>
    <n v="2.1276595744680851"/>
    <x v="0"/>
    <x v="0"/>
    <s v="0.Done"/>
    <x v="82"/>
    <n v="0"/>
    <n v="0"/>
  </r>
  <r>
    <x v="1"/>
    <x v="0"/>
    <x v="0"/>
    <x v="9"/>
    <s v="OpenID Connect SSO Support "/>
    <x v="9"/>
    <x v="0"/>
    <x v="0"/>
    <x v="22"/>
    <s v="Add support for OpenID Connect Single Sign-on"/>
    <s v="00022 - Add support for OpenID Connect Single Sign-on"/>
    <x v="22"/>
    <x v="1"/>
    <x v="2"/>
    <x v="100"/>
    <s v="QA for Add support for OpenID Connect Single Sign-on"/>
    <s v="S | 00109 - QA for Add support for OpenID Connect Single Sign-on"/>
    <s v="QA | S | 00109 - QA for Add support for OpenID Connect Single Sign-on"/>
    <n v="386047"/>
    <n v="386106"/>
    <n v="393575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6923076923076927E-2"/>
    <n v="7.6923076923076927E-2"/>
    <n v="1"/>
    <n v="2.1276595744680851"/>
    <x v="0"/>
    <x v="0"/>
    <s v="0.Done"/>
    <x v="83"/>
    <n v="0"/>
    <n v="0"/>
  </r>
  <r>
    <x v="1"/>
    <x v="0"/>
    <x v="0"/>
    <x v="9"/>
    <s v="OpenID Connect SSO Support "/>
    <x v="9"/>
    <x v="0"/>
    <x v="0"/>
    <x v="22"/>
    <s v="Add support for OpenID Connect Single Sign-on"/>
    <s v="00022 - Add support for OpenID Connect Single Sign-on"/>
    <x v="22"/>
    <x v="2"/>
    <x v="2"/>
    <x v="101"/>
    <s v="Review of Add support for OpenID Connect Single Sign-on"/>
    <s v="S | 00108 - Review of Add support for OpenID Connect Single Sign-on"/>
    <s v="Feature Review | S | 00108 - Review of Add support for OpenID Connect Single Sign-on"/>
    <n v="386047"/>
    <n v="386106"/>
    <n v="393574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6923076923076927E-2"/>
    <n v="7.6923076923076927E-2"/>
    <n v="1"/>
    <n v="2.1276595744680851"/>
    <x v="0"/>
    <x v="0"/>
    <s v="0.Done"/>
    <x v="84"/>
    <n v="0"/>
    <n v="0"/>
  </r>
  <r>
    <x v="1"/>
    <x v="0"/>
    <x v="0"/>
    <x v="8"/>
    <s v="Enhanced Group Functionality (Site)"/>
    <x v="8"/>
    <x v="0"/>
    <x v="2"/>
    <x v="32"/>
    <s v="Add version"/>
    <s v="00006 - Add version"/>
    <x v="32"/>
    <x v="1"/>
    <x v="2"/>
    <x v="102"/>
    <s v="QA for Add version"/>
    <s v="S | 00107 - QA for Add version"/>
    <s v="QA | S | 00107 - QA for Add version"/>
    <n v="385695"/>
    <n v="386061"/>
    <n v="393564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2.1276595744680851E-2"/>
    <n v="1"/>
    <n v="2.1276595744680851"/>
    <x v="0"/>
    <x v="2"/>
    <s v="0.Done"/>
    <x v="85"/>
    <n v="0"/>
    <n v="0"/>
  </r>
  <r>
    <x v="1"/>
    <x v="0"/>
    <x v="0"/>
    <x v="8"/>
    <s v="Enhanced Group Functionality (Site)"/>
    <x v="8"/>
    <x v="0"/>
    <x v="2"/>
    <x v="32"/>
    <s v="Add version"/>
    <s v="00006 - Add version"/>
    <x v="32"/>
    <x v="2"/>
    <x v="2"/>
    <x v="103"/>
    <s v="Review of Add version"/>
    <s v="S | 00106 - Review of Add version"/>
    <s v="Feature Review | S | 00106 - Review of Add version"/>
    <n v="385695"/>
    <n v="386061"/>
    <n v="393556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2.1276595744680851E-2"/>
    <n v="1"/>
    <n v="2.1276595744680851"/>
    <x v="0"/>
    <x v="2"/>
    <s v="0.Done"/>
    <x v="86"/>
    <n v="0"/>
    <n v="0"/>
  </r>
  <r>
    <x v="1"/>
    <x v="0"/>
    <x v="0"/>
    <x v="8"/>
    <s v="Enhanced Group Functionality (Site)"/>
    <x v="8"/>
    <x v="0"/>
    <x v="2"/>
    <x v="32"/>
    <s v="Add version"/>
    <s v="00006 - Add version"/>
    <x v="32"/>
    <x v="0"/>
    <x v="2"/>
    <x v="104"/>
    <s v="Alpha for Add version"/>
    <s v="S | 00105 - Alpha for Add version"/>
    <s v="Alpha Test | S | 00105 - Alpha for Add version"/>
    <n v="385695"/>
    <n v="386061"/>
    <n v="393555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2.1276595744680851E-2"/>
    <n v="1"/>
    <n v="2.1276595744680851"/>
    <x v="0"/>
    <x v="2"/>
    <s v="0.Done"/>
    <x v="87"/>
    <n v="0"/>
    <n v="0"/>
  </r>
  <r>
    <x v="1"/>
    <x v="0"/>
    <x v="0"/>
    <x v="8"/>
    <s v="Enhanced Group Functionality (Site)"/>
    <x v="8"/>
    <x v="0"/>
    <x v="2"/>
    <x v="26"/>
    <s v="Enhanced Group REST Service"/>
    <s v="00033 - Enhanced Group REST Service"/>
    <x v="26"/>
    <x v="6"/>
    <x v="2"/>
    <x v="105"/>
    <s v="Check if the site and version exists before adding a new version"/>
    <s v="S | 00103 - Check if the site and version exists before adding a new version"/>
    <s v="Alpha Bug | S | 00103 - Check if the site and version exists before adding a new version"/>
    <n v="385695"/>
    <n v="386740"/>
    <n v="393420"/>
    <s v="Plan"/>
    <x v="3"/>
    <n v="2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2"/>
    <n v="0"/>
    <n v="7.6923076923076927E-2"/>
    <n v="2.1276595744680851E-2"/>
    <n v="1"/>
    <n v="2.1276595744680851"/>
    <x v="0"/>
    <x v="2"/>
    <s v="0.Done"/>
    <x v="88"/>
    <n v="0"/>
    <n v="0"/>
  </r>
  <r>
    <x v="1"/>
    <x v="0"/>
    <x v="0"/>
    <x v="8"/>
    <s v="Enhanced Group Functionality (Site)"/>
    <x v="8"/>
    <x v="0"/>
    <x v="2"/>
    <x v="32"/>
    <s v="Add version"/>
    <s v="00006 - Add version"/>
    <x v="32"/>
    <x v="5"/>
    <x v="2"/>
    <x v="106"/>
    <s v="Dates fields should be saved in UTC"/>
    <s v="S | 00102 - Dates fields should be saved in UTC"/>
    <s v="Backend Development | S | 00102 - Dates fields should be saved in UTC"/>
    <n v="385695"/>
    <n v="386061"/>
    <n v="393192"/>
    <s v="Plan"/>
    <x v="3"/>
    <n v="2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"/>
    <n v="0"/>
    <n v="0.1111111111111111"/>
    <n v="2.1276595744680851E-2"/>
    <n v="1"/>
    <n v="8.5106382978723403"/>
    <x v="0"/>
    <x v="2"/>
    <s v="0.Done"/>
    <x v="89"/>
    <n v="0"/>
    <n v="0"/>
  </r>
  <r>
    <x v="1"/>
    <x v="0"/>
    <x v="0"/>
    <x v="8"/>
    <s v="Enhanced Group Functionality (Site)"/>
    <x v="8"/>
    <x v="0"/>
    <x v="7"/>
    <x v="21"/>
    <s v="Add sorting capability to Site REST API"/>
    <s v="00099 - Add sorting capability to Site REST API"/>
    <x v="21"/>
    <x v="5"/>
    <x v="2"/>
    <x v="107"/>
    <s v="Implement sorting"/>
    <s v="M | 00101 - Implement sorting"/>
    <s v="Backend Development | M | 00101 - Implement sorting"/>
    <n v="385695"/>
    <n v="393124"/>
    <n v="393128"/>
    <s v="Plan"/>
    <x v="3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4285714285714285"/>
    <n v="2.1276595744680851E-2"/>
    <n v="1"/>
    <n v="10.638297872340425"/>
    <x v="0"/>
    <x v="7"/>
    <s v="0.Done"/>
    <x v="90"/>
    <n v="0"/>
    <n v="0"/>
  </r>
  <r>
    <x v="1"/>
    <x v="0"/>
    <x v="0"/>
    <x v="8"/>
    <s v="Enhanced Group Functionality (Site)"/>
    <x v="8"/>
    <x v="0"/>
    <x v="7"/>
    <x v="21"/>
    <s v="Add sorting capability to Site REST API"/>
    <s v="00099 - Add sorting capability to Site REST API"/>
    <x v="21"/>
    <x v="0"/>
    <x v="2"/>
    <x v="108"/>
    <s v="Alpha for Add sorting capability to Site REST API"/>
    <s v="S | 00100 - Alpha for Add sorting capability to Site REST API"/>
    <s v="Alpha Test | S | 00100 - Alpha for Add sorting capability to Site REST API"/>
    <n v="385695"/>
    <n v="393124"/>
    <n v="393126"/>
    <s v="Plan"/>
    <x v="3"/>
    <n v="1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.5"/>
    <n v="0"/>
    <n v="0.14285714285714285"/>
    <n v="2.1276595744680851E-2"/>
    <n v="1"/>
    <n v="2.1276595744680851"/>
    <x v="0"/>
    <x v="7"/>
    <s v="0.Done"/>
    <x v="91"/>
    <n v="0"/>
    <n v="0"/>
  </r>
  <r>
    <x v="1"/>
    <x v="0"/>
    <x v="0"/>
    <x v="8"/>
    <s v="Enhanced Group Functionality (Site)"/>
    <x v="8"/>
    <x v="0"/>
    <x v="2"/>
    <x v="32"/>
    <s v="Add version"/>
    <s v="00006 - Add version"/>
    <x v="32"/>
    <x v="5"/>
    <x v="2"/>
    <x v="109"/>
    <s v="Implement Date Filtering for Group Versions "/>
    <s v="S | 00097 - Implement Date Filtering for Group Versions "/>
    <s v="Backend Development | S | 00097 - Implement Date Filtering for Group Versions "/>
    <n v="385695"/>
    <n v="386061"/>
    <n v="392955"/>
    <s v="Plan"/>
    <x v="3"/>
    <n v="6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6"/>
    <n v="0"/>
    <n v="0.1111111111111111"/>
    <n v="2.1276595744680851E-2"/>
    <n v="1"/>
    <n v="8.5106382978723403"/>
    <x v="0"/>
    <x v="2"/>
    <s v="0.Done"/>
    <x v="92"/>
    <n v="0"/>
    <n v="0"/>
  </r>
  <r>
    <x v="1"/>
    <x v="0"/>
    <x v="0"/>
    <x v="8"/>
    <s v="Enhanced Group Functionality (Site)"/>
    <x v="8"/>
    <x v="0"/>
    <x v="2"/>
    <x v="26"/>
    <s v="Enhanced Group REST Service"/>
    <s v="00033 - Enhanced Group REST Service"/>
    <x v="26"/>
    <x v="6"/>
    <x v="2"/>
    <x v="110"/>
    <s v="Return owner email instead of screen name"/>
    <s v="XS | 00096 - Return owner email instead of screen name"/>
    <s v="Alpha Bug | XS | 00096 - Return owner email instead of screen name"/>
    <n v="385695"/>
    <n v="386740"/>
    <n v="392801"/>
    <s v="Plan"/>
    <x v="3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7.6923076923076927E-2"/>
    <n v="2.1276595744680851E-2"/>
    <n v="1"/>
    <n v="1.0638297872340425"/>
    <x v="0"/>
    <x v="2"/>
    <s v="0.Done"/>
    <x v="93"/>
    <n v="0"/>
    <n v="0"/>
  </r>
  <r>
    <x v="1"/>
    <x v="0"/>
    <x v="0"/>
    <x v="8"/>
    <s v="Enhanced Group Functionality (Site)"/>
    <x v="8"/>
    <x v="0"/>
    <x v="2"/>
    <x v="26"/>
    <s v="Enhanced Group REST Service"/>
    <s v="00033 - Enhanced Group REST Service"/>
    <x v="26"/>
    <x v="6"/>
    <x v="2"/>
    <x v="111"/>
    <s v="Site friendly URL: return absolute, not relative"/>
    <s v="S | 00095 - Site friendly URL: return absolute, not relative"/>
    <s v="Alpha Bug | S | 00095 - Site friendly URL: return absolute, not relative"/>
    <n v="385695"/>
    <n v="386740"/>
    <n v="392790"/>
    <s v="Plan"/>
    <x v="3"/>
    <n v="2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2.5"/>
    <n v="0"/>
    <n v="7.6923076923076927E-2"/>
    <n v="2.1276595744680851E-2"/>
    <n v="1"/>
    <n v="2.1276595744680851"/>
    <x v="0"/>
    <x v="2"/>
    <s v="0.Done"/>
    <x v="94"/>
    <n v="0"/>
    <n v="0"/>
  </r>
  <r>
    <x v="1"/>
    <x v="0"/>
    <x v="0"/>
    <x v="8"/>
    <s v="Enhanced Group Functionality (Site)"/>
    <x v="8"/>
    <x v="0"/>
    <x v="2"/>
    <x v="26"/>
    <s v="Enhanced Group REST Service"/>
    <s v="00033 - Enhanced Group REST Service"/>
    <x v="26"/>
    <x v="0"/>
    <x v="2"/>
    <x v="112"/>
    <s v="Alpha for Enhanced Group REST Service"/>
    <s v="S | 00094 - Alpha for Enhanced Group REST Service"/>
    <s v="Alpha Test | S | 00094 - Alpha for Enhanced Group REST Service"/>
    <n v="385695"/>
    <n v="386740"/>
    <n v="392756"/>
    <s v="Plan"/>
    <x v="3"/>
    <n v="9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9"/>
    <n v="0"/>
    <n v="7.6923076923076927E-2"/>
    <n v="2.1276595744680851E-2"/>
    <n v="1"/>
    <n v="2.1276595744680851"/>
    <x v="0"/>
    <x v="2"/>
    <s v="0.Done"/>
    <x v="95"/>
    <n v="0"/>
    <n v="0"/>
  </r>
  <r>
    <x v="1"/>
    <x v="0"/>
    <x v="0"/>
    <x v="8"/>
    <s v="Enhanced Group Functionality (Site)"/>
    <x v="8"/>
    <x v="0"/>
    <x v="3"/>
    <x v="25"/>
    <s v="Add expiration date"/>
    <s v="00007 - Add expiration date"/>
    <x v="25"/>
    <x v="7"/>
    <x v="1"/>
    <x v="113"/>
    <s v="Expiration Date - Tech Planning"/>
    <s v="S | 00093 - Expiration Date - Tech Planning"/>
    <s v="Tech Planning | S | 00093 - Expiration Date - Tech Planning"/>
    <n v="385695"/>
    <n v="386070"/>
    <n v="392657"/>
    <s v="Plan"/>
    <x v="2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4285714285714285"/>
    <n v="2.1276595744680851E-2"/>
    <n v="1"/>
    <n v="0"/>
    <x v="0"/>
    <x v="3"/>
    <e v="#N/A"/>
    <x v="1"/>
    <n v="0"/>
    <n v="0"/>
  </r>
  <r>
    <x v="1"/>
    <x v="0"/>
    <x v="0"/>
    <x v="9"/>
    <s v="OpenID Connect SSO Support "/>
    <x v="9"/>
    <x v="0"/>
    <x v="0"/>
    <x v="22"/>
    <s v="Add support for OpenID Connect Single Sign-on"/>
    <s v="00022 - Add support for OpenID Connect Single Sign-on"/>
    <x v="22"/>
    <x v="0"/>
    <x v="2"/>
    <x v="114"/>
    <s v="Alpha for Add support for OpenID Connect Single Sign-on"/>
    <s v="S | 00091 - Alpha for Add support for OpenID Connect Single Sign-on"/>
    <s v="Alpha Test | S | 00091 - Alpha for Add support for OpenID Connect Single Sign-on"/>
    <n v="386047"/>
    <n v="386106"/>
    <n v="392423"/>
    <s v="Plan"/>
    <x v="3"/>
    <n v="4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4"/>
    <n v="0"/>
    <n v="7.6923076923076927E-2"/>
    <n v="7.6923076923076927E-2"/>
    <n v="1"/>
    <n v="2.1276595744680851"/>
    <x v="0"/>
    <x v="0"/>
    <s v="0.Done"/>
    <x v="96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5"/>
    <x v="2"/>
    <x v="115"/>
    <s v="Create mock pages"/>
    <s v="S | 00090 - Create mock pages"/>
    <s v="Backend Development | S | 00090 - Create mock pages"/>
    <n v="386048"/>
    <n v="386109"/>
    <n v="392336"/>
    <s v="Plan"/>
    <x v="3"/>
    <n v="18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8"/>
    <n v="0"/>
    <n v="5.8823529411764705E-2"/>
    <n v="4.3478260869565216E-2"/>
    <n v="1"/>
    <n v="8.5106382978723403"/>
    <x v="0"/>
    <x v="2"/>
    <s v="0.Done"/>
    <x v="97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2"/>
    <x v="2"/>
    <x v="116"/>
    <s v="Review of Notify Google LMS of User activity"/>
    <s v="S | 00089 - Review of Notify Google LMS of User activity"/>
    <s v="Feature Review | S | 00089 - Review of Notify Google LMS of User activity"/>
    <n v="386048"/>
    <n v="386109"/>
    <n v="392335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4.3478260869565216E-2"/>
    <n v="1"/>
    <n v="2.1276595744680851"/>
    <x v="0"/>
    <x v="2"/>
    <s v="0.Done"/>
    <x v="98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6"/>
    <x v="3"/>
    <x v="117"/>
    <s v="A learner should be able to see the private page if he/she has the permission for that page"/>
    <s v="S | 00088 - A learner should be able to see the private page if he/she has the permission for that page"/>
    <s v="Alpha Bug | S | 00088 - A learner should be able to see the private page if he/she has the permission for that page"/>
    <n v="386048"/>
    <n v="386109"/>
    <n v="392004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4.3478260869565216E-2"/>
    <n v="1"/>
    <n v="0"/>
    <x v="0"/>
    <x v="2"/>
    <s v="0.Cancelled"/>
    <x v="99"/>
    <n v="0"/>
    <n v="0"/>
  </r>
  <r>
    <x v="1"/>
    <x v="0"/>
    <x v="0"/>
    <x v="10"/>
    <s v="User Activity Tracking"/>
    <x v="10"/>
    <x v="0"/>
    <x v="2"/>
    <x v="28"/>
    <s v="Capture learning events"/>
    <s v="00016 - Capture learning events"/>
    <x v="28"/>
    <x v="0"/>
    <x v="2"/>
    <x v="118"/>
    <s v="Alpha for Capture learning events"/>
    <s v="S | 00085 - Alpha for Capture learning events"/>
    <s v="Alpha Test | S | 00085 - Alpha for Capture learning events"/>
    <n v="385925"/>
    <n v="386091"/>
    <n v="391678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9.0909090909090912E-2"/>
    <n v="1"/>
    <n v="2.1276595744680851"/>
    <x v="0"/>
    <x v="2"/>
    <s v="0.Done"/>
    <x v="100"/>
    <n v="0"/>
    <n v="0"/>
  </r>
  <r>
    <x v="1"/>
    <x v="0"/>
    <x v="0"/>
    <x v="10"/>
    <s v="User Activity Tracking"/>
    <x v="10"/>
    <x v="0"/>
    <x v="2"/>
    <x v="29"/>
    <s v="Capture user info"/>
    <s v="00014 - Capture user info"/>
    <x v="29"/>
    <x v="0"/>
    <x v="2"/>
    <x v="119"/>
    <s v="Alpha for Capture user info"/>
    <s v="S | 00084 - Alpha for Capture user info"/>
    <s v="Alpha Test | S | 00084 - Alpha for Capture user info"/>
    <n v="385925"/>
    <n v="386088"/>
    <n v="391677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9.0909090909090912E-2"/>
    <n v="1"/>
    <n v="2.1276595744680851"/>
    <x v="0"/>
    <x v="2"/>
    <s v="0.Done"/>
    <x v="101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6"/>
    <x v="2"/>
    <x v="120"/>
    <s v="Fix Invalid JSON"/>
    <s v="S | 00083 - Fix Invalid JSON"/>
    <s v="Alpha Bug | S | 00083 - Fix Invalid JSON"/>
    <n v="386048"/>
    <n v="386109"/>
    <n v="391406"/>
    <s v="Plan"/>
    <x v="3"/>
    <n v="4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4.5"/>
    <n v="0"/>
    <n v="5.8823529411764705E-2"/>
    <n v="4.3478260869565216E-2"/>
    <n v="1"/>
    <n v="2.1276595744680851"/>
    <x v="0"/>
    <x v="2"/>
    <s v="0.Done"/>
    <x v="102"/>
    <n v="0"/>
    <n v="0"/>
  </r>
  <r>
    <x v="1"/>
    <x v="0"/>
    <x v="0"/>
    <x v="8"/>
    <s v="Enhanced Group Functionality (Site)"/>
    <x v="8"/>
    <x v="0"/>
    <x v="2"/>
    <x v="33"/>
    <s v="Add status: draft, published, archived, invisible "/>
    <s v="00010 - Add status: draft, published, archived, invisible "/>
    <x v="33"/>
    <x v="1"/>
    <x v="2"/>
    <x v="121"/>
    <s v="QA for Add status: draft, published, archived, invisible "/>
    <s v="S | 00081 - QA for Add status: draft, published, archived, invisible "/>
    <s v="QA | S | 00081 - QA for Add status: draft, published, archived, invisible "/>
    <n v="385695"/>
    <n v="386083"/>
    <n v="391400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2.1276595744680851E-2"/>
    <n v="1"/>
    <n v="2.1276595744680851"/>
    <x v="0"/>
    <x v="2"/>
    <s v="0.Done"/>
    <x v="103"/>
    <n v="0"/>
    <n v="0"/>
  </r>
  <r>
    <x v="1"/>
    <x v="0"/>
    <x v="0"/>
    <x v="8"/>
    <s v="Enhanced Group Functionality (Site)"/>
    <x v="8"/>
    <x v="0"/>
    <x v="2"/>
    <x v="33"/>
    <s v="Add status: draft, published, archived, invisible "/>
    <s v="00010 - Add status: draft, published, archived, invisible "/>
    <x v="33"/>
    <x v="2"/>
    <x v="2"/>
    <x v="122"/>
    <s v="Review of Add status: draft, published, archived, invisible "/>
    <s v="S | 00080 - Review of Add status: draft, published, archived, invisible "/>
    <s v="Feature Review | S | 00080 - Review of Add status: draft, published, archived, invisible "/>
    <n v="385695"/>
    <n v="386083"/>
    <n v="391390"/>
    <s v="Plan"/>
    <x v="3"/>
    <n v="4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4.5"/>
    <n v="0"/>
    <n v="0.16666666666666666"/>
    <n v="2.1276595744680851E-2"/>
    <n v="1"/>
    <n v="2.1276595744680851"/>
    <x v="0"/>
    <x v="2"/>
    <s v="0.Done"/>
    <x v="104"/>
    <n v="0"/>
    <n v="0"/>
  </r>
  <r>
    <x v="1"/>
    <x v="0"/>
    <x v="0"/>
    <x v="9"/>
    <s v="OpenID Connect SSO Support "/>
    <x v="9"/>
    <x v="0"/>
    <x v="0"/>
    <x v="22"/>
    <s v="Add support for OpenID Connect Single Sign-on"/>
    <s v="00022 - Add support for OpenID Connect Single Sign-on"/>
    <x v="22"/>
    <x v="6"/>
    <x v="2"/>
    <x v="123"/>
    <s v="NullPointer Exception after login in "/>
    <s v="S | 00079 - NullPointer Exception after login in "/>
    <s v="Alpha Bug | S | 00079 - NullPointer Exception after login in "/>
    <n v="386047"/>
    <n v="386106"/>
    <n v="391122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6923076923076927E-2"/>
    <n v="7.6923076923076927E-2"/>
    <n v="1"/>
    <n v="2.1276595744680851"/>
    <x v="0"/>
    <x v="0"/>
    <s v="0.Done"/>
    <x v="105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0"/>
    <x v="2"/>
    <x v="124"/>
    <s v="Tests within Google Environment"/>
    <s v="S | 00078 - Tests within Google Environment"/>
    <s v="Alpha Test | S | 00078 - Tests within Google Environment"/>
    <n v="386048"/>
    <n v="386109"/>
    <n v="391115"/>
    <s v="Plan"/>
    <x v="3"/>
    <n v="13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3"/>
    <n v="0"/>
    <n v="5.8823529411764705E-2"/>
    <n v="4.3478260869565216E-2"/>
    <n v="1"/>
    <n v="2.1276595744680851"/>
    <x v="0"/>
    <x v="2"/>
    <s v="0.Done"/>
    <x v="106"/>
    <n v="0"/>
    <n v="0"/>
  </r>
  <r>
    <x v="1"/>
    <x v="0"/>
    <x v="0"/>
    <x v="8"/>
    <s v="Enhanced Group Functionality (Site)"/>
    <x v="8"/>
    <x v="0"/>
    <x v="2"/>
    <x v="26"/>
    <s v="Enhanced Group REST Service"/>
    <s v="00033 - Enhanced Group REST Service"/>
    <x v="26"/>
    <x v="5"/>
    <x v="2"/>
    <x v="125"/>
    <s v="Create module to create mock sites"/>
    <s v="S | 00077 - Create module to create mock sites"/>
    <s v="Backend Development | S | 00077 - Create module to create mock sites"/>
    <n v="385695"/>
    <n v="386740"/>
    <n v="390944"/>
    <s v="Plan"/>
    <x v="3"/>
    <n v="39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9.5"/>
    <n v="0"/>
    <n v="7.6923076923076927E-2"/>
    <n v="2.1276595744680851E-2"/>
    <n v="1"/>
    <n v="8.5106382978723403"/>
    <x v="0"/>
    <x v="2"/>
    <s v="0.Done"/>
    <x v="107"/>
    <n v="0"/>
    <n v="0"/>
  </r>
  <r>
    <x v="1"/>
    <x v="0"/>
    <x v="0"/>
    <x v="8"/>
    <s v="Enhanced Group Functionality (Site)"/>
    <x v="8"/>
    <x v="0"/>
    <x v="2"/>
    <x v="33"/>
    <s v="Add status: draft, published, archived, invisible "/>
    <s v="00010 - Add status: draft, published, archived, invisible "/>
    <x v="33"/>
    <x v="0"/>
    <x v="2"/>
    <x v="126"/>
    <s v="Alpha for Add status: draft, published, archived, invisible "/>
    <s v="S | 00076 - Alpha for Add status: draft, published, archived, invisible "/>
    <s v="Alpha Test | S | 00076 - Alpha for Add status: draft, published, archived, invisible "/>
    <n v="385695"/>
    <n v="386083"/>
    <n v="390902"/>
    <s v="Plan"/>
    <x v="3"/>
    <n v="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0.16666666666666666"/>
    <n v="2.1276595744680851E-2"/>
    <n v="1"/>
    <n v="2.1276595744680851"/>
    <x v="0"/>
    <x v="2"/>
    <s v="0.Done"/>
    <x v="108"/>
    <n v="0"/>
    <n v="0"/>
  </r>
  <r>
    <x v="1"/>
    <x v="0"/>
    <x v="0"/>
    <x v="8"/>
    <s v="Enhanced Group Functionality (Site)"/>
    <x v="8"/>
    <x v="0"/>
    <x v="2"/>
    <x v="32"/>
    <s v="Add version"/>
    <s v="00006 - Add version"/>
    <x v="32"/>
    <x v="5"/>
    <x v="2"/>
    <x v="127"/>
    <s v="Implement Group Version"/>
    <s v="M | 00075 - Implement Group Version"/>
    <s v="Backend Development | M | 00075 - Implement Group Version"/>
    <n v="385695"/>
    <n v="386061"/>
    <n v="390901"/>
    <s v="Plan"/>
    <x v="3"/>
    <n v="32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32"/>
    <n v="0"/>
    <n v="0.1111111111111111"/>
    <n v="2.1276595744680851E-2"/>
    <n v="1"/>
    <n v="10.638297872340425"/>
    <x v="0"/>
    <x v="2"/>
    <s v="0.Done"/>
    <x v="109"/>
    <n v="0"/>
    <n v="0"/>
  </r>
  <r>
    <x v="1"/>
    <x v="0"/>
    <x v="0"/>
    <x v="11"/>
    <s v="System Architecture"/>
    <x v="11"/>
    <x v="2"/>
    <x v="5"/>
    <x v="34"/>
    <s v="Setup Dev Infrasctructure"/>
    <s v="00034 - Setup Dev Infrasctructure"/>
    <x v="34"/>
    <x v="2"/>
    <x v="1"/>
    <x v="128"/>
    <s v="Review of Setup Dev Infrasctructure"/>
    <s v="00074 - Review of Setup Dev Infrasctructure"/>
    <s v="Feature Review | 00074 - Review of Setup Dev Infrasctructure"/>
    <n v="386049"/>
    <n v="386782"/>
    <n v="390900"/>
    <s v="Plan"/>
    <x v="3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.1"/>
    <n v="1"/>
    <n v="0"/>
    <x v="0"/>
    <x v="5"/>
    <e v="#N/A"/>
    <x v="1"/>
    <n v="0"/>
    <n v="0"/>
  </r>
  <r>
    <x v="1"/>
    <x v="0"/>
    <x v="0"/>
    <x v="12"/>
    <s v="UI &amp; Theme"/>
    <x v="12"/>
    <x v="0"/>
    <x v="3"/>
    <x v="35"/>
    <s v="Create Theme"/>
    <s v="00070 - Create Theme"/>
    <x v="35"/>
    <x v="3"/>
    <x v="0"/>
    <x v="129"/>
    <s v="Implement Theme POC"/>
    <s v="L | 00073 - Implement Theme POC"/>
    <s v="Frontend Development | L | 00073 - Implement Theme POC"/>
    <n v="390892"/>
    <n v="390893"/>
    <n v="390896"/>
    <s v="Plan"/>
    <x v="2"/>
    <n v="43.25"/>
    <n v="0"/>
    <n v="0"/>
    <n v="0"/>
    <s v="L"/>
    <s v="SUBTASK PLAN"/>
    <n v="9.5744680851063837"/>
    <n v="11.48936170212766"/>
    <n v="9.5744680851063837"/>
    <n v="11.48936170212766"/>
    <n v="0"/>
    <n v="9.5744680851063837"/>
    <n v="0"/>
    <n v="0"/>
    <n v="0"/>
    <n v="43.25"/>
    <n v="0.14285714285714285"/>
    <n v="0.14285714285714285"/>
    <n v="1"/>
    <n v="0"/>
    <x v="0"/>
    <x v="3"/>
    <s v="3.Doing"/>
    <x v="110"/>
    <n v="0"/>
    <n v="0"/>
  </r>
  <r>
    <x v="1"/>
    <x v="0"/>
    <x v="0"/>
    <x v="12"/>
    <s v="UI &amp; Theme"/>
    <x v="12"/>
    <x v="0"/>
    <x v="3"/>
    <x v="35"/>
    <s v="Create Theme"/>
    <s v="00070 - Create Theme"/>
    <x v="35"/>
    <x v="7"/>
    <x v="0"/>
    <x v="130"/>
    <s v="Discuss UI Architecture"/>
    <s v="M | 00072 - Discuss UI Architecture"/>
    <s v="Tech Planning | M | 00072 - Discuss UI Architecture"/>
    <n v="390892"/>
    <n v="390893"/>
    <n v="390895"/>
    <s v="Plan"/>
    <x v="2"/>
    <n v="8"/>
    <n v="0"/>
    <n v="0"/>
    <n v="0"/>
    <s v="M"/>
    <s v="SUBTASK PLAN"/>
    <n v="4.2553191489361701"/>
    <n v="5.1063829787234036"/>
    <n v="4.2553191489361701"/>
    <n v="5.1063829787234036"/>
    <n v="0"/>
    <n v="4.2553191489361701"/>
    <n v="0"/>
    <n v="0"/>
    <n v="0"/>
    <n v="8"/>
    <n v="0.14285714285714285"/>
    <n v="0.14285714285714285"/>
    <n v="1"/>
    <n v="0"/>
    <x v="0"/>
    <x v="3"/>
    <s v="3.Doing"/>
    <x v="111"/>
    <n v="0"/>
    <n v="0"/>
  </r>
  <r>
    <x v="1"/>
    <x v="0"/>
    <x v="0"/>
    <x v="12"/>
    <s v="UI &amp; Theme"/>
    <x v="12"/>
    <x v="0"/>
    <x v="3"/>
    <x v="35"/>
    <s v="Create Theme"/>
    <s v="00070 - Create Theme"/>
    <x v="35"/>
    <x v="8"/>
    <x v="0"/>
    <x v="131"/>
    <s v="Discuss UX"/>
    <s v="S | 00071 - Discuss UX"/>
    <s v="Feature Planning | S | 00071 - Discuss UX"/>
    <n v="390892"/>
    <n v="390893"/>
    <n v="390894"/>
    <s v="Plan"/>
    <x v="2"/>
    <n v="4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4"/>
    <n v="0.14285714285714285"/>
    <n v="0.14285714285714285"/>
    <n v="1"/>
    <n v="0"/>
    <x v="0"/>
    <x v="3"/>
    <s v="3.Doing"/>
    <x v="112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3"/>
    <x v="2"/>
    <x v="132"/>
    <s v="Try running Google API against sample public service (ex: Calendar)"/>
    <s v="S | 00068 - Try running Google API against sample public service (ex: Calendar)"/>
    <s v="Frontend Development | S | 00068 - Try running Google API against sample public service (ex: Calendar)"/>
    <n v="386048"/>
    <n v="386109"/>
    <n v="390522"/>
    <s v="Plan"/>
    <x v="3"/>
    <n v="7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7"/>
    <n v="0"/>
    <n v="5.8823529411764705E-2"/>
    <n v="4.3478260869565216E-2"/>
    <n v="1"/>
    <n v="4.2553191489361701"/>
    <x v="0"/>
    <x v="2"/>
    <s v="0.Done"/>
    <x v="113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3"/>
    <x v="2"/>
    <x v="133"/>
    <s v="Error treatment"/>
    <s v="S | 00067 - Error treatment"/>
    <s v="Frontend Development | S | 00067 - Error treatment"/>
    <n v="386048"/>
    <n v="386109"/>
    <n v="390345"/>
    <s v="Plan"/>
    <x v="3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5.8823529411764705E-2"/>
    <n v="4.3478260869565216E-2"/>
    <n v="1"/>
    <n v="4.2553191489361701"/>
    <x v="0"/>
    <x v="2"/>
    <s v="0.Done"/>
    <x v="114"/>
    <n v="0"/>
    <n v="0"/>
  </r>
  <r>
    <x v="1"/>
    <x v="0"/>
    <x v="0"/>
    <x v="8"/>
    <s v="Enhanced Group Functionality (Site)"/>
    <x v="8"/>
    <x v="0"/>
    <x v="8"/>
    <x v="23"/>
    <s v="Implement Celsus sync job to index Liferay Sites"/>
    <s v="00056 - Implement Celsus sync job to index Liferay Sites"/>
    <x v="23"/>
    <x v="5"/>
    <x v="2"/>
    <x v="134"/>
    <s v="Implement Celsus sync job"/>
    <s v="M | 00064 - Implement Celsus sync job"/>
    <s v="Backend Development | M | 00064 - Implement Celsus sync job"/>
    <n v="385695"/>
    <n v="389416"/>
    <n v="389625"/>
    <s v="Plan"/>
    <x v="3"/>
    <n v="0"/>
    <n v="0"/>
    <n v="0"/>
    <n v="4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2.1276595744680851E-2"/>
    <n v="1"/>
    <n v="10.638297872340425"/>
    <x v="0"/>
    <x v="8"/>
    <s v="0.Done"/>
    <x v="115"/>
    <n v="0"/>
    <n v="0"/>
  </r>
  <r>
    <x v="1"/>
    <x v="0"/>
    <x v="0"/>
    <x v="11"/>
    <s v="System Architecture"/>
    <x v="11"/>
    <x v="2"/>
    <x v="5"/>
    <x v="34"/>
    <s v="Setup Dev Infrasctructure"/>
    <s v="00034 - Setup Dev Infrasctructure"/>
    <x v="34"/>
    <x v="4"/>
    <x v="2"/>
    <x v="135"/>
    <s v="Set up Liferay CI"/>
    <s v="M | 00063 - Set up Liferay CI"/>
    <s v="Sub-Task | M | 00063 - Set up Liferay CI"/>
    <n v="386049"/>
    <n v="386782"/>
    <n v="389619"/>
    <s v="Plan"/>
    <x v="3"/>
    <n v="8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8"/>
    <n v="0"/>
    <n v="0.16666666666666666"/>
    <n v="0.1"/>
    <n v="1"/>
    <n v="8.5106382978723403"/>
    <x v="0"/>
    <x v="5"/>
    <s v="0.Done"/>
    <x v="116"/>
    <n v="0"/>
    <n v="0"/>
  </r>
  <r>
    <x v="1"/>
    <x v="0"/>
    <x v="0"/>
    <x v="11"/>
    <s v="System Architecture"/>
    <x v="11"/>
    <x v="2"/>
    <x v="5"/>
    <x v="34"/>
    <s v="Setup Dev Infrasctructure"/>
    <s v="00034 - Setup Dev Infrasctructure"/>
    <x v="34"/>
    <x v="4"/>
    <x v="2"/>
    <x v="136"/>
    <s v="Set up search server for Liferay Dev"/>
    <s v="S | 00062 - Set up search server for Liferay Dev"/>
    <s v="Sub-Task | S | 00062 - Set up search server for Liferay Dev"/>
    <n v="386049"/>
    <n v="386782"/>
    <n v="389618"/>
    <s v="Plan"/>
    <x v="3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0.16666666666666666"/>
    <n v="0.1"/>
    <n v="1"/>
    <n v="4.2553191489361701"/>
    <x v="0"/>
    <x v="5"/>
    <s v="0.Done"/>
    <x v="117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3"/>
    <x v="3"/>
    <x v="137"/>
    <s v="Get open ID Connect Token from server"/>
    <s v="S | 00061 - Get open ID Connect Token from server"/>
    <s v="Frontend Development | S | 00061 - Get open ID Connect Token from server"/>
    <n v="386048"/>
    <n v="386109"/>
    <n v="389613"/>
    <s v="Plan"/>
    <x v="3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4.3478260869565216E-2"/>
    <n v="1"/>
    <n v="0"/>
    <x v="0"/>
    <x v="2"/>
    <s v="0.Cancelled"/>
    <x v="118"/>
    <n v="0"/>
    <n v="0"/>
  </r>
  <r>
    <x v="1"/>
    <x v="0"/>
    <x v="0"/>
    <x v="9"/>
    <s v="OpenID Connect SSO Support "/>
    <x v="9"/>
    <x v="0"/>
    <x v="0"/>
    <x v="22"/>
    <s v="Add support for OpenID Connect Single Sign-on"/>
    <s v="00022 - Add support for OpenID Connect Single Sign-on"/>
    <x v="22"/>
    <x v="4"/>
    <x v="0"/>
    <x v="138"/>
    <s v="Update OIDC modules to latest from master"/>
    <s v="XS | 00060 - Update OIDC modules to latest from master"/>
    <s v="Sub-Task | XS | 00060 - Update OIDC modules to latest from master"/>
    <n v="386047"/>
    <n v="386106"/>
    <n v="389609"/>
    <s v="Plan"/>
    <x v="2"/>
    <n v="0"/>
    <n v="0"/>
    <n v="0"/>
    <n v="0"/>
    <s v="XS"/>
    <s v="SUBTASK PLAN"/>
    <n v="2.1276595744680851"/>
    <n v="2.5531914893617018"/>
    <n v="2.1276595744680851"/>
    <n v="2.5531914893617018"/>
    <n v="0"/>
    <n v="2.1276595744680851"/>
    <n v="0"/>
    <n v="0"/>
    <n v="0"/>
    <n v="0"/>
    <n v="7.6923076923076927E-2"/>
    <n v="7.6923076923076927E-2"/>
    <n v="1"/>
    <n v="0"/>
    <x v="0"/>
    <x v="0"/>
    <s v="3.Doing"/>
    <x v="119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3"/>
    <x v="2"/>
    <x v="139"/>
    <s v="Send collected user information to Google LMS"/>
    <s v="M | 00059 - Send collected user information to Google LMS"/>
    <s v="Frontend Development | M | 00059 - Send collected user information to Google LMS"/>
    <n v="386048"/>
    <n v="386109"/>
    <n v="389565"/>
    <s v="Plan"/>
    <x v="3"/>
    <n v="22.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2.5"/>
    <n v="0"/>
    <n v="5.8823529411764705E-2"/>
    <n v="4.3478260869565216E-2"/>
    <n v="1"/>
    <n v="5.3191489361702127"/>
    <x v="0"/>
    <x v="2"/>
    <s v="0.Done"/>
    <x v="120"/>
    <n v="0"/>
    <n v="0"/>
  </r>
  <r>
    <x v="1"/>
    <x v="0"/>
    <x v="0"/>
    <x v="11"/>
    <s v="System Architecture"/>
    <x v="11"/>
    <x v="2"/>
    <x v="9"/>
    <x v="30"/>
    <s v="Create Google Local Environment"/>
    <s v="00020 - Create Google Local Environment"/>
    <x v="30"/>
    <x v="4"/>
    <x v="3"/>
    <x v="140"/>
    <s v="Set up Oracle database in Google local environment"/>
    <s v="S | 00058 - Set up Oracle database in Google local environment"/>
    <s v="Sub-Task | S | 00058 - Set up Oracle database in Google local environment"/>
    <n v="386049"/>
    <n v="386104"/>
    <n v="389420"/>
    <s v="Plan"/>
    <x v="3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.1"/>
    <n v="1"/>
    <n v="0"/>
    <x v="0"/>
    <x v="9"/>
    <s v="0.Cancelled"/>
    <x v="121"/>
    <n v="0"/>
    <n v="0"/>
  </r>
  <r>
    <x v="1"/>
    <x v="0"/>
    <x v="0"/>
    <x v="11"/>
    <s v="System Architecture"/>
    <x v="11"/>
    <x v="2"/>
    <x v="9"/>
    <x v="30"/>
    <s v="Create Google Local Environment"/>
    <s v="00020 - Create Google Local Environment"/>
    <x v="30"/>
    <x v="4"/>
    <x v="3"/>
    <x v="141"/>
    <s v="Set up Jenkins in Google local environment"/>
    <s v="S | 00057 - Set up Jenkins in Google local environment"/>
    <s v="Sub-Task | S | 00057 - Set up Jenkins in Google local environment"/>
    <n v="386049"/>
    <n v="386104"/>
    <n v="389418"/>
    <s v="Plan"/>
    <x v="3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.1"/>
    <n v="1"/>
    <n v="0"/>
    <x v="0"/>
    <x v="9"/>
    <s v="0.Cancelled"/>
    <x v="122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5"/>
    <x v="2"/>
    <x v="142"/>
    <s v="Add Alternative ID to Celsus learning record API"/>
    <s v="S | 00054 - Add Alternative ID to Celsus learning record API"/>
    <s v="Backend Development | S | 00054 - Add Alternative ID to Celsus learning record API"/>
    <n v="386048"/>
    <n v="386109"/>
    <n v="389408"/>
    <s v="Plan"/>
    <x v="3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5.8823529411764705E-2"/>
    <n v="4.3478260869565216E-2"/>
    <n v="1"/>
    <n v="8.5106382978723403"/>
    <x v="0"/>
    <x v="2"/>
    <s v="0.Done"/>
    <x v="123"/>
    <n v="0"/>
    <n v="0"/>
  </r>
  <r>
    <x v="1"/>
    <x v="0"/>
    <x v="0"/>
    <x v="8"/>
    <s v="Enhanced Group Functionality (Site)"/>
    <x v="8"/>
    <x v="0"/>
    <x v="2"/>
    <x v="26"/>
    <s v="Enhanced Group REST Service"/>
    <s v="00033 - Enhanced Group REST Service"/>
    <x v="26"/>
    <x v="5"/>
    <x v="2"/>
    <x v="143"/>
    <s v="Add property definition for Liferay version number in Celsus"/>
    <s v="XS | 00053 - Add property definition for Liferay version number in Celsus"/>
    <s v="Backend Development | XS | 00053 - Add property definition for Liferay version number in Celsus"/>
    <n v="385695"/>
    <n v="386740"/>
    <n v="389407"/>
    <s v="Plan"/>
    <x v="3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7.6923076923076927E-2"/>
    <n v="2.1276595744680851E-2"/>
    <n v="1"/>
    <n v="2.1276595744680851"/>
    <x v="0"/>
    <x v="2"/>
    <s v="0.Done"/>
    <x v="124"/>
    <n v="0"/>
    <n v="0"/>
  </r>
  <r>
    <x v="1"/>
    <x v="0"/>
    <x v="0"/>
    <x v="9"/>
    <s v="OpenID Connect SSO Support "/>
    <x v="9"/>
    <x v="0"/>
    <x v="0"/>
    <x v="22"/>
    <s v="Add support for OpenID Connect Single Sign-on"/>
    <s v="00022 - Add support for OpenID Connect Single Sign-on"/>
    <x v="22"/>
    <x v="5"/>
    <x v="2"/>
    <x v="144"/>
    <s v="Add logic to redirect unauthenticated users to login"/>
    <s v="S | 00052 - Add logic to redirect unauthenticated users to login"/>
    <s v="Backend Development | S | 00052 - Add logic to redirect unauthenticated users to login"/>
    <n v="386047"/>
    <n v="386106"/>
    <n v="389355"/>
    <s v="Plan"/>
    <x v="3"/>
    <n v="2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3"/>
    <n v="0"/>
    <n v="7.6923076923076927E-2"/>
    <n v="7.6923076923076927E-2"/>
    <n v="1"/>
    <n v="8.5106382978723403"/>
    <x v="0"/>
    <x v="0"/>
    <s v="0.Done"/>
    <x v="125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5"/>
    <x v="2"/>
    <x v="145"/>
    <s v="Add &quot;Liferay&quot; to Celsus source system database"/>
    <s v="XS | 00051 - Add &quot;Liferay&quot; to Celsus source system database"/>
    <s v="Backend Development | XS | 00051 - Add &quot;Liferay&quot; to Celsus source system database"/>
    <n v="386048"/>
    <n v="386109"/>
    <n v="389325"/>
    <s v="Plan"/>
    <x v="3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4.3478260869565216E-2"/>
    <n v="1"/>
    <n v="2.1276595744680851"/>
    <x v="0"/>
    <x v="2"/>
    <s v="0.Done"/>
    <x v="126"/>
    <n v="0"/>
    <n v="0"/>
  </r>
  <r>
    <x v="1"/>
    <x v="0"/>
    <x v="0"/>
    <x v="11"/>
    <s v="System Architecture"/>
    <x v="11"/>
    <x v="2"/>
    <x v="5"/>
    <x v="34"/>
    <s v="Setup Dev Infrasctructure"/>
    <s v="00034 - Setup Dev Infrasctructure"/>
    <x v="34"/>
    <x v="5"/>
    <x v="2"/>
    <x v="146"/>
    <s v="Create module to auto-load users"/>
    <s v="S | 00049 - Create module to auto-load users"/>
    <s v="Backend Development | S | 00049 - Create module to auto-load users"/>
    <n v="386049"/>
    <n v="386782"/>
    <n v="389202"/>
    <s v="Plan"/>
    <x v="3"/>
    <n v="6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6.5"/>
    <n v="0"/>
    <n v="0.16666666666666666"/>
    <n v="0.1"/>
    <n v="1"/>
    <n v="8.5106382978723403"/>
    <x v="0"/>
    <x v="5"/>
    <s v="0.Done"/>
    <x v="127"/>
    <n v="0"/>
    <n v="0"/>
  </r>
  <r>
    <x v="1"/>
    <x v="0"/>
    <x v="0"/>
    <x v="11"/>
    <s v="System Architecture"/>
    <x v="11"/>
    <x v="2"/>
    <x v="5"/>
    <x v="34"/>
    <s v="Setup Dev Infrasctructure"/>
    <s v="00034 - Setup Dev Infrasctructure"/>
    <x v="34"/>
    <x v="4"/>
    <x v="2"/>
    <x v="147"/>
    <s v="Set up Liferay Dev Portal server"/>
    <s v="S | 00048 - Set up Liferay Dev Portal server"/>
    <s v="Sub-Task | S | 00048 - Set up Liferay Dev Portal server"/>
    <n v="386049"/>
    <n v="386782"/>
    <n v="388587"/>
    <s v="Plan"/>
    <x v="3"/>
    <n v="6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6"/>
    <n v="0"/>
    <n v="0.16666666666666666"/>
    <n v="0.1"/>
    <n v="1"/>
    <n v="4.2553191489361701"/>
    <x v="0"/>
    <x v="5"/>
    <s v="0.Done"/>
    <x v="128"/>
    <n v="0"/>
    <n v="0"/>
  </r>
  <r>
    <x v="1"/>
    <x v="0"/>
    <x v="0"/>
    <x v="10"/>
    <s v="User Activity Tracking"/>
    <x v="10"/>
    <x v="0"/>
    <x v="2"/>
    <x v="29"/>
    <s v="Capture user info"/>
    <s v="00014 - Capture user info"/>
    <x v="29"/>
    <x v="3"/>
    <x v="2"/>
    <x v="148"/>
    <s v="Edit theme to be based on classic theme"/>
    <s v="S | 00047 - Edit theme to be based on classic theme"/>
    <s v="Frontend Development | S | 00047 - Edit theme to be based on classic theme"/>
    <n v="385925"/>
    <n v="386088"/>
    <n v="388576"/>
    <s v="Plan"/>
    <x v="3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0.14285714285714285"/>
    <n v="9.0909090909090912E-2"/>
    <n v="1"/>
    <n v="4.2553191489361701"/>
    <x v="0"/>
    <x v="2"/>
    <s v="0.Done"/>
    <x v="129"/>
    <n v="0"/>
    <n v="0"/>
  </r>
  <r>
    <x v="1"/>
    <x v="0"/>
    <x v="0"/>
    <x v="8"/>
    <s v="Enhanced Group Functionality (Site)"/>
    <x v="8"/>
    <x v="0"/>
    <x v="3"/>
    <x v="25"/>
    <s v="Add expiration date"/>
    <s v="00007 - Add expiration date"/>
    <x v="25"/>
    <x v="5"/>
    <x v="2"/>
    <x v="149"/>
    <s v="Add expiration date - Backend Dev"/>
    <s v="S | 00046 - Add expiration date - Backend Dev"/>
    <s v="Backend Development | S | 00046 - Add expiration date - Backend Dev"/>
    <n v="385695"/>
    <n v="386070"/>
    <n v="388542"/>
    <s v="Plan"/>
    <x v="3"/>
    <n v="12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2"/>
    <n v="0"/>
    <n v="0.14285714285714285"/>
    <n v="2.1276595744680851E-2"/>
    <n v="1"/>
    <n v="8.5106382978723403"/>
    <x v="0"/>
    <x v="3"/>
    <s v="0.Done"/>
    <x v="130"/>
    <n v="0"/>
    <n v="0"/>
  </r>
  <r>
    <x v="1"/>
    <x v="0"/>
    <x v="0"/>
    <x v="11"/>
    <s v="System Architecture"/>
    <x v="11"/>
    <x v="2"/>
    <x v="5"/>
    <x v="34"/>
    <s v="Setup Dev Infrasctructure"/>
    <s v="00034 - Setup Dev Infrasctructure"/>
    <x v="34"/>
    <x v="4"/>
    <x v="2"/>
    <x v="150"/>
    <s v="Set up Liferay Workspace"/>
    <s v="S | 00045 - Set up Liferay Workspace"/>
    <s v="Sub-Task | S | 00045 - Set up Liferay Workspace"/>
    <n v="386049"/>
    <n v="386782"/>
    <n v="388235"/>
    <s v="Plan"/>
    <x v="3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0.16666666666666666"/>
    <n v="0.1"/>
    <n v="1"/>
    <n v="4.2553191489361701"/>
    <x v="0"/>
    <x v="5"/>
    <s v="0.Done"/>
    <x v="131"/>
    <n v="0"/>
    <n v="0"/>
  </r>
  <r>
    <x v="1"/>
    <x v="0"/>
    <x v="0"/>
    <x v="9"/>
    <s v="OpenID Connect SSO Support "/>
    <x v="9"/>
    <x v="0"/>
    <x v="0"/>
    <x v="22"/>
    <s v="Add support for OpenID Connect Single Sign-on"/>
    <s v="00022 - Add support for OpenID Connect Single Sign-on"/>
    <x v="22"/>
    <x v="4"/>
    <x v="2"/>
    <x v="151"/>
    <s v="OpenID Integration - Feature Planning"/>
    <s v="S | 00044 - OpenID Integration - Feature Planning"/>
    <s v="Sub-Task | S | 00044 - OpenID Integration - Feature Planning"/>
    <n v="386047"/>
    <n v="386106"/>
    <n v="387708"/>
    <s v="Plan"/>
    <x v="3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7.6923076923076927E-2"/>
    <n v="7.6923076923076927E-2"/>
    <n v="1"/>
    <n v="4.2553191489361701"/>
    <x v="0"/>
    <x v="0"/>
    <s v="0.Done"/>
    <x v="132"/>
    <n v="0"/>
    <n v="0"/>
  </r>
  <r>
    <x v="1"/>
    <x v="0"/>
    <x v="0"/>
    <x v="10"/>
    <s v="User Activity Tracking"/>
    <x v="10"/>
    <x v="0"/>
    <x v="2"/>
    <x v="28"/>
    <s v="Capture learning events"/>
    <s v="00016 - Capture learning events"/>
    <x v="28"/>
    <x v="3"/>
    <x v="2"/>
    <x v="152"/>
    <s v="Calculate &quot;Action Status&quot;"/>
    <s v="S | 00043 - Calculate &quot;Action Status&quot;"/>
    <s v="Frontend Development | S | 00043 - Calculate &quot;Action Status&quot;"/>
    <n v="385925"/>
    <n v="386091"/>
    <n v="387548"/>
    <s v="Plan"/>
    <x v="3"/>
    <n v="13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3.5"/>
    <n v="0"/>
    <n v="0.25"/>
    <n v="9.0909090909090912E-2"/>
    <n v="1"/>
    <n v="4.2553191489361701"/>
    <x v="0"/>
    <x v="2"/>
    <s v="0.Done"/>
    <x v="133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5"/>
    <x v="3"/>
    <x v="153"/>
    <s v="Create a configurable OSGI property to obtein API endpoint"/>
    <s v="S | 00042 - Create a configurable OSGI property to obtein API endpoint"/>
    <s v="Backend Development | S | 00042 - Create a configurable OSGI property to obtein API endpoint"/>
    <n v="386048"/>
    <n v="386109"/>
    <n v="387125"/>
    <s v="Plan"/>
    <x v="3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5.8823529411764705E-2"/>
    <n v="4.3478260869565216E-2"/>
    <n v="1"/>
    <n v="0"/>
    <x v="0"/>
    <x v="2"/>
    <s v="0.Cancelled"/>
    <x v="134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5"/>
    <x v="3"/>
    <x v="154"/>
    <s v="Create an scheduler to send information to LMS"/>
    <s v="S | 00041 - Create an scheduler to send information to LMS"/>
    <s v="Backend Development | S | 00041 - Create an scheduler to send information to LMS"/>
    <n v="386048"/>
    <n v="386109"/>
    <n v="387124"/>
    <s v="Plan"/>
    <x v="3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5.8823529411764705E-2"/>
    <n v="4.3478260869565216E-2"/>
    <n v="1"/>
    <n v="0"/>
    <x v="0"/>
    <x v="2"/>
    <s v="0.Cancelled"/>
    <x v="135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5"/>
    <x v="3"/>
    <x v="155"/>
    <s v="Create a service builder to persist collected information"/>
    <s v="S | 00040 - Create a service builder to persist collected information"/>
    <s v="Backend Development | S | 00040 - Create a service builder to persist collected information"/>
    <n v="386048"/>
    <n v="386109"/>
    <n v="387123"/>
    <s v="Plan"/>
    <x v="3"/>
    <n v="1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3"/>
    <n v="0"/>
    <n v="5.8823529411764705E-2"/>
    <n v="4.3478260869565216E-2"/>
    <n v="1"/>
    <n v="0"/>
    <x v="0"/>
    <x v="2"/>
    <s v="0.Cancelled"/>
    <x v="136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7"/>
    <x v="2"/>
    <x v="156"/>
    <s v="Notify Google LMS of User activity - Tech Planning"/>
    <s v="S | 00039 - Notify Google LMS of User activity - Tech Planning"/>
    <s v="Tech Planning | S | 00039 - Notify Google LMS of User activity - Tech Planning"/>
    <n v="386048"/>
    <n v="386109"/>
    <n v="387119"/>
    <s v="Plan"/>
    <x v="3"/>
    <n v="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5.8823529411764705E-2"/>
    <n v="4.3478260869565216E-2"/>
    <n v="1"/>
    <n v="2.1276595744680851"/>
    <x v="0"/>
    <x v="2"/>
    <s v="0.Done"/>
    <x v="137"/>
    <n v="0"/>
    <n v="0"/>
  </r>
  <r>
    <x v="1"/>
    <x v="0"/>
    <x v="0"/>
    <x v="8"/>
    <s v="Enhanced Group Functionality (Site)"/>
    <x v="8"/>
    <x v="0"/>
    <x v="2"/>
    <x v="33"/>
    <s v="Add status: draft, published, archived, invisible "/>
    <s v="00010 - Add status: draft, published, archived, invisible "/>
    <x v="33"/>
    <x v="4"/>
    <x v="2"/>
    <x v="157"/>
    <s v="Status - Feature Planning"/>
    <s v="S | 00038 - Status - Feature Planning"/>
    <s v="Sub-Task | S | 00038 - Status - Feature Planning"/>
    <n v="385695"/>
    <n v="386083"/>
    <n v="387101"/>
    <s v="Plan"/>
    <x v="3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0.16666666666666666"/>
    <n v="2.1276595744680851E-2"/>
    <n v="1"/>
    <n v="4.2553191489361701"/>
    <x v="0"/>
    <x v="2"/>
    <s v="0.Done"/>
    <x v="138"/>
    <n v="0"/>
    <n v="0"/>
  </r>
  <r>
    <x v="1"/>
    <x v="0"/>
    <x v="0"/>
    <x v="8"/>
    <s v="Enhanced Group Functionality (Site)"/>
    <x v="8"/>
    <x v="0"/>
    <x v="2"/>
    <x v="33"/>
    <s v="Add status: draft, published, archived, invisible "/>
    <s v="00010 - Add status: draft, published, archived, invisible "/>
    <x v="33"/>
    <x v="5"/>
    <x v="2"/>
    <x v="158"/>
    <s v="Add status to Site service"/>
    <s v="S | 00037 - Add status to Site service"/>
    <s v="Backend Development | S | 00037 - Add status to Site service"/>
    <n v="385695"/>
    <n v="386083"/>
    <n v="386829"/>
    <s v="Plan"/>
    <x v="3"/>
    <n v="2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5"/>
    <n v="0"/>
    <n v="0.16666666666666666"/>
    <n v="2.1276595744680851E-2"/>
    <n v="1"/>
    <n v="8.5106382978723403"/>
    <x v="0"/>
    <x v="2"/>
    <s v="0.Done"/>
    <x v="139"/>
    <n v="0"/>
    <n v="0"/>
  </r>
  <r>
    <x v="1"/>
    <x v="0"/>
    <x v="0"/>
    <x v="8"/>
    <s v="Enhanced Group Functionality (Site)"/>
    <x v="8"/>
    <x v="0"/>
    <x v="2"/>
    <x v="26"/>
    <s v="Enhanced Group REST Service"/>
    <s v="00033 - Enhanced Group REST Service"/>
    <x v="26"/>
    <x v="5"/>
    <x v="2"/>
    <x v="159"/>
    <s v="Create mock service Enhanced Group API"/>
    <s v="S | 00036 - Create mock service Enhanced Group API"/>
    <s v="Backend Development | S | 00036 - Create mock service Enhanced Group API"/>
    <n v="385695"/>
    <n v="386740"/>
    <n v="386789"/>
    <s v="Plan"/>
    <x v="3"/>
    <n v="22.666666666666668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2.666666666666668"/>
    <n v="0"/>
    <n v="7.6923076923076927E-2"/>
    <n v="2.1276595744680851E-2"/>
    <n v="1"/>
    <n v="8.5106382978723403"/>
    <x v="0"/>
    <x v="2"/>
    <s v="0.Done"/>
    <x v="140"/>
    <n v="0"/>
    <n v="0"/>
  </r>
  <r>
    <x v="1"/>
    <x v="0"/>
    <x v="0"/>
    <x v="8"/>
    <s v="Enhanced Group Functionality (Site)"/>
    <x v="8"/>
    <x v="0"/>
    <x v="2"/>
    <x v="26"/>
    <s v="Enhanced Group REST Service"/>
    <s v="00033 - Enhanced Group REST Service"/>
    <x v="26"/>
    <x v="8"/>
    <x v="2"/>
    <x v="160"/>
    <s v="Define REST API for Enhanced Group"/>
    <s v="S | 00035 - Define REST API for Enhanced Group"/>
    <s v="Feature Planning | S | 00035 - Define REST API for Enhanced Group"/>
    <n v="385695"/>
    <n v="386740"/>
    <n v="386788"/>
    <s v="Plan"/>
    <x v="3"/>
    <n v="3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3"/>
    <n v="0"/>
    <n v="7.6923076923076927E-2"/>
    <n v="2.1276595744680851E-2"/>
    <n v="1"/>
    <n v="2.1276595744680851"/>
    <x v="0"/>
    <x v="2"/>
    <s v="0.Done"/>
    <x v="141"/>
    <n v="0"/>
    <n v="0"/>
  </r>
  <r>
    <x v="1"/>
    <x v="0"/>
    <x v="0"/>
    <x v="9"/>
    <s v="OpenID Connect SSO Support "/>
    <x v="9"/>
    <x v="0"/>
    <x v="0"/>
    <x v="22"/>
    <s v="Add support for OpenID Connect Single Sign-on"/>
    <s v="00022 - Add support for OpenID Connect Single Sign-on"/>
    <x v="22"/>
    <x v="5"/>
    <x v="2"/>
    <x v="161"/>
    <s v="Implement Session Expiration"/>
    <s v="M | 00032 - Implement Session Expiration"/>
    <s v="Backend Development | M | 00032 - Implement Session Expiration"/>
    <n v="386047"/>
    <n v="386106"/>
    <n v="386543"/>
    <s v="Plan"/>
    <x v="3"/>
    <n v="21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1"/>
    <n v="0"/>
    <n v="7.6923076923076927E-2"/>
    <n v="7.6923076923076927E-2"/>
    <n v="1"/>
    <n v="10.638297872340425"/>
    <x v="0"/>
    <x v="0"/>
    <s v="0.Done"/>
    <x v="142"/>
    <n v="0"/>
    <n v="0"/>
  </r>
  <r>
    <x v="1"/>
    <x v="0"/>
    <x v="0"/>
    <x v="9"/>
    <s v="OpenID Connect SSO Support "/>
    <x v="9"/>
    <x v="0"/>
    <x v="0"/>
    <x v="22"/>
    <s v="Add support for OpenID Connect Single Sign-on"/>
    <s v="00022 - Add support for OpenID Connect Single Sign-on"/>
    <x v="22"/>
    <x v="5"/>
    <x v="2"/>
    <x v="162"/>
    <s v="Backport OpenId Connect implementation to DXP"/>
    <s v="S | 00031 - Backport OpenId Connect implementation to DXP"/>
    <s v="Backend Development | S | 00031 - Backport OpenId Connect implementation to DXP"/>
    <n v="386047"/>
    <n v="386106"/>
    <n v="386534"/>
    <s v="Plan"/>
    <x v="3"/>
    <n v="27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7.5"/>
    <n v="0"/>
    <n v="7.6923076923076927E-2"/>
    <n v="7.6923076923076927E-2"/>
    <n v="1"/>
    <n v="8.5106382978723403"/>
    <x v="0"/>
    <x v="0"/>
    <s v="0.Done"/>
    <x v="143"/>
    <n v="0"/>
    <n v="0"/>
  </r>
  <r>
    <x v="1"/>
    <x v="0"/>
    <x v="0"/>
    <x v="7"/>
    <s v="Google LMS Integration"/>
    <x v="7"/>
    <x v="0"/>
    <x v="3"/>
    <x v="18"/>
    <s v="Add SCORM support"/>
    <s v="00023 - Add SCORM support"/>
    <x v="18"/>
    <x v="4"/>
    <x v="2"/>
    <x v="163"/>
    <s v="Research SCORM"/>
    <s v="M | 00030 - Research SCORM"/>
    <s v="Sub-Task | M | 00030 - Research SCORM"/>
    <n v="386048"/>
    <n v="386107"/>
    <n v="386454"/>
    <s v="Plan"/>
    <x v="2"/>
    <n v="12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12"/>
    <n v="0"/>
    <n v="0.16666666666666666"/>
    <n v="4.3478260869565216E-2"/>
    <n v="1"/>
    <n v="8.5106382978723403"/>
    <x v="0"/>
    <x v="3"/>
    <s v="0.Done"/>
    <x v="144"/>
    <n v="0"/>
    <n v="0"/>
  </r>
  <r>
    <x v="1"/>
    <x v="0"/>
    <x v="0"/>
    <x v="10"/>
    <s v="User Activity Tracking"/>
    <x v="10"/>
    <x v="0"/>
    <x v="2"/>
    <x v="29"/>
    <s v="Capture user info"/>
    <s v="00014 - Capture user info"/>
    <x v="29"/>
    <x v="3"/>
    <x v="2"/>
    <x v="164"/>
    <s v="Capture user info - JS Skeleton for collection user information"/>
    <s v="M | 00029 - Capture user info - JS Skeleton for collection user information"/>
    <s v="Frontend Development | M | 00029 - Capture user info - JS Skeleton for collection user information"/>
    <n v="385925"/>
    <n v="386088"/>
    <n v="386183"/>
    <s v="Plan"/>
    <x v="3"/>
    <n v="12.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2.5"/>
    <n v="0"/>
    <n v="0.14285714285714285"/>
    <n v="9.0909090909090912E-2"/>
    <n v="1"/>
    <n v="5.3191489361702127"/>
    <x v="0"/>
    <x v="2"/>
    <s v="0.Done"/>
    <x v="145"/>
    <n v="0"/>
    <n v="0"/>
  </r>
  <r>
    <x v="1"/>
    <x v="0"/>
    <x v="0"/>
    <x v="10"/>
    <s v="User Activity Tracking"/>
    <x v="10"/>
    <x v="0"/>
    <x v="2"/>
    <x v="29"/>
    <s v="Capture user info"/>
    <s v="00014 - Capture user info"/>
    <x v="29"/>
    <x v="7"/>
    <x v="2"/>
    <x v="165"/>
    <s v="Capture user info - Tech Planning"/>
    <s v="S | 00028 - Capture user info - Tech Planning"/>
    <s v="Tech Planning | S | 00028 - Capture user info - Tech Planning"/>
    <n v="385925"/>
    <n v="386088"/>
    <n v="386179"/>
    <s v="Plan"/>
    <x v="3"/>
    <n v="3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3.5"/>
    <n v="0"/>
    <n v="0.14285714285714285"/>
    <n v="9.0909090909090912E-2"/>
    <n v="1"/>
    <n v="2.1276595744680851"/>
    <x v="0"/>
    <x v="2"/>
    <s v="0.Done"/>
    <x v="146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8"/>
    <x v="2"/>
    <x v="166"/>
    <s v="Notify Google LMS of User activity - Feature Planning"/>
    <s v="S | 00026 - Notify Google LMS of User activity - Feature Planning"/>
    <s v="Feature Planning | S | 00026 - Notify Google LMS of User activity - Feature Planning"/>
    <n v="386048"/>
    <n v="386109"/>
    <n v="386111"/>
    <s v="Plan"/>
    <x v="3"/>
    <n v="1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0"/>
    <n v="0"/>
    <n v="5.8823529411764705E-2"/>
    <n v="4.3478260869565216E-2"/>
    <n v="1"/>
    <n v="2.1276595744680851"/>
    <x v="0"/>
    <x v="2"/>
    <s v="0.Done"/>
    <x v="147"/>
    <n v="0"/>
    <n v="0"/>
  </r>
  <r>
    <x v="1"/>
    <x v="0"/>
    <x v="0"/>
    <x v="7"/>
    <s v="Google LMS Integration"/>
    <x v="7"/>
    <x v="0"/>
    <x v="3"/>
    <x v="18"/>
    <s v="Add SCORM support"/>
    <s v="00023 - Add SCORM support"/>
    <x v="18"/>
    <x v="8"/>
    <x v="1"/>
    <x v="167"/>
    <s v="Add SCORM support - Feature Planning"/>
    <s v="L | 00024 - Add SCORM support - Feature Planning"/>
    <s v="Feature Planning | L | 00024 - Add SCORM support - Feature Planning"/>
    <n v="386048"/>
    <n v="386107"/>
    <n v="386108"/>
    <s v="Plan"/>
    <x v="2"/>
    <n v="0"/>
    <n v="0"/>
    <n v="0"/>
    <n v="0"/>
    <s v="L"/>
    <s v="SUBTASK PLAN"/>
    <n v="8.5106382978723403"/>
    <n v="10.212765957446807"/>
    <n v="8.5106382978723403"/>
    <n v="10.212765957446807"/>
    <n v="0"/>
    <n v="8.5106382978723403"/>
    <n v="0"/>
    <n v="0"/>
    <n v="0"/>
    <n v="0"/>
    <n v="0.16666666666666666"/>
    <n v="4.3478260869565216E-2"/>
    <n v="1"/>
    <n v="0"/>
    <x v="0"/>
    <x v="3"/>
    <e v="#N/A"/>
    <x v="1"/>
    <n v="0"/>
    <n v="0"/>
  </r>
  <r>
    <x v="1"/>
    <x v="0"/>
    <x v="0"/>
    <x v="10"/>
    <s v="User Activity Tracking"/>
    <x v="10"/>
    <x v="0"/>
    <x v="2"/>
    <x v="29"/>
    <s v="Capture user info"/>
    <s v="00014 - Capture user info"/>
    <x v="29"/>
    <x v="8"/>
    <x v="2"/>
    <x v="168"/>
    <s v="Capture user info - Feature Planning"/>
    <s v="S | 00015 - Capture user info - Feature Planning"/>
    <s v="Feature Planning | S | 00015 - Capture user info - Feature Planning"/>
    <n v="385925"/>
    <n v="386088"/>
    <n v="386089"/>
    <s v="Plan"/>
    <x v="3"/>
    <n v="2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2"/>
    <n v="0"/>
    <n v="0.14285714285714285"/>
    <n v="9.0909090909090912E-2"/>
    <n v="1"/>
    <n v="2.1276595744680851"/>
    <x v="0"/>
    <x v="2"/>
    <s v="0.Done"/>
    <x v="148"/>
    <n v="0"/>
    <n v="0"/>
  </r>
  <r>
    <x v="1"/>
    <x v="0"/>
    <x v="0"/>
    <x v="8"/>
    <s v="Enhanced Group Functionality (Site)"/>
    <x v="8"/>
    <x v="0"/>
    <x v="2"/>
    <x v="26"/>
    <s v="Enhanced Group REST Service"/>
    <s v="00033 - Enhanced Group REST Service"/>
    <x v="26"/>
    <x v="5"/>
    <x v="2"/>
    <x v="169"/>
    <s v="Integrate REST API with Liferay service layer"/>
    <s v="S | 00012 - Integrate REST API with Liferay service layer"/>
    <s v="Backend Development | S | 00012 - Integrate REST API with Liferay service layer"/>
    <n v="385695"/>
    <n v="386740"/>
    <n v="386085"/>
    <s v="Plan"/>
    <x v="3"/>
    <n v="17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7.5"/>
    <n v="0"/>
    <n v="7.6923076923076927E-2"/>
    <n v="2.1276595744680851E-2"/>
    <n v="1"/>
    <n v="8.5106382978723403"/>
    <x v="0"/>
    <x v="2"/>
    <s v="0.Done"/>
    <x v="149"/>
    <n v="0"/>
    <n v="0"/>
  </r>
  <r>
    <x v="1"/>
    <x v="0"/>
    <x v="0"/>
    <x v="8"/>
    <s v="Enhanced Group Functionality (Site)"/>
    <x v="8"/>
    <x v="0"/>
    <x v="2"/>
    <x v="33"/>
    <s v="Add status: draft, published, archived, invisible "/>
    <s v="00010 - Add status: draft, published, archived, invisible "/>
    <x v="33"/>
    <x v="7"/>
    <x v="2"/>
    <x v="170"/>
    <s v="Status - Tech Planning"/>
    <s v="S | 00011 - Status - Tech Planning"/>
    <s v="Tech Planning | S | 00011 - Status - Tech Planning"/>
    <n v="385695"/>
    <n v="386083"/>
    <n v="386084"/>
    <s v="Plan"/>
    <x v="3"/>
    <n v="2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2"/>
    <n v="0"/>
    <n v="0.16666666666666666"/>
    <n v="2.1276595744680851E-2"/>
    <n v="1"/>
    <n v="2.1276595744680851"/>
    <x v="0"/>
    <x v="2"/>
    <s v="0.Done"/>
    <x v="150"/>
    <n v="0"/>
    <n v="0"/>
  </r>
  <r>
    <x v="1"/>
    <x v="0"/>
    <x v="0"/>
    <x v="8"/>
    <s v="Enhanced Group Functionality (Site)"/>
    <x v="8"/>
    <x v="0"/>
    <x v="2"/>
    <x v="32"/>
    <s v="Add version"/>
    <s v="00006 - Add version"/>
    <x v="32"/>
    <x v="8"/>
    <x v="2"/>
    <x v="171"/>
    <s v="Version - Feature Planning"/>
    <s v="S | 00009 - Version - Feature Planning"/>
    <s v="Feature Planning | S | 00009 - Version - Feature Planning"/>
    <n v="385695"/>
    <n v="386061"/>
    <n v="386074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2.1276595744680851E-2"/>
    <n v="1"/>
    <n v="2.1276595744680851"/>
    <x v="0"/>
    <x v="2"/>
    <s v="0.Done"/>
    <x v="151"/>
    <n v="0"/>
    <n v="0"/>
  </r>
  <r>
    <x v="1"/>
    <x v="0"/>
    <x v="0"/>
    <x v="8"/>
    <s v="Enhanced Group Functionality (Site)"/>
    <x v="8"/>
    <x v="0"/>
    <x v="3"/>
    <x v="25"/>
    <s v="Add expiration date"/>
    <s v="00007 - Add expiration date"/>
    <x v="25"/>
    <x v="8"/>
    <x v="1"/>
    <x v="172"/>
    <s v="Expiration Date - Feature Planning"/>
    <s v="S | 00008 - Expiration Date - Feature Planning"/>
    <s v="Feature Planning | S | 00008 - Expiration Date - Feature Planning"/>
    <n v="385695"/>
    <n v="386070"/>
    <n v="386072"/>
    <s v="Plan"/>
    <x v="2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4285714285714285"/>
    <n v="2.1276595744680851E-2"/>
    <n v="1"/>
    <n v="0"/>
    <x v="0"/>
    <x v="3"/>
    <e v="#N/A"/>
    <x v="1"/>
    <n v="0"/>
    <n v="0"/>
  </r>
  <r>
    <x v="2"/>
    <x v="1"/>
    <x v="1"/>
    <x v="1"/>
    <m/>
    <x v="1"/>
    <x v="0"/>
    <x v="2"/>
    <x v="36"/>
    <s v="Feature without assignee CEMEXWEB"/>
    <s v="00664 - Feature without assignee CEMEXWEB"/>
    <x v="36"/>
    <x v="1"/>
    <x v="2"/>
    <x v="173"/>
    <s v="QA for Feature without assignee CEMEXWEB"/>
    <s v="S | 00668 - QA for Feature without assignee CEMEXWEB"/>
    <s v="QA | S | 00668 - QA for Feature without assignee CEMEXWEB"/>
    <m/>
    <n v="396815"/>
    <n v="39704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52"/>
    <n v="0"/>
    <n v="0"/>
  </r>
  <r>
    <x v="2"/>
    <x v="1"/>
    <x v="1"/>
    <x v="1"/>
    <m/>
    <x v="1"/>
    <x v="0"/>
    <x v="2"/>
    <x v="36"/>
    <s v="Feature without assignee CEMEXWEB"/>
    <s v="00664 - Feature without assignee CEMEXWEB"/>
    <x v="36"/>
    <x v="2"/>
    <x v="2"/>
    <x v="174"/>
    <s v="Review of Feature without assignee CEMEXWEB"/>
    <s v="S | 00667 - Review of Feature without assignee CEMEXWEB"/>
    <s v="Feature Review | S | 00667 - Review of Feature without assignee CEMEXWEB"/>
    <m/>
    <n v="396815"/>
    <n v="3970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53"/>
    <n v="0"/>
    <n v="0"/>
  </r>
  <r>
    <x v="2"/>
    <x v="1"/>
    <x v="1"/>
    <x v="1"/>
    <m/>
    <x v="1"/>
    <x v="0"/>
    <x v="2"/>
    <x v="36"/>
    <s v="Feature without assignee CEMEXWEB"/>
    <s v="00664 - Feature without assignee CEMEXWEB"/>
    <x v="36"/>
    <x v="0"/>
    <x v="2"/>
    <x v="175"/>
    <s v="Alpha for Feature without assignee CEMEXWEB"/>
    <s v="S | 00666 - Alpha for Feature without assignee CEMEXWEB"/>
    <s v="Alpha Test | S | 00666 - Alpha for Feature without assignee CEMEXWEB"/>
    <m/>
    <n v="396815"/>
    <n v="3970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54"/>
    <n v="0"/>
    <n v="0"/>
  </r>
  <r>
    <x v="2"/>
    <x v="1"/>
    <x v="1"/>
    <x v="1"/>
    <m/>
    <x v="1"/>
    <x v="2"/>
    <x v="2"/>
    <x v="37"/>
    <s v="Block Googlebot from doing a search "/>
    <s v="00662 - Block Googlebot from doing a search "/>
    <x v="37"/>
    <x v="2"/>
    <x v="2"/>
    <x v="176"/>
    <s v="Review of Block Googlebot from doing a search "/>
    <s v="S | 00663 - Review of Block Googlebot from doing a search "/>
    <s v="Feature Review | S | 00663 - Review of Block Googlebot from doing a search "/>
    <m/>
    <n v="394884"/>
    <n v="3948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x v="2"/>
    <s v="0.Done"/>
    <x v="155"/>
    <n v="0"/>
    <n v="0"/>
  </r>
  <r>
    <x v="2"/>
    <x v="1"/>
    <x v="1"/>
    <x v="1"/>
    <m/>
    <x v="1"/>
    <x v="1"/>
    <x v="10"/>
    <x v="38"/>
    <s v="Page visual layout broken after interactions"/>
    <s v="00647 - Page visual layout broken after interactions"/>
    <x v="38"/>
    <x v="3"/>
    <x v="4"/>
    <x v="177"/>
    <s v="Development for - Page visual layout broken after interactions"/>
    <s v="S | 00657 - Development for - Page visual layout broken after interactions"/>
    <s v="Frontend Development | S | 00657 - Development for - Page visual layout broken after interactions"/>
    <m/>
    <n v="391998"/>
    <n v="392453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1"/>
    <n v="0"/>
    <n v="1"/>
    <n v="0"/>
    <x v="1"/>
    <x v="5"/>
    <e v="#N/A"/>
    <x v="1"/>
    <n v="4.2553191489361701"/>
    <n v="0"/>
  </r>
  <r>
    <x v="2"/>
    <x v="0"/>
    <x v="3"/>
    <x v="13"/>
    <s v="Sustainability - Overview"/>
    <x v="13"/>
    <x v="0"/>
    <x v="10"/>
    <x v="39"/>
    <s v="Sustainability &gt; Overview"/>
    <s v="00649 - Sustainability &gt; Overview"/>
    <x v="39"/>
    <x v="4"/>
    <x v="4"/>
    <x v="178"/>
    <s v="Refactor the existing web content structure/templates"/>
    <s v="S | 00656 - Refactor the existing web content structure/templates"/>
    <s v="Sub-Task | S | 00656 - Refactor the existing web content structure/templates"/>
    <n v="390304"/>
    <n v="392141"/>
    <n v="392326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x v="5"/>
    <e v="#N/A"/>
    <x v="1"/>
    <n v="0"/>
    <n v="0"/>
  </r>
  <r>
    <x v="2"/>
    <x v="0"/>
    <x v="3"/>
    <x v="13"/>
    <s v="Sustainability - Overview"/>
    <x v="13"/>
    <x v="0"/>
    <x v="10"/>
    <x v="39"/>
    <s v="Sustainability &gt; Overview"/>
    <s v="00649 - Sustainability &gt; Overview"/>
    <x v="39"/>
    <x v="4"/>
    <x v="4"/>
    <x v="179"/>
    <s v="Add credentials web content to bottom of page"/>
    <s v="S | 00655 - Add credentials web content to bottom of page"/>
    <s v="Sub-Task | S | 00655 - Add credentials web content to bottom of page"/>
    <n v="390304"/>
    <n v="392141"/>
    <n v="392325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x v="5"/>
    <e v="#N/A"/>
    <x v="1"/>
    <n v="0"/>
    <n v="0"/>
  </r>
  <r>
    <x v="2"/>
    <x v="0"/>
    <x v="3"/>
    <x v="13"/>
    <s v="Sustainability - Overview"/>
    <x v="13"/>
    <x v="0"/>
    <x v="10"/>
    <x v="39"/>
    <s v="Sustainability &gt; Overview"/>
    <s v="00649 - Sustainability &gt; Overview"/>
    <x v="39"/>
    <x v="4"/>
    <x v="4"/>
    <x v="180"/>
    <s v="Add each section web content(or parent depending on the refactor) to page"/>
    <s v="S | 00654 - Add each section web content(or parent depending on the refactor) to page"/>
    <s v="Sub-Task | S | 00654 - Add each section web content(or parent depending on the refactor) to page"/>
    <n v="390304"/>
    <n v="392141"/>
    <n v="392324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x v="5"/>
    <e v="#N/A"/>
    <x v="1"/>
    <n v="0"/>
    <n v="0"/>
  </r>
  <r>
    <x v="2"/>
    <x v="0"/>
    <x v="3"/>
    <x v="13"/>
    <s v="Sustainability - Overview"/>
    <x v="13"/>
    <x v="0"/>
    <x v="10"/>
    <x v="39"/>
    <s v="Sustainability &gt; Overview"/>
    <s v="00649 - Sustainability &gt; Overview"/>
    <x v="39"/>
    <x v="4"/>
    <x v="4"/>
    <x v="181"/>
    <s v="Create a web content for each section within the collapsable content"/>
    <s v="S | 00653 - Create a web content for each section within the collapsable content"/>
    <s v="Sub-Task | S | 00653 - Create a web content for each section within the collapsable content"/>
    <n v="390304"/>
    <n v="392141"/>
    <n v="392323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x v="5"/>
    <e v="#N/A"/>
    <x v="1"/>
    <n v="0"/>
    <n v="0"/>
  </r>
  <r>
    <x v="2"/>
    <x v="0"/>
    <x v="3"/>
    <x v="13"/>
    <s v="Sustainability - Overview"/>
    <x v="13"/>
    <x v="0"/>
    <x v="10"/>
    <x v="39"/>
    <s v="Sustainability &gt; Overview"/>
    <s v="00649 - Sustainability &gt; Overview"/>
    <x v="39"/>
    <x v="4"/>
    <x v="4"/>
    <x v="182"/>
    <s v="Add banner image web content to overview page"/>
    <s v="S | 00652 - Add banner image web content to overview page"/>
    <s v="Sub-Task | S | 00652 - Add banner image web content to overview page"/>
    <n v="390304"/>
    <n v="392141"/>
    <n v="392322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x v="5"/>
    <e v="#N/A"/>
    <x v="1"/>
    <n v="0"/>
    <n v="0"/>
  </r>
  <r>
    <x v="2"/>
    <x v="0"/>
    <x v="3"/>
    <x v="13"/>
    <s v="Sustainability - Overview"/>
    <x v="13"/>
    <x v="0"/>
    <x v="10"/>
    <x v="39"/>
    <s v="Sustainability &gt; Overview"/>
    <s v="00649 - Sustainability &gt; Overview"/>
    <x v="39"/>
    <x v="4"/>
    <x v="4"/>
    <x v="183"/>
    <s v="Create/Modify web content for banner image"/>
    <s v="S | 00651 - Create/Modify web content for banner image"/>
    <s v="Sub-Task | S | 00651 - Create/Modify web content for banner image"/>
    <n v="390304"/>
    <n v="392141"/>
    <n v="392321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x v="5"/>
    <e v="#N/A"/>
    <x v="1"/>
    <n v="0"/>
    <n v="0"/>
  </r>
  <r>
    <x v="2"/>
    <x v="0"/>
    <x v="3"/>
    <x v="13"/>
    <s v="Sustainability - Overview"/>
    <x v="13"/>
    <x v="0"/>
    <x v="10"/>
    <x v="39"/>
    <s v="Sustainability &gt; Overview"/>
    <s v="00649 - Sustainability &gt; Overview"/>
    <x v="39"/>
    <x v="4"/>
    <x v="4"/>
    <x v="184"/>
    <s v="Create/replace page for sustainability-&gt;overview"/>
    <s v="S | 00650 - Create/replace page for sustainability-&gt;overview"/>
    <s v="Sub-Task | S | 00650 - Create/replace page for sustainability-&gt;overview"/>
    <n v="390304"/>
    <n v="392141"/>
    <n v="392320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x v="5"/>
    <e v="#N/A"/>
    <x v="1"/>
    <n v="0"/>
    <n v="0"/>
  </r>
  <r>
    <x v="2"/>
    <x v="1"/>
    <x v="1"/>
    <x v="1"/>
    <m/>
    <x v="1"/>
    <x v="2"/>
    <x v="3"/>
    <x v="40"/>
    <s v="Apply and verify fix for CEMEX-13"/>
    <s v="00637 - Apply and verify fix for CEMEX-13"/>
    <x v="40"/>
    <x v="2"/>
    <x v="1"/>
    <x v="185"/>
    <s v="Review of Apply and verify fix for CEMEX-13"/>
    <s v="S | 00646 - Review of Apply and verify fix for CEMEX-13"/>
    <s v="Feature Review | S | 00646 - Review of Apply and verify fix for CEMEX-13"/>
    <m/>
    <n v="390655"/>
    <n v="391910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1"/>
    <n v="0"/>
    <n v="1"/>
    <n v="0"/>
    <x v="1"/>
    <x v="3"/>
    <e v="#N/A"/>
    <x v="1"/>
    <n v="0"/>
    <n v="0"/>
  </r>
  <r>
    <x v="2"/>
    <x v="1"/>
    <x v="1"/>
    <x v="1"/>
    <m/>
    <x v="1"/>
    <x v="2"/>
    <x v="2"/>
    <x v="41"/>
    <s v="Allow HTTP between qa-staging and qa-live to test remote staging"/>
    <s v="00644 - Allow HTTP between qa-staging and qa-live to test remote staging"/>
    <x v="41"/>
    <x v="2"/>
    <x v="2"/>
    <x v="186"/>
    <s v="Review of Allow HTTP between qa-staging and qa-live to test remote staging"/>
    <s v="00645 - Review of Allow HTTP between qa-staging and qa-live to test remote staging"/>
    <s v="Feature Review | 00645 - Review of Allow HTTP between qa-staging and qa-live to test remote staging"/>
    <m/>
    <n v="391206"/>
    <n v="39120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56"/>
    <n v="0"/>
    <n v="0"/>
  </r>
  <r>
    <x v="2"/>
    <x v="1"/>
    <x v="1"/>
    <x v="1"/>
    <m/>
    <x v="1"/>
    <x v="1"/>
    <x v="10"/>
    <x v="42"/>
    <s v="Emails from production server are not being received"/>
    <s v="00635 - Emails from production server are not being received"/>
    <x v="42"/>
    <x v="4"/>
    <x v="2"/>
    <x v="187"/>
    <s v="Test email &quot;group&quot; with multiple emails"/>
    <s v="S | 00643 - Test email &quot;group&quot; with multiple emails"/>
    <s v="Sub-Task | S | 00643 - Test email &quot;group&quot; with multiple emails"/>
    <m/>
    <n v="390553"/>
    <n v="391113"/>
    <s v="Plan"/>
    <x v="0"/>
    <n v="0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.5"/>
    <n v="0"/>
    <n v="0.5"/>
    <n v="0"/>
    <n v="1"/>
    <n v="4.2553191489361701"/>
    <x v="1"/>
    <x v="5"/>
    <s v="0.Done"/>
    <x v="157"/>
    <n v="4.2553191489361701"/>
    <n v="0.5"/>
  </r>
  <r>
    <x v="2"/>
    <x v="1"/>
    <x v="1"/>
    <x v="1"/>
    <m/>
    <x v="1"/>
    <x v="1"/>
    <x v="10"/>
    <x v="42"/>
    <s v="Emails from production server are not being received"/>
    <s v="00635 - Emails from production server are not being received"/>
    <x v="42"/>
    <x v="4"/>
    <x v="2"/>
    <x v="188"/>
    <s v="Verify that form emails work with a single email in the group"/>
    <s v="S | 00642 - Verify that form emails work with a single email in the group"/>
    <s v="Sub-Task | S | 00642 - Verify that form emails work with a single email in the group"/>
    <m/>
    <n v="390553"/>
    <n v="391112"/>
    <s v="Plan"/>
    <x v="0"/>
    <n v="0.5166666666666667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.51666666666666672"/>
    <n v="0"/>
    <n v="0.5"/>
    <n v="0"/>
    <n v="1"/>
    <n v="4.2553191489361701"/>
    <x v="1"/>
    <x v="5"/>
    <s v="0.Done"/>
    <x v="158"/>
    <n v="4.2553191489361701"/>
    <n v="0.51666666666666672"/>
  </r>
  <r>
    <x v="2"/>
    <x v="1"/>
    <x v="1"/>
    <x v="1"/>
    <m/>
    <x v="1"/>
    <x v="2"/>
    <x v="2"/>
    <x v="43"/>
    <s v="Use script to discover which web contents need to be fixed for ghost image issue"/>
    <s v="00597 - Use script to discover which web contents need to be fixed for ghost image issue"/>
    <x v="43"/>
    <x v="2"/>
    <x v="2"/>
    <x v="189"/>
    <s v="Review of Use script to discover which web contents need to be fixed for ghost image issue"/>
    <s v="00636 - Review of Use script to discover which web contents need to be fixed for ghost image issue"/>
    <s v="Feature Review | 00636 - Review of Use script to discover which web contents need to be fixed for ghost image issue"/>
    <m/>
    <n v="387652"/>
    <n v="3905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59"/>
    <n v="0"/>
    <n v="0"/>
  </r>
  <r>
    <x v="2"/>
    <x v="1"/>
    <x v="1"/>
    <x v="1"/>
    <m/>
    <x v="1"/>
    <x v="2"/>
    <x v="2"/>
    <x v="44"/>
    <s v="Build new QA environment."/>
    <s v="00632 - Build new QA environment."/>
    <x v="44"/>
    <x v="2"/>
    <x v="2"/>
    <x v="190"/>
    <s v="Review of Build new QA environment."/>
    <s v="00634 - Review of Build new QA environment."/>
    <s v="Feature Review | 00634 - Review of Build new QA environment."/>
    <m/>
    <n v="390029"/>
    <n v="39051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60"/>
    <n v="0"/>
    <n v="0"/>
  </r>
  <r>
    <x v="2"/>
    <x v="1"/>
    <x v="1"/>
    <x v="1"/>
    <m/>
    <x v="1"/>
    <x v="2"/>
    <x v="2"/>
    <x v="45"/>
    <s v="Configure workspace build to use NPM cache outside of the workspace"/>
    <s v="00566 - Configure workspace build to use NPM cache outside of the workspace"/>
    <x v="45"/>
    <x v="2"/>
    <x v="2"/>
    <x v="191"/>
    <s v="Review of Configure workspace build to use NPM cache outside of the workspace"/>
    <s v="00629 - Review of Configure workspace build to use NPM cache outside of the workspace"/>
    <s v="Feature Review | 00629 - Review of Configure workspace build to use NPM cache outside of the workspace"/>
    <m/>
    <n v="381022"/>
    <n v="38991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61"/>
    <n v="0"/>
    <n v="0"/>
  </r>
  <r>
    <x v="2"/>
    <x v="1"/>
    <x v="1"/>
    <x v="1"/>
    <m/>
    <x v="1"/>
    <x v="2"/>
    <x v="2"/>
    <x v="46"/>
    <s v="Make sure cemex.com redirects to www.cemex.com"/>
    <s v="00549 - Make sure cemex.com redirects to www.cemex.com"/>
    <x v="46"/>
    <x v="2"/>
    <x v="2"/>
    <x v="192"/>
    <s v="Review of Make sure cemex.com redirects to www.cemex.com"/>
    <s v="00628 - Review of Make sure cemex.com redirects to www.cemex.com"/>
    <s v="Feature Review | 00628 - Review of Make sure cemex.com redirects to www.cemex.com"/>
    <m/>
    <n v="379393"/>
    <n v="38976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62"/>
    <n v="0"/>
    <n v="0"/>
  </r>
  <r>
    <x v="2"/>
    <x v="1"/>
    <x v="1"/>
    <x v="1"/>
    <m/>
    <x v="1"/>
    <x v="2"/>
    <x v="2"/>
    <x v="47"/>
    <s v="Disable public access to the QA environment"/>
    <s v="00169 - Disable public access to the QA environment"/>
    <x v="47"/>
    <x v="2"/>
    <x v="2"/>
    <x v="193"/>
    <s v="Review of Disable public access to the QA environment"/>
    <s v="00627 - Review of Disable public access to the QA environment"/>
    <s v="Feature Review | 00627 - Review of Disable public access to the QA environment"/>
    <m/>
    <n v="368348"/>
    <n v="3897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63"/>
    <n v="0"/>
    <n v="0"/>
  </r>
  <r>
    <x v="2"/>
    <x v="1"/>
    <x v="1"/>
    <x v="1"/>
    <m/>
    <x v="1"/>
    <x v="2"/>
    <x v="2"/>
    <x v="48"/>
    <s v="Request a DNS update from Cemex to add subdomains to point to new AWS environment"/>
    <s v="00002 - Request a DNS update from Cemex to add subdomains to point to new AWS environment"/>
    <x v="48"/>
    <x v="2"/>
    <x v="2"/>
    <x v="194"/>
    <s v="Review of Request a DNS update from Cemex to add subdomains to point to new AWS environment"/>
    <s v="00626 - Review of Request a DNS update from Cemex to add subdomains to point to new AWS environment"/>
    <s v="Feature Review | 00626 - Review of Request a DNS update from Cemex to add subdomains to point to new AWS environment"/>
    <m/>
    <n v="360117"/>
    <n v="38970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64"/>
    <n v="0"/>
    <n v="0"/>
  </r>
  <r>
    <x v="2"/>
    <x v="1"/>
    <x v="1"/>
    <x v="1"/>
    <m/>
    <x v="1"/>
    <x v="2"/>
    <x v="2"/>
    <x v="49"/>
    <s v="Request SSL Certificate from Cemex for new website"/>
    <s v="00001 - Request SSL Certificate from Cemex for new website"/>
    <x v="49"/>
    <x v="2"/>
    <x v="2"/>
    <x v="195"/>
    <s v="Review of Request SSL Certificate from Cemex for new website"/>
    <s v="00625 - Review of Request SSL Certificate from Cemex for new website"/>
    <s v="Feature Review | 00625 - Review of Request SSL Certificate from Cemex for new website"/>
    <m/>
    <n v="360116"/>
    <n v="38970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65"/>
    <n v="0"/>
    <n v="0"/>
  </r>
  <r>
    <x v="2"/>
    <x v="1"/>
    <x v="1"/>
    <x v="1"/>
    <m/>
    <x v="1"/>
    <x v="2"/>
    <x v="2"/>
    <x v="50"/>
    <s v="Add FB Pixel snippet to theme"/>
    <s v="00567 - Add FB Pixel snippet to theme"/>
    <x v="50"/>
    <x v="2"/>
    <x v="2"/>
    <x v="196"/>
    <s v="Review of Add FB Pixel snippet to theme"/>
    <s v="00624 - Review of Add FB Pixel snippet to theme"/>
    <s v="Feature Review | 00624 - Review of Add FB Pixel snippet to theme"/>
    <m/>
    <n v="381115"/>
    <n v="38968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66"/>
    <n v="0"/>
    <n v="0"/>
  </r>
  <r>
    <x v="2"/>
    <x v="1"/>
    <x v="1"/>
    <x v="1"/>
    <m/>
    <x v="1"/>
    <x v="2"/>
    <x v="2"/>
    <x v="51"/>
    <s v="Enable staging from QA to PROD (guest site)"/>
    <s v="00476 - Enable staging from QA to PROD (guest site)"/>
    <x v="51"/>
    <x v="2"/>
    <x v="2"/>
    <x v="197"/>
    <s v="Review of Enable staging from QA to PROD (guest site)"/>
    <s v="00623 - Review of Enable staging from QA to PROD (guest site)"/>
    <s v="Feature Review | 00623 - Review of Enable staging from QA to PROD (guest site)"/>
    <m/>
    <n v="376254"/>
    <n v="38967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67"/>
    <n v="0"/>
    <n v="0"/>
  </r>
  <r>
    <x v="2"/>
    <x v="1"/>
    <x v="1"/>
    <x v="1"/>
    <m/>
    <x v="1"/>
    <x v="2"/>
    <x v="2"/>
    <x v="52"/>
    <s v="Patching does not work on Windows"/>
    <s v="00462 - Patching does not work on Windows"/>
    <x v="52"/>
    <x v="2"/>
    <x v="2"/>
    <x v="198"/>
    <s v="Review of Patching does not work on Windows"/>
    <s v="00622 - Review of Patching does not work on Windows"/>
    <s v="Feature Review | 00622 - Review of Patching does not work on Windows"/>
    <m/>
    <n v="376203"/>
    <n v="38967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68"/>
    <n v="0"/>
    <n v="0"/>
  </r>
  <r>
    <x v="2"/>
    <x v="1"/>
    <x v="1"/>
    <x v="1"/>
    <m/>
    <x v="1"/>
    <x v="2"/>
    <x v="2"/>
    <x v="53"/>
    <s v="Setup LCS activation"/>
    <s v="00003 - Setup LCS activation"/>
    <x v="53"/>
    <x v="2"/>
    <x v="2"/>
    <x v="199"/>
    <s v="Review of Setup LCS activation"/>
    <s v="00621 - Review of Setup LCS activation"/>
    <s v="Feature Review | 00621 - Review of Setup LCS activation"/>
    <m/>
    <n v="361679"/>
    <n v="3896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69"/>
    <n v="0"/>
    <n v="0"/>
  </r>
  <r>
    <x v="2"/>
    <x v="1"/>
    <x v="1"/>
    <x v="1"/>
    <m/>
    <x v="1"/>
    <x v="0"/>
    <x v="2"/>
    <x v="54"/>
    <s v="Image Animations do not match mockups for Stories"/>
    <s v="00578 - Image Animations do not match mockups for Stories"/>
    <x v="54"/>
    <x v="1"/>
    <x v="2"/>
    <x v="200"/>
    <s v="QA for Image Animations do not match mockups for Stories"/>
    <s v="S | 00620 - QA for Image Animations do not match mockups for Stories"/>
    <s v="QA | S | 00620 - QA for Image Animations do not match mockups for Stories"/>
    <m/>
    <n v="385389"/>
    <n v="3896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70"/>
    <n v="0"/>
    <n v="0"/>
  </r>
  <r>
    <x v="2"/>
    <x v="1"/>
    <x v="1"/>
    <x v="1"/>
    <m/>
    <x v="1"/>
    <x v="0"/>
    <x v="2"/>
    <x v="54"/>
    <s v="Image Animations do not match mockups for Stories"/>
    <s v="00578 - Image Animations do not match mockups for Stories"/>
    <x v="54"/>
    <x v="2"/>
    <x v="2"/>
    <x v="201"/>
    <s v="Review of Image Animations do not match mockups for Stories"/>
    <s v="S | 00619 - Review of Image Animations do not match mockups for Stories"/>
    <s v="Feature Review | S | 00619 - Review of Image Animations do not match mockups for Stories"/>
    <m/>
    <n v="385389"/>
    <n v="3896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71"/>
    <n v="0"/>
    <n v="0"/>
  </r>
  <r>
    <x v="2"/>
    <x v="1"/>
    <x v="1"/>
    <x v="1"/>
    <m/>
    <x v="1"/>
    <x v="1"/>
    <x v="2"/>
    <x v="55"/>
    <s v="Home page &quot;More&quot; button does not work for Internet Explorer 10 or 11"/>
    <s v="00576 - Home page &quot;More&quot; button does not work for Internet Explorer 10 or 11"/>
    <x v="55"/>
    <x v="1"/>
    <x v="2"/>
    <x v="202"/>
    <s v="QA for Home page &quot;More&quot; button does not work for Internet Explorer 10 or 11"/>
    <s v="S | 00618 - QA for Home page &quot;More&quot; button does not work for Internet Explorer 10 or 11"/>
    <s v="QA | S | 00618 - QA for Home page &quot;More&quot; button does not work for Internet Explorer 10 or 11"/>
    <m/>
    <n v="385240"/>
    <n v="3896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72"/>
    <n v="2.1276595744680851"/>
    <n v="0"/>
  </r>
  <r>
    <x v="2"/>
    <x v="1"/>
    <x v="1"/>
    <x v="1"/>
    <m/>
    <x v="1"/>
    <x v="1"/>
    <x v="2"/>
    <x v="55"/>
    <s v="Home page &quot;More&quot; button does not work for Internet Explorer 10 or 11"/>
    <s v="00576 - Home page &quot;More&quot; button does not work for Internet Explorer 10 or 11"/>
    <x v="55"/>
    <x v="2"/>
    <x v="2"/>
    <x v="203"/>
    <s v="Review of Home page &quot;More&quot; button does not work for Internet Explorer 10 or 11"/>
    <s v="S | 00617 - Review of Home page &quot;More&quot; button does not work for Internet Explorer 10 or 11"/>
    <s v="Feature Review | S | 00617 - Review of Home page &quot;More&quot; button does not work for Internet Explorer 10 or 11"/>
    <m/>
    <n v="385240"/>
    <n v="38965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73"/>
    <n v="2.1276595744680851"/>
    <n v="0"/>
  </r>
  <r>
    <x v="2"/>
    <x v="1"/>
    <x v="1"/>
    <x v="1"/>
    <m/>
    <x v="1"/>
    <x v="1"/>
    <x v="2"/>
    <x v="56"/>
    <s v="Publish failed with the JSON formatting error"/>
    <s v="00517 - Publish failed with the JSON formatting error"/>
    <x v="56"/>
    <x v="1"/>
    <x v="2"/>
    <x v="204"/>
    <s v="QA for Publish failed with the JSON formatting error"/>
    <s v="S | 00616 - QA for Publish failed with the JSON formatting error"/>
    <s v="QA | S | 00616 - QA for Publish failed with the JSON formatting error"/>
    <m/>
    <n v="377696"/>
    <n v="3896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74"/>
    <n v="2.1276595744680851"/>
    <n v="0"/>
  </r>
  <r>
    <x v="2"/>
    <x v="1"/>
    <x v="1"/>
    <x v="1"/>
    <m/>
    <x v="1"/>
    <x v="1"/>
    <x v="2"/>
    <x v="56"/>
    <s v="Publish failed with the JSON formatting error"/>
    <s v="00517 - Publish failed with the JSON formatting error"/>
    <x v="56"/>
    <x v="2"/>
    <x v="2"/>
    <x v="205"/>
    <s v="Review of Publish failed with the JSON formatting error"/>
    <s v="S | 00615 - Review of Publish failed with the JSON formatting error"/>
    <s v="Feature Review | S | 00615 - Review of Publish failed with the JSON formatting error"/>
    <m/>
    <n v="377696"/>
    <n v="3896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75"/>
    <n v="2.1276595744680851"/>
    <n v="0"/>
  </r>
  <r>
    <x v="2"/>
    <x v="1"/>
    <x v="1"/>
    <x v="1"/>
    <m/>
    <x v="1"/>
    <x v="1"/>
    <x v="2"/>
    <x v="56"/>
    <s v="Publish failed with the JSON formatting error"/>
    <s v="00517 - Publish failed with the JSON formatting error"/>
    <x v="56"/>
    <x v="0"/>
    <x v="2"/>
    <x v="206"/>
    <s v="Alpha for Publish failed with the JSON formatting error"/>
    <s v="S | 00614 - Alpha for Publish failed with the JSON formatting error"/>
    <s v="Alpha Test | S | 00614 - Alpha for Publish failed with the JSON formatting error"/>
    <m/>
    <n v="377696"/>
    <n v="3896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76"/>
    <n v="2.1276595744680851"/>
    <n v="0"/>
  </r>
  <r>
    <x v="2"/>
    <x v="1"/>
    <x v="1"/>
    <x v="1"/>
    <m/>
    <x v="1"/>
    <x v="1"/>
    <x v="2"/>
    <x v="57"/>
    <s v="Indexing of Web Content has errors"/>
    <s v="00458 - Indexing of Web Content has errors"/>
    <x v="57"/>
    <x v="1"/>
    <x v="2"/>
    <x v="207"/>
    <s v="QA for Indexing of Web Content has errors"/>
    <s v="S | 00613 - QA for Indexing of Web Content has errors"/>
    <s v="QA | S | 00613 - QA for Indexing of Web Content has errors"/>
    <m/>
    <n v="376064"/>
    <n v="38965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77"/>
    <n v="2.1276595744680851"/>
    <n v="0"/>
  </r>
  <r>
    <x v="2"/>
    <x v="1"/>
    <x v="1"/>
    <x v="1"/>
    <m/>
    <x v="1"/>
    <x v="1"/>
    <x v="2"/>
    <x v="57"/>
    <s v="Indexing of Web Content has errors"/>
    <s v="00458 - Indexing of Web Content has errors"/>
    <x v="57"/>
    <x v="2"/>
    <x v="2"/>
    <x v="208"/>
    <s v="Review of Indexing of Web Content has errors"/>
    <s v="S | 00612 - Review of Indexing of Web Content has errors"/>
    <s v="Feature Review | S | 00612 - Review of Indexing of Web Content has errors"/>
    <m/>
    <n v="376064"/>
    <n v="3896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78"/>
    <n v="2.1276595744680851"/>
    <n v="0"/>
  </r>
  <r>
    <x v="2"/>
    <x v="1"/>
    <x v="1"/>
    <x v="1"/>
    <m/>
    <x v="1"/>
    <x v="1"/>
    <x v="2"/>
    <x v="57"/>
    <s v="Indexing of Web Content has errors"/>
    <s v="00458 - Indexing of Web Content has errors"/>
    <x v="57"/>
    <x v="0"/>
    <x v="2"/>
    <x v="209"/>
    <s v="Alpha for Indexing of Web Content has errors"/>
    <s v="S | 00611 - Alpha for Indexing of Web Content has errors"/>
    <s v="Alpha Test | S | 00611 - Alpha for Indexing of Web Content has errors"/>
    <m/>
    <n v="376064"/>
    <n v="3896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79"/>
    <n v="2.1276595744680851"/>
    <n v="0"/>
  </r>
  <r>
    <x v="2"/>
    <x v="1"/>
    <x v="1"/>
    <x v="1"/>
    <m/>
    <x v="1"/>
    <x v="1"/>
    <x v="2"/>
    <x v="58"/>
    <s v="In Cemex, fix where the theme gets placed in the bundle by workspace"/>
    <s v="00225 - In Cemex, fix where the theme gets placed in the bundle by workspace"/>
    <x v="58"/>
    <x v="1"/>
    <x v="2"/>
    <x v="210"/>
    <s v="QA for In Cemex, fix where the theme gets placed in the bundle by workspace"/>
    <s v="S | 00610 - QA for In Cemex, fix where the theme gets placed in the bundle by workspace"/>
    <s v="QA | S | 00610 - QA for In Cemex, fix where the theme gets placed in the bundle by workspace"/>
    <m/>
    <n v="370582"/>
    <n v="3896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80"/>
    <n v="2.1276595744680851"/>
    <n v="0"/>
  </r>
  <r>
    <x v="2"/>
    <x v="1"/>
    <x v="1"/>
    <x v="1"/>
    <m/>
    <x v="1"/>
    <x v="1"/>
    <x v="2"/>
    <x v="58"/>
    <s v="In Cemex, fix where the theme gets placed in the bundle by workspace"/>
    <s v="00225 - In Cemex, fix where the theme gets placed in the bundle by workspace"/>
    <x v="58"/>
    <x v="2"/>
    <x v="2"/>
    <x v="211"/>
    <s v="Review of In Cemex, fix where the theme gets placed in the bundle by workspace"/>
    <s v="S | 00609 - Review of In Cemex, fix where the theme gets placed in the bundle by workspace"/>
    <s v="Feature Review | S | 00609 - Review of In Cemex, fix where the theme gets placed in the bundle by workspace"/>
    <m/>
    <n v="370582"/>
    <n v="3896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81"/>
    <n v="2.1276595744680851"/>
    <n v="0"/>
  </r>
  <r>
    <x v="2"/>
    <x v="1"/>
    <x v="1"/>
    <x v="1"/>
    <m/>
    <x v="1"/>
    <x v="1"/>
    <x v="2"/>
    <x v="59"/>
    <s v="Stock Ticker portlet has content that is not localized"/>
    <s v="00541 - Stock Ticker portlet has content that is not localized"/>
    <x v="59"/>
    <x v="1"/>
    <x v="2"/>
    <x v="212"/>
    <s v="QA for Stock Ticker portlet has content that is not localized"/>
    <s v="XS | 00608 - QA for Stock Ticker portlet has content that is not localized"/>
    <s v="QA | XS | 00608 - QA for Stock Ticker portlet has content that is not localized"/>
    <m/>
    <n v="379106"/>
    <n v="389645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x v="2"/>
    <s v="0.Done"/>
    <x v="182"/>
    <n v="1.0638297872340425"/>
    <n v="0"/>
  </r>
  <r>
    <x v="2"/>
    <x v="1"/>
    <x v="1"/>
    <x v="1"/>
    <m/>
    <x v="1"/>
    <x v="1"/>
    <x v="2"/>
    <x v="60"/>
    <s v="Page Fix for Careers page"/>
    <s v="00585 - Page Fix for Careers page"/>
    <x v="60"/>
    <x v="1"/>
    <x v="2"/>
    <x v="213"/>
    <s v="QA for Page Fix for Careers page"/>
    <s v="S | 00607 - QA for Page Fix for Careers page"/>
    <s v="QA | S | 00607 - QA for Page Fix for Careers page"/>
    <m/>
    <n v="386562"/>
    <n v="3887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83"/>
    <n v="2.1276595744680851"/>
    <n v="0"/>
  </r>
  <r>
    <x v="2"/>
    <x v="1"/>
    <x v="1"/>
    <x v="1"/>
    <m/>
    <x v="1"/>
    <x v="1"/>
    <x v="2"/>
    <x v="60"/>
    <s v="Page Fix for Careers page"/>
    <s v="00585 - Page Fix for Careers page"/>
    <x v="60"/>
    <x v="2"/>
    <x v="2"/>
    <x v="214"/>
    <s v="Review of Page Fix for Careers page"/>
    <s v="S | 00606 - Review of Page Fix for Careers page"/>
    <s v="Feature Review | S | 00606 - Review of Page Fix for Careers page"/>
    <m/>
    <n v="386562"/>
    <n v="3887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84"/>
    <n v="2.1276595744680851"/>
    <n v="0"/>
  </r>
  <r>
    <x v="2"/>
    <x v="1"/>
    <x v="1"/>
    <x v="1"/>
    <m/>
    <x v="1"/>
    <x v="1"/>
    <x v="2"/>
    <x v="60"/>
    <s v="Page Fix for Careers page"/>
    <s v="00585 - Page Fix for Careers page"/>
    <x v="60"/>
    <x v="0"/>
    <x v="2"/>
    <x v="215"/>
    <s v="Alpha for Page Fix for Careers page"/>
    <s v="S | 00605 - Alpha for Page Fix for Careers page"/>
    <s v="Alpha Test | S | 00605 - Alpha for Page Fix for Careers page"/>
    <m/>
    <n v="386562"/>
    <n v="3887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85"/>
    <n v="2.1276595744680851"/>
    <n v="0"/>
  </r>
  <r>
    <x v="2"/>
    <x v="1"/>
    <x v="1"/>
    <x v="1"/>
    <m/>
    <x v="1"/>
    <x v="2"/>
    <x v="2"/>
    <x v="61"/>
    <s v="Create Earnings Webcast 1Q 17 page"/>
    <s v="00603 - Create Earnings Webcast 1Q 17 page"/>
    <x v="61"/>
    <x v="2"/>
    <x v="2"/>
    <x v="216"/>
    <s v="Review of Create Earnings Webcast 1Q 17 page"/>
    <s v="00604 - Review of Create Earnings Webcast 1Q 17 page"/>
    <s v="Feature Review | 00604 - Review of Create Earnings Webcast 1Q 17 page"/>
    <m/>
    <n v="388359"/>
    <n v="38836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86"/>
    <n v="0"/>
    <n v="0"/>
  </r>
  <r>
    <x v="2"/>
    <x v="1"/>
    <x v="1"/>
    <x v="1"/>
    <m/>
    <x v="1"/>
    <x v="2"/>
    <x v="10"/>
    <x v="62"/>
    <s v="Fix issue with titles not being shown for image selector"/>
    <s v="00598 - Fix issue with titles not being shown for image selector"/>
    <x v="62"/>
    <x v="3"/>
    <x v="4"/>
    <x v="217"/>
    <s v="Development for - Fix issue with titles not being shown for image selector"/>
    <s v="S | 00602 - Development for - Fix issue with titles not being shown for image selector"/>
    <s v="Frontend Development | S | 00602 - Development for - Fix issue with titles not being shown for image selector"/>
    <m/>
    <n v="387657"/>
    <n v="388319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1"/>
    <n v="0"/>
    <n v="1"/>
    <n v="0"/>
    <x v="1"/>
    <x v="5"/>
    <e v="#N/A"/>
    <x v="1"/>
    <n v="0"/>
    <n v="0"/>
  </r>
  <r>
    <x v="2"/>
    <x v="1"/>
    <x v="1"/>
    <x v="1"/>
    <m/>
    <x v="1"/>
    <x v="2"/>
    <x v="8"/>
    <x v="63"/>
    <s v="Anchor tags not working for some pages"/>
    <s v="00596 - Anchor tags not working for some pages"/>
    <x v="63"/>
    <x v="2"/>
    <x v="1"/>
    <x v="218"/>
    <s v="Review of Anchor tags not working for some pages"/>
    <s v="00601 - Review of Anchor tags not working for some pages"/>
    <s v="Feature Review | 00601 - Review of Anchor tags not working for some pages"/>
    <m/>
    <n v="387360"/>
    <n v="3879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8"/>
    <e v="#N/A"/>
    <x v="1"/>
    <n v="0"/>
    <n v="0"/>
  </r>
  <r>
    <x v="2"/>
    <x v="1"/>
    <x v="1"/>
    <x v="1"/>
    <m/>
    <x v="1"/>
    <x v="2"/>
    <x v="2"/>
    <x v="64"/>
    <s v="Change country menu cut off vertically"/>
    <s v="00593 - Change country menu cut off vertically"/>
    <x v="64"/>
    <x v="2"/>
    <x v="2"/>
    <x v="219"/>
    <s v="Review of Change country menu cut off vertically"/>
    <s v="00600 - Review of Change country menu cut off vertically"/>
    <s v="Feature Review | 00600 - Review of Change country menu cut off vertically"/>
    <m/>
    <n v="387357"/>
    <n v="3877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87"/>
    <n v="0"/>
    <n v="0"/>
  </r>
  <r>
    <x v="2"/>
    <x v="1"/>
    <x v="1"/>
    <x v="1"/>
    <m/>
    <x v="1"/>
    <x v="1"/>
    <x v="2"/>
    <x v="60"/>
    <s v="Page Fix for Careers page"/>
    <s v="00585 - Page Fix for Careers page"/>
    <x v="60"/>
    <x v="3"/>
    <x v="2"/>
    <x v="220"/>
    <s v="Development for - Page Fix for Careers page"/>
    <s v="S | 00588 - Development for - Page Fix for Careers page"/>
    <s v="Frontend Development | S | 00588 - Development for - Page Fix for Careers page"/>
    <m/>
    <n v="386562"/>
    <n v="387345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188"/>
    <n v="4.2553191489361701"/>
    <n v="0"/>
  </r>
  <r>
    <x v="2"/>
    <x v="1"/>
    <x v="1"/>
    <x v="1"/>
    <m/>
    <x v="1"/>
    <x v="2"/>
    <x v="2"/>
    <x v="65"/>
    <s v="Create microsite page for Switzerland"/>
    <s v="00583 - Create microsite page for Switzerland"/>
    <x v="65"/>
    <x v="2"/>
    <x v="2"/>
    <x v="221"/>
    <s v="Review of Create microsite page for Switzerland"/>
    <s v="00587 - Review of Create microsite page for Switzerland"/>
    <s v="Feature Review | 00587 - Review of Create microsite page for Switzerland"/>
    <m/>
    <n v="386501"/>
    <n v="3867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89"/>
    <n v="0"/>
    <n v="0"/>
  </r>
  <r>
    <x v="2"/>
    <x v="1"/>
    <x v="1"/>
    <x v="1"/>
    <m/>
    <x v="1"/>
    <x v="2"/>
    <x v="2"/>
    <x v="66"/>
    <s v="Make the user Jose Alberto as a site admin"/>
    <s v="00584 - Make the user Jose Alberto as a site admin"/>
    <x v="66"/>
    <x v="2"/>
    <x v="2"/>
    <x v="222"/>
    <s v="Review of Make the user Jose Alberto as a site admin"/>
    <s v="00586 - Review of Make the user Jose Alberto as a site admin"/>
    <s v="Feature Review | 00586 - Review of Make the user Jose Alberto as a site admin"/>
    <m/>
    <n v="386509"/>
    <n v="38660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90"/>
    <n v="0"/>
    <n v="0"/>
  </r>
  <r>
    <x v="2"/>
    <x v="1"/>
    <x v="1"/>
    <x v="1"/>
    <m/>
    <x v="1"/>
    <x v="2"/>
    <x v="2"/>
    <x v="67"/>
    <s v="Change Reports page &quot;SEC Filings&quot; section to open in a new tab"/>
    <s v="00580 - Change Reports page &quot;SEC Filings&quot; section to open in a new tab"/>
    <x v="67"/>
    <x v="2"/>
    <x v="2"/>
    <x v="223"/>
    <s v="Review of Change Reports page &quot;SEC Filings&quot; section to open in a new tab"/>
    <s v="00581 - Review of Change Reports page &quot;SEC Filings&quot; section to open in a new tab"/>
    <s v="Feature Review | 00581 - Review of Change Reports page &quot;SEC Filings&quot; section to open in a new tab"/>
    <m/>
    <n v="385391"/>
    <n v="3853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91"/>
    <n v="0"/>
    <n v="0"/>
  </r>
  <r>
    <x v="2"/>
    <x v="1"/>
    <x v="1"/>
    <x v="1"/>
    <m/>
    <x v="1"/>
    <x v="0"/>
    <x v="2"/>
    <x v="54"/>
    <s v="Image Animations do not match mockups for Stories"/>
    <s v="00578 - Image Animations do not match mockups for Stories"/>
    <x v="54"/>
    <x v="0"/>
    <x v="2"/>
    <x v="224"/>
    <s v="Alpha for Image Animations do not match mockups for Stories"/>
    <s v="S | 00579 - Alpha for Image Animations do not match mockups for Stories"/>
    <s v="Alpha Test | S | 00579 - Alpha for Image Animations do not match mockups for Stories"/>
    <m/>
    <n v="385389"/>
    <n v="3853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92"/>
    <n v="0"/>
    <n v="0"/>
  </r>
  <r>
    <x v="2"/>
    <x v="1"/>
    <x v="1"/>
    <x v="1"/>
    <m/>
    <x v="1"/>
    <x v="1"/>
    <x v="2"/>
    <x v="55"/>
    <s v="Home page &quot;More&quot; button does not work for Internet Explorer 10 or 11"/>
    <s v="00576 - Home page &quot;More&quot; button does not work for Internet Explorer 10 or 11"/>
    <x v="55"/>
    <x v="0"/>
    <x v="2"/>
    <x v="225"/>
    <s v="Alpha for Home page &quot;More&quot; button does not work for Internet Explorer 10 or 11"/>
    <s v="S | 00577 - Alpha for Home page &quot;More&quot; button does not work for Internet Explorer 10 or 11"/>
    <s v="Alpha Test | S | 00577 - Alpha for Home page &quot;More&quot; button does not work for Internet Explorer 10 or 11"/>
    <m/>
    <n v="385240"/>
    <n v="3853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93"/>
    <n v="2.1276595744680851"/>
    <n v="0"/>
  </r>
  <r>
    <x v="2"/>
    <x v="1"/>
    <x v="1"/>
    <x v="1"/>
    <m/>
    <x v="1"/>
    <x v="1"/>
    <x v="2"/>
    <x v="68"/>
    <s v="Publishing via PROD ELB is failing"/>
    <s v="00568 - Publishing via PROD ELB is failing"/>
    <x v="68"/>
    <x v="1"/>
    <x v="2"/>
    <x v="226"/>
    <s v="QA for Publishing via PROD ELB is failing"/>
    <s v="S | 00574 - QA for Publishing via PROD ELB is failing"/>
    <s v="QA | S | 00574 - QA for Publishing via PROD ELB is failing"/>
    <m/>
    <n v="382220"/>
    <n v="3834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94"/>
    <n v="2.1276595744680851"/>
    <n v="0"/>
  </r>
  <r>
    <x v="2"/>
    <x v="1"/>
    <x v="1"/>
    <x v="1"/>
    <m/>
    <x v="1"/>
    <x v="1"/>
    <x v="2"/>
    <x v="68"/>
    <s v="Publishing via PROD ELB is failing"/>
    <s v="00568 - Publishing via PROD ELB is failing"/>
    <x v="68"/>
    <x v="2"/>
    <x v="2"/>
    <x v="227"/>
    <s v="Review of Publishing via PROD ELB is failing"/>
    <s v="S | 00573 - Review of Publishing via PROD ELB is failing"/>
    <s v="Feature Review | S | 00573 - Review of Publishing via PROD ELB is failing"/>
    <m/>
    <n v="382220"/>
    <n v="3834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95"/>
    <n v="2.1276595744680851"/>
    <n v="0"/>
  </r>
  <r>
    <x v="2"/>
    <x v="1"/>
    <x v="1"/>
    <x v="1"/>
    <m/>
    <x v="1"/>
    <x v="1"/>
    <x v="2"/>
    <x v="68"/>
    <s v="Publishing via PROD ELB is failing"/>
    <s v="00568 - Publishing via PROD ELB is failing"/>
    <x v="68"/>
    <x v="0"/>
    <x v="2"/>
    <x v="228"/>
    <s v="Alpha for Publishing via PROD ELB is failing"/>
    <s v="S | 00572 - Alpha for Publishing via PROD ELB is failing"/>
    <s v="Alpha Test | S | 00572 - Alpha for Publishing via PROD ELB is failing"/>
    <m/>
    <n v="382220"/>
    <n v="3834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96"/>
    <n v="2.1276595744680851"/>
    <n v="0"/>
  </r>
  <r>
    <x v="2"/>
    <x v="1"/>
    <x v="1"/>
    <x v="1"/>
    <m/>
    <x v="1"/>
    <x v="2"/>
    <x v="2"/>
    <x v="69"/>
    <s v="Investigate rejected SVG icons in Chrome when using CDN"/>
    <s v="00510 - Investigate rejected SVG icons in Chrome when using CDN"/>
    <x v="69"/>
    <x v="2"/>
    <x v="2"/>
    <x v="229"/>
    <s v="Review of Investigate rejected SVG icons in Chrome when using CDN"/>
    <s v="00571 - Review of Investigate rejected SVG icons in Chrome when using CDN"/>
    <s v="Feature Review | 00571 - Review of Investigate rejected SVG icons in Chrome when using CDN"/>
    <m/>
    <n v="377303"/>
    <n v="38341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97"/>
    <n v="0"/>
    <n v="0"/>
  </r>
  <r>
    <x v="2"/>
    <x v="1"/>
    <x v="1"/>
    <x v="1"/>
    <m/>
    <x v="1"/>
    <x v="2"/>
    <x v="2"/>
    <x v="70"/>
    <s v="Build PROD definition and execute it in us-east-1"/>
    <s v="00227 - Build PROD definition and execute it in us-east-1"/>
    <x v="70"/>
    <x v="2"/>
    <x v="2"/>
    <x v="230"/>
    <s v="Review of Build PROD definition and execute it in us-east-1"/>
    <s v="00570 - Review of Build PROD definition and execute it in us-east-1"/>
    <s v="Feature Review | 00570 - Review of Build PROD definition and execute it in us-east-1"/>
    <m/>
    <n v="370589"/>
    <n v="3824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98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1"/>
    <x v="2"/>
    <x v="231"/>
    <s v="QA for Adjustments throughout the portal"/>
    <s v="S | 00564 - QA for Adjustments throughout the portal"/>
    <s v="QA | S | 00564 - QA for Adjustments throughout the portal"/>
    <n v="362223"/>
    <n v="375000"/>
    <n v="380038"/>
    <s v="Plan"/>
    <x v="4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.4925373134328358E-2"/>
    <n v="8.3333333333333332E-3"/>
    <n v="1"/>
    <n v="2.1276595744680851"/>
    <x v="3"/>
    <x v="2"/>
    <s v="0.Done"/>
    <x v="199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2"/>
    <x v="2"/>
    <x v="232"/>
    <s v="Review of Adjustments throughout the portal"/>
    <s v="S | 00563 - Review of Adjustments throughout the portal"/>
    <s v="Feature Review | S | 00563 - Review of Adjustments throughout the portal"/>
    <n v="362223"/>
    <n v="375000"/>
    <n v="380037"/>
    <s v="Plan"/>
    <x v="4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.4925373134328358E-2"/>
    <n v="8.3333333333333332E-3"/>
    <n v="1"/>
    <n v="2.1276595744680851"/>
    <x v="3"/>
    <x v="2"/>
    <s v="0.Done"/>
    <x v="200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0"/>
    <x v="2"/>
    <x v="233"/>
    <s v="Alpha for Adjustments throughout the portal"/>
    <s v="S | 00562 - Alpha for Adjustments throughout the portal"/>
    <s v="Alpha Test | S | 00562 - Alpha for Adjustments throughout the portal"/>
    <n v="362223"/>
    <n v="375000"/>
    <n v="380036"/>
    <s v="Plan"/>
    <x v="4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.4925373134328358E-2"/>
    <n v="8.3333333333333332E-3"/>
    <n v="1"/>
    <n v="2.1276595744680851"/>
    <x v="3"/>
    <x v="2"/>
    <s v="0.Done"/>
    <x v="201"/>
    <n v="0"/>
    <n v="0"/>
  </r>
  <r>
    <x v="2"/>
    <x v="0"/>
    <x v="4"/>
    <x v="14"/>
    <s v="Theme"/>
    <x v="14"/>
    <x v="0"/>
    <x v="2"/>
    <x v="72"/>
    <s v="Custom 404 page"/>
    <s v="00328 - Custom 404 page"/>
    <x v="72"/>
    <x v="1"/>
    <x v="2"/>
    <x v="234"/>
    <s v="QA for Custom 404 page"/>
    <s v="XS | 00560 - QA for Custom 404 page"/>
    <s v="QA | XS | 00560 - QA for Custom 404 page"/>
    <n v="362223"/>
    <n v="373394"/>
    <n v="380034"/>
    <s v="Plan"/>
    <x v="4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3333333333333332E-3"/>
    <n v="1"/>
    <n v="1.0638297872340425"/>
    <x v="3"/>
    <x v="2"/>
    <s v="0.Done"/>
    <x v="202"/>
    <n v="0"/>
    <n v="0"/>
  </r>
  <r>
    <x v="2"/>
    <x v="0"/>
    <x v="4"/>
    <x v="14"/>
    <s v="Theme"/>
    <x v="14"/>
    <x v="0"/>
    <x v="2"/>
    <x v="72"/>
    <s v="Custom 404 page"/>
    <s v="00328 - Custom 404 page"/>
    <x v="72"/>
    <x v="2"/>
    <x v="2"/>
    <x v="235"/>
    <s v="Review of Custom 404 page"/>
    <s v="XS | 00559 - Review of Custom 404 page"/>
    <s v="Feature Review | XS | 00559 - Review of Custom 404 page"/>
    <n v="362223"/>
    <n v="373394"/>
    <n v="380033"/>
    <s v="Plan"/>
    <x v="4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3333333333333332E-3"/>
    <n v="1"/>
    <n v="1.0638297872340425"/>
    <x v="3"/>
    <x v="2"/>
    <s v="0.Done"/>
    <x v="203"/>
    <n v="0"/>
    <n v="0"/>
  </r>
  <r>
    <x v="2"/>
    <x v="0"/>
    <x v="4"/>
    <x v="14"/>
    <s v="Theme"/>
    <x v="14"/>
    <x v="0"/>
    <x v="2"/>
    <x v="72"/>
    <s v="Custom 404 page"/>
    <s v="00328 - Custom 404 page"/>
    <x v="72"/>
    <x v="0"/>
    <x v="2"/>
    <x v="236"/>
    <s v="Alpha for Custom 404 page"/>
    <s v="XS | 00558 - Alpha for Custom 404 page"/>
    <s v="Alpha Test | XS | 00558 - Alpha for Custom 404 page"/>
    <n v="362223"/>
    <n v="373394"/>
    <n v="380032"/>
    <s v="Plan"/>
    <x v="4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3333333333333332E-3"/>
    <n v="1"/>
    <n v="1.0638297872340425"/>
    <x v="3"/>
    <x v="2"/>
    <s v="0.Done"/>
    <x v="204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37"/>
    <s v="Not found page"/>
    <s v="S | 00557 - Not found page"/>
    <s v="Frontend Development | S | 00557 - Not found page"/>
    <n v="362223"/>
    <n v="375000"/>
    <n v="379856"/>
    <s v="Plan"/>
    <x v="4"/>
    <n v="4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4"/>
    <n v="0"/>
    <n v="1.4925373134328358E-2"/>
    <n v="8.3333333333333332E-3"/>
    <n v="1"/>
    <n v="4.2553191489361701"/>
    <x v="3"/>
    <x v="2"/>
    <s v="0.Done"/>
    <x v="205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38"/>
    <s v="About Us &gt; Our History - The Our Approach buttons aren't switching information. "/>
    <s v="XS | 00556 - About Us &gt; Our History - The Our Approach buttons aren't switching information. "/>
    <s v="Frontend Development | XS | 00556 - About Us &gt; Our History - The Our Approach buttons aren't switching information. "/>
    <n v="362223"/>
    <n v="375000"/>
    <n v="379772"/>
    <s v="Plan"/>
    <x v="4"/>
    <n v="8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8"/>
    <n v="0"/>
    <n v="1.4925373134328358E-2"/>
    <n v="8.3333333333333332E-3"/>
    <n v="1"/>
    <n v="1.0638297872340425"/>
    <x v="3"/>
    <x v="2"/>
    <s v="0.Done"/>
    <x v="206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39"/>
    <s v="Media &gt; Stories - Update related articles layout"/>
    <s v="XS | 00555 - Media &gt; Stories - Update related articles layout"/>
    <s v="Frontend Development | XS | 00555 - Media &gt; Stories - Update related articles layout"/>
    <n v="362223"/>
    <n v="375000"/>
    <n v="379524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x v="2"/>
    <s v="0.Done"/>
    <x v="207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40"/>
    <s v="Change related articles layout"/>
    <s v="S | 00554 - Change related articles layout"/>
    <s v="Frontend Development | S | 00554 - Change related articles layout"/>
    <n v="362223"/>
    <n v="375000"/>
    <n v="379523"/>
    <s v="Plan"/>
    <x v="4"/>
    <n v="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8"/>
    <n v="0"/>
    <n v="1.4925373134328358E-2"/>
    <n v="8.3333333333333332E-3"/>
    <n v="1"/>
    <n v="4.2553191489361701"/>
    <x v="3"/>
    <x v="2"/>
    <s v="0.Done"/>
    <x v="208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41"/>
    <s v="Media &gt; Change link color in all subpages to 628fb6"/>
    <s v="XS | 00553 - Media &gt; Change link color in all subpages to 628fb6"/>
    <s v="Frontend Development | XS | 00553 - Media &gt; Change link color in all subpages to 628fb6"/>
    <n v="362223"/>
    <n v="375000"/>
    <n v="379468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x v="2"/>
    <s v="0.Done"/>
    <x v="209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42"/>
    <s v="Products + Services &gt; Local Sales Contact - Tableau"/>
    <s v="XS | 00552 - Products + Services &gt; Local Sales Contact - Tableau"/>
    <s v="Frontend Development | XS | 00552 - Products + Services &gt; Local Sales Contact - Tableau"/>
    <n v="362223"/>
    <n v="375000"/>
    <n v="379427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x v="2"/>
    <s v="0.Done"/>
    <x v="210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43"/>
    <s v="Building Solutions &gt; Pavements tab - Change color of the background to match images"/>
    <s v="XS | 00551 - Building Solutions &gt; Pavements tab - Change color of the background to match images"/>
    <s v="Frontend Development | XS | 00551 - Building Solutions &gt; Pavements tab - Change color of the background to match images"/>
    <n v="362223"/>
    <n v="375000"/>
    <n v="379420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x v="2"/>
    <s v="0.Done"/>
    <x v="211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44"/>
    <s v="Forms &gt; Adjust layout"/>
    <s v="S | 00550 - Forms &gt; Adjust layout"/>
    <s v="Frontend Development | S | 00550 - Forms &gt; Adjust layout"/>
    <n v="362223"/>
    <n v="375000"/>
    <n v="379409"/>
    <s v="Plan"/>
    <x v="4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1.4925373134328358E-2"/>
    <n v="8.3333333333333332E-3"/>
    <n v="1"/>
    <n v="4.2553191489361701"/>
    <x v="3"/>
    <x v="2"/>
    <s v="0.Done"/>
    <x v="212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45"/>
    <s v="Careers &gt; Overview - In Spanish the content of the red and blue box is not displayed"/>
    <s v="XS | 00548 - Careers &gt; Overview - In Spanish the content of the red and blue box is not displayed"/>
    <s v="Frontend Development | XS | 00548 - Careers &gt; Overview - In Spanish the content of the red and blue box is not displayed"/>
    <n v="362223"/>
    <n v="375000"/>
    <n v="379347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x v="2"/>
    <s v="0.Done"/>
    <x v="213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46"/>
    <s v="Suppliers &gt; Sourcing Approach - Set tableau in &quot;Country Negociation&quot; button"/>
    <s v="S | 00547 - Suppliers &gt; Sourcing Approach - Set tableau in &quot;Country Negociation&quot; button"/>
    <s v="Frontend Development | S | 00547 - Suppliers &gt; Sourcing Approach - Set tableau in &quot;Country Negociation&quot; button"/>
    <n v="362223"/>
    <n v="375000"/>
    <n v="379339"/>
    <s v="Plan"/>
    <x v="4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1.4925373134328358E-2"/>
    <n v="8.3333333333333332E-3"/>
    <n v="1"/>
    <n v="4.2553191489361701"/>
    <x v="3"/>
    <x v="2"/>
    <s v="0.Done"/>
    <x v="214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47"/>
    <s v="Investors &gt; Overview &gt; Calendar + Events - Buttons doesn't allow HTML content"/>
    <s v="XS | 00546 - Investors &gt; Overview &gt; Calendar + Events - Buttons doesn't allow HTML content"/>
    <s v="Frontend Development | XS | 00546 - Investors &gt; Overview &gt; Calendar + Events - Buttons doesn't allow HTML content"/>
    <n v="362223"/>
    <n v="375000"/>
    <n v="379265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x v="2"/>
    <s v="0.Done"/>
    <x v="215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48"/>
    <s v="Investors &gt; Overview &gt; Calendar + Events - Fix links to pages"/>
    <s v="XS | 00545 - Investors &gt; Overview &gt; Calendar + Events - Fix links to pages"/>
    <s v="Frontend Development | XS | 00545 - Investors &gt; Overview &gt; Calendar + Events - Fix links to pages"/>
    <n v="362223"/>
    <n v="375000"/>
    <n v="379263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x v="2"/>
    <s v="0.Done"/>
    <x v="216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49"/>
    <s v="Expandable buttons anchors changed in production"/>
    <s v="S | 00544 - Expandable buttons anchors changed in production"/>
    <s v="Frontend Development | S | 00544 - Expandable buttons anchors changed in production"/>
    <n v="362223"/>
    <n v="375000"/>
    <n v="379262"/>
    <s v="Plan"/>
    <x v="4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1.4925373134328358E-2"/>
    <n v="8.3333333333333332E-3"/>
    <n v="1"/>
    <n v="4.2553191489361701"/>
    <x v="3"/>
    <x v="2"/>
    <s v="0.Done"/>
    <x v="217"/>
    <n v="0"/>
    <n v="0"/>
  </r>
  <r>
    <x v="2"/>
    <x v="1"/>
    <x v="1"/>
    <x v="1"/>
    <m/>
    <x v="1"/>
    <x v="1"/>
    <x v="2"/>
    <x v="59"/>
    <s v="Stock Ticker portlet has content that is not localized"/>
    <s v="00541 - Stock Ticker portlet has content that is not localized"/>
    <x v="59"/>
    <x v="2"/>
    <x v="2"/>
    <x v="250"/>
    <s v="Review of Stock Ticker portlet has content that is not localized"/>
    <s v="XS | 00543 - Review of Stock Ticker portlet has content that is not localized"/>
    <s v="Feature Review | XS | 00543 - Review of Stock Ticker portlet has content that is not localized"/>
    <m/>
    <n v="379106"/>
    <n v="37911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x v="2"/>
    <s v="0.Done"/>
    <x v="218"/>
    <n v="1.0638297872340425"/>
    <n v="0"/>
  </r>
  <r>
    <x v="2"/>
    <x v="1"/>
    <x v="1"/>
    <x v="1"/>
    <m/>
    <x v="1"/>
    <x v="1"/>
    <x v="2"/>
    <x v="59"/>
    <s v="Stock Ticker portlet has content that is not localized"/>
    <s v="00541 - Stock Ticker portlet has content that is not localized"/>
    <x v="59"/>
    <x v="0"/>
    <x v="2"/>
    <x v="251"/>
    <s v="Alpha for Stock Ticker portlet has content that is not localized"/>
    <s v="XS | 00542 - Alpha for Stock Ticker portlet has content that is not localized"/>
    <s v="Alpha Test | XS | 00542 - Alpha for Stock Ticker portlet has content that is not localized"/>
    <m/>
    <n v="379106"/>
    <n v="37910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x v="2"/>
    <s v="0.Done"/>
    <x v="219"/>
    <n v="1.0638297872340425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52"/>
    <s v="Fix Iframe width"/>
    <s v="M | 00540 - Fix Iframe width"/>
    <s v="Frontend Development | M | 00540 - Fix Iframe width"/>
    <n v="362223"/>
    <n v="375000"/>
    <n v="379081"/>
    <s v="Plan"/>
    <x v="4"/>
    <n v="2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"/>
    <n v="0"/>
    <n v="1.4925373134328358E-2"/>
    <n v="8.3333333333333332E-3"/>
    <n v="1"/>
    <n v="5.3191489361702127"/>
    <x v="3"/>
    <x v="2"/>
    <s v="0.Done"/>
    <x v="220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53"/>
    <s v="Adjust management team images and descriptions"/>
    <s v="S | 00539 - Adjust management team images and descriptions"/>
    <s v="Frontend Development | S | 00539 - Adjust management team images and descriptions"/>
    <n v="362223"/>
    <n v="375000"/>
    <n v="379035"/>
    <s v="Plan"/>
    <x v="4"/>
    <n v="1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.5"/>
    <n v="0"/>
    <n v="1.4925373134328358E-2"/>
    <n v="8.3333333333333332E-3"/>
    <n v="1"/>
    <n v="4.2553191489361701"/>
    <x v="3"/>
    <x v="2"/>
    <s v="0.Done"/>
    <x v="221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54"/>
    <s v="Fix active expandable button arrows for 7 buttons on 13'' screen"/>
    <s v="XS | 00538 - Fix active expandable button arrows for 7 buttons on 13'' screen"/>
    <s v="Frontend Development | XS | 00538 - Fix active expandable button arrows for 7 buttons on 13'' screen"/>
    <n v="362223"/>
    <n v="375000"/>
    <n v="378974"/>
    <s v="Plan"/>
    <x v="4"/>
    <n v="1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.5"/>
    <n v="0"/>
    <n v="1.4925373134328358E-2"/>
    <n v="8.3333333333333332E-3"/>
    <n v="1"/>
    <n v="1.0638297872340425"/>
    <x v="3"/>
    <x v="2"/>
    <s v="0.Done"/>
    <x v="222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55"/>
    <s v="Investors &gt; Overview - Calendar + Events - Must be possible to include future dates"/>
    <s v="XS | 00536 - Investors &gt; Overview - Calendar + Events - Must be possible to include future dates"/>
    <s v="Frontend Development | XS | 00536 - Investors &gt; Overview - Calendar + Events - Must be possible to include future dates"/>
    <n v="362223"/>
    <n v="375000"/>
    <n v="378560"/>
    <s v="Plan"/>
    <x v="4"/>
    <n v="8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8"/>
    <n v="0"/>
    <n v="1.4925373134328358E-2"/>
    <n v="8.3333333333333332E-3"/>
    <n v="1"/>
    <n v="1.0638297872340425"/>
    <x v="3"/>
    <x v="2"/>
    <s v="0.Done"/>
    <x v="223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56"/>
    <s v="Home Page &gt; Article pointing to CEMEX Day 2017"/>
    <s v="S | 00535 - Home Page &gt; Article pointing to CEMEX Day 2017"/>
    <s v="Frontend Development | S | 00535 - Home Page &gt; Article pointing to CEMEX Day 2017"/>
    <n v="362223"/>
    <n v="375000"/>
    <n v="378559"/>
    <s v="Plan"/>
    <x v="4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1.4925373134328358E-2"/>
    <n v="8.3333333333333332E-3"/>
    <n v="1"/>
    <n v="4.2553191489361701"/>
    <x v="3"/>
    <x v="2"/>
    <s v="0.Done"/>
    <x v="224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57"/>
    <s v="Menu &gt; When in spanish the menu break on 12&quot; monitor"/>
    <s v="S | 00534 - Menu &gt; When in spanish the menu break on 12&quot; monitor"/>
    <s v="Frontend Development | S | 00534 - Menu &gt; When in spanish the menu break on 12&quot; monitor"/>
    <n v="362223"/>
    <n v="375000"/>
    <n v="378558"/>
    <s v="Plan"/>
    <x v="4"/>
    <n v="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5"/>
    <n v="0"/>
    <n v="1.4925373134328358E-2"/>
    <n v="8.3333333333333332E-3"/>
    <n v="1"/>
    <n v="4.2553191489361701"/>
    <x v="3"/>
    <x v="2"/>
    <s v="0.Done"/>
    <x v="225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58"/>
    <s v="Carrers &gt; Overview - Images from the buttons are too big"/>
    <s v="XS | 00533 - Carrers &gt; Overview - Images from the buttons are too big"/>
    <s v="Frontend Development | XS | 00533 - Carrers &gt; Overview - Images from the buttons are too big"/>
    <n v="362223"/>
    <n v="375000"/>
    <n v="378557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x v="2"/>
    <s v="0.Done"/>
    <x v="226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59"/>
    <s v="Products + Services &gt; Trading - Remove de buttons &quot;Contact Us&quot; and &quot;Petcoke and coal trading&quot;. Place the content underneath"/>
    <s v="XS | 00532 - Products + Services &gt; Trading - Remove de buttons &quot;Contact Us&quot; and &quot;Petcoke and coal trading&quot;. Place the content underneath"/>
    <s v="Frontend Development | XS | 00532 - Products + Services &gt; Trading - Remove de buttons &quot;Contact Us&quot; and &quot;Petcoke and coal trading&quot;. Place the content underneath"/>
    <n v="362223"/>
    <n v="375000"/>
    <n v="378556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x v="2"/>
    <s v="0.Done"/>
    <x v="227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60"/>
    <s v="Standardize the font sizes from h1, h2, h3, h4"/>
    <s v="S | 00531 - Standardize the font sizes from h1, h2, h3, h4"/>
    <s v="Frontend Development | S | 00531 - Standardize the font sizes from h1, h2, h3, h4"/>
    <n v="362223"/>
    <n v="375000"/>
    <n v="378555"/>
    <s v="Plan"/>
    <x v="4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1.4925373134328358E-2"/>
    <n v="8.3333333333333332E-3"/>
    <n v="1"/>
    <n v="4.2553191489361701"/>
    <x v="3"/>
    <x v="2"/>
    <s v="0.Done"/>
    <x v="228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61"/>
    <s v="CEMEX Day 2017 &gt; The banner must be bigger"/>
    <s v="XS | 00530 - CEMEX Day 2017 &gt; The banner must be bigger"/>
    <s v="Frontend Development | XS | 00530 - CEMEX Day 2017 &gt; The banner must be bigger"/>
    <n v="362223"/>
    <n v="375000"/>
    <n v="378554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x v="2"/>
    <s v="0.Done"/>
    <x v="229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62"/>
    <s v="Investors &gt; Overview - Image on the square is breaking the layout on 15&quot; monitor when in spanish"/>
    <s v="XS | 00529 - Investors &gt; Overview - Image on the square is breaking the layout on 15&quot; monitor when in spanish"/>
    <s v="Frontend Development | XS | 00529 - Investors &gt; Overview - Image on the square is breaking the layout on 15&quot; monitor when in spanish"/>
    <n v="362223"/>
    <n v="375000"/>
    <n v="378553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x v="2"/>
    <s v="0.Done"/>
    <x v="230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63"/>
    <s v="Sustainability &gt; Overview - The image on the square on the left must occupy all the space."/>
    <s v="S | 00528 - Sustainability &gt; Overview - The image on the square on the left must occupy all the space."/>
    <s v="Frontend Development | S | 00528 - Sustainability &gt; Overview - The image on the square on the left must occupy all the space."/>
    <n v="362223"/>
    <n v="375000"/>
    <n v="378552"/>
    <s v="Plan"/>
    <x v="4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1.4925373134328358E-2"/>
    <n v="8.3333333333333332E-3"/>
    <n v="1"/>
    <n v="4.2553191489361701"/>
    <x v="3"/>
    <x v="2"/>
    <s v="0.Done"/>
    <x v="231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3"/>
    <x v="264"/>
    <s v="All links must be red"/>
    <s v="XS | 00527 - All links must be red"/>
    <s v="Frontend Development | XS | 00527 - All links must be red"/>
    <n v="362223"/>
    <n v="375000"/>
    <n v="378551"/>
    <s v="Plan"/>
    <x v="4"/>
    <n v="4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4"/>
    <n v="0"/>
    <n v="1.4925373134328358E-2"/>
    <n v="8.3333333333333332E-3"/>
    <n v="1"/>
    <n v="0"/>
    <x v="3"/>
    <x v="2"/>
    <s v="0.Cancelled"/>
    <x v="232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4"/>
    <x v="2"/>
    <x v="265"/>
    <s v="Fix hero small square on overview pages for IE and Safari"/>
    <s v="XS | 00526 - Fix hero small square on overview pages for IE and Safari"/>
    <s v="Sub-Task | XS | 00526 - Fix hero small square on overview pages for IE and Safari"/>
    <n v="362223"/>
    <n v="375000"/>
    <n v="378196"/>
    <s v="Plan"/>
    <x v="4"/>
    <n v="4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4"/>
    <n v="0"/>
    <n v="1.4925373134328358E-2"/>
    <n v="8.3333333333333332E-3"/>
    <n v="1"/>
    <n v="2.1276595744680851"/>
    <x v="3"/>
    <x v="2"/>
    <s v="0.Done"/>
    <x v="233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66"/>
    <s v="Small fixes and adjustments"/>
    <s v="XS | 00525 - Small fixes and adjustments"/>
    <s v="Frontend Development | XS | 00525 - Small fixes and adjustments"/>
    <n v="362223"/>
    <n v="375000"/>
    <n v="377910"/>
    <s v="Plan"/>
    <x v="4"/>
    <n v="14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4.5"/>
    <n v="0"/>
    <n v="1.4925373134328358E-2"/>
    <n v="8.3333333333333332E-3"/>
    <n v="1"/>
    <n v="1.0638297872340425"/>
    <x v="3"/>
    <x v="2"/>
    <s v="0.Done"/>
    <x v="234"/>
    <n v="0"/>
    <n v="0"/>
  </r>
  <r>
    <x v="2"/>
    <x v="1"/>
    <x v="1"/>
    <x v="1"/>
    <m/>
    <x v="1"/>
    <x v="2"/>
    <x v="2"/>
    <x v="73"/>
    <s v="Identify .lpkg files in default bundle which we don't need to speepup the initial Tomcat start"/>
    <s v="00511 - Identify .lpkg files in default bundle which we don't need to speepup the initial Tomcat start"/>
    <x v="73"/>
    <x v="2"/>
    <x v="2"/>
    <x v="267"/>
    <s v="Review of Identify .lpkg files in default bundle which we don't need to speepup the initial Tomcat start"/>
    <s v="00524 - Review of Identify .lpkg files in default bundle which we don't need to speepup the initial Tomcat start"/>
    <s v="Feature Review | 00524 - Review of Identify .lpkg files in default bundle which we don't need to speepup the initial Tomcat start"/>
    <m/>
    <n v="377361"/>
    <n v="3778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235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68"/>
    <s v="Theme &gt; Content should have min padding of 30px each side (not on mobiles)"/>
    <s v="S | 00522 - Theme &gt; Content should have min padding of 30px each side (not on mobiles)"/>
    <s v="Frontend Development | S | 00522 - Theme &gt; Content should have min padding of 30px each side (not on mobiles)"/>
    <n v="362223"/>
    <n v="375000"/>
    <n v="377737"/>
    <s v="Plan"/>
    <x v="4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1.4925373134328358E-2"/>
    <n v="8.3333333333333332E-3"/>
    <n v="1"/>
    <n v="4.2553191489361701"/>
    <x v="3"/>
    <x v="2"/>
    <s v="0.Done"/>
    <x v="236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69"/>
    <s v="Locations page &gt; Remove white space on the bottom"/>
    <s v="XS | 00521 - Locations page &gt; Remove white space on the bottom"/>
    <s v="Frontend Development | XS | 00521 - Locations page &gt; Remove white space on the bottom"/>
    <n v="362223"/>
    <n v="375000"/>
    <n v="377736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x v="2"/>
    <s v="0.Done"/>
    <x v="237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70"/>
    <s v="Producst &amp; Services &gt; Building Solutions "/>
    <s v="XS | 00520 - Producst &amp; Services &gt; Building Solutions "/>
    <s v="Frontend Development | XS | 00520 - Producst &amp; Services &gt; Building Solutions "/>
    <n v="362223"/>
    <n v="375000"/>
    <n v="377735"/>
    <s v="Plan"/>
    <x v="4"/>
    <n v="2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2.5"/>
    <n v="0"/>
    <n v="1.4925373134328358E-2"/>
    <n v="8.3333333333333332E-3"/>
    <n v="1"/>
    <n v="1.0638297872340425"/>
    <x v="3"/>
    <x v="2"/>
    <s v="0.Done"/>
    <x v="238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71"/>
    <s v="Investors &gt; Overview &gt; Stock ticker number bigger on FULL HD"/>
    <s v="XS | 00519 - Investors &gt; Overview &gt; Stock ticker number bigger on FULL HD"/>
    <s v="Frontend Development | XS | 00519 - Investors &gt; Overview &gt; Stock ticker number bigger on FULL HD"/>
    <n v="362223"/>
    <n v="375000"/>
    <n v="377734"/>
    <s v="Plan"/>
    <x v="4"/>
    <n v="0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5"/>
    <n v="0"/>
    <n v="1.4925373134328358E-2"/>
    <n v="8.3333333333333332E-3"/>
    <n v="1"/>
    <n v="1.0638297872340425"/>
    <x v="3"/>
    <x v="2"/>
    <s v="0.Done"/>
    <x v="239"/>
    <n v="0"/>
    <n v="0"/>
  </r>
  <r>
    <x v="2"/>
    <x v="1"/>
    <x v="1"/>
    <x v="1"/>
    <m/>
    <x v="1"/>
    <x v="2"/>
    <x v="2"/>
    <x v="74"/>
    <s v="Research &amp; Apply URL Rewrite for URL containing String .aspx"/>
    <s v="00514 - Research &amp; Apply URL Rewrite for URL containing String .aspx"/>
    <x v="74"/>
    <x v="2"/>
    <x v="2"/>
    <x v="272"/>
    <s v="Review of Research &amp; Apply URL Rewrite for URL containing String .aspx"/>
    <s v="00518 - Review of Research &amp; Apply URL Rewrite for URL containing String .aspx"/>
    <s v="Feature Review | 00518 - Review of Research &amp; Apply URL Rewrite for URL containing String .aspx"/>
    <m/>
    <n v="377538"/>
    <n v="37772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240"/>
    <n v="0"/>
    <n v="0"/>
  </r>
  <r>
    <x v="2"/>
    <x v="1"/>
    <x v="1"/>
    <x v="1"/>
    <m/>
    <x v="1"/>
    <x v="2"/>
    <x v="2"/>
    <x v="75"/>
    <s v="Change &quot;submit for publication&quot; text to &quot;submit&quot;"/>
    <s v="00512 - Change &quot;submit for publication&quot; text to &quot;submit&quot;"/>
    <x v="75"/>
    <x v="2"/>
    <x v="2"/>
    <x v="273"/>
    <s v="Review of Change &quot;submit for publication&quot; text to &quot;submit&quot;"/>
    <s v="00513 - Review of Change &quot;submit for publication&quot; text to &quot;submit&quot;"/>
    <s v="Feature Review | 00513 - Review of Change &quot;submit for publication&quot; text to &quot;submit&quot;"/>
    <m/>
    <n v="377486"/>
    <n v="3774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241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74"/>
    <s v="Investors &gt; Adjust form for email subscription"/>
    <s v="S | 00509 - Investors &gt; Adjust form for email subscription"/>
    <s v="Frontend Development | S | 00509 - Investors &gt; Adjust form for email subscription"/>
    <n v="362223"/>
    <n v="375000"/>
    <n v="377069"/>
    <s v="Plan"/>
    <x v="4"/>
    <n v="1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.5"/>
    <n v="0"/>
    <n v="1.4925373134328358E-2"/>
    <n v="8.3333333333333332E-3"/>
    <n v="1"/>
    <n v="4.2553191489361701"/>
    <x v="3"/>
    <x v="2"/>
    <s v="0.Done"/>
    <x v="242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75"/>
    <s v="About us &gt; Our History: Text from square are not centralized"/>
    <s v="XS | 00507 - About us &gt; Our History: Text from square are not centralized"/>
    <s v="Frontend Development | XS | 00507 - About us &gt; Our History: Text from square are not centralized"/>
    <n v="362223"/>
    <n v="375000"/>
    <n v="376940"/>
    <s v="Plan"/>
    <x v="4"/>
    <n v="0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5"/>
    <n v="0"/>
    <n v="1.4925373134328358E-2"/>
    <n v="8.3333333333333332E-3"/>
    <n v="1"/>
    <n v="1.0638297872340425"/>
    <x v="3"/>
    <x v="2"/>
    <s v="0.Done"/>
    <x v="243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3"/>
    <x v="276"/>
    <s v="Investors &gt; Reports: Display Button &quot;Eventos Relevantes&quot; only in Spanish"/>
    <s v="XS | 00506 - Investors &gt; Reports: Display Button &quot;Eventos Relevantes&quot; only in Spanish"/>
    <s v="Frontend Development | XS | 00506 - Investors &gt; Reports: Display Button &quot;Eventos Relevantes&quot; only in Spanish"/>
    <n v="362223"/>
    <n v="375000"/>
    <n v="376939"/>
    <s v="Plan"/>
    <x v="4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.4925373134328358E-2"/>
    <n v="8.3333333333333332E-3"/>
    <n v="1"/>
    <n v="0"/>
    <x v="3"/>
    <x v="2"/>
    <s v="0.Cancelled"/>
    <x v="244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77"/>
    <s v="Stories categories: Not changing language"/>
    <s v="S | 00505 - Stories categories: Not changing language"/>
    <s v="Frontend Development | S | 00505 - Stories categories: Not changing language"/>
    <n v="362223"/>
    <n v="375000"/>
    <n v="376938"/>
    <s v="Plan"/>
    <x v="4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1.4925373134328358E-2"/>
    <n v="8.3333333333333332E-3"/>
    <n v="1"/>
    <n v="4.2553191489361701"/>
    <x v="3"/>
    <x v="2"/>
    <s v="0.Done"/>
    <x v="245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78"/>
    <s v="User friendly way to create anchors"/>
    <s v="S | 00504 - User friendly way to create anchors"/>
    <s v="Frontend Development | S | 00504 - User friendly way to create anchors"/>
    <n v="362223"/>
    <n v="375000"/>
    <n v="376936"/>
    <s v="Plan"/>
    <x v="4"/>
    <n v="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8"/>
    <n v="0"/>
    <n v="1.4925373134328358E-2"/>
    <n v="8.3333333333333332E-3"/>
    <n v="1"/>
    <n v="4.2553191489361701"/>
    <x v="3"/>
    <x v="2"/>
    <s v="0.Done"/>
    <x v="246"/>
    <n v="0"/>
    <n v="0"/>
  </r>
  <r>
    <x v="2"/>
    <x v="0"/>
    <x v="4"/>
    <x v="14"/>
    <s v="Theme"/>
    <x v="14"/>
    <x v="0"/>
    <x v="2"/>
    <x v="76"/>
    <s v="Adjust forms layouts"/>
    <s v="00406 - Adjust forms layouts"/>
    <x v="76"/>
    <x v="1"/>
    <x v="2"/>
    <x v="279"/>
    <s v="QA for Adjust forms layouts"/>
    <s v="XS | 00503 - QA for Adjust forms layouts"/>
    <s v="QA | XS | 00503 - QA for Adjust forms layouts"/>
    <n v="362223"/>
    <n v="374708"/>
    <n v="376932"/>
    <s v="Plan"/>
    <x v="5"/>
    <n v="0"/>
    <n v="0"/>
    <n v="0"/>
    <n v="2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3333333333333332E-3"/>
    <n v="1"/>
    <n v="1.0638297872340425"/>
    <x v="3"/>
    <x v="2"/>
    <s v="0.Done"/>
    <x v="247"/>
    <n v="0"/>
    <n v="0"/>
  </r>
  <r>
    <x v="2"/>
    <x v="0"/>
    <x v="4"/>
    <x v="14"/>
    <s v="Theme"/>
    <x v="14"/>
    <x v="0"/>
    <x v="2"/>
    <x v="76"/>
    <s v="Adjust forms layouts"/>
    <s v="00406 - Adjust forms layouts"/>
    <x v="76"/>
    <x v="2"/>
    <x v="2"/>
    <x v="280"/>
    <s v="Review of Adjust forms layouts"/>
    <s v="XS | 00502 - Review of Adjust forms layouts"/>
    <s v="Feature Review | XS | 00502 - Review of Adjust forms layouts"/>
    <n v="362223"/>
    <n v="374708"/>
    <n v="376931"/>
    <s v="Plan"/>
    <x v="5"/>
    <n v="0"/>
    <n v="0"/>
    <n v="0"/>
    <n v="2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3333333333333332E-3"/>
    <n v="1"/>
    <n v="1.0638297872340425"/>
    <x v="3"/>
    <x v="2"/>
    <s v="0.Done"/>
    <x v="248"/>
    <n v="0"/>
    <n v="0"/>
  </r>
  <r>
    <x v="2"/>
    <x v="0"/>
    <x v="4"/>
    <x v="14"/>
    <s v="Theme"/>
    <x v="14"/>
    <x v="0"/>
    <x v="2"/>
    <x v="76"/>
    <s v="Adjust forms layouts"/>
    <s v="00406 - Adjust forms layouts"/>
    <x v="76"/>
    <x v="0"/>
    <x v="2"/>
    <x v="281"/>
    <s v="Alpha for Adjust forms layouts"/>
    <s v="XS | 00501 - Alpha for Adjust forms layouts"/>
    <s v="Alpha Test | XS | 00501 - Alpha for Adjust forms layouts"/>
    <n v="362223"/>
    <n v="374708"/>
    <n v="376930"/>
    <s v="Plan"/>
    <x v="5"/>
    <n v="0"/>
    <n v="0"/>
    <n v="0"/>
    <n v="2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3333333333333332E-3"/>
    <n v="1"/>
    <n v="1.0638297872340425"/>
    <x v="3"/>
    <x v="2"/>
    <s v="0.Done"/>
    <x v="249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82"/>
    <s v="Change IFrame height according to screen width"/>
    <s v="M | 00500 - Change IFrame height according to screen width"/>
    <s v="Frontend Development | M | 00500 - Change IFrame height according to screen width"/>
    <n v="362223"/>
    <n v="375000"/>
    <n v="376713"/>
    <s v="Plan"/>
    <x v="4"/>
    <n v="6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6"/>
    <n v="0"/>
    <n v="1.4925373134328358E-2"/>
    <n v="8.3333333333333332E-3"/>
    <n v="1"/>
    <n v="5.3191489361702127"/>
    <x v="3"/>
    <x v="2"/>
    <s v="0.Done"/>
    <x v="250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83"/>
    <s v="Products + Services &gt; Overview - Adjust layout"/>
    <s v="S | 00499 - Products + Services &gt; Overview - Adjust layout"/>
    <s v="Frontend Development | S | 00499 - Products + Services &gt; Overview - Adjust layout"/>
    <n v="362223"/>
    <n v="375000"/>
    <n v="376707"/>
    <s v="Plan"/>
    <x v="4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1.4925373134328358E-2"/>
    <n v="8.3333333333333332E-3"/>
    <n v="1"/>
    <n v="4.2553191489361701"/>
    <x v="3"/>
    <x v="2"/>
    <s v="0.Done"/>
    <x v="251"/>
    <n v="0"/>
    <n v="0"/>
  </r>
  <r>
    <x v="2"/>
    <x v="1"/>
    <x v="1"/>
    <x v="1"/>
    <m/>
    <x v="1"/>
    <x v="0"/>
    <x v="2"/>
    <x v="77"/>
    <s v="Create a sign in page"/>
    <s v="00389 - Create a sign in page"/>
    <x v="77"/>
    <x v="1"/>
    <x v="2"/>
    <x v="284"/>
    <s v="QA for Create a sign in page"/>
    <s v="00497 - QA for Create a sign in page"/>
    <s v="QA | 00497 - QA for Create a sign in page"/>
    <m/>
    <n v="373779"/>
    <n v="376586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2"/>
    <n v="0"/>
    <n v="0"/>
  </r>
  <r>
    <x v="2"/>
    <x v="1"/>
    <x v="1"/>
    <x v="1"/>
    <m/>
    <x v="1"/>
    <x v="0"/>
    <x v="2"/>
    <x v="77"/>
    <s v="Create a sign in page"/>
    <s v="00389 - Create a sign in page"/>
    <x v="77"/>
    <x v="2"/>
    <x v="2"/>
    <x v="285"/>
    <s v="Review of Create a sign in page"/>
    <s v="00496 - Review of Create a sign in page"/>
    <s v="Feature Review | 00496 - Review of Create a sign in page"/>
    <m/>
    <n v="373779"/>
    <n v="376585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3"/>
    <n v="0"/>
    <n v="0"/>
  </r>
  <r>
    <x v="2"/>
    <x v="1"/>
    <x v="1"/>
    <x v="1"/>
    <m/>
    <x v="1"/>
    <x v="0"/>
    <x v="2"/>
    <x v="77"/>
    <s v="Create a sign in page"/>
    <s v="00389 - Create a sign in page"/>
    <x v="77"/>
    <x v="0"/>
    <x v="2"/>
    <x v="286"/>
    <s v="Alpha for Create a sign in page"/>
    <s v="00495 - Alpha for Create a sign in page"/>
    <s v="Alpha Test | 00495 - Alpha for Create a sign in page"/>
    <m/>
    <n v="373779"/>
    <n v="376584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4"/>
    <n v="0"/>
    <n v="0"/>
  </r>
  <r>
    <x v="2"/>
    <x v="1"/>
    <x v="1"/>
    <x v="1"/>
    <m/>
    <x v="1"/>
    <x v="1"/>
    <x v="2"/>
    <x v="78"/>
    <s v="Adjust layout of stock ticker in different screen sizes"/>
    <s v="00379 - Adjust layout of stock ticker in different screen sizes"/>
    <x v="78"/>
    <x v="1"/>
    <x v="2"/>
    <x v="287"/>
    <s v="QA for Adjust layout of stock ticker in different screen sizes"/>
    <s v="00494 - QA for Adjust layout of stock ticker in different screen sizes"/>
    <s v="QA | 00494 - QA for Adjust layout of stock ticker in different screen sizes"/>
    <m/>
    <n v="373764"/>
    <n v="376583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55"/>
    <n v="0"/>
    <n v="0"/>
  </r>
  <r>
    <x v="2"/>
    <x v="1"/>
    <x v="1"/>
    <x v="1"/>
    <m/>
    <x v="1"/>
    <x v="1"/>
    <x v="2"/>
    <x v="78"/>
    <s v="Adjust layout of stock ticker in different screen sizes"/>
    <s v="00379 - Adjust layout of stock ticker in different screen sizes"/>
    <x v="78"/>
    <x v="2"/>
    <x v="2"/>
    <x v="288"/>
    <s v="Review of Adjust layout of stock ticker in different screen sizes"/>
    <s v="00493 - Review of Adjust layout of stock ticker in different screen sizes"/>
    <s v="Feature Review | 00493 - Review of Adjust layout of stock ticker in different screen sizes"/>
    <m/>
    <n v="373764"/>
    <n v="376582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56"/>
    <n v="0"/>
    <n v="0"/>
  </r>
  <r>
    <x v="2"/>
    <x v="1"/>
    <x v="1"/>
    <x v="1"/>
    <m/>
    <x v="1"/>
    <x v="1"/>
    <x v="2"/>
    <x v="79"/>
    <s v="Our History &gt; Adjust padding in map for IPhone"/>
    <s v="00408 - Our History &gt; Adjust padding in map for IPhone"/>
    <x v="79"/>
    <x v="1"/>
    <x v="2"/>
    <x v="289"/>
    <s v="QA for Our History &gt; Adjust padding in map for IPhone"/>
    <s v="00492 - QA for Our History &gt; Adjust padding in map for IPhone"/>
    <s v="QA | 00492 - QA for Our History &gt; Adjust padding in map for IPhone"/>
    <m/>
    <n v="374714"/>
    <n v="376581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7"/>
    <n v="0"/>
    <n v="0"/>
  </r>
  <r>
    <x v="2"/>
    <x v="1"/>
    <x v="1"/>
    <x v="1"/>
    <m/>
    <x v="1"/>
    <x v="1"/>
    <x v="2"/>
    <x v="79"/>
    <s v="Our History &gt; Adjust padding in map for IPhone"/>
    <s v="00408 - Our History &gt; Adjust padding in map for IPhone"/>
    <x v="79"/>
    <x v="2"/>
    <x v="2"/>
    <x v="290"/>
    <s v="Review of Our History &gt; Adjust padding in map for IPhone"/>
    <s v="00491 - Review of Our History &gt; Adjust padding in map for IPhone"/>
    <s v="Feature Review | 00491 - Review of Our History &gt; Adjust padding in map for IPhone"/>
    <m/>
    <n v="374714"/>
    <n v="376580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8"/>
    <n v="0"/>
    <n v="0"/>
  </r>
  <r>
    <x v="2"/>
    <x v="1"/>
    <x v="1"/>
    <x v="1"/>
    <m/>
    <x v="1"/>
    <x v="1"/>
    <x v="2"/>
    <x v="80"/>
    <s v="Homepage &gt; Change &quot;Media and Events&quot; section"/>
    <s v="00412 - Homepage &gt; Change &quot;Media and Events&quot; section"/>
    <x v="80"/>
    <x v="1"/>
    <x v="2"/>
    <x v="291"/>
    <s v="QA for Homepage &gt; Change &quot;Media and Events&quot; section"/>
    <s v="00490 - QA for Homepage &gt; Change &quot;Media and Events&quot; section"/>
    <s v="QA | 00490 - QA for Homepage &gt; Change &quot;Media and Events&quot; section"/>
    <m/>
    <n v="374725"/>
    <n v="376579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9"/>
    <n v="0"/>
    <n v="0"/>
  </r>
  <r>
    <x v="2"/>
    <x v="1"/>
    <x v="1"/>
    <x v="1"/>
    <m/>
    <x v="1"/>
    <x v="1"/>
    <x v="2"/>
    <x v="80"/>
    <s v="Homepage &gt; Change &quot;Media and Events&quot; section"/>
    <s v="00412 - Homepage &gt; Change &quot;Media and Events&quot; section"/>
    <x v="80"/>
    <x v="2"/>
    <x v="2"/>
    <x v="292"/>
    <s v="Review of Homepage &gt; Change &quot;Media and Events&quot; section"/>
    <s v="00489 - Review of Homepage &gt; Change &quot;Media and Events&quot; section"/>
    <s v="Feature Review | 00489 - Review of Homepage &gt; Change &quot;Media and Events&quot; section"/>
    <m/>
    <n v="374725"/>
    <n v="376578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60"/>
    <n v="0"/>
    <n v="0"/>
  </r>
  <r>
    <x v="2"/>
    <x v="0"/>
    <x v="4"/>
    <x v="14"/>
    <s v="Theme"/>
    <x v="14"/>
    <x v="0"/>
    <x v="2"/>
    <x v="81"/>
    <s v="Footer"/>
    <s v="00013 - Footer"/>
    <x v="81"/>
    <x v="1"/>
    <x v="2"/>
    <x v="293"/>
    <s v="QA for Footer"/>
    <s v="00488 - QA for Footer"/>
    <s v="QA | 00488 - QA for Footer"/>
    <n v="362223"/>
    <n v="362234"/>
    <n v="376577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261"/>
    <n v="0"/>
    <n v="0"/>
  </r>
  <r>
    <x v="2"/>
    <x v="0"/>
    <x v="4"/>
    <x v="14"/>
    <s v="Theme"/>
    <x v="14"/>
    <x v="0"/>
    <x v="2"/>
    <x v="81"/>
    <s v="Footer"/>
    <s v="00013 - Footer"/>
    <x v="81"/>
    <x v="2"/>
    <x v="2"/>
    <x v="294"/>
    <s v="Review of Footer"/>
    <s v="00487 - Review of Footer"/>
    <s v="Feature Review | 00487 - Review of Footer"/>
    <n v="362223"/>
    <n v="362234"/>
    <n v="376576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262"/>
    <n v="0"/>
    <n v="0"/>
  </r>
  <r>
    <x v="2"/>
    <x v="0"/>
    <x v="4"/>
    <x v="14"/>
    <s v="Theme"/>
    <x v="14"/>
    <x v="0"/>
    <x v="2"/>
    <x v="82"/>
    <s v="Search function on menu bar"/>
    <s v="00407 - Search function on menu bar"/>
    <x v="82"/>
    <x v="1"/>
    <x v="2"/>
    <x v="295"/>
    <s v="QA for Search function on menu bar"/>
    <s v="00486 - QA for Search function on menu bar"/>
    <s v="QA | 00486 - QA for Search function on menu bar"/>
    <n v="362223"/>
    <n v="374713"/>
    <n v="376575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263"/>
    <n v="0"/>
    <n v="0"/>
  </r>
  <r>
    <x v="2"/>
    <x v="0"/>
    <x v="4"/>
    <x v="14"/>
    <s v="Theme"/>
    <x v="14"/>
    <x v="0"/>
    <x v="2"/>
    <x v="82"/>
    <s v="Search function on menu bar"/>
    <s v="00407 - Search function on menu bar"/>
    <x v="82"/>
    <x v="2"/>
    <x v="2"/>
    <x v="296"/>
    <s v="Review of Search function on menu bar"/>
    <s v="00485 - Review of Search function on menu bar"/>
    <s v="Feature Review | 00485 - Review of Search function on menu bar"/>
    <n v="362223"/>
    <n v="374713"/>
    <n v="376574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264"/>
    <n v="0"/>
    <n v="0"/>
  </r>
  <r>
    <x v="2"/>
    <x v="0"/>
    <x v="4"/>
    <x v="14"/>
    <s v="Theme"/>
    <x v="14"/>
    <x v="0"/>
    <x v="2"/>
    <x v="82"/>
    <s v="Search function on menu bar"/>
    <s v="00407 - Search function on menu bar"/>
    <x v="82"/>
    <x v="0"/>
    <x v="2"/>
    <x v="297"/>
    <s v="Alpha for Search function on menu bar"/>
    <s v="00484 - Alpha for Search function on menu bar"/>
    <s v="Alpha Test | 00484 - Alpha for Search function on menu bar"/>
    <n v="362223"/>
    <n v="374713"/>
    <n v="376573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265"/>
    <n v="0"/>
    <n v="0"/>
  </r>
  <r>
    <x v="2"/>
    <x v="1"/>
    <x v="1"/>
    <x v="1"/>
    <m/>
    <x v="1"/>
    <x v="0"/>
    <x v="2"/>
    <x v="83"/>
    <s v="Media &gt; Overview"/>
    <s v="00455 - Media &gt; Overview"/>
    <x v="83"/>
    <x v="1"/>
    <x v="2"/>
    <x v="298"/>
    <s v="QA for Media &gt; Overview"/>
    <s v="00483 - QA for Media &gt; Overview"/>
    <s v="QA | 00483 - QA for Media &gt; Overview"/>
    <m/>
    <n v="375160"/>
    <n v="376572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66"/>
    <n v="0"/>
    <n v="0"/>
  </r>
  <r>
    <x v="2"/>
    <x v="1"/>
    <x v="1"/>
    <x v="1"/>
    <m/>
    <x v="1"/>
    <x v="0"/>
    <x v="2"/>
    <x v="83"/>
    <s v="Media &gt; Overview"/>
    <s v="00455 - Media &gt; Overview"/>
    <x v="83"/>
    <x v="2"/>
    <x v="2"/>
    <x v="299"/>
    <s v="Review of Media &gt; Overview"/>
    <s v="00482 - Review of Media &gt; Overview"/>
    <s v="Feature Review | 00482 - Review of Media &gt; Overview"/>
    <m/>
    <n v="375160"/>
    <n v="376571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67"/>
    <n v="0"/>
    <n v="0"/>
  </r>
  <r>
    <x v="2"/>
    <x v="0"/>
    <x v="4"/>
    <x v="14"/>
    <s v="Theme"/>
    <x v="14"/>
    <x v="0"/>
    <x v="2"/>
    <x v="81"/>
    <s v="Footer"/>
    <s v="00013 - Footer"/>
    <x v="81"/>
    <x v="0"/>
    <x v="2"/>
    <x v="300"/>
    <s v="Alpha for Footer"/>
    <s v="S | 00481 - Alpha for Footer"/>
    <s v="Alpha Test | S | 00481 - Alpha for Footer"/>
    <n v="362223"/>
    <n v="362234"/>
    <n v="376469"/>
    <s v="Plan"/>
    <x v="6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8.3333333333333332E-3"/>
    <n v="1"/>
    <n v="2.1276595744680851"/>
    <x v="3"/>
    <x v="2"/>
    <s v="0.Done"/>
    <x v="268"/>
    <n v="0"/>
    <n v="0"/>
  </r>
  <r>
    <x v="2"/>
    <x v="1"/>
    <x v="1"/>
    <x v="1"/>
    <m/>
    <x v="1"/>
    <x v="1"/>
    <x v="2"/>
    <x v="78"/>
    <s v="Adjust layout of stock ticker in different screen sizes"/>
    <s v="00379 - Adjust layout of stock ticker in different screen sizes"/>
    <x v="78"/>
    <x v="0"/>
    <x v="2"/>
    <x v="301"/>
    <s v="Alpha for Adjust layout of stock ticker in different screen sizes"/>
    <s v="00480 - Alpha for Adjust layout of stock ticker in different screen sizes"/>
    <s v="Alpha Test | 00480 - Alpha for Adjust layout of stock ticker in different screen sizes"/>
    <m/>
    <n v="373764"/>
    <n v="376468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69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02"/>
    <s v="Form - Place forms in all pages"/>
    <s v="S | 00478 - Form - Place forms in all pages"/>
    <s v="Frontend Development | S | 00478 - Form - Place forms in all pages"/>
    <n v="362223"/>
    <n v="375000"/>
    <n v="376349"/>
    <s v="Plan"/>
    <x v="4"/>
    <n v="7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7"/>
    <n v="0"/>
    <n v="1.4925373134328358E-2"/>
    <n v="8.3333333333333332E-3"/>
    <n v="1"/>
    <n v="4.2553191489361701"/>
    <x v="3"/>
    <x v="2"/>
    <s v="0.Done"/>
    <x v="270"/>
    <n v="0"/>
    <n v="0"/>
  </r>
  <r>
    <x v="2"/>
    <x v="1"/>
    <x v="1"/>
    <x v="1"/>
    <m/>
    <x v="1"/>
    <x v="2"/>
    <x v="2"/>
    <x v="84"/>
    <s v="Investigate 413 Request Entity Too Large when uploading file &gt; 1MB"/>
    <s v="00461 - Investigate 413 Request Entity Too Large when uploading file &gt; 1MB"/>
    <x v="84"/>
    <x v="2"/>
    <x v="2"/>
    <x v="303"/>
    <s v="Review of Investigate 413 Request Entity Too Large when uploading file &gt; 1MB"/>
    <s v="00477 - Review of Investigate 413 Request Entity Too Large when uploading file &gt; 1MB"/>
    <s v="Feature Review | 00477 - Review of Investigate 413 Request Entity Too Large when uploading file &gt; 1MB"/>
    <m/>
    <n v="376199"/>
    <n v="37633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271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04"/>
    <s v="Products + Services &gt; Building Solutions - Buttons stacked without necessity"/>
    <s v="S | 00475 - Products + Services &gt; Building Solutions - Buttons stacked without necessity"/>
    <s v="Frontend Development | S | 00475 - Products + Services &gt; Building Solutions - Buttons stacked without necessity"/>
    <n v="362223"/>
    <n v="375000"/>
    <n v="376252"/>
    <s v="Plan"/>
    <x v="5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1.4925373134328358E-2"/>
    <n v="8.3333333333333332E-3"/>
    <n v="1"/>
    <n v="4.2553191489361701"/>
    <x v="3"/>
    <x v="2"/>
    <s v="0.Done"/>
    <x v="272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05"/>
    <s v="Products + Services &gt; Trading &gt; &quot;Construction Systems&quot; - Subtitle font smaller than paragraph, display text on the side of image"/>
    <s v="S | 00474 - Products + Services &gt; Trading &gt; &quot;Construction Systems&quot; - Subtitle font smaller than paragraph, display text on the side of image"/>
    <s v="Frontend Development | S | 00474 - Products + Services &gt; Trading &gt; &quot;Construction Systems&quot; - Subtitle font smaller than paragraph, display text on the side of image"/>
    <n v="362223"/>
    <n v="375000"/>
    <n v="376251"/>
    <s v="Plan"/>
    <x v="5"/>
    <n v="2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.5"/>
    <n v="0"/>
    <n v="1.4925373134328358E-2"/>
    <n v="8.3333333333333332E-3"/>
    <n v="1"/>
    <n v="4.2553191489361701"/>
    <x v="3"/>
    <x v="2"/>
    <s v="0.Done"/>
    <x v="273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06"/>
    <s v="Investors &gt; Corporate Governance &gt; &quot;Cemex and the NYSE&quot; - Fix table layout"/>
    <s v="XS | 00473 - Investors &gt; Corporate Governance &gt; &quot;Cemex and the NYSE&quot; - Fix table layout"/>
    <s v="Frontend Development | XS | 00473 - Investors &gt; Corporate Governance &gt; &quot;Cemex and the NYSE&quot; - Fix table layout"/>
    <n v="362223"/>
    <n v="375000"/>
    <n v="376250"/>
    <s v="Plan"/>
    <x v="5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.4925373134328358E-2"/>
    <n v="8.3333333333333332E-3"/>
    <n v="1"/>
    <n v="1.0638297872340425"/>
    <x v="3"/>
    <x v="2"/>
    <s v="0.Done"/>
    <x v="274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07"/>
    <s v="Investors &gt; Corporate Governance &gt; &quot;Management Team&quot; - Team names should be white"/>
    <s v="XS | 00472 - Investors &gt; Corporate Governance &gt; &quot;Management Team&quot; - Team names should be white"/>
    <s v="Frontend Development | XS | 00472 - Investors &gt; Corporate Governance &gt; &quot;Management Team&quot; - Team names should be white"/>
    <n v="362223"/>
    <n v="375000"/>
    <n v="376249"/>
    <s v="Plan"/>
    <x v="5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.4925373134328358E-2"/>
    <n v="8.3333333333333332E-3"/>
    <n v="1"/>
    <n v="1.0638297872340425"/>
    <x v="3"/>
    <x v="2"/>
    <s v="0.Done"/>
    <x v="275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08"/>
    <s v="Investors &gt; Reports - Should load with button &quot;Reports&quot; open"/>
    <s v="M | 00471 - Investors &gt; Reports - Should load with button &quot;Reports&quot; open"/>
    <s v="Frontend Development | M | 00471 - Investors &gt; Reports - Should load with button &quot;Reports&quot; open"/>
    <n v="362223"/>
    <n v="375000"/>
    <n v="376247"/>
    <s v="Plan"/>
    <x v="5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1.4925373134328358E-2"/>
    <n v="8.3333333333333332E-3"/>
    <n v="1"/>
    <n v="5.3191489361702127"/>
    <x v="3"/>
    <x v="2"/>
    <s v="0.Done"/>
    <x v="276"/>
    <n v="0"/>
    <n v="0"/>
  </r>
  <r>
    <x v="2"/>
    <x v="1"/>
    <x v="1"/>
    <x v="1"/>
    <m/>
    <x v="1"/>
    <x v="1"/>
    <x v="2"/>
    <x v="79"/>
    <s v="Our History &gt; Adjust padding in map for IPhone"/>
    <s v="00408 - Our History &gt; Adjust padding in map for IPhone"/>
    <x v="79"/>
    <x v="0"/>
    <x v="2"/>
    <x v="309"/>
    <s v="Alpha for Our History &gt; Adjust padding in map for IPhone"/>
    <s v="00470 - Alpha for Our History &gt; Adjust padding in map for IPhone"/>
    <s v="Alpha Test | 00470 - Alpha for Our History &gt; Adjust padding in map for IPhone"/>
    <m/>
    <n v="374714"/>
    <n v="376246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77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10"/>
    <s v="Investors &gt; &quot;View all Report&quot; - Button should redirect to page &quot;Reports&quot;"/>
    <s v="M | 00469 - Investors &gt; &quot;View all Report&quot; - Button should redirect to page &quot;Reports&quot;"/>
    <s v="Frontend Development | M | 00469 - Investors &gt; &quot;View all Report&quot; - Button should redirect to page &quot;Reports&quot;"/>
    <n v="362223"/>
    <n v="375000"/>
    <n v="376244"/>
    <s v="Plan"/>
    <x v="5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1.4925373134328358E-2"/>
    <n v="8.3333333333333332E-3"/>
    <n v="1"/>
    <n v="5.3191489361702127"/>
    <x v="3"/>
    <x v="2"/>
    <s v="0.Done"/>
    <x v="278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11"/>
    <s v="Investors &gt; Calendar - The button more should be hidden when there is no event details"/>
    <s v="S | 00468 - Investors &gt; Calendar - The button more should be hidden when there is no event details"/>
    <s v="Frontend Development | S | 00468 - Investors &gt; Calendar - The button more should be hidden when there is no event details"/>
    <n v="362223"/>
    <n v="375000"/>
    <n v="376243"/>
    <s v="Plan"/>
    <x v="5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1.4925373134328358E-2"/>
    <n v="8.3333333333333332E-3"/>
    <n v="1"/>
    <n v="4.2553191489361701"/>
    <x v="3"/>
    <x v="2"/>
    <s v="0.Done"/>
    <x v="279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12"/>
    <s v="Investors &gt; Calendar - Change date format when in spanish"/>
    <s v="XS | 00467 - Investors &gt; Calendar - Change date format when in spanish"/>
    <s v="Frontend Development | XS | 00467 - Investors &gt; Calendar - Change date format when in spanish"/>
    <n v="362223"/>
    <n v="375000"/>
    <n v="376242"/>
    <s v="Plan"/>
    <x v="4"/>
    <n v="2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2"/>
    <n v="0"/>
    <n v="1.4925373134328358E-2"/>
    <n v="8.3333333333333332E-3"/>
    <n v="1"/>
    <n v="1.0638297872340425"/>
    <x v="3"/>
    <x v="2"/>
    <s v="0.Done"/>
    <x v="280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13"/>
    <s v="Suppliers &gt; Overview - Layout of squares break on 15&quot; monitor"/>
    <s v="M | 00466 - Suppliers &gt; Overview - Layout of squares break on 15&quot; monitor"/>
    <s v="Frontend Development | M | 00466 - Suppliers &gt; Overview - Layout of squares break on 15&quot; monitor"/>
    <n v="362223"/>
    <n v="375000"/>
    <n v="376240"/>
    <s v="Plan"/>
    <x v="5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1.4925373134328358E-2"/>
    <n v="8.3333333333333332E-3"/>
    <n v="1"/>
    <n v="5.3191489361702127"/>
    <x v="3"/>
    <x v="2"/>
    <s v="0.Done"/>
    <x v="281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14"/>
    <s v="Forms - Replace form when language changes"/>
    <s v="S | 00465 - Forms - Replace form when language changes"/>
    <s v="Frontend Development | S | 00465 - Forms - Replace form when language changes"/>
    <n v="362223"/>
    <n v="375000"/>
    <n v="376239"/>
    <s v="Plan"/>
    <x v="4"/>
    <n v="2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.5"/>
    <n v="0"/>
    <n v="1.4925373134328358E-2"/>
    <n v="8.3333333333333332E-3"/>
    <n v="1"/>
    <n v="4.2553191489361701"/>
    <x v="3"/>
    <x v="2"/>
    <s v="0.Done"/>
    <x v="282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15"/>
    <s v="Investors &gt; Overview - Link &quot;Board of Directors&quot; redirect to page, but display the content out of screen"/>
    <s v="XS | 00464 - Investors &gt; Overview - Link &quot;Board of Directors&quot; redirect to page, but display the content out of screen"/>
    <s v="Frontend Development | XS | 00464 - Investors &gt; Overview - Link &quot;Board of Directors&quot; redirect to page, but display the content out of screen"/>
    <n v="362223"/>
    <n v="375000"/>
    <n v="376238"/>
    <s v="Plan"/>
    <x v="5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.4925373134328358E-2"/>
    <n v="8.3333333333333332E-3"/>
    <n v="1"/>
    <n v="1.0638297872340425"/>
    <x v="3"/>
    <x v="2"/>
    <s v="0.Done"/>
    <x v="283"/>
    <n v="0"/>
    <n v="0"/>
  </r>
  <r>
    <x v="2"/>
    <x v="1"/>
    <x v="1"/>
    <x v="1"/>
    <m/>
    <x v="1"/>
    <x v="2"/>
    <x v="6"/>
    <x v="85"/>
    <s v="Management work"/>
    <s v="00057 - Management work"/>
    <x v="85"/>
    <x v="4"/>
    <x v="2"/>
    <x v="316"/>
    <s v="Scrum master - March"/>
    <s v="M | 00463 - Scrum master - March"/>
    <s v="Sub-Task | M | 00463 - Scrum master - March"/>
    <m/>
    <n v="362994"/>
    <n v="376222"/>
    <s v="Plan"/>
    <x v="7"/>
    <n v="81.5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81.5"/>
    <n v="0"/>
    <n v="0.14285714285714285"/>
    <n v="0"/>
    <n v="1"/>
    <n v="8.5106382978723403"/>
    <x v="1"/>
    <x v="6"/>
    <s v="0.Done"/>
    <x v="284"/>
    <n v="0"/>
    <n v="0"/>
  </r>
  <r>
    <x v="2"/>
    <x v="1"/>
    <x v="1"/>
    <x v="1"/>
    <m/>
    <x v="1"/>
    <x v="2"/>
    <x v="6"/>
    <x v="86"/>
    <s v="Test stronger instance types to see relation to slow Liferay startup"/>
    <s v="00456 - Test stronger instance types to see relation to slow Liferay startup"/>
    <x v="86"/>
    <x v="2"/>
    <x v="2"/>
    <x v="317"/>
    <s v="Review of Test stronger instance types to see relation to slow Liferay startup"/>
    <s v="00460 - Review of Test stronger instance types to see relation to slow Liferay startup"/>
    <s v="Feature Review | 00460 - Review of Test stronger instance types to see relation to slow Liferay startup"/>
    <m/>
    <n v="375910"/>
    <n v="37618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6"/>
    <s v="0.Done"/>
    <x v="285"/>
    <n v="0"/>
    <n v="0"/>
  </r>
  <r>
    <x v="2"/>
    <x v="1"/>
    <x v="1"/>
    <x v="1"/>
    <m/>
    <x v="1"/>
    <x v="0"/>
    <x v="2"/>
    <x v="83"/>
    <s v="Media &gt; Overview"/>
    <s v="00455 - Media &gt; Overview"/>
    <x v="83"/>
    <x v="0"/>
    <x v="2"/>
    <x v="318"/>
    <s v="Alpha for Media &gt; Overview"/>
    <s v="00459 - Alpha for Media &gt; Overview"/>
    <s v="Alpha Test | 00459 - Alpha for Media &gt; Overview"/>
    <m/>
    <n v="375160"/>
    <n v="376085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86"/>
    <n v="0"/>
    <n v="0"/>
  </r>
  <r>
    <x v="2"/>
    <x v="1"/>
    <x v="1"/>
    <x v="1"/>
    <m/>
    <x v="1"/>
    <x v="0"/>
    <x v="2"/>
    <x v="83"/>
    <s v="Media &gt; Overview"/>
    <s v="00455 - Media &gt; Overview"/>
    <x v="83"/>
    <x v="3"/>
    <x v="2"/>
    <x v="319"/>
    <s v="Media &gt; Overview Page"/>
    <s v="S | 00457 - Media &gt; Overview Page"/>
    <s v="Frontend Development | S | 00457 - Media &gt; Overview Page"/>
    <m/>
    <n v="375160"/>
    <n v="376029"/>
    <s v="Plan"/>
    <x v="5"/>
    <n v="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5"/>
    <n v="0"/>
    <n v="0.25"/>
    <n v="0"/>
    <n v="1"/>
    <n v="4.2553191489361701"/>
    <x v="1"/>
    <x v="2"/>
    <s v="0.Done"/>
    <x v="287"/>
    <n v="0"/>
    <n v="0"/>
  </r>
  <r>
    <x v="2"/>
    <x v="1"/>
    <x v="1"/>
    <x v="1"/>
    <m/>
    <x v="1"/>
    <x v="1"/>
    <x v="2"/>
    <x v="80"/>
    <s v="Homepage &gt; Change &quot;Media and Events&quot; section"/>
    <s v="00412 - Homepage &gt; Change &quot;Media and Events&quot; section"/>
    <x v="80"/>
    <x v="0"/>
    <x v="2"/>
    <x v="320"/>
    <s v="Alpha for Homepage &gt; Change &quot;Media and Events&quot; section"/>
    <s v="00454 - Alpha for Homepage &gt; Change &quot;Media and Events&quot; section"/>
    <s v="Alpha Test | 00454 - Alpha for Homepage &gt; Change &quot;Media and Events&quot; section"/>
    <m/>
    <n v="374725"/>
    <n v="375143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88"/>
    <n v="0"/>
    <n v="0"/>
  </r>
  <r>
    <x v="2"/>
    <x v="0"/>
    <x v="4"/>
    <x v="14"/>
    <s v="Theme"/>
    <x v="14"/>
    <x v="0"/>
    <x v="2"/>
    <x v="87"/>
    <s v="Page Legal "/>
    <s v="00331 - Page Legal "/>
    <x v="87"/>
    <x v="1"/>
    <x v="2"/>
    <x v="321"/>
    <s v="QA for Page Legal "/>
    <s v="00453 - QA for Page Legal "/>
    <s v="QA | 00453 - QA for Page Legal "/>
    <n v="362223"/>
    <n v="373412"/>
    <n v="375116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289"/>
    <n v="0"/>
    <n v="0"/>
  </r>
  <r>
    <x v="2"/>
    <x v="0"/>
    <x v="4"/>
    <x v="14"/>
    <s v="Theme"/>
    <x v="14"/>
    <x v="0"/>
    <x v="2"/>
    <x v="87"/>
    <s v="Page Legal "/>
    <s v="00331 - Page Legal "/>
    <x v="87"/>
    <x v="2"/>
    <x v="2"/>
    <x v="322"/>
    <s v="Review of Page Legal "/>
    <s v="00452 - Review of Page Legal "/>
    <s v="Feature Review | 00452 - Review of Page Legal "/>
    <n v="362223"/>
    <n v="373412"/>
    <n v="375115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290"/>
    <n v="0"/>
    <n v="0"/>
  </r>
  <r>
    <x v="2"/>
    <x v="0"/>
    <x v="4"/>
    <x v="14"/>
    <s v="Theme"/>
    <x v="14"/>
    <x v="0"/>
    <x v="2"/>
    <x v="87"/>
    <s v="Page Legal "/>
    <s v="00331 - Page Legal "/>
    <x v="87"/>
    <x v="0"/>
    <x v="2"/>
    <x v="323"/>
    <s v="Alpha for Page Legal "/>
    <s v="00451 - Alpha for Page Legal "/>
    <s v="Alpha Test | 00451 - Alpha for Page Legal "/>
    <n v="362223"/>
    <n v="373412"/>
    <n v="375114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291"/>
    <n v="0"/>
    <n v="0"/>
  </r>
  <r>
    <x v="2"/>
    <x v="0"/>
    <x v="4"/>
    <x v="14"/>
    <s v="Theme"/>
    <x v="14"/>
    <x v="0"/>
    <x v="2"/>
    <x v="88"/>
    <s v="Careers &gt; Life at Cemex"/>
    <s v="00397 - Careers &gt; Life at Cemex"/>
    <x v="88"/>
    <x v="1"/>
    <x v="2"/>
    <x v="324"/>
    <s v="QA for Careers &gt; Life at Cemex"/>
    <s v="00450 - QA for Careers &gt; Life at Cemex"/>
    <s v="QA | 00450 - QA for Careers &gt; Life at Cemex"/>
    <n v="362223"/>
    <n v="374252"/>
    <n v="375113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292"/>
    <n v="0"/>
    <n v="0"/>
  </r>
  <r>
    <x v="2"/>
    <x v="0"/>
    <x v="4"/>
    <x v="14"/>
    <s v="Theme"/>
    <x v="14"/>
    <x v="0"/>
    <x v="2"/>
    <x v="88"/>
    <s v="Careers &gt; Life at Cemex"/>
    <s v="00397 - Careers &gt; Life at Cemex"/>
    <x v="88"/>
    <x v="2"/>
    <x v="2"/>
    <x v="325"/>
    <s v="Review of Careers &gt; Life at Cemex"/>
    <s v="00449 - Review of Careers &gt; Life at Cemex"/>
    <s v="Feature Review | 00449 - Review of Careers &gt; Life at Cemex"/>
    <n v="362223"/>
    <n v="374252"/>
    <n v="375112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293"/>
    <n v="0"/>
    <n v="0"/>
  </r>
  <r>
    <x v="2"/>
    <x v="0"/>
    <x v="4"/>
    <x v="14"/>
    <s v="Theme"/>
    <x v="14"/>
    <x v="0"/>
    <x v="2"/>
    <x v="89"/>
    <s v="Careers &gt; Locations and Functions"/>
    <s v="00401 - Careers &gt; Locations and Functions"/>
    <x v="89"/>
    <x v="1"/>
    <x v="2"/>
    <x v="326"/>
    <s v="QA for Careers &gt; Locations and Functions"/>
    <s v="00448 - QA for Careers &gt; Locations and Functions"/>
    <s v="QA | 00448 - QA for Careers &gt; Locations and Functions"/>
    <n v="362223"/>
    <n v="374429"/>
    <n v="375100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294"/>
    <n v="0"/>
    <n v="0"/>
  </r>
  <r>
    <x v="2"/>
    <x v="0"/>
    <x v="4"/>
    <x v="14"/>
    <s v="Theme"/>
    <x v="14"/>
    <x v="0"/>
    <x v="2"/>
    <x v="89"/>
    <s v="Careers &gt; Locations and Functions"/>
    <s v="00401 - Careers &gt; Locations and Functions"/>
    <x v="89"/>
    <x v="2"/>
    <x v="2"/>
    <x v="327"/>
    <s v="Review of Careers &gt; Locations and Functions"/>
    <s v="00447 - Review of Careers &gt; Locations and Functions"/>
    <s v="Feature Review | 00447 - Review of Careers &gt; Locations and Functions"/>
    <n v="362223"/>
    <n v="374429"/>
    <n v="375099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295"/>
    <n v="0"/>
    <n v="0"/>
  </r>
  <r>
    <x v="2"/>
    <x v="0"/>
    <x v="4"/>
    <x v="14"/>
    <s v="Theme"/>
    <x v="14"/>
    <x v="1"/>
    <x v="2"/>
    <x v="90"/>
    <s v="In overview pages the banner and image below must fill in all screen size"/>
    <s v="00405 - In overview pages the banner and image below must fill in all screen size"/>
    <x v="90"/>
    <x v="1"/>
    <x v="2"/>
    <x v="328"/>
    <s v="QA for In overview pages the banner and image below must fill in all screen size"/>
    <s v="00446 - QA for In overview pages the banner and image below must fill in all screen size"/>
    <s v="QA | 00446 - QA for In overview pages the banner and image below must fill in all screen size"/>
    <n v="362223"/>
    <n v="374701"/>
    <n v="375098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8.3333333333333332E-3"/>
    <n v="1"/>
    <n v="0"/>
    <x v="3"/>
    <x v="2"/>
    <s v="0.Done"/>
    <x v="296"/>
    <n v="0"/>
    <n v="0"/>
  </r>
  <r>
    <x v="2"/>
    <x v="0"/>
    <x v="4"/>
    <x v="14"/>
    <s v="Theme"/>
    <x v="14"/>
    <x v="1"/>
    <x v="2"/>
    <x v="90"/>
    <s v="In overview pages the banner and image below must fill in all screen size"/>
    <s v="00405 - In overview pages the banner and image below must fill in all screen size"/>
    <x v="90"/>
    <x v="2"/>
    <x v="2"/>
    <x v="329"/>
    <s v="Review of In overview pages the banner and image below must fill in all screen size"/>
    <s v="00445 - Review of In overview pages the banner and image below must fill in all screen size"/>
    <s v="Feature Review | 00445 - Review of In overview pages the banner and image below must fill in all screen size"/>
    <n v="362223"/>
    <n v="374701"/>
    <n v="375097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8.3333333333333332E-3"/>
    <n v="1"/>
    <n v="0"/>
    <x v="3"/>
    <x v="2"/>
    <s v="0.Done"/>
    <x v="297"/>
    <n v="0"/>
    <n v="0"/>
  </r>
  <r>
    <x v="2"/>
    <x v="0"/>
    <x v="4"/>
    <x v="14"/>
    <s v="Theme"/>
    <x v="14"/>
    <x v="0"/>
    <x v="2"/>
    <x v="89"/>
    <s v="Careers &gt; Locations and Functions"/>
    <s v="00401 - Careers &gt; Locations and Functions"/>
    <x v="89"/>
    <x v="0"/>
    <x v="2"/>
    <x v="330"/>
    <s v="Alpha for Careers &gt; Locations and Functions"/>
    <s v="00444 - Alpha for Careers &gt; Locations and Functions"/>
    <s v="Alpha Test | 00444 - Alpha for Careers &gt; Locations and Functions"/>
    <n v="362223"/>
    <n v="374429"/>
    <n v="375094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298"/>
    <n v="0"/>
    <n v="0"/>
  </r>
  <r>
    <x v="2"/>
    <x v="0"/>
    <x v="4"/>
    <x v="15"/>
    <s v="Stories"/>
    <x v="15"/>
    <x v="0"/>
    <x v="2"/>
    <x v="91"/>
    <s v="Related articles"/>
    <s v="00074 - Related articles"/>
    <x v="91"/>
    <x v="1"/>
    <x v="2"/>
    <x v="331"/>
    <s v="QA for Related articles"/>
    <s v="00442 - QA for Related articles"/>
    <s v="QA | 00442 - QA for Related articles"/>
    <n v="362239"/>
    <n v="364384"/>
    <n v="375088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299"/>
    <n v="0"/>
    <n v="0"/>
  </r>
  <r>
    <x v="2"/>
    <x v="0"/>
    <x v="4"/>
    <x v="15"/>
    <s v="Stories"/>
    <x v="15"/>
    <x v="0"/>
    <x v="2"/>
    <x v="91"/>
    <s v="Related articles"/>
    <s v="00074 - Related articles"/>
    <x v="91"/>
    <x v="2"/>
    <x v="2"/>
    <x v="332"/>
    <s v="Review of Related articles"/>
    <s v="00441 - Review of Related articles"/>
    <s v="Feature Review | 00441 - Review of Related articles"/>
    <n v="362239"/>
    <n v="364384"/>
    <n v="375087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300"/>
    <n v="0"/>
    <n v="0"/>
  </r>
  <r>
    <x v="2"/>
    <x v="0"/>
    <x v="4"/>
    <x v="14"/>
    <s v="Theme"/>
    <x v="14"/>
    <x v="0"/>
    <x v="2"/>
    <x v="92"/>
    <s v="Site map"/>
    <s v="00329 - Site map"/>
    <x v="92"/>
    <x v="1"/>
    <x v="2"/>
    <x v="333"/>
    <s v="QA for Site map"/>
    <s v="00440 - QA for Site map"/>
    <s v="QA | 00440 - QA for Site map"/>
    <n v="362223"/>
    <n v="373398"/>
    <n v="375086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301"/>
    <n v="0"/>
    <n v="0"/>
  </r>
  <r>
    <x v="2"/>
    <x v="0"/>
    <x v="4"/>
    <x v="14"/>
    <s v="Theme"/>
    <x v="14"/>
    <x v="0"/>
    <x v="2"/>
    <x v="92"/>
    <s v="Site map"/>
    <s v="00329 - Site map"/>
    <x v="92"/>
    <x v="2"/>
    <x v="2"/>
    <x v="334"/>
    <s v="Review of Site map"/>
    <s v="00439 - Review of Site map"/>
    <s v="Feature Review | 00439 - Review of Site map"/>
    <n v="362223"/>
    <n v="373398"/>
    <n v="375085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302"/>
    <n v="0"/>
    <n v="0"/>
  </r>
  <r>
    <x v="2"/>
    <x v="0"/>
    <x v="4"/>
    <x v="14"/>
    <s v="Theme"/>
    <x v="14"/>
    <x v="0"/>
    <x v="2"/>
    <x v="92"/>
    <s v="Site map"/>
    <s v="00329 - Site map"/>
    <x v="92"/>
    <x v="0"/>
    <x v="2"/>
    <x v="335"/>
    <s v="Alpha for Site map"/>
    <s v="00438 - Alpha for Site map"/>
    <s v="Alpha Test | 00438 - Alpha for Site map"/>
    <n v="362223"/>
    <n v="373398"/>
    <n v="375084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303"/>
    <n v="0"/>
    <n v="0"/>
  </r>
  <r>
    <x v="2"/>
    <x v="0"/>
    <x v="4"/>
    <x v="15"/>
    <s v="Stories"/>
    <x v="15"/>
    <x v="0"/>
    <x v="2"/>
    <x v="91"/>
    <s v="Related articles"/>
    <s v="00074 - Related articles"/>
    <x v="91"/>
    <x v="0"/>
    <x v="2"/>
    <x v="336"/>
    <s v="Alpha for Related articles"/>
    <s v="S | 00437 - Alpha for Related articles"/>
    <s v="Alpha Test | S | 00437 - Alpha for Related articles"/>
    <n v="362239"/>
    <n v="364384"/>
    <n v="375082"/>
    <s v="Plan"/>
    <x v="6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7543859649122806E-2"/>
    <n v="1"/>
    <n v="2.1276595744680851"/>
    <x v="3"/>
    <x v="2"/>
    <s v="0.Done"/>
    <x v="304"/>
    <n v="0"/>
    <n v="0"/>
  </r>
  <r>
    <x v="2"/>
    <x v="0"/>
    <x v="4"/>
    <x v="16"/>
    <s v="Products + Service"/>
    <x v="16"/>
    <x v="0"/>
    <x v="2"/>
    <x v="93"/>
    <s v="Global Solutions"/>
    <s v="00236 - Global Solutions"/>
    <x v="93"/>
    <x v="1"/>
    <x v="2"/>
    <x v="337"/>
    <s v="QA for Global Solutions"/>
    <s v="00435 - QA for Global Solutions"/>
    <s v="QA | 00435 - QA for Global Solutions"/>
    <n v="362971"/>
    <n v="370623"/>
    <n v="375054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5.2631578947368418E-2"/>
    <n v="1"/>
    <n v="0"/>
    <x v="3"/>
    <x v="2"/>
    <s v="0.Done"/>
    <x v="305"/>
    <n v="0"/>
    <n v="0"/>
  </r>
  <r>
    <x v="2"/>
    <x v="0"/>
    <x v="4"/>
    <x v="16"/>
    <s v="Products + Service"/>
    <x v="16"/>
    <x v="0"/>
    <x v="2"/>
    <x v="93"/>
    <s v="Global Solutions"/>
    <s v="00236 - Global Solutions"/>
    <x v="93"/>
    <x v="2"/>
    <x v="2"/>
    <x v="338"/>
    <s v="Review of Global Solutions"/>
    <s v="00434 - Review of Global Solutions"/>
    <s v="Feature Review | 00434 - Review of Global Solutions"/>
    <n v="362971"/>
    <n v="370623"/>
    <n v="375052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5.2631578947368418E-2"/>
    <n v="1"/>
    <n v="0"/>
    <x v="3"/>
    <x v="2"/>
    <s v="0.Done"/>
    <x v="306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39"/>
    <s v="Images taking whole page"/>
    <s v="XS | 00429 - Images taking whole page"/>
    <s v="Frontend Development | XS | 00429 - Images taking whole page"/>
    <n v="362223"/>
    <n v="375000"/>
    <n v="375025"/>
    <s v="Plan"/>
    <x v="6"/>
    <n v="0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5"/>
    <n v="0"/>
    <n v="1.4925373134328358E-2"/>
    <n v="8.3333333333333332E-3"/>
    <n v="1"/>
    <n v="1.0638297872340425"/>
    <x v="3"/>
    <x v="2"/>
    <s v="0.Done"/>
    <x v="307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40"/>
    <s v="Footnotes text"/>
    <s v="S | 00428 - Footnotes text"/>
    <s v="Frontend Development | S | 00428 - Footnotes text"/>
    <n v="362223"/>
    <n v="375000"/>
    <n v="375024"/>
    <s v="Plan"/>
    <x v="5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1.4925373134328358E-2"/>
    <n v="8.3333333333333332E-3"/>
    <n v="1"/>
    <n v="4.2553191489361701"/>
    <x v="3"/>
    <x v="2"/>
    <s v="0.Done"/>
    <x v="308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41"/>
    <s v="Adjust calendar on investor overview"/>
    <s v="S | 00427 - Adjust calendar on investor overview"/>
    <s v="Frontend Development | S | 00427 - Adjust calendar on investor overview"/>
    <n v="362223"/>
    <n v="375000"/>
    <n v="375023"/>
    <s v="Plan"/>
    <x v="4"/>
    <n v="6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6"/>
    <n v="0"/>
    <n v="1.4925373134328358E-2"/>
    <n v="8.3333333333333332E-3"/>
    <n v="1"/>
    <n v="4.2553191489361701"/>
    <x v="3"/>
    <x v="2"/>
    <s v="0.Done"/>
    <x v="309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42"/>
    <s v="Change layout of images displaying in page"/>
    <s v="S | 00426 - Change layout of images displaying in page"/>
    <s v="Frontend Development | S | 00426 - Change layout of images displaying in page"/>
    <n v="362223"/>
    <n v="375000"/>
    <n v="375021"/>
    <s v="Plan"/>
    <x v="6"/>
    <n v="7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7"/>
    <n v="0"/>
    <n v="1.4925373134328358E-2"/>
    <n v="8.3333333333333332E-3"/>
    <n v="1"/>
    <n v="4.2553191489361701"/>
    <x v="3"/>
    <x v="2"/>
    <s v="0.Done"/>
    <x v="310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43"/>
    <s v="Format the header of tables"/>
    <s v="S | 00425 - Format the header of tables"/>
    <s v="Frontend Development | S | 00425 - Format the header of tables"/>
    <n v="362223"/>
    <n v="375000"/>
    <n v="375018"/>
    <s v="Plan"/>
    <x v="5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1.4925373134328358E-2"/>
    <n v="8.3333333333333332E-3"/>
    <n v="1"/>
    <n v="4.2553191489361701"/>
    <x v="3"/>
    <x v="2"/>
    <s v="0.Done"/>
    <x v="311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44"/>
    <s v="Buttons should not be mandatory"/>
    <s v="S | 00424 - Buttons should not be mandatory"/>
    <s v="Frontend Development | S | 00424 - Buttons should not be mandatory"/>
    <n v="362223"/>
    <n v="375000"/>
    <n v="375016"/>
    <s v="Plan"/>
    <x v="5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1.4925373134328358E-2"/>
    <n v="8.3333333333333332E-3"/>
    <n v="1"/>
    <n v="4.2553191489361701"/>
    <x v="3"/>
    <x v="2"/>
    <s v="0.Done"/>
    <x v="312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45"/>
    <s v="Links must have anchors"/>
    <s v="S | 00423 - Links must have anchors"/>
    <s v="Frontend Development | S | 00423 - Links must have anchors"/>
    <n v="362223"/>
    <n v="375000"/>
    <n v="375013"/>
    <s v="Plan"/>
    <x v="6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1.4925373134328358E-2"/>
    <n v="8.3333333333333332E-3"/>
    <n v="1"/>
    <n v="4.2553191489361701"/>
    <x v="3"/>
    <x v="2"/>
    <s v="0.Done"/>
    <x v="313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46"/>
    <s v="Can't edit the name in Spanish in the Management Team page"/>
    <s v="XS | 00422 - Can't edit the name in Spanish in the Management Team page"/>
    <s v="Frontend Development | XS | 00422 - Can't edit the name in Spanish in the Management Team page"/>
    <n v="362223"/>
    <n v="375000"/>
    <n v="375011"/>
    <s v="Plan"/>
    <x v="6"/>
    <n v="0.2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25"/>
    <n v="0"/>
    <n v="1.4925373134328358E-2"/>
    <n v="8.3333333333333332E-3"/>
    <n v="1"/>
    <n v="1.0638297872340425"/>
    <x v="3"/>
    <x v="2"/>
    <s v="0.Done"/>
    <x v="314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47"/>
    <s v="Have more than one recipient of the form based on a field"/>
    <s v="S | 00421 - Have more than one recipient of the form based on a field"/>
    <s v="Frontend Development | S | 00421 - Have more than one recipient of the form based on a field"/>
    <n v="362223"/>
    <n v="375000"/>
    <n v="375010"/>
    <s v="Plan"/>
    <x v="4"/>
    <n v="1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3"/>
    <n v="0"/>
    <n v="1.4925373134328358E-2"/>
    <n v="8.3333333333333332E-3"/>
    <n v="1"/>
    <n v="4.2553191489361701"/>
    <x v="3"/>
    <x v="2"/>
    <s v="0.Done"/>
    <x v="315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48"/>
    <s v="Adjust the padding in the dark gray area of buttons"/>
    <s v="XS | 00420 - Adjust the padding in the dark gray area of buttons"/>
    <s v="Frontend Development | XS | 00420 - Adjust the padding in the dark gray area of buttons"/>
    <n v="362223"/>
    <n v="375000"/>
    <n v="375006"/>
    <s v="Plan"/>
    <x v="6"/>
    <n v="0.2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25"/>
    <n v="0"/>
    <n v="1.4925373134328358E-2"/>
    <n v="8.3333333333333332E-3"/>
    <n v="1"/>
    <n v="1.0638297872340425"/>
    <x v="3"/>
    <x v="2"/>
    <s v="0.Done"/>
    <x v="316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49"/>
    <s v="Change the color of visited links"/>
    <s v="XS | 00419 - Change the color of visited links"/>
    <s v="Frontend Development | XS | 00419 - Change the color of visited links"/>
    <n v="362223"/>
    <n v="375000"/>
    <n v="375004"/>
    <s v="Plan"/>
    <x v="6"/>
    <n v="0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5"/>
    <n v="0"/>
    <n v="1.4925373134328358E-2"/>
    <n v="8.3333333333333332E-3"/>
    <n v="1"/>
    <n v="1.0638297872340425"/>
    <x v="3"/>
    <x v="2"/>
    <s v="0.Done"/>
    <x v="317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50"/>
    <s v="Image to identify external links"/>
    <s v="M | 00418 - Image to identify external links"/>
    <s v="Frontend Development | M | 00418 - Image to identify external links"/>
    <n v="362223"/>
    <n v="375000"/>
    <n v="375003"/>
    <s v="Plan"/>
    <x v="6"/>
    <n v="3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3"/>
    <n v="0"/>
    <n v="1.4925373134328358E-2"/>
    <n v="8.3333333333333332E-3"/>
    <n v="1"/>
    <n v="5.3191489361702127"/>
    <x v="3"/>
    <x v="2"/>
    <s v="0.Done"/>
    <x v="318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51"/>
    <s v="Must not change the menu on reload"/>
    <s v="S | 00417 - Must not change the menu on reload"/>
    <s v="Frontend Development | S | 00417 - Must not change the menu on reload"/>
    <n v="362223"/>
    <n v="375000"/>
    <n v="375002"/>
    <s v="Plan"/>
    <x v="5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1.4925373134328358E-2"/>
    <n v="8.3333333333333332E-3"/>
    <n v="1"/>
    <n v="4.2553191489361701"/>
    <x v="3"/>
    <x v="2"/>
    <s v="0.Done"/>
    <x v="319"/>
    <n v="0"/>
    <n v="0"/>
  </r>
  <r>
    <x v="2"/>
    <x v="0"/>
    <x v="4"/>
    <x v="14"/>
    <s v="Theme"/>
    <x v="14"/>
    <x v="0"/>
    <x v="2"/>
    <x v="88"/>
    <s v="Careers &gt; Life at Cemex"/>
    <s v="00397 - Careers &gt; Life at Cemex"/>
    <x v="88"/>
    <x v="0"/>
    <x v="2"/>
    <x v="352"/>
    <s v="Alpha for Careers &gt; Life at Cemex"/>
    <s v="00415 - Alpha for Careers &gt; Life at Cemex"/>
    <s v="Alpha Test | 00415 - Alpha for Careers &gt; Life at Cemex"/>
    <n v="362223"/>
    <n v="374252"/>
    <n v="374985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320"/>
    <n v="0"/>
    <n v="0"/>
  </r>
  <r>
    <x v="2"/>
    <x v="0"/>
    <x v="4"/>
    <x v="14"/>
    <s v="Theme"/>
    <x v="14"/>
    <x v="1"/>
    <x v="2"/>
    <x v="90"/>
    <s v="In overview pages the banner and image below must fill in all screen size"/>
    <s v="00405 - In overview pages the banner and image below must fill in all screen size"/>
    <x v="90"/>
    <x v="0"/>
    <x v="2"/>
    <x v="353"/>
    <s v="Alpha for In overview pages the banner and image below must fill in all screen size"/>
    <s v="00414 - Alpha for In overview pages the banner and image below must fill in all screen size"/>
    <s v="Alpha Test | 00414 - Alpha for In overview pages the banner and image below must fill in all screen size"/>
    <n v="362223"/>
    <n v="374701"/>
    <n v="374977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8.3333333333333332E-3"/>
    <n v="1"/>
    <n v="0"/>
    <x v="3"/>
    <x v="2"/>
    <s v="0.Done"/>
    <x v="321"/>
    <n v="0"/>
    <n v="0"/>
  </r>
  <r>
    <x v="2"/>
    <x v="0"/>
    <x v="4"/>
    <x v="14"/>
    <s v="Theme"/>
    <x v="14"/>
    <x v="0"/>
    <x v="2"/>
    <x v="82"/>
    <s v="Search function on menu bar"/>
    <s v="00407 - Search function on menu bar"/>
    <x v="82"/>
    <x v="3"/>
    <x v="2"/>
    <x v="354"/>
    <s v="Search function on menu bar"/>
    <s v="S | 00413 - Search function on menu bar"/>
    <s v="Frontend Development | S | 00413 - Search function on menu bar"/>
    <n v="362223"/>
    <n v="374713"/>
    <n v="374807"/>
    <s v="Plan"/>
    <x v="5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8.3333333333333332E-3"/>
    <n v="1"/>
    <n v="4.2553191489361701"/>
    <x v="3"/>
    <x v="2"/>
    <s v="0.Done"/>
    <x v="322"/>
    <n v="0"/>
    <n v="0"/>
  </r>
  <r>
    <x v="2"/>
    <x v="0"/>
    <x v="4"/>
    <x v="15"/>
    <s v="Stories"/>
    <x v="15"/>
    <x v="0"/>
    <x v="2"/>
    <x v="94"/>
    <s v="Format text and add links to image description"/>
    <s v="00161 - Format text and add links to image description"/>
    <x v="94"/>
    <x v="1"/>
    <x v="2"/>
    <x v="355"/>
    <s v="QA for Format text and add links to image description"/>
    <s v="00411 - QA for Format text and add links to image description"/>
    <s v="QA | 00411 - QA for Format text and add links to image description"/>
    <n v="362239"/>
    <n v="368221"/>
    <n v="374722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323"/>
    <n v="0"/>
    <n v="0"/>
  </r>
  <r>
    <x v="2"/>
    <x v="0"/>
    <x v="4"/>
    <x v="15"/>
    <s v="Stories"/>
    <x v="15"/>
    <x v="0"/>
    <x v="2"/>
    <x v="94"/>
    <s v="Format text and add links to image description"/>
    <s v="00161 - Format text and add links to image description"/>
    <x v="94"/>
    <x v="2"/>
    <x v="2"/>
    <x v="356"/>
    <s v="Review of Format text and add links to image description"/>
    <s v="00410 - Review of Format text and add links to image description"/>
    <s v="Feature Review | 00410 - Review of Format text and add links to image description"/>
    <n v="362239"/>
    <n v="368221"/>
    <n v="374721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324"/>
    <n v="0"/>
    <n v="0"/>
  </r>
  <r>
    <x v="2"/>
    <x v="0"/>
    <x v="4"/>
    <x v="15"/>
    <s v="Stories"/>
    <x v="15"/>
    <x v="0"/>
    <x v="2"/>
    <x v="94"/>
    <s v="Format text and add links to image description"/>
    <s v="00161 - Format text and add links to image description"/>
    <x v="94"/>
    <x v="0"/>
    <x v="2"/>
    <x v="357"/>
    <s v="Alpha for Format text and add links to image description"/>
    <s v="XS | 00409 - Alpha for Format text and add links to image description"/>
    <s v="Alpha Test | XS | 00409 - Alpha for Format text and add links to image description"/>
    <n v="362239"/>
    <n v="368221"/>
    <n v="374720"/>
    <s v="Plan"/>
    <x v="6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1.7543859649122806E-2"/>
    <n v="1"/>
    <n v="1.0638297872340425"/>
    <x v="3"/>
    <x v="2"/>
    <s v="0.Done"/>
    <x v="325"/>
    <n v="0"/>
    <n v="0"/>
  </r>
  <r>
    <x v="2"/>
    <x v="1"/>
    <x v="1"/>
    <x v="1"/>
    <m/>
    <x v="1"/>
    <x v="2"/>
    <x v="2"/>
    <x v="95"/>
    <s v="Add Basic auth for QA environment"/>
    <s v="00403 - Add Basic auth for QA environment"/>
    <x v="95"/>
    <x v="2"/>
    <x v="2"/>
    <x v="358"/>
    <s v="Review of Add Basic auth for QA environment"/>
    <s v="S | 00404 - Review of Add Basic auth for QA environment"/>
    <s v="Feature Review | S | 00404 - Review of Add Basic auth for QA environment"/>
    <m/>
    <n v="374611"/>
    <n v="3746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x v="2"/>
    <s v="0.Done"/>
    <x v="326"/>
    <n v="0"/>
    <n v="0"/>
  </r>
  <r>
    <x v="2"/>
    <x v="0"/>
    <x v="4"/>
    <x v="14"/>
    <s v="Theme"/>
    <x v="14"/>
    <x v="0"/>
    <x v="2"/>
    <x v="89"/>
    <s v="Careers &gt; Locations and Functions"/>
    <s v="00401 - Careers &gt; Locations and Functions"/>
    <x v="89"/>
    <x v="3"/>
    <x v="2"/>
    <x v="359"/>
    <s v="Careers &gt; Locations and Functions"/>
    <s v="XS | 00402 - Careers &gt; Locations and Functions"/>
    <s v="Frontend Development | XS | 00402 - Careers &gt; Locations and Functions"/>
    <n v="362223"/>
    <n v="374429"/>
    <n v="374430"/>
    <s v="Plan"/>
    <x v="6"/>
    <n v="2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2"/>
    <n v="0"/>
    <n v="0.25"/>
    <n v="8.3333333333333332E-3"/>
    <n v="1"/>
    <n v="1.0638297872340425"/>
    <x v="3"/>
    <x v="2"/>
    <s v="0.Done"/>
    <x v="327"/>
    <n v="0"/>
    <n v="0"/>
  </r>
  <r>
    <x v="2"/>
    <x v="0"/>
    <x v="4"/>
    <x v="14"/>
    <s v="Theme"/>
    <x v="14"/>
    <x v="0"/>
    <x v="2"/>
    <x v="87"/>
    <s v="Page Legal "/>
    <s v="00331 - Page Legal "/>
    <x v="87"/>
    <x v="3"/>
    <x v="2"/>
    <x v="360"/>
    <s v="Legal Page"/>
    <s v="S | 00400 - Legal Page"/>
    <s v="Frontend Development | S | 00400 - Legal Page"/>
    <n v="362223"/>
    <n v="373412"/>
    <n v="374309"/>
    <s v="Plan"/>
    <x v="6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0.25"/>
    <n v="8.3333333333333332E-3"/>
    <n v="1"/>
    <n v="4.2553191489361701"/>
    <x v="3"/>
    <x v="2"/>
    <s v="0.Done"/>
    <x v="328"/>
    <n v="0"/>
    <n v="0"/>
  </r>
  <r>
    <x v="2"/>
    <x v="0"/>
    <x v="4"/>
    <x v="14"/>
    <s v="Theme"/>
    <x v="14"/>
    <x v="0"/>
    <x v="2"/>
    <x v="92"/>
    <s v="Site map"/>
    <s v="00329 - Site map"/>
    <x v="92"/>
    <x v="3"/>
    <x v="2"/>
    <x v="361"/>
    <s v="Site map"/>
    <s v="S | 00399 - Site map"/>
    <s v="Frontend Development | S | 00399 - Site map"/>
    <n v="362223"/>
    <n v="373398"/>
    <n v="374261"/>
    <s v="Plan"/>
    <x v="6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0.25"/>
    <n v="8.3333333333333332E-3"/>
    <n v="1"/>
    <n v="4.2553191489361701"/>
    <x v="3"/>
    <x v="2"/>
    <s v="0.Done"/>
    <x v="329"/>
    <n v="0"/>
    <n v="0"/>
  </r>
  <r>
    <x v="2"/>
    <x v="0"/>
    <x v="4"/>
    <x v="14"/>
    <s v="Theme"/>
    <x v="14"/>
    <x v="0"/>
    <x v="2"/>
    <x v="88"/>
    <s v="Careers &gt; Life at Cemex"/>
    <s v="00397 - Careers &gt; Life at Cemex"/>
    <x v="88"/>
    <x v="3"/>
    <x v="2"/>
    <x v="362"/>
    <s v="Life at Cemex"/>
    <s v="XS | 00398 - Life at Cemex"/>
    <s v="Frontend Development | XS | 00398 - Life at Cemex"/>
    <n v="362223"/>
    <n v="374252"/>
    <n v="374255"/>
    <s v="Plan"/>
    <x v="6"/>
    <n v="1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0"/>
    <n v="0"/>
    <n v="0.25"/>
    <n v="8.3333333333333332E-3"/>
    <n v="1"/>
    <n v="1.0638297872340425"/>
    <x v="3"/>
    <x v="2"/>
    <s v="0.Done"/>
    <x v="330"/>
    <n v="0"/>
    <n v="0"/>
  </r>
  <r>
    <x v="2"/>
    <x v="1"/>
    <x v="1"/>
    <x v="1"/>
    <m/>
    <x v="1"/>
    <x v="2"/>
    <x v="2"/>
    <x v="96"/>
    <s v="Redirect to a friendly &quot;page not found&quot;"/>
    <s v="00334 - Redirect to a friendly &quot;page not found&quot;"/>
    <x v="96"/>
    <x v="2"/>
    <x v="2"/>
    <x v="363"/>
    <s v="Review of Redirect to a friendly &quot;page not found&quot;"/>
    <s v="00395 - Review of Redirect to a friendly &quot;page not found&quot;"/>
    <s v="Feature Review | 00395 - Review of Redirect to a friendly &quot;page not found&quot;"/>
    <m/>
    <n v="373424"/>
    <n v="3740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331"/>
    <n v="0"/>
    <n v="0"/>
  </r>
  <r>
    <x v="2"/>
    <x v="1"/>
    <x v="1"/>
    <x v="1"/>
    <m/>
    <x v="1"/>
    <x v="2"/>
    <x v="2"/>
    <x v="97"/>
    <s v="Install Audience Targeting on QA servers"/>
    <s v="00316 - Install Audience Targeting on QA servers"/>
    <x v="97"/>
    <x v="2"/>
    <x v="2"/>
    <x v="364"/>
    <s v="Review of Install Audience Targeting on QA servers"/>
    <s v="S | 00394 - Review of Install Audience Targeting on QA servers"/>
    <s v="Feature Review | S | 00394 - Review of Install Audience Targeting on QA servers"/>
    <m/>
    <n v="372965"/>
    <n v="3740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x v="2"/>
    <s v="0.Done"/>
    <x v="332"/>
    <n v="0"/>
    <n v="0"/>
  </r>
  <r>
    <x v="2"/>
    <x v="0"/>
    <x v="4"/>
    <x v="16"/>
    <s v="Products + Service"/>
    <x v="16"/>
    <x v="0"/>
    <x v="2"/>
    <x v="93"/>
    <s v="Global Solutions"/>
    <s v="00236 - Global Solutions"/>
    <x v="93"/>
    <x v="0"/>
    <x v="2"/>
    <x v="365"/>
    <s v="Alpha for Global Solutions"/>
    <s v="XS | 00393 - Alpha for Global Solutions"/>
    <s v="Alpha Test | XS | 00393 - Alpha for Global Solutions"/>
    <n v="362971"/>
    <n v="370623"/>
    <n v="374056"/>
    <s v="Plan"/>
    <x v="6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5.2631578947368418E-2"/>
    <n v="1"/>
    <n v="1.0638297872340425"/>
    <x v="3"/>
    <x v="2"/>
    <s v="0.Done"/>
    <x v="333"/>
    <n v="0"/>
    <n v="0"/>
  </r>
  <r>
    <x v="2"/>
    <x v="0"/>
    <x v="4"/>
    <x v="17"/>
    <s v="About Us"/>
    <x v="17"/>
    <x v="0"/>
    <x v="2"/>
    <x v="98"/>
    <s v="Our History"/>
    <s v="00377 - Our History"/>
    <x v="98"/>
    <x v="1"/>
    <x v="2"/>
    <x v="366"/>
    <s v="QA for Our History"/>
    <s v="00392 - QA for Our History"/>
    <s v="QA | 00392 - QA for Our History"/>
    <n v="362970"/>
    <n v="373715"/>
    <n v="373787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334"/>
    <n v="0"/>
    <n v="0"/>
  </r>
  <r>
    <x v="2"/>
    <x v="0"/>
    <x v="4"/>
    <x v="17"/>
    <s v="About Us"/>
    <x v="17"/>
    <x v="0"/>
    <x v="2"/>
    <x v="98"/>
    <s v="Our History"/>
    <s v="00377 - Our History"/>
    <x v="98"/>
    <x v="2"/>
    <x v="2"/>
    <x v="367"/>
    <s v="Review of Our History"/>
    <s v="00391 - Review of Our History"/>
    <s v="Feature Review | 00391 - Review of Our History"/>
    <n v="362970"/>
    <n v="373715"/>
    <n v="373786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335"/>
    <n v="0"/>
    <n v="0"/>
  </r>
  <r>
    <x v="2"/>
    <x v="0"/>
    <x v="4"/>
    <x v="17"/>
    <s v="About Us"/>
    <x v="17"/>
    <x v="0"/>
    <x v="2"/>
    <x v="98"/>
    <s v="Our History"/>
    <s v="00377 - Our History"/>
    <x v="98"/>
    <x v="0"/>
    <x v="2"/>
    <x v="368"/>
    <s v="Alpha for Our History"/>
    <s v="00390 - Alpha for Our History"/>
    <s v="Alpha Test | 00390 - Alpha for Our History"/>
    <n v="362970"/>
    <n v="373715"/>
    <n v="373780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336"/>
    <n v="0"/>
    <n v="0"/>
  </r>
  <r>
    <x v="2"/>
    <x v="0"/>
    <x v="4"/>
    <x v="18"/>
    <s v="Suppliers Section"/>
    <x v="18"/>
    <x v="0"/>
    <x v="2"/>
    <x v="99"/>
    <s v="Become a supplier"/>
    <s v="00320 - Become a supplier"/>
    <x v="99"/>
    <x v="1"/>
    <x v="2"/>
    <x v="369"/>
    <s v="QA for Become a supplier"/>
    <s v="00388 - QA for Become a supplier"/>
    <s v="QA | 00388 - QA for Become a supplier"/>
    <n v="371762"/>
    <n v="373260"/>
    <n v="373775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6.25E-2"/>
    <n v="1"/>
    <n v="0"/>
    <x v="3"/>
    <x v="2"/>
    <s v="0.Done"/>
    <x v="337"/>
    <n v="0"/>
    <n v="0"/>
  </r>
  <r>
    <x v="2"/>
    <x v="0"/>
    <x v="4"/>
    <x v="18"/>
    <s v="Suppliers Section"/>
    <x v="18"/>
    <x v="0"/>
    <x v="2"/>
    <x v="99"/>
    <s v="Become a supplier"/>
    <s v="00320 - Become a supplier"/>
    <x v="99"/>
    <x v="2"/>
    <x v="2"/>
    <x v="370"/>
    <s v="Review of Become a supplier"/>
    <s v="00387 - Review of Become a supplier"/>
    <s v="Feature Review | 00387 - Review of Become a supplier"/>
    <n v="371762"/>
    <n v="373260"/>
    <n v="373774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6.25E-2"/>
    <n v="1"/>
    <n v="0"/>
    <x v="3"/>
    <x v="2"/>
    <s v="0.Done"/>
    <x v="338"/>
    <n v="0"/>
    <n v="0"/>
  </r>
  <r>
    <x v="2"/>
    <x v="0"/>
    <x v="4"/>
    <x v="18"/>
    <s v="Suppliers Section"/>
    <x v="18"/>
    <x v="0"/>
    <x v="2"/>
    <x v="100"/>
    <s v="Sustainable Sourcing"/>
    <s v="00319 - Sustainable Sourcing"/>
    <x v="100"/>
    <x v="1"/>
    <x v="2"/>
    <x v="371"/>
    <s v="QA for Sustainable Sourcing"/>
    <s v="00386 - QA for Sustainable Sourcing"/>
    <s v="QA | 00386 - QA for Sustainable Sourcing"/>
    <n v="371762"/>
    <n v="373259"/>
    <n v="373773"/>
    <s v="Plan"/>
    <x v="6"/>
    <n v="0"/>
    <n v="0"/>
    <n v="0"/>
    <n v="1"/>
    <m/>
    <s v="SUBTASK PLAN"/>
    <n v="0"/>
    <n v="0"/>
    <n v="0"/>
    <n v="0"/>
    <n v="0"/>
    <n v="0"/>
    <n v="0"/>
    <n v="0"/>
    <n v="0"/>
    <n v="0"/>
    <n v="0.25"/>
    <n v="6.25E-2"/>
    <n v="1"/>
    <n v="0"/>
    <x v="3"/>
    <x v="2"/>
    <s v="0.Done"/>
    <x v="339"/>
    <n v="0"/>
    <n v="0"/>
  </r>
  <r>
    <x v="2"/>
    <x v="0"/>
    <x v="4"/>
    <x v="18"/>
    <s v="Suppliers Section"/>
    <x v="18"/>
    <x v="0"/>
    <x v="2"/>
    <x v="100"/>
    <s v="Sustainable Sourcing"/>
    <s v="00319 - Sustainable Sourcing"/>
    <x v="100"/>
    <x v="2"/>
    <x v="2"/>
    <x v="372"/>
    <s v="Review of Sustainable Sourcing"/>
    <s v="00385 - Review of Sustainable Sourcing"/>
    <s v="Feature Review | 00385 - Review of Sustainable Sourcing"/>
    <n v="371762"/>
    <n v="373259"/>
    <n v="373772"/>
    <s v="Plan"/>
    <x v="6"/>
    <n v="0"/>
    <n v="0"/>
    <n v="0"/>
    <n v="1"/>
    <m/>
    <s v="SUBTASK PLAN"/>
    <n v="0"/>
    <n v="0"/>
    <n v="0"/>
    <n v="0"/>
    <n v="0"/>
    <n v="0"/>
    <n v="0"/>
    <n v="0"/>
    <n v="0"/>
    <n v="0"/>
    <n v="0.25"/>
    <n v="6.25E-2"/>
    <n v="1"/>
    <n v="0"/>
    <x v="3"/>
    <x v="2"/>
    <s v="0.Done"/>
    <x v="340"/>
    <n v="0"/>
    <n v="0"/>
  </r>
  <r>
    <x v="2"/>
    <x v="0"/>
    <x v="4"/>
    <x v="19"/>
    <s v="Investors"/>
    <x v="19"/>
    <x v="0"/>
    <x v="2"/>
    <x v="101"/>
    <s v="Reports Page"/>
    <s v="00232 - Reports Page"/>
    <x v="101"/>
    <x v="1"/>
    <x v="2"/>
    <x v="373"/>
    <s v="QA for Reports Page"/>
    <s v="00384 - QA for Reports Page"/>
    <s v="QA | 00384 - QA for Reports Page"/>
    <n v="362240"/>
    <n v="370618"/>
    <n v="37377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341"/>
    <n v="0"/>
    <n v="0"/>
  </r>
  <r>
    <x v="2"/>
    <x v="0"/>
    <x v="4"/>
    <x v="19"/>
    <s v="Investors"/>
    <x v="19"/>
    <x v="0"/>
    <x v="2"/>
    <x v="101"/>
    <s v="Reports Page"/>
    <s v="00232 - Reports Page"/>
    <x v="101"/>
    <x v="2"/>
    <x v="2"/>
    <x v="374"/>
    <s v="Review of Reports Page"/>
    <s v="00383 - Review of Reports Page"/>
    <s v="Feature Review | 00383 - Review of Reports Page"/>
    <n v="362240"/>
    <n v="370618"/>
    <n v="373770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342"/>
    <n v="0"/>
    <n v="0"/>
  </r>
  <r>
    <x v="2"/>
    <x v="1"/>
    <x v="1"/>
    <x v="1"/>
    <m/>
    <x v="1"/>
    <x v="1"/>
    <x v="2"/>
    <x v="102"/>
    <s v="Break page buttons evenly, centered"/>
    <s v="00306 - Break page buttons evenly, centered"/>
    <x v="102"/>
    <x v="1"/>
    <x v="2"/>
    <x v="375"/>
    <s v="QA for Break page buttons evenly, centered"/>
    <s v="00382 - QA for Break page buttons evenly, centered"/>
    <s v="QA | 00382 - QA for Break page buttons evenly, centered"/>
    <m/>
    <n v="372901"/>
    <n v="373767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343"/>
    <n v="0"/>
    <n v="0"/>
  </r>
  <r>
    <x v="2"/>
    <x v="1"/>
    <x v="1"/>
    <x v="1"/>
    <m/>
    <x v="1"/>
    <x v="1"/>
    <x v="2"/>
    <x v="102"/>
    <s v="Break page buttons evenly, centered"/>
    <s v="00306 - Break page buttons evenly, centered"/>
    <x v="102"/>
    <x v="2"/>
    <x v="2"/>
    <x v="376"/>
    <s v="Review of Break page buttons evenly, centered"/>
    <s v="00381 - Review of Break page buttons evenly, centered"/>
    <s v="Feature Review | 00381 - Review of Break page buttons evenly, centered"/>
    <m/>
    <n v="372901"/>
    <n v="373766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344"/>
    <n v="0"/>
    <n v="0"/>
  </r>
  <r>
    <x v="2"/>
    <x v="1"/>
    <x v="1"/>
    <x v="1"/>
    <m/>
    <x v="1"/>
    <x v="1"/>
    <x v="2"/>
    <x v="78"/>
    <s v="Adjust layout of stock ticker in different screen sizes"/>
    <s v="00379 - Adjust layout of stock ticker in different screen sizes"/>
    <x v="78"/>
    <x v="3"/>
    <x v="2"/>
    <x v="377"/>
    <s v="Adjust layout of stock ticker in different screen sizes"/>
    <s v="S | 00380 - Adjust layout of stock ticker in different screen sizes"/>
    <s v="Frontend Development | S | 00380 - Adjust layout of stock ticker in different screen sizes"/>
    <m/>
    <n v="373764"/>
    <n v="373765"/>
    <s v="Plan"/>
    <x v="6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345"/>
    <n v="4.2553191489361701"/>
    <n v="0"/>
  </r>
  <r>
    <x v="2"/>
    <x v="0"/>
    <x v="4"/>
    <x v="17"/>
    <s v="About Us"/>
    <x v="17"/>
    <x v="0"/>
    <x v="2"/>
    <x v="98"/>
    <s v="Our History"/>
    <s v="00377 - Our History"/>
    <x v="98"/>
    <x v="3"/>
    <x v="2"/>
    <x v="378"/>
    <s v="Our History &gt; Configure map from tableau"/>
    <s v="S | 00378 - Our History &gt; Configure map from tableau"/>
    <s v="Frontend Development | S | 00378 - Our History &gt; Configure map from tableau"/>
    <n v="362970"/>
    <n v="373715"/>
    <n v="373716"/>
    <s v="Plan"/>
    <x v="6"/>
    <n v="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5"/>
    <n v="0"/>
    <n v="0.25"/>
    <n v="3.5714285714285712E-2"/>
    <n v="1"/>
    <n v="4.2553191489361701"/>
    <x v="3"/>
    <x v="2"/>
    <s v="0.Done"/>
    <x v="346"/>
    <n v="0"/>
    <n v="0"/>
  </r>
  <r>
    <x v="2"/>
    <x v="0"/>
    <x v="4"/>
    <x v="19"/>
    <s v="Investors"/>
    <x v="19"/>
    <x v="0"/>
    <x v="2"/>
    <x v="101"/>
    <s v="Reports Page"/>
    <s v="00232 - Reports Page"/>
    <x v="101"/>
    <x v="0"/>
    <x v="2"/>
    <x v="379"/>
    <s v="Alpha for Reports Page"/>
    <s v="XS | 00376 - Alpha for Reports Page"/>
    <s v="Alpha Test | XS | 00376 - Alpha for Reports Page"/>
    <n v="362240"/>
    <n v="370618"/>
    <n v="373711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0303030303030304E-2"/>
    <n v="1"/>
    <n v="1.0638297872340425"/>
    <x v="3"/>
    <x v="2"/>
    <s v="0.Done"/>
    <x v="347"/>
    <n v="0"/>
    <n v="0"/>
  </r>
  <r>
    <x v="2"/>
    <x v="0"/>
    <x v="4"/>
    <x v="19"/>
    <s v="Investors"/>
    <x v="19"/>
    <x v="0"/>
    <x v="2"/>
    <x v="101"/>
    <s v="Reports Page"/>
    <s v="00232 - Reports Page"/>
    <x v="101"/>
    <x v="3"/>
    <x v="2"/>
    <x v="380"/>
    <s v="Adjust Reports Page"/>
    <s v="S | 00375 - Adjust Reports Page"/>
    <s v="Frontend Development | S | 00375 - Adjust Reports Page"/>
    <n v="362240"/>
    <n v="370618"/>
    <n v="373710"/>
    <s v="Plan"/>
    <x v="8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0.25"/>
    <n v="3.0303030303030304E-2"/>
    <n v="1"/>
    <n v="4.2553191489361701"/>
    <x v="3"/>
    <x v="2"/>
    <s v="0.Done"/>
    <x v="348"/>
    <n v="0"/>
    <n v="0"/>
  </r>
  <r>
    <x v="2"/>
    <x v="0"/>
    <x v="4"/>
    <x v="18"/>
    <s v="Suppliers Section"/>
    <x v="18"/>
    <x v="0"/>
    <x v="2"/>
    <x v="100"/>
    <s v="Sustainable Sourcing"/>
    <s v="00319 - Sustainable Sourcing"/>
    <x v="100"/>
    <x v="0"/>
    <x v="2"/>
    <x v="381"/>
    <s v="Alpha for Sustainable Sourcing"/>
    <s v="00374 - Alpha for Sustainable Sourcing"/>
    <s v="Alpha Test | 00374 - Alpha for Sustainable Sourcing"/>
    <n v="371762"/>
    <n v="373259"/>
    <n v="373701"/>
    <s v="Plan"/>
    <x v="6"/>
    <n v="0"/>
    <n v="0"/>
    <n v="0"/>
    <n v="1"/>
    <m/>
    <s v="SUBTASK PLAN"/>
    <n v="0"/>
    <n v="0"/>
    <n v="0"/>
    <n v="0"/>
    <n v="0"/>
    <n v="0"/>
    <n v="0"/>
    <n v="0"/>
    <n v="0"/>
    <n v="0"/>
    <n v="0.25"/>
    <n v="6.25E-2"/>
    <n v="1"/>
    <n v="0"/>
    <x v="3"/>
    <x v="2"/>
    <s v="0.Done"/>
    <x v="349"/>
    <n v="0"/>
    <n v="0"/>
  </r>
  <r>
    <x v="2"/>
    <x v="0"/>
    <x v="4"/>
    <x v="18"/>
    <s v="Suppliers Section"/>
    <x v="18"/>
    <x v="0"/>
    <x v="2"/>
    <x v="100"/>
    <s v="Sustainable Sourcing"/>
    <s v="00319 - Sustainable Sourcing"/>
    <x v="100"/>
    <x v="3"/>
    <x v="2"/>
    <x v="382"/>
    <s v="Sustainable Sourcing"/>
    <s v="M | 00373 - Sustainable Sourcing"/>
    <s v="Frontend Development | M | 00373 - Sustainable Sourcing"/>
    <n v="371762"/>
    <n v="373259"/>
    <n v="373700"/>
    <s v="Plan"/>
    <x v="6"/>
    <n v="2"/>
    <n v="0"/>
    <n v="0"/>
    <n v="1"/>
    <s v="M"/>
    <s v="SUBTASK PLAN"/>
    <n v="5.3191489361702127"/>
    <n v="6.3829787234042552"/>
    <n v="0"/>
    <n v="0"/>
    <n v="0"/>
    <n v="5.3191489361702127"/>
    <n v="5.3191489361702127"/>
    <n v="6.3829787234042552"/>
    <n v="2"/>
    <n v="0"/>
    <n v="0.25"/>
    <n v="6.25E-2"/>
    <n v="1"/>
    <n v="5.3191489361702127"/>
    <x v="3"/>
    <x v="2"/>
    <s v="0.Done"/>
    <x v="350"/>
    <n v="0"/>
    <n v="0"/>
  </r>
  <r>
    <x v="2"/>
    <x v="0"/>
    <x v="4"/>
    <x v="18"/>
    <s v="Suppliers Section"/>
    <x v="18"/>
    <x v="0"/>
    <x v="2"/>
    <x v="99"/>
    <s v="Become a supplier"/>
    <s v="00320 - Become a supplier"/>
    <x v="99"/>
    <x v="0"/>
    <x v="2"/>
    <x v="383"/>
    <s v="Alpha for Become a supplier"/>
    <s v="00372 - Alpha for Become a supplier"/>
    <s v="Alpha Test | 00372 - Alpha for Become a supplier"/>
    <n v="371762"/>
    <n v="373260"/>
    <n v="373699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6.25E-2"/>
    <n v="1"/>
    <n v="0"/>
    <x v="3"/>
    <x v="2"/>
    <s v="0.Done"/>
    <x v="351"/>
    <n v="0"/>
    <n v="0"/>
  </r>
  <r>
    <x v="2"/>
    <x v="0"/>
    <x v="4"/>
    <x v="16"/>
    <s v="Products + Service"/>
    <x v="16"/>
    <x v="0"/>
    <x v="2"/>
    <x v="103"/>
    <s v="Services Page"/>
    <s v="00234 - Services Page"/>
    <x v="103"/>
    <x v="1"/>
    <x v="2"/>
    <x v="384"/>
    <s v="QA for Services Page"/>
    <s v="00371 - QA for Services Page"/>
    <s v="QA | 00371 - QA for Services Page"/>
    <n v="362971"/>
    <n v="370621"/>
    <n v="373482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x v="2"/>
    <s v="0.Done"/>
    <x v="352"/>
    <n v="0"/>
    <n v="0"/>
  </r>
  <r>
    <x v="2"/>
    <x v="0"/>
    <x v="4"/>
    <x v="16"/>
    <s v="Products + Service"/>
    <x v="16"/>
    <x v="0"/>
    <x v="2"/>
    <x v="103"/>
    <s v="Services Page"/>
    <s v="00234 - Services Page"/>
    <x v="103"/>
    <x v="2"/>
    <x v="2"/>
    <x v="385"/>
    <s v="Review of Services Page"/>
    <s v="00370 - Review of Services Page"/>
    <s v="Feature Review | 00370 - Review of Services Page"/>
    <n v="362971"/>
    <n v="370621"/>
    <n v="37348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x v="2"/>
    <s v="0.Done"/>
    <x v="353"/>
    <n v="0"/>
    <n v="0"/>
  </r>
  <r>
    <x v="2"/>
    <x v="0"/>
    <x v="4"/>
    <x v="15"/>
    <s v="Stories"/>
    <x v="15"/>
    <x v="0"/>
    <x v="2"/>
    <x v="104"/>
    <s v="Choose the section of the image to show"/>
    <s v="00136 - Choose the section of the image to show"/>
    <x v="104"/>
    <x v="1"/>
    <x v="2"/>
    <x v="386"/>
    <s v="QA for Choose the section of the image to show"/>
    <s v="00369 - QA for Choose the section of the image to show"/>
    <s v="QA | 00369 - QA for Choose the section of the image to show"/>
    <n v="362239"/>
    <n v="366917"/>
    <n v="373480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"/>
    <n v="1.7543859649122806E-2"/>
    <n v="1"/>
    <n v="0"/>
    <x v="3"/>
    <x v="2"/>
    <s v="0.Done"/>
    <x v="354"/>
    <n v="0"/>
    <n v="0"/>
  </r>
  <r>
    <x v="2"/>
    <x v="0"/>
    <x v="4"/>
    <x v="15"/>
    <s v="Stories"/>
    <x v="15"/>
    <x v="0"/>
    <x v="2"/>
    <x v="105"/>
    <s v="Include videos on the full story page"/>
    <s v="00118 - Include videos on the full story page"/>
    <x v="105"/>
    <x v="1"/>
    <x v="2"/>
    <x v="387"/>
    <s v="QA for Include videos on the full story page"/>
    <s v="00368 - QA for Include videos on the full story page"/>
    <s v="QA | 00368 - QA for Include videos on the full story page"/>
    <n v="362239"/>
    <n v="366182"/>
    <n v="373479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355"/>
    <n v="0"/>
    <n v="0"/>
  </r>
  <r>
    <x v="2"/>
    <x v="0"/>
    <x v="4"/>
    <x v="15"/>
    <s v="Stories"/>
    <x v="15"/>
    <x v="0"/>
    <x v="2"/>
    <x v="105"/>
    <s v="Include videos on the full story page"/>
    <s v="00118 - Include videos on the full story page"/>
    <x v="105"/>
    <x v="2"/>
    <x v="2"/>
    <x v="388"/>
    <s v="Review of Include videos on the full story page"/>
    <s v="00367 - Review of Include videos on the full story page"/>
    <s v="Feature Review | 00367 - Review of Include videos on the full story page"/>
    <n v="362239"/>
    <n v="366182"/>
    <n v="373477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356"/>
    <n v="0"/>
    <n v="0"/>
  </r>
  <r>
    <x v="2"/>
    <x v="0"/>
    <x v="4"/>
    <x v="18"/>
    <s v="Suppliers Section"/>
    <x v="18"/>
    <x v="0"/>
    <x v="2"/>
    <x v="106"/>
    <s v="Sourcing Approach"/>
    <s v="00318 - Sourcing Approach"/>
    <x v="106"/>
    <x v="1"/>
    <x v="2"/>
    <x v="389"/>
    <s v="QA for Sourcing Approach"/>
    <s v="00366 - QA for Sourcing Approach"/>
    <s v="QA | 00366 - QA for Sourcing Approach"/>
    <n v="371762"/>
    <n v="373258"/>
    <n v="373475"/>
    <s v="Plan"/>
    <x v="8"/>
    <n v="0"/>
    <n v="0"/>
    <n v="0"/>
    <n v="1"/>
    <m/>
    <s v="SUBTASK PLAN"/>
    <n v="0"/>
    <n v="0"/>
    <n v="0"/>
    <n v="0"/>
    <n v="0"/>
    <n v="0"/>
    <n v="0"/>
    <n v="0"/>
    <n v="0"/>
    <n v="0"/>
    <n v="0.25"/>
    <n v="6.25E-2"/>
    <n v="1"/>
    <n v="0"/>
    <x v="3"/>
    <x v="2"/>
    <s v="0.Done"/>
    <x v="357"/>
    <n v="0"/>
    <n v="0"/>
  </r>
  <r>
    <x v="2"/>
    <x v="0"/>
    <x v="4"/>
    <x v="18"/>
    <s v="Suppliers Section"/>
    <x v="18"/>
    <x v="0"/>
    <x v="2"/>
    <x v="106"/>
    <s v="Sourcing Approach"/>
    <s v="00318 - Sourcing Approach"/>
    <x v="106"/>
    <x v="2"/>
    <x v="2"/>
    <x v="390"/>
    <s v="Review of Sourcing Approach"/>
    <s v="00365 - Review of Sourcing Approach"/>
    <s v="Feature Review | 00365 - Review of Sourcing Approach"/>
    <n v="371762"/>
    <n v="373258"/>
    <n v="373474"/>
    <s v="Plan"/>
    <x v="8"/>
    <n v="0"/>
    <n v="0"/>
    <n v="0"/>
    <n v="1"/>
    <m/>
    <s v="SUBTASK PLAN"/>
    <n v="0"/>
    <n v="0"/>
    <n v="0"/>
    <n v="0"/>
    <n v="0"/>
    <n v="0"/>
    <n v="0"/>
    <n v="0"/>
    <n v="0"/>
    <n v="0"/>
    <n v="0.25"/>
    <n v="6.25E-2"/>
    <n v="1"/>
    <n v="0"/>
    <x v="3"/>
    <x v="2"/>
    <s v="0.Done"/>
    <x v="358"/>
    <n v="0"/>
    <n v="0"/>
  </r>
  <r>
    <x v="2"/>
    <x v="0"/>
    <x v="4"/>
    <x v="14"/>
    <s v="Theme"/>
    <x v="14"/>
    <x v="0"/>
    <x v="2"/>
    <x v="107"/>
    <s v="Set maximum width for pages in 1300 px"/>
    <s v="00308 - Set maximum width for pages in 1300 px"/>
    <x v="107"/>
    <x v="1"/>
    <x v="2"/>
    <x v="391"/>
    <s v="QA for Set maximum width for pages in 1300 px"/>
    <s v="00364 - QA for Set maximum width for pages in 1300 px"/>
    <s v="QA | 00364 - QA for Set maximum width for pages in 1300 px"/>
    <n v="362223"/>
    <n v="372909"/>
    <n v="373473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359"/>
    <n v="0"/>
    <n v="0"/>
  </r>
  <r>
    <x v="2"/>
    <x v="0"/>
    <x v="4"/>
    <x v="14"/>
    <s v="Theme"/>
    <x v="14"/>
    <x v="0"/>
    <x v="2"/>
    <x v="107"/>
    <s v="Set maximum width for pages in 1300 px"/>
    <s v="00308 - Set maximum width for pages in 1300 px"/>
    <x v="107"/>
    <x v="2"/>
    <x v="2"/>
    <x v="392"/>
    <s v="Review of Set maximum width for pages in 1300 px"/>
    <s v="00363 - Review of Set maximum width for pages in 1300 px"/>
    <s v="Feature Review | 00363 - Review of Set maximum width for pages in 1300 px"/>
    <n v="362223"/>
    <n v="372909"/>
    <n v="373472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360"/>
    <n v="0"/>
    <n v="0"/>
  </r>
  <r>
    <x v="2"/>
    <x v="0"/>
    <x v="4"/>
    <x v="17"/>
    <s v="About Us"/>
    <x v="17"/>
    <x v="0"/>
    <x v="2"/>
    <x v="108"/>
    <s v="About Us &gt; Position Papers"/>
    <s v="00293 - About Us &gt; Position Papers"/>
    <x v="108"/>
    <x v="1"/>
    <x v="2"/>
    <x v="393"/>
    <s v="QA for About Us &gt; Position Papers"/>
    <s v="00362 - QA for About Us &gt; Position Papers"/>
    <s v="QA | 00362 - QA for About Us &gt; Position Papers"/>
    <n v="362970"/>
    <n v="372508"/>
    <n v="37347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361"/>
    <n v="0"/>
    <n v="0"/>
  </r>
  <r>
    <x v="2"/>
    <x v="0"/>
    <x v="4"/>
    <x v="17"/>
    <s v="About Us"/>
    <x v="17"/>
    <x v="0"/>
    <x v="2"/>
    <x v="108"/>
    <s v="About Us &gt; Position Papers"/>
    <s v="00293 - About Us &gt; Position Papers"/>
    <x v="108"/>
    <x v="2"/>
    <x v="2"/>
    <x v="394"/>
    <s v="Review of About Us &gt; Position Papers"/>
    <s v="00361 - Review of About Us &gt; Position Papers"/>
    <s v="Feature Review | 00361 - Review of About Us &gt; Position Papers"/>
    <n v="362970"/>
    <n v="372508"/>
    <n v="373470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362"/>
    <n v="0"/>
    <n v="0"/>
  </r>
  <r>
    <x v="2"/>
    <x v="0"/>
    <x v="4"/>
    <x v="14"/>
    <s v="Theme"/>
    <x v="14"/>
    <x v="0"/>
    <x v="2"/>
    <x v="109"/>
    <s v="Careers Page"/>
    <s v="00280 - Careers Page"/>
    <x v="109"/>
    <x v="1"/>
    <x v="2"/>
    <x v="395"/>
    <s v="QA for Careers Page"/>
    <s v="00360 - QA for Careers Page"/>
    <s v="QA | 00360 - QA for Careers Page"/>
    <n v="362223"/>
    <n v="372155"/>
    <n v="373468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363"/>
    <n v="0"/>
    <n v="0"/>
  </r>
  <r>
    <x v="2"/>
    <x v="0"/>
    <x v="4"/>
    <x v="14"/>
    <s v="Theme"/>
    <x v="14"/>
    <x v="0"/>
    <x v="2"/>
    <x v="109"/>
    <s v="Careers Page"/>
    <s v="00280 - Careers Page"/>
    <x v="109"/>
    <x v="2"/>
    <x v="2"/>
    <x v="396"/>
    <s v="Review of Careers Page"/>
    <s v="00359 - Review of Careers Page"/>
    <s v="Feature Review | 00359 - Review of Careers Page"/>
    <n v="362223"/>
    <n v="372155"/>
    <n v="373467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364"/>
    <n v="0"/>
    <n v="0"/>
  </r>
  <r>
    <x v="2"/>
    <x v="0"/>
    <x v="4"/>
    <x v="18"/>
    <s v="Suppliers Section"/>
    <x v="18"/>
    <x v="0"/>
    <x v="2"/>
    <x v="110"/>
    <s v="Suppliers Overview"/>
    <s v="00266 - Suppliers Overview"/>
    <x v="110"/>
    <x v="1"/>
    <x v="2"/>
    <x v="397"/>
    <s v="QA for Suppliers Overview"/>
    <s v="00358 - QA for Suppliers Overview"/>
    <s v="QA | 00358 - QA for Suppliers Overview"/>
    <n v="371762"/>
    <n v="371763"/>
    <n v="373466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6.25E-2"/>
    <n v="1"/>
    <n v="0"/>
    <x v="3"/>
    <x v="2"/>
    <s v="0.Done"/>
    <x v="365"/>
    <n v="0"/>
    <n v="0"/>
  </r>
  <r>
    <x v="2"/>
    <x v="0"/>
    <x v="4"/>
    <x v="18"/>
    <s v="Suppliers Section"/>
    <x v="18"/>
    <x v="0"/>
    <x v="2"/>
    <x v="110"/>
    <s v="Suppliers Overview"/>
    <s v="00266 - Suppliers Overview"/>
    <x v="110"/>
    <x v="2"/>
    <x v="2"/>
    <x v="398"/>
    <s v="Review of Suppliers Overview"/>
    <s v="00357 - Review of Suppliers Overview"/>
    <s v="Feature Review | 00357 - Review of Suppliers Overview"/>
    <n v="371762"/>
    <n v="371763"/>
    <n v="373465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6.25E-2"/>
    <n v="1"/>
    <n v="0"/>
    <x v="3"/>
    <x v="2"/>
    <s v="0.Done"/>
    <x v="366"/>
    <n v="0"/>
    <n v="0"/>
  </r>
  <r>
    <x v="2"/>
    <x v="0"/>
    <x v="4"/>
    <x v="16"/>
    <s v="Products + Service"/>
    <x v="16"/>
    <x v="0"/>
    <x v="2"/>
    <x v="111"/>
    <s v="Building Solutions"/>
    <s v="00235 - Building Solutions"/>
    <x v="111"/>
    <x v="1"/>
    <x v="2"/>
    <x v="399"/>
    <s v="QA for Building Solutions"/>
    <s v="00356 - QA for Building Solutions"/>
    <s v="QA | 00356 - QA for Building Solutions"/>
    <n v="362971"/>
    <n v="370622"/>
    <n v="373464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x v="2"/>
    <s v="0.Done"/>
    <x v="367"/>
    <n v="0"/>
    <n v="0"/>
  </r>
  <r>
    <x v="2"/>
    <x v="0"/>
    <x v="4"/>
    <x v="16"/>
    <s v="Products + Service"/>
    <x v="16"/>
    <x v="0"/>
    <x v="2"/>
    <x v="111"/>
    <s v="Building Solutions"/>
    <s v="00235 - Building Solutions"/>
    <x v="111"/>
    <x v="2"/>
    <x v="2"/>
    <x v="400"/>
    <s v="Review of Building Solutions"/>
    <s v="00355 - Review of Building Solutions"/>
    <s v="Feature Review | 00355 - Review of Building Solutions"/>
    <n v="362971"/>
    <n v="370622"/>
    <n v="373463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x v="2"/>
    <s v="0.Done"/>
    <x v="368"/>
    <n v="0"/>
    <n v="0"/>
  </r>
  <r>
    <x v="2"/>
    <x v="0"/>
    <x v="4"/>
    <x v="19"/>
    <s v="Investors"/>
    <x v="19"/>
    <x v="0"/>
    <x v="2"/>
    <x v="112"/>
    <s v="Key Company Data"/>
    <s v="00184 - Key Company Data"/>
    <x v="112"/>
    <x v="1"/>
    <x v="2"/>
    <x v="401"/>
    <s v="QA for Key Company Data"/>
    <s v="00354 - QA for Key Company Data"/>
    <s v="QA | 00354 - QA for Key Company Data"/>
    <n v="362240"/>
    <n v="368645"/>
    <n v="373458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369"/>
    <n v="0"/>
    <n v="0"/>
  </r>
  <r>
    <x v="2"/>
    <x v="0"/>
    <x v="4"/>
    <x v="19"/>
    <s v="Investors"/>
    <x v="19"/>
    <x v="0"/>
    <x v="2"/>
    <x v="112"/>
    <s v="Key Company Data"/>
    <s v="00184 - Key Company Data"/>
    <x v="112"/>
    <x v="2"/>
    <x v="2"/>
    <x v="402"/>
    <s v="Review of Key Company Data"/>
    <s v="00353 - Review of Key Company Data"/>
    <s v="Feature Review | 00353 - Review of Key Company Data"/>
    <n v="362240"/>
    <n v="368645"/>
    <n v="373457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370"/>
    <n v="0"/>
    <n v="0"/>
  </r>
  <r>
    <x v="2"/>
    <x v="1"/>
    <x v="1"/>
    <x v="1"/>
    <m/>
    <x v="1"/>
    <x v="1"/>
    <x v="2"/>
    <x v="113"/>
    <s v="White spaces above images in story pages template 2"/>
    <s v="00180 - White spaces above images in story pages template 2"/>
    <x v="113"/>
    <x v="1"/>
    <x v="2"/>
    <x v="403"/>
    <s v="QA for White spaces above images in story pages template 2"/>
    <s v="00352 - QA for White spaces above images in story pages template 2"/>
    <s v="QA | 00352 - QA for White spaces above images in story pages template 2"/>
    <m/>
    <n v="368569"/>
    <n v="373456"/>
    <s v="Plan"/>
    <x v="8"/>
    <n v="0"/>
    <n v="0"/>
    <n v="0"/>
    <n v="4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371"/>
    <n v="0"/>
    <n v="0"/>
  </r>
  <r>
    <x v="2"/>
    <x v="1"/>
    <x v="1"/>
    <x v="1"/>
    <m/>
    <x v="1"/>
    <x v="1"/>
    <x v="2"/>
    <x v="113"/>
    <s v="White spaces above images in story pages template 2"/>
    <s v="00180 - White spaces above images in story pages template 2"/>
    <x v="113"/>
    <x v="2"/>
    <x v="2"/>
    <x v="404"/>
    <s v="Review of White spaces above images in story pages template 2"/>
    <s v="00351 - Review of White spaces above images in story pages template 2"/>
    <s v="Feature Review | 00351 - Review of White spaces above images in story pages template 2"/>
    <m/>
    <n v="368569"/>
    <n v="373455"/>
    <s v="Plan"/>
    <x v="8"/>
    <n v="0"/>
    <n v="0"/>
    <n v="0"/>
    <n v="4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372"/>
    <n v="0"/>
    <n v="0"/>
  </r>
  <r>
    <x v="2"/>
    <x v="1"/>
    <x v="1"/>
    <x v="1"/>
    <m/>
    <x v="1"/>
    <x v="1"/>
    <x v="2"/>
    <x v="114"/>
    <s v="Internet Explorer Story List Text Missing"/>
    <s v="00179 - Internet Explorer Story List Text Missing"/>
    <x v="114"/>
    <x v="1"/>
    <x v="2"/>
    <x v="405"/>
    <s v="QA for Internet Explorer Story List Text Missing"/>
    <s v="00350 - QA for Internet Explorer Story List Text Missing"/>
    <s v="QA | 00350 - QA for Internet Explorer Story List Text Missing"/>
    <m/>
    <n v="368568"/>
    <n v="373454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373"/>
    <n v="0"/>
    <n v="0"/>
  </r>
  <r>
    <x v="2"/>
    <x v="1"/>
    <x v="1"/>
    <x v="1"/>
    <m/>
    <x v="1"/>
    <x v="1"/>
    <x v="2"/>
    <x v="114"/>
    <s v="Internet Explorer Story List Text Missing"/>
    <s v="00179 - Internet Explorer Story List Text Missing"/>
    <x v="114"/>
    <x v="2"/>
    <x v="2"/>
    <x v="406"/>
    <s v="Review of Internet Explorer Story List Text Missing"/>
    <s v="00349 - Review of Internet Explorer Story List Text Missing"/>
    <s v="Feature Review | 00349 - Review of Internet Explorer Story List Text Missing"/>
    <m/>
    <n v="368568"/>
    <n v="373453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374"/>
    <n v="0"/>
    <n v="0"/>
  </r>
  <r>
    <x v="2"/>
    <x v="1"/>
    <x v="1"/>
    <x v="1"/>
    <m/>
    <x v="1"/>
    <x v="1"/>
    <x v="2"/>
    <x v="115"/>
    <s v="Stories page without footer"/>
    <s v="00177 - Stories page without footer"/>
    <x v="115"/>
    <x v="1"/>
    <x v="2"/>
    <x v="407"/>
    <s v="QA for Stories page without footer"/>
    <s v="00348 - QA for Stories page without footer"/>
    <s v="QA | 00348 - QA for Stories page without footer"/>
    <m/>
    <n v="368561"/>
    <n v="373452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375"/>
    <n v="0"/>
    <n v="0"/>
  </r>
  <r>
    <x v="2"/>
    <x v="1"/>
    <x v="1"/>
    <x v="1"/>
    <m/>
    <x v="1"/>
    <x v="1"/>
    <x v="2"/>
    <x v="115"/>
    <s v="Stories page without footer"/>
    <s v="00177 - Stories page without footer"/>
    <x v="115"/>
    <x v="2"/>
    <x v="2"/>
    <x v="408"/>
    <s v="Review of Stories page without footer"/>
    <s v="00347 - Review of Stories page without footer"/>
    <s v="Feature Review | 00347 - Review of Stories page without footer"/>
    <m/>
    <n v="368561"/>
    <n v="37345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376"/>
    <n v="0"/>
    <n v="0"/>
  </r>
  <r>
    <x v="2"/>
    <x v="0"/>
    <x v="4"/>
    <x v="20"/>
    <s v="Homepage"/>
    <x v="20"/>
    <x v="0"/>
    <x v="2"/>
    <x v="116"/>
    <s v="Add behavior to Homepage links"/>
    <s v="00166 - Add behavior to Homepage links"/>
    <x v="116"/>
    <x v="1"/>
    <x v="2"/>
    <x v="409"/>
    <s v="QA for Add behavior to Homepage links"/>
    <s v="00346 - QA for Add behavior to Homepage links"/>
    <s v="QA | 00346 - QA for Add behavior to Homepage links"/>
    <n v="362226"/>
    <n v="368267"/>
    <n v="373449"/>
    <s v="Plan"/>
    <x v="8"/>
    <n v="0"/>
    <n v="0"/>
    <n v="0"/>
    <n v="5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x v="2"/>
    <s v="0.Done"/>
    <x v="377"/>
    <n v="0"/>
    <n v="0"/>
  </r>
  <r>
    <x v="2"/>
    <x v="0"/>
    <x v="4"/>
    <x v="20"/>
    <s v="Homepage"/>
    <x v="20"/>
    <x v="0"/>
    <x v="2"/>
    <x v="116"/>
    <s v="Add behavior to Homepage links"/>
    <s v="00166 - Add behavior to Homepage links"/>
    <x v="116"/>
    <x v="2"/>
    <x v="2"/>
    <x v="410"/>
    <s v="Review of Add behavior to Homepage links"/>
    <s v="00345 - Review of Add behavior to Homepage links"/>
    <s v="Feature Review | 00345 - Review of Add behavior to Homepage links"/>
    <n v="362226"/>
    <n v="368267"/>
    <n v="373448"/>
    <s v="Plan"/>
    <x v="8"/>
    <n v="0"/>
    <n v="0"/>
    <n v="0"/>
    <n v="5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x v="2"/>
    <s v="0.Done"/>
    <x v="378"/>
    <n v="0"/>
    <n v="0"/>
  </r>
  <r>
    <x v="2"/>
    <x v="0"/>
    <x v="4"/>
    <x v="17"/>
    <s v="About Us"/>
    <x v="17"/>
    <x v="0"/>
    <x v="2"/>
    <x v="117"/>
    <s v="Our history page without timeline section"/>
    <s v="00144 - Our history page without timeline section"/>
    <x v="117"/>
    <x v="1"/>
    <x v="2"/>
    <x v="411"/>
    <s v="QA for Our history page without timeline section"/>
    <s v="00344 - QA for Our history page without timeline section"/>
    <s v="QA | 00344 - QA for Our history page without timeline section"/>
    <n v="362970"/>
    <n v="367341"/>
    <n v="373447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379"/>
    <n v="0"/>
    <n v="0"/>
  </r>
  <r>
    <x v="2"/>
    <x v="0"/>
    <x v="4"/>
    <x v="17"/>
    <s v="About Us"/>
    <x v="17"/>
    <x v="0"/>
    <x v="2"/>
    <x v="117"/>
    <s v="Our history page without timeline section"/>
    <s v="00144 - Our history page without timeline section"/>
    <x v="117"/>
    <x v="2"/>
    <x v="2"/>
    <x v="412"/>
    <s v="Review of Our history page without timeline section"/>
    <s v="00343 - Review of Our history page without timeline section"/>
    <s v="Feature Review | 00343 - Review of Our history page without timeline section"/>
    <n v="362970"/>
    <n v="367341"/>
    <n v="373446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380"/>
    <n v="0"/>
    <n v="0"/>
  </r>
  <r>
    <x v="2"/>
    <x v="0"/>
    <x v="4"/>
    <x v="15"/>
    <s v="Stories"/>
    <x v="15"/>
    <x v="0"/>
    <x v="2"/>
    <x v="118"/>
    <s v="Carousel for full story pages"/>
    <s v="00138 - Carousel for full story pages"/>
    <x v="118"/>
    <x v="1"/>
    <x v="2"/>
    <x v="413"/>
    <s v="QA for Carousel for full story pages"/>
    <s v="00342 - QA for Carousel for full story pages"/>
    <s v="QA | 00342 - QA for Carousel for full story pages"/>
    <n v="362239"/>
    <n v="366921"/>
    <n v="373445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381"/>
    <n v="0"/>
    <n v="0"/>
  </r>
  <r>
    <x v="2"/>
    <x v="0"/>
    <x v="4"/>
    <x v="15"/>
    <s v="Stories"/>
    <x v="15"/>
    <x v="0"/>
    <x v="2"/>
    <x v="118"/>
    <s v="Carousel for full story pages"/>
    <s v="00138 - Carousel for full story pages"/>
    <x v="118"/>
    <x v="2"/>
    <x v="2"/>
    <x v="414"/>
    <s v="Review of Carousel for full story pages"/>
    <s v="00341 - Review of Carousel for full story pages"/>
    <s v="Feature Review | 00341 - Review of Carousel for full story pages"/>
    <n v="362239"/>
    <n v="366921"/>
    <n v="373444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382"/>
    <n v="0"/>
    <n v="0"/>
  </r>
  <r>
    <x v="2"/>
    <x v="0"/>
    <x v="4"/>
    <x v="15"/>
    <s v="Stories"/>
    <x v="15"/>
    <x v="0"/>
    <x v="2"/>
    <x v="104"/>
    <s v="Choose the section of the image to show"/>
    <s v="00136 - Choose the section of the image to show"/>
    <x v="104"/>
    <x v="2"/>
    <x v="2"/>
    <x v="415"/>
    <s v="Review of Choose the section of the image to show"/>
    <s v="00340 - Review of Choose the section of the image to show"/>
    <s v="Feature Review | 00340 - Review of Choose the section of the image to show"/>
    <n v="362239"/>
    <n v="366917"/>
    <n v="373443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"/>
    <n v="1.7543859649122806E-2"/>
    <n v="1"/>
    <n v="0"/>
    <x v="3"/>
    <x v="2"/>
    <s v="0.Done"/>
    <x v="383"/>
    <n v="0"/>
    <n v="0"/>
  </r>
  <r>
    <x v="2"/>
    <x v="0"/>
    <x v="4"/>
    <x v="18"/>
    <s v="Suppliers Section"/>
    <x v="18"/>
    <x v="0"/>
    <x v="2"/>
    <x v="106"/>
    <s v="Sourcing Approach"/>
    <s v="00318 - Sourcing Approach"/>
    <x v="106"/>
    <x v="0"/>
    <x v="2"/>
    <x v="416"/>
    <s v="Alpha for Sourcing Approach"/>
    <s v="00339 - Alpha for Sourcing Approach"/>
    <s v="Alpha Test | 00339 - Alpha for Sourcing Approach"/>
    <n v="371762"/>
    <n v="373258"/>
    <n v="373440"/>
    <s v="Plan"/>
    <x v="8"/>
    <n v="0"/>
    <n v="0"/>
    <n v="0"/>
    <n v="1"/>
    <m/>
    <s v="SUBTASK PLAN"/>
    <n v="0"/>
    <n v="0"/>
    <n v="0"/>
    <n v="0"/>
    <n v="0"/>
    <n v="0"/>
    <n v="0"/>
    <n v="0"/>
    <n v="0"/>
    <n v="0"/>
    <n v="0.25"/>
    <n v="6.25E-2"/>
    <n v="1"/>
    <n v="0"/>
    <x v="3"/>
    <x v="2"/>
    <s v="0.Done"/>
    <x v="384"/>
    <n v="0"/>
    <n v="0"/>
  </r>
  <r>
    <x v="2"/>
    <x v="1"/>
    <x v="1"/>
    <x v="1"/>
    <m/>
    <x v="1"/>
    <x v="1"/>
    <x v="2"/>
    <x v="119"/>
    <s v="Adjust company profile page"/>
    <s v="00196 - Adjust company profile page"/>
    <x v="119"/>
    <x v="1"/>
    <x v="2"/>
    <x v="417"/>
    <s v="QA for Adjust company profile page"/>
    <s v="00338 - QA for Adjust company profile page"/>
    <s v="QA | 00338 - QA for Adjust company profile page"/>
    <m/>
    <n v="369451"/>
    <n v="373428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385"/>
    <n v="0"/>
    <n v="0"/>
  </r>
  <r>
    <x v="2"/>
    <x v="1"/>
    <x v="1"/>
    <x v="1"/>
    <m/>
    <x v="1"/>
    <x v="1"/>
    <x v="2"/>
    <x v="119"/>
    <s v="Adjust company profile page"/>
    <s v="00196 - Adjust company profile page"/>
    <x v="119"/>
    <x v="2"/>
    <x v="2"/>
    <x v="418"/>
    <s v="Review of Adjust company profile page"/>
    <s v="00337 - Review of Adjust company profile page"/>
    <s v="Feature Review | 00337 - Review of Adjust company profile page"/>
    <m/>
    <n v="369451"/>
    <n v="373427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386"/>
    <n v="0"/>
    <n v="0"/>
  </r>
  <r>
    <x v="2"/>
    <x v="1"/>
    <x v="1"/>
    <x v="1"/>
    <m/>
    <x v="1"/>
    <x v="1"/>
    <x v="2"/>
    <x v="120"/>
    <s v="HomePage is not adjusting to fit correctly on 1366x768"/>
    <s v="00283 - HomePage is not adjusting to fit correctly on 1366x768"/>
    <x v="120"/>
    <x v="1"/>
    <x v="2"/>
    <x v="419"/>
    <s v="QA for HomePage is not adjusting to fit correctly on 1366x768"/>
    <s v="00336 - QA for HomePage is not adjusting to fit correctly on 1366x768"/>
    <s v="QA | 00336 - QA for HomePage is not adjusting to fit correctly on 1366x768"/>
    <m/>
    <n v="372249"/>
    <n v="373426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387"/>
    <n v="0"/>
    <n v="0"/>
  </r>
  <r>
    <x v="2"/>
    <x v="1"/>
    <x v="1"/>
    <x v="1"/>
    <m/>
    <x v="1"/>
    <x v="1"/>
    <x v="2"/>
    <x v="120"/>
    <s v="HomePage is not adjusting to fit correctly on 1366x768"/>
    <s v="00283 - HomePage is not adjusting to fit correctly on 1366x768"/>
    <x v="120"/>
    <x v="2"/>
    <x v="2"/>
    <x v="420"/>
    <s v="Review of HomePage is not adjusting to fit correctly on 1366x768"/>
    <s v="00335 - Review of HomePage is not adjusting to fit correctly on 1366x768"/>
    <s v="Feature Review | 00335 - Review of HomePage is not adjusting to fit correctly on 1366x768"/>
    <m/>
    <n v="372249"/>
    <n v="373425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388"/>
    <n v="0"/>
    <n v="0"/>
  </r>
  <r>
    <x v="2"/>
    <x v="1"/>
    <x v="1"/>
    <x v="1"/>
    <m/>
    <x v="1"/>
    <x v="1"/>
    <x v="2"/>
    <x v="102"/>
    <s v="Break page buttons evenly, centered"/>
    <s v="00306 - Break page buttons evenly, centered"/>
    <x v="102"/>
    <x v="0"/>
    <x v="2"/>
    <x v="421"/>
    <s v="Alpha for Break page buttons evenly, centered"/>
    <s v="00333 - Alpha for Break page buttons evenly, centered"/>
    <s v="Alpha Test | 00333 - Alpha for Break page buttons evenly, centered"/>
    <m/>
    <n v="372901"/>
    <n v="373423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389"/>
    <n v="0"/>
    <n v="0"/>
  </r>
  <r>
    <x v="2"/>
    <x v="0"/>
    <x v="4"/>
    <x v="18"/>
    <s v="Suppliers Section"/>
    <x v="18"/>
    <x v="0"/>
    <x v="2"/>
    <x v="99"/>
    <s v="Become a supplier"/>
    <s v="00320 - Become a supplier"/>
    <x v="99"/>
    <x v="3"/>
    <x v="2"/>
    <x v="422"/>
    <s v="Become a supplier"/>
    <s v="M | 00332 - Become a supplier"/>
    <s v="Frontend Development | M | 00332 - Become a supplier"/>
    <n v="371762"/>
    <n v="373260"/>
    <n v="373416"/>
    <s v="Plan"/>
    <x v="6"/>
    <n v="1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"/>
    <n v="0"/>
    <n v="0.25"/>
    <n v="6.25E-2"/>
    <n v="1"/>
    <n v="5.3191489361702127"/>
    <x v="3"/>
    <x v="2"/>
    <s v="0.Done"/>
    <x v="390"/>
    <n v="0"/>
    <n v="0"/>
  </r>
  <r>
    <x v="2"/>
    <x v="0"/>
    <x v="4"/>
    <x v="18"/>
    <s v="Suppliers Section"/>
    <x v="18"/>
    <x v="0"/>
    <x v="2"/>
    <x v="106"/>
    <s v="Sourcing Approach"/>
    <s v="00318 - Sourcing Approach"/>
    <x v="106"/>
    <x v="3"/>
    <x v="2"/>
    <x v="423"/>
    <s v="Sourcing Approach"/>
    <s v="M | 00330 - Sourcing Approach"/>
    <s v="Frontend Development | M | 00330 - Sourcing Approach"/>
    <n v="371762"/>
    <n v="373258"/>
    <n v="373407"/>
    <s v="Plan"/>
    <x v="8"/>
    <n v="1"/>
    <n v="0"/>
    <n v="0"/>
    <n v="1"/>
    <s v="M"/>
    <s v="SUBTASK PLAN"/>
    <n v="5.3191489361702127"/>
    <n v="6.3829787234042552"/>
    <n v="0"/>
    <n v="0"/>
    <n v="0"/>
    <n v="5.3191489361702127"/>
    <n v="5.3191489361702127"/>
    <n v="6.3829787234042552"/>
    <n v="1"/>
    <n v="0"/>
    <n v="0.25"/>
    <n v="6.25E-2"/>
    <n v="1"/>
    <n v="5.3191489361702127"/>
    <x v="3"/>
    <x v="2"/>
    <s v="0.Done"/>
    <x v="391"/>
    <n v="0"/>
    <n v="0"/>
  </r>
  <r>
    <x v="2"/>
    <x v="0"/>
    <x v="4"/>
    <x v="14"/>
    <s v="Theme"/>
    <x v="14"/>
    <x v="0"/>
    <x v="2"/>
    <x v="107"/>
    <s v="Set maximum width for pages in 1300 px"/>
    <s v="00308 - Set maximum width for pages in 1300 px"/>
    <x v="107"/>
    <x v="0"/>
    <x v="2"/>
    <x v="424"/>
    <s v="Alpha for Set maximum width for pages in 1300 px"/>
    <s v="00327 - Alpha for Set maximum width for pages in 1300 px"/>
    <s v="Alpha Test | 00327 - Alpha for Set maximum width for pages in 1300 px"/>
    <n v="362223"/>
    <n v="372909"/>
    <n v="373378"/>
    <s v="Plan"/>
    <x v="8"/>
    <n v="2"/>
    <n v="0"/>
    <n v="0"/>
    <n v="0"/>
    <m/>
    <s v="SUBTASK PLAN"/>
    <n v="0"/>
    <n v="0"/>
    <n v="0"/>
    <n v="0"/>
    <n v="0"/>
    <n v="0"/>
    <n v="0"/>
    <n v="0"/>
    <n v="2"/>
    <n v="0"/>
    <n v="0.25"/>
    <n v="8.3333333333333332E-3"/>
    <n v="1"/>
    <n v="0"/>
    <x v="3"/>
    <x v="2"/>
    <s v="0.Done"/>
    <x v="392"/>
    <n v="0"/>
    <n v="0"/>
  </r>
  <r>
    <x v="2"/>
    <x v="0"/>
    <x v="4"/>
    <x v="20"/>
    <s v="Homepage"/>
    <x v="20"/>
    <x v="0"/>
    <x v="2"/>
    <x v="121"/>
    <s v="Stock ticker portlet"/>
    <s v="00029 - Stock ticker portlet"/>
    <x v="121"/>
    <x v="1"/>
    <x v="2"/>
    <x v="425"/>
    <s v="QA for Stock ticker portlet"/>
    <s v="00326 - QA for Stock ticker portlet"/>
    <s v="QA | 00326 - QA for Stock ticker portlet"/>
    <n v="362226"/>
    <n v="362339"/>
    <n v="373342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2.6315789473684209E-2"/>
    <n v="1"/>
    <n v="0"/>
    <x v="3"/>
    <x v="2"/>
    <s v="0.Done"/>
    <x v="393"/>
    <n v="0"/>
    <n v="0"/>
  </r>
  <r>
    <x v="2"/>
    <x v="0"/>
    <x v="4"/>
    <x v="20"/>
    <s v="Homepage"/>
    <x v="20"/>
    <x v="0"/>
    <x v="2"/>
    <x v="121"/>
    <s v="Stock ticker portlet"/>
    <s v="00029 - Stock ticker portlet"/>
    <x v="121"/>
    <x v="2"/>
    <x v="2"/>
    <x v="426"/>
    <s v="Review of Stock ticker portlet"/>
    <s v="00325 - Review of Stock ticker portlet"/>
    <s v="Feature Review | 00325 - Review of Stock ticker portlet"/>
    <n v="362226"/>
    <n v="362339"/>
    <n v="373340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2.6315789473684209E-2"/>
    <n v="1"/>
    <n v="0"/>
    <x v="3"/>
    <x v="2"/>
    <s v="0.Done"/>
    <x v="394"/>
    <n v="0"/>
    <n v="0"/>
  </r>
  <r>
    <x v="2"/>
    <x v="0"/>
    <x v="4"/>
    <x v="16"/>
    <s v="Products + Service"/>
    <x v="16"/>
    <x v="0"/>
    <x v="2"/>
    <x v="122"/>
    <s v="Products + Service &gt; Trading"/>
    <s v="00295 - Products + Service &gt; Trading"/>
    <x v="122"/>
    <x v="1"/>
    <x v="2"/>
    <x v="427"/>
    <s v="QA for Products + Service &gt; Trading"/>
    <s v="00324 - QA for Products + Service &gt; Trading"/>
    <s v="QA | 00324 - QA for Products + Service &gt; Trading"/>
    <n v="362971"/>
    <n v="372513"/>
    <n v="373337"/>
    <s v="Plan"/>
    <x v="8"/>
    <n v="0"/>
    <n v="0"/>
    <n v="0"/>
    <n v="1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x v="2"/>
    <s v="0.Done"/>
    <x v="395"/>
    <n v="0"/>
    <n v="0"/>
  </r>
  <r>
    <x v="2"/>
    <x v="0"/>
    <x v="4"/>
    <x v="16"/>
    <s v="Products + Service"/>
    <x v="16"/>
    <x v="0"/>
    <x v="2"/>
    <x v="122"/>
    <s v="Products + Service &gt; Trading"/>
    <s v="00295 - Products + Service &gt; Trading"/>
    <x v="122"/>
    <x v="2"/>
    <x v="2"/>
    <x v="428"/>
    <s v="Review of Products + Service &gt; Trading"/>
    <s v="00323 - Review of Products + Service &gt; Trading"/>
    <s v="Feature Review | 00323 - Review of Products + Service &gt; Trading"/>
    <n v="362971"/>
    <n v="372513"/>
    <n v="373335"/>
    <s v="Plan"/>
    <x v="8"/>
    <n v="0"/>
    <n v="0"/>
    <n v="0"/>
    <n v="1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x v="2"/>
    <s v="0.Done"/>
    <x v="396"/>
    <n v="0"/>
    <n v="0"/>
  </r>
  <r>
    <x v="2"/>
    <x v="0"/>
    <x v="4"/>
    <x v="20"/>
    <s v="Homepage"/>
    <x v="20"/>
    <x v="0"/>
    <x v="2"/>
    <x v="121"/>
    <s v="Stock ticker portlet"/>
    <s v="00029 - Stock ticker portlet"/>
    <x v="121"/>
    <x v="0"/>
    <x v="2"/>
    <x v="429"/>
    <s v="Alpha for Stock ticker portlet"/>
    <s v="00321 - Alpha for Stock ticker portlet"/>
    <s v="Alpha Test | 00321 - Alpha for Stock ticker portlet"/>
    <n v="362226"/>
    <n v="362339"/>
    <n v="373319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2.6315789473684209E-2"/>
    <n v="1"/>
    <n v="0"/>
    <x v="3"/>
    <x v="2"/>
    <s v="0.Done"/>
    <x v="397"/>
    <n v="0"/>
    <n v="0"/>
  </r>
  <r>
    <x v="2"/>
    <x v="1"/>
    <x v="1"/>
    <x v="1"/>
    <m/>
    <x v="1"/>
    <x v="2"/>
    <x v="2"/>
    <x v="123"/>
    <s v="Install fixes for PDF preview on QA env"/>
    <s v="00297 - Install fixes for PDF preview on QA env"/>
    <x v="123"/>
    <x v="4"/>
    <x v="2"/>
    <x v="430"/>
    <s v="Re-generate previews of pdf files after fix is installed (if needed)"/>
    <s v="00317 - Re-generate previews of pdf files after fix is installed (if needed)"/>
    <s v="Sub-Task | 00317 - Re-generate previews of pdf files after fix is installed (if needed)"/>
    <m/>
    <n v="372563"/>
    <n v="37296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0"/>
    <n v="1"/>
    <n v="0"/>
    <x v="1"/>
    <x v="2"/>
    <s v="0.Done"/>
    <x v="398"/>
    <n v="0"/>
    <n v="0"/>
  </r>
  <r>
    <x v="2"/>
    <x v="0"/>
    <x v="4"/>
    <x v="15"/>
    <s v="Stories"/>
    <x v="15"/>
    <x v="0"/>
    <x v="2"/>
    <x v="118"/>
    <s v="Carousel for full story pages"/>
    <s v="00138 - Carousel for full story pages"/>
    <x v="118"/>
    <x v="0"/>
    <x v="2"/>
    <x v="431"/>
    <s v="Alpha for Carousel for full story pages"/>
    <s v="XS | 00315 - Alpha for Carousel for full story pages"/>
    <s v="Alpha Test | XS | 00315 - Alpha for Carousel for full story pages"/>
    <n v="362239"/>
    <n v="366921"/>
    <n v="372925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1.7543859649122806E-2"/>
    <n v="1"/>
    <n v="1.0638297872340425"/>
    <x v="3"/>
    <x v="2"/>
    <s v="0.Done"/>
    <x v="399"/>
    <n v="0"/>
    <n v="0"/>
  </r>
  <r>
    <x v="2"/>
    <x v="1"/>
    <x v="1"/>
    <x v="1"/>
    <m/>
    <x v="1"/>
    <x v="1"/>
    <x v="2"/>
    <x v="119"/>
    <s v="Adjust company profile page"/>
    <s v="00196 - Adjust company profile page"/>
    <x v="119"/>
    <x v="0"/>
    <x v="2"/>
    <x v="432"/>
    <s v="Alpha for Adjust company profile page"/>
    <s v="00314 - Alpha for Adjust company profile page"/>
    <s v="Alpha Test | 00314 - Alpha for Adjust company profile page"/>
    <m/>
    <n v="369451"/>
    <n v="372917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400"/>
    <n v="0"/>
    <n v="0"/>
  </r>
  <r>
    <x v="2"/>
    <x v="0"/>
    <x v="4"/>
    <x v="19"/>
    <s v="Investors"/>
    <x v="19"/>
    <x v="0"/>
    <x v="2"/>
    <x v="112"/>
    <s v="Key Company Data"/>
    <s v="00184 - Key Company Data"/>
    <x v="112"/>
    <x v="0"/>
    <x v="2"/>
    <x v="433"/>
    <s v="Alpha for Key Company Data"/>
    <s v="XS | 00313 - Alpha for Key Company Data"/>
    <s v="Alpha Test | XS | 00313 - Alpha for Key Company Data"/>
    <n v="362240"/>
    <n v="368645"/>
    <n v="372916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0303030303030304E-2"/>
    <n v="1"/>
    <n v="1.0638297872340425"/>
    <x v="3"/>
    <x v="2"/>
    <s v="0.Done"/>
    <x v="401"/>
    <n v="0"/>
    <n v="0"/>
  </r>
  <r>
    <x v="2"/>
    <x v="1"/>
    <x v="1"/>
    <x v="1"/>
    <m/>
    <x v="1"/>
    <x v="1"/>
    <x v="2"/>
    <x v="113"/>
    <s v="White spaces above images in story pages template 2"/>
    <s v="00180 - White spaces above images in story pages template 2"/>
    <x v="113"/>
    <x v="0"/>
    <x v="2"/>
    <x v="434"/>
    <s v="Alpha for White spaces above images in story pages template 2"/>
    <s v="00312 - Alpha for White spaces above images in story pages template 2"/>
    <s v="Alpha Test | 00312 - Alpha for White spaces above images in story pages template 2"/>
    <m/>
    <n v="368569"/>
    <n v="372914"/>
    <s v="Plan"/>
    <x v="8"/>
    <n v="0"/>
    <n v="0"/>
    <n v="0"/>
    <n v="4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402"/>
    <n v="0"/>
    <n v="0"/>
  </r>
  <r>
    <x v="2"/>
    <x v="1"/>
    <x v="1"/>
    <x v="1"/>
    <m/>
    <x v="1"/>
    <x v="1"/>
    <x v="2"/>
    <x v="114"/>
    <s v="Internet Explorer Story List Text Missing"/>
    <s v="00179 - Internet Explorer Story List Text Missing"/>
    <x v="114"/>
    <x v="0"/>
    <x v="2"/>
    <x v="435"/>
    <s v="Alpha for Internet Explorer Story List Text Missing"/>
    <s v="00311 - Alpha for Internet Explorer Story List Text Missing"/>
    <s v="Alpha Test | 00311 - Alpha for Internet Explorer Story List Text Missing"/>
    <m/>
    <n v="368568"/>
    <n v="372913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403"/>
    <n v="0"/>
    <n v="0"/>
  </r>
  <r>
    <x v="2"/>
    <x v="0"/>
    <x v="4"/>
    <x v="15"/>
    <s v="Stories"/>
    <x v="15"/>
    <x v="0"/>
    <x v="2"/>
    <x v="105"/>
    <s v="Include videos on the full story page"/>
    <s v="00118 - Include videos on the full story page"/>
    <x v="105"/>
    <x v="0"/>
    <x v="2"/>
    <x v="436"/>
    <s v="Alpha for Include videos on the full story page"/>
    <s v="XS | 00310 - Alpha for Include videos on the full story page"/>
    <s v="Alpha Test | XS | 00310 - Alpha for Include videos on the full story page"/>
    <n v="362239"/>
    <n v="366182"/>
    <n v="372912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1.7543859649122806E-2"/>
    <n v="1"/>
    <n v="1.0638297872340425"/>
    <x v="3"/>
    <x v="2"/>
    <s v="0.Done"/>
    <x v="404"/>
    <n v="0"/>
    <n v="0"/>
  </r>
  <r>
    <x v="2"/>
    <x v="0"/>
    <x v="4"/>
    <x v="14"/>
    <s v="Theme"/>
    <x v="14"/>
    <x v="0"/>
    <x v="2"/>
    <x v="107"/>
    <s v="Set maximum width for pages in 1300 px"/>
    <s v="00308 - Set maximum width for pages in 1300 px"/>
    <x v="107"/>
    <x v="3"/>
    <x v="2"/>
    <x v="437"/>
    <s v="Set maximum width for pages in 1300 px"/>
    <s v="S | 00309 - Set maximum width for pages in 1300 px"/>
    <s v="Frontend Development | S | 00309 - Set maximum width for pages in 1300 px"/>
    <n v="362223"/>
    <n v="372909"/>
    <n v="372911"/>
    <s v="Plan"/>
    <x v="8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8.3333333333333332E-3"/>
    <n v="1"/>
    <n v="4.2553191489361701"/>
    <x v="3"/>
    <x v="2"/>
    <s v="0.Done"/>
    <x v="405"/>
    <n v="0"/>
    <n v="0"/>
  </r>
  <r>
    <x v="2"/>
    <x v="1"/>
    <x v="1"/>
    <x v="1"/>
    <m/>
    <x v="1"/>
    <x v="1"/>
    <x v="2"/>
    <x v="102"/>
    <s v="Break page buttons evenly, centered"/>
    <s v="00306 - Break page buttons evenly, centered"/>
    <x v="102"/>
    <x v="3"/>
    <x v="2"/>
    <x v="438"/>
    <s v="Break page buttons evenly"/>
    <s v="S | 00307 - Break page buttons evenly"/>
    <s v="Frontend Development | S | 00307 - Break page buttons evenly"/>
    <m/>
    <n v="372901"/>
    <n v="372904"/>
    <s v="Plan"/>
    <x v="6"/>
    <n v="1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0"/>
    <n v="0"/>
    <n v="0.25"/>
    <n v="0"/>
    <n v="1"/>
    <n v="4.2553191489361701"/>
    <x v="1"/>
    <x v="2"/>
    <s v="0.Done"/>
    <x v="406"/>
    <n v="4.2553191489361701"/>
    <n v="10"/>
  </r>
  <r>
    <x v="2"/>
    <x v="1"/>
    <x v="1"/>
    <x v="1"/>
    <m/>
    <x v="1"/>
    <x v="2"/>
    <x v="2"/>
    <x v="123"/>
    <s v="Install fixes for PDF preview on QA env"/>
    <s v="00297 - Install fixes for PDF preview on QA env"/>
    <x v="123"/>
    <x v="2"/>
    <x v="2"/>
    <x v="439"/>
    <s v="Review of Install fixes for PDF preview on QA env"/>
    <s v="S | 00305 - Review of Install fixes for PDF preview on QA env"/>
    <s v="Feature Review | S | 00305 - Review of Install fixes for PDF preview on QA env"/>
    <m/>
    <n v="372563"/>
    <n v="3727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5"/>
    <n v="0"/>
    <n v="1"/>
    <n v="2.1276595744680851"/>
    <x v="1"/>
    <x v="2"/>
    <s v="0.Done"/>
    <x v="407"/>
    <n v="0"/>
    <n v="0"/>
  </r>
  <r>
    <x v="2"/>
    <x v="1"/>
    <x v="1"/>
    <x v="1"/>
    <m/>
    <x v="1"/>
    <x v="2"/>
    <x v="2"/>
    <x v="124"/>
    <s v="As a user, I can see the Cemex stock price for NYSE and BMV"/>
    <s v="00218 - As a user, I can see the Cemex stock price for NYSE and BMV"/>
    <x v="124"/>
    <x v="4"/>
    <x v="3"/>
    <x v="440"/>
    <s v="Auto-refresh price"/>
    <s v="M | 00304 - Auto-refresh price"/>
    <s v="Sub-Task | M | 00304 - Auto-refresh price"/>
    <m/>
    <n v="369830"/>
    <n v="372629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"/>
    <n v="0"/>
    <n v="1"/>
    <n v="0"/>
    <x v="1"/>
    <x v="2"/>
    <s v="0.Cancelled"/>
    <x v="408"/>
    <n v="0"/>
    <n v="0"/>
  </r>
  <r>
    <x v="2"/>
    <x v="1"/>
    <x v="1"/>
    <x v="1"/>
    <m/>
    <x v="1"/>
    <x v="2"/>
    <x v="2"/>
    <x v="124"/>
    <s v="As a user, I can see the Cemex stock price for NYSE and BMV"/>
    <s v="00218 - As a user, I can see the Cemex stock price for NYSE and BMV"/>
    <x v="124"/>
    <x v="4"/>
    <x v="2"/>
    <x v="441"/>
    <s v="Add decimals to the hundredth place"/>
    <s v="M | 00303 - Add decimals to the hundredth place"/>
    <s v="Sub-Task | M | 00303 - Add decimals to the hundredth place"/>
    <m/>
    <n v="369830"/>
    <n v="37262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"/>
    <n v="0"/>
    <n v="1"/>
    <n v="8.5106382978723403"/>
    <x v="1"/>
    <x v="2"/>
    <s v="0.Done"/>
    <x v="409"/>
    <n v="0"/>
    <n v="0"/>
  </r>
  <r>
    <x v="2"/>
    <x v="1"/>
    <x v="1"/>
    <x v="1"/>
    <m/>
    <x v="1"/>
    <x v="2"/>
    <x v="2"/>
    <x v="124"/>
    <s v="As a user, I can see the Cemex stock price for NYSE and BMV"/>
    <s v="00218 - As a user, I can see the Cemex stock price for NYSE and BMV"/>
    <x v="124"/>
    <x v="4"/>
    <x v="2"/>
    <x v="442"/>
    <s v="Adjust order of stock exchanges"/>
    <s v="M | 00302 - Adjust order of stock exchanges"/>
    <s v="Sub-Task | M | 00302 - Adjust order of stock exchanges"/>
    <m/>
    <n v="369830"/>
    <n v="372627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"/>
    <n v="0"/>
    <n v="1"/>
    <n v="8.5106382978723403"/>
    <x v="1"/>
    <x v="2"/>
    <s v="0.Done"/>
    <x v="410"/>
    <n v="0"/>
    <n v="0"/>
  </r>
  <r>
    <x v="2"/>
    <x v="0"/>
    <x v="4"/>
    <x v="16"/>
    <s v="Products + Service"/>
    <x v="16"/>
    <x v="0"/>
    <x v="2"/>
    <x v="122"/>
    <s v="Products + Service &gt; Trading"/>
    <s v="00295 - Products + Service &gt; Trading"/>
    <x v="122"/>
    <x v="0"/>
    <x v="2"/>
    <x v="443"/>
    <s v="Alpha for Products + Service &gt; Trading"/>
    <s v="00301 - Alpha for Products + Service &gt; Trading"/>
    <s v="Alpha Test | 00301 - Alpha for Products + Service &gt; Trading"/>
    <n v="362971"/>
    <n v="372513"/>
    <n v="372623"/>
    <s v="Plan"/>
    <x v="8"/>
    <n v="0"/>
    <n v="0"/>
    <n v="0"/>
    <n v="1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x v="2"/>
    <s v="0.Done"/>
    <x v="411"/>
    <n v="0"/>
    <n v="0"/>
  </r>
  <r>
    <x v="2"/>
    <x v="0"/>
    <x v="4"/>
    <x v="16"/>
    <s v="Products + Service"/>
    <x v="16"/>
    <x v="0"/>
    <x v="2"/>
    <x v="122"/>
    <s v="Products + Service &gt; Trading"/>
    <s v="00295 - Products + Service &gt; Trading"/>
    <x v="122"/>
    <x v="3"/>
    <x v="2"/>
    <x v="444"/>
    <s v="Trading Page"/>
    <s v="S | 00300 - Trading Page"/>
    <s v="Frontend Development | S | 00300 - Trading Page"/>
    <n v="362971"/>
    <n v="372513"/>
    <n v="372622"/>
    <s v="Plan"/>
    <x v="8"/>
    <n v="1"/>
    <n v="0"/>
    <n v="0"/>
    <n v="1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0.25"/>
    <n v="5.2631578947368418E-2"/>
    <n v="1"/>
    <n v="4.2553191489361701"/>
    <x v="3"/>
    <x v="2"/>
    <s v="0.Done"/>
    <x v="412"/>
    <n v="0"/>
    <n v="0"/>
  </r>
  <r>
    <x v="2"/>
    <x v="1"/>
    <x v="1"/>
    <x v="1"/>
    <m/>
    <x v="1"/>
    <x v="1"/>
    <x v="2"/>
    <x v="120"/>
    <s v="HomePage is not adjusting to fit correctly on 1366x768"/>
    <s v="00283 - HomePage is not adjusting to fit correctly on 1366x768"/>
    <x v="120"/>
    <x v="0"/>
    <x v="2"/>
    <x v="445"/>
    <s v="Alpha for HomePage is not adjusting to fit correctly on 1366x768"/>
    <s v="00299 - Alpha for HomePage is not adjusting to fit correctly on 1366x768"/>
    <s v="Alpha Test | 00299 - Alpha for HomePage is not adjusting to fit correctly on 1366x768"/>
    <m/>
    <n v="372249"/>
    <n v="37262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413"/>
    <n v="0"/>
    <n v="0"/>
  </r>
  <r>
    <x v="2"/>
    <x v="0"/>
    <x v="4"/>
    <x v="15"/>
    <s v="Stories"/>
    <x v="15"/>
    <x v="0"/>
    <x v="2"/>
    <x v="104"/>
    <s v="Choose the section of the image to show"/>
    <s v="00136 - Choose the section of the image to show"/>
    <x v="104"/>
    <x v="0"/>
    <x v="2"/>
    <x v="446"/>
    <s v="Alpha for Choose the section of the image to show"/>
    <s v="XS | 00298 - Alpha for Choose the section of the image to show"/>
    <s v="Alpha Test | XS | 00298 - Alpha for Choose the section of the image to show"/>
    <n v="362239"/>
    <n v="366917"/>
    <n v="372564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1.7543859649122806E-2"/>
    <n v="1"/>
    <n v="1.0638297872340425"/>
    <x v="3"/>
    <x v="2"/>
    <s v="0.Done"/>
    <x v="414"/>
    <n v="0"/>
    <n v="0"/>
  </r>
  <r>
    <x v="2"/>
    <x v="0"/>
    <x v="4"/>
    <x v="17"/>
    <s v="About Us"/>
    <x v="17"/>
    <x v="0"/>
    <x v="2"/>
    <x v="108"/>
    <s v="About Us &gt; Position Papers"/>
    <s v="00293 - About Us &gt; Position Papers"/>
    <x v="108"/>
    <x v="0"/>
    <x v="2"/>
    <x v="447"/>
    <s v="Alpha for About Us &gt; Position Papers"/>
    <s v="00296 - Alpha for About Us &gt; Position Papers"/>
    <s v="Alpha Test | 00296 - Alpha for About Us &gt; Position Papers"/>
    <n v="362970"/>
    <n v="372508"/>
    <n v="37253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415"/>
    <n v="0"/>
    <n v="0"/>
  </r>
  <r>
    <x v="2"/>
    <x v="0"/>
    <x v="4"/>
    <x v="17"/>
    <s v="About Us"/>
    <x v="17"/>
    <x v="0"/>
    <x v="2"/>
    <x v="108"/>
    <s v="About Us &gt; Position Papers"/>
    <s v="00293 - About Us &gt; Position Papers"/>
    <x v="108"/>
    <x v="3"/>
    <x v="2"/>
    <x v="448"/>
    <s v="Position Papers page"/>
    <s v="XS | 00294 - Position Papers page"/>
    <s v="Frontend Development | XS | 00294 - Position Papers page"/>
    <n v="362970"/>
    <n v="372508"/>
    <n v="372509"/>
    <s v="Plan"/>
    <x v="8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0.25"/>
    <n v="3.5714285714285712E-2"/>
    <n v="1"/>
    <n v="1.0638297872340425"/>
    <x v="3"/>
    <x v="2"/>
    <s v="0.Done"/>
    <x v="416"/>
    <n v="0"/>
    <n v="0"/>
  </r>
  <r>
    <x v="2"/>
    <x v="0"/>
    <x v="4"/>
    <x v="15"/>
    <s v="Stories"/>
    <x v="15"/>
    <x v="0"/>
    <x v="2"/>
    <x v="104"/>
    <s v="Choose the section of the image to show"/>
    <s v="00136 - Choose the section of the image to show"/>
    <x v="104"/>
    <x v="3"/>
    <x v="2"/>
    <x v="449"/>
    <s v="Choose the section of the image to show"/>
    <s v="M | 00292 - Choose the section of the image to show"/>
    <s v="Frontend Development | M | 00292 - Choose the section of the image to show"/>
    <n v="362239"/>
    <n v="366917"/>
    <n v="372505"/>
    <s v="Plan"/>
    <x v="8"/>
    <n v="4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4"/>
    <n v="0"/>
    <n v="0.2"/>
    <n v="1.7543859649122806E-2"/>
    <n v="1"/>
    <n v="5.3191489361702127"/>
    <x v="3"/>
    <x v="2"/>
    <s v="0.Done"/>
    <x v="417"/>
    <n v="0"/>
    <n v="0"/>
  </r>
  <r>
    <x v="2"/>
    <x v="0"/>
    <x v="4"/>
    <x v="20"/>
    <s v="Homepage"/>
    <x v="20"/>
    <x v="0"/>
    <x v="2"/>
    <x v="116"/>
    <s v="Add behavior to Homepage links"/>
    <s v="00166 - Add behavior to Homepage links"/>
    <x v="116"/>
    <x v="0"/>
    <x v="2"/>
    <x v="450"/>
    <s v="Alpha for Add behavior to Homepage links"/>
    <s v="XS | 00291 - Alpha for Add behavior to Homepage links"/>
    <s v="Alpha Test | XS | 00291 - Alpha for Add behavior to Homepage links"/>
    <n v="362226"/>
    <n v="368267"/>
    <n v="372504"/>
    <s v="Plan"/>
    <x v="8"/>
    <n v="0"/>
    <n v="0"/>
    <n v="0"/>
    <n v="5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2.6315789473684209E-2"/>
    <n v="1"/>
    <n v="1.0638297872340425"/>
    <x v="3"/>
    <x v="2"/>
    <s v="0.Done"/>
    <x v="418"/>
    <n v="0"/>
    <n v="0"/>
  </r>
  <r>
    <x v="2"/>
    <x v="0"/>
    <x v="4"/>
    <x v="15"/>
    <s v="Stories"/>
    <x v="15"/>
    <x v="0"/>
    <x v="2"/>
    <x v="94"/>
    <s v="Format text and add links to image description"/>
    <s v="00161 - Format text and add links to image description"/>
    <x v="94"/>
    <x v="3"/>
    <x v="2"/>
    <x v="451"/>
    <s v="Format text and add links to image description"/>
    <s v="S | 00290 - Format text and add links to image description"/>
    <s v="Frontend Development | S | 00290 - Format text and add links to image description"/>
    <n v="362239"/>
    <n v="368221"/>
    <n v="372471"/>
    <s v="Plan"/>
    <x v="6"/>
    <n v="7.033333333333333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7.0333333333333332"/>
    <n v="0"/>
    <n v="0.25"/>
    <n v="1.7543859649122806E-2"/>
    <n v="1"/>
    <n v="4.2553191489361701"/>
    <x v="3"/>
    <x v="2"/>
    <s v="0.Done"/>
    <x v="419"/>
    <n v="0"/>
    <n v="0"/>
  </r>
  <r>
    <x v="2"/>
    <x v="0"/>
    <x v="4"/>
    <x v="15"/>
    <s v="Stories"/>
    <x v="15"/>
    <x v="1"/>
    <x v="2"/>
    <x v="125"/>
    <s v="Ajustments in full stories layout"/>
    <s v="00115 - Ajustments in full stories layout"/>
    <x v="125"/>
    <x v="3"/>
    <x v="2"/>
    <x v="452"/>
    <s v="White spaces in story pages above images"/>
    <s v="M | 00289 - White spaces in story pages above images"/>
    <s v="Frontend Development | M | 00289 - White spaces in story pages above images"/>
    <n v="362239"/>
    <n v="365943"/>
    <n v="372444"/>
    <s v="Plan"/>
    <x v="1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1.7543859649122806E-2"/>
    <n v="1"/>
    <n v="5.3191489361702127"/>
    <x v="3"/>
    <x v="2"/>
    <s v="0.Done"/>
    <x v="420"/>
    <n v="5.3191489361702127"/>
    <n v="0"/>
  </r>
  <r>
    <x v="2"/>
    <x v="1"/>
    <x v="1"/>
    <x v="1"/>
    <m/>
    <x v="1"/>
    <x v="1"/>
    <x v="2"/>
    <x v="120"/>
    <s v="HomePage is not adjusting to fit correctly on 1366x768"/>
    <s v="00283 - HomePage is not adjusting to fit correctly on 1366x768"/>
    <x v="120"/>
    <x v="3"/>
    <x v="2"/>
    <x v="453"/>
    <s v="Fix home page scroll on 1366x768"/>
    <s v="M | 00288 - Fix home page scroll on 1366x768"/>
    <s v="Frontend Development | M | 00288 - Fix home page scroll on 1366x768"/>
    <m/>
    <n v="372249"/>
    <n v="372441"/>
    <s v="Plan"/>
    <x v="8"/>
    <n v="1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"/>
    <n v="0"/>
    <n v="0.25"/>
    <n v="0"/>
    <n v="1"/>
    <n v="5.3191489361702127"/>
    <x v="1"/>
    <x v="2"/>
    <s v="0.Done"/>
    <x v="421"/>
    <n v="5.3191489361702127"/>
    <n v="1"/>
  </r>
  <r>
    <x v="2"/>
    <x v="1"/>
    <x v="1"/>
    <x v="1"/>
    <m/>
    <x v="1"/>
    <x v="1"/>
    <x v="2"/>
    <x v="126"/>
    <s v="Redirect Not Allowed"/>
    <s v="00168 - Redirect Not Allowed"/>
    <x v="126"/>
    <x v="1"/>
    <x v="2"/>
    <x v="454"/>
    <s v="QA for Redirect Not Allowed"/>
    <s v="00287 - QA for Redirect Not Allowed"/>
    <s v="QA | 00287 - QA for Redirect Not Allowed"/>
    <m/>
    <n v="368346"/>
    <n v="3722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422"/>
    <n v="0"/>
    <n v="0"/>
  </r>
  <r>
    <x v="2"/>
    <x v="1"/>
    <x v="1"/>
    <x v="1"/>
    <m/>
    <x v="1"/>
    <x v="1"/>
    <x v="2"/>
    <x v="126"/>
    <s v="Redirect Not Allowed"/>
    <s v="00168 - Redirect Not Allowed"/>
    <x v="126"/>
    <x v="2"/>
    <x v="2"/>
    <x v="455"/>
    <s v="Review of Redirect Not Allowed"/>
    <s v="00286 - Review of Redirect Not Allowed"/>
    <s v="Feature Review | 00286 - Review of Redirect Not Allowed"/>
    <m/>
    <n v="368346"/>
    <n v="37227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423"/>
    <n v="0"/>
    <n v="0"/>
  </r>
  <r>
    <x v="2"/>
    <x v="1"/>
    <x v="1"/>
    <x v="1"/>
    <m/>
    <x v="1"/>
    <x v="1"/>
    <x v="2"/>
    <x v="114"/>
    <s v="Internet Explorer Story List Text Missing"/>
    <s v="00179 - Internet Explorer Story List Text Missing"/>
    <x v="114"/>
    <x v="3"/>
    <x v="2"/>
    <x v="456"/>
    <s v="Internet Explorer Story List Text Missing"/>
    <s v="S | 00285 - Internet Explorer Story List Text Missing"/>
    <s v="Frontend Development | S | 00285 - Internet Explorer Story List Text Missing"/>
    <m/>
    <n v="368568"/>
    <n v="372259"/>
    <s v="Plan"/>
    <x v="8"/>
    <n v="4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4"/>
    <n v="0"/>
    <n v="0.25"/>
    <n v="0"/>
    <n v="1"/>
    <n v="4.2553191489361701"/>
    <x v="1"/>
    <x v="2"/>
    <s v="0.Done"/>
    <x v="424"/>
    <n v="4.2553191489361701"/>
    <n v="4"/>
  </r>
  <r>
    <x v="2"/>
    <x v="1"/>
    <x v="1"/>
    <x v="1"/>
    <m/>
    <x v="1"/>
    <x v="1"/>
    <x v="2"/>
    <x v="115"/>
    <s v="Stories page without footer"/>
    <s v="00177 - Stories page without footer"/>
    <x v="115"/>
    <x v="0"/>
    <x v="2"/>
    <x v="457"/>
    <s v="Alpha for Stories page without footer"/>
    <s v="00284 - Alpha for Stories page without footer"/>
    <s v="Alpha Test | 00284 - Alpha for Stories page without footer"/>
    <m/>
    <n v="368561"/>
    <n v="37225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425"/>
    <n v="0"/>
    <n v="0"/>
  </r>
  <r>
    <x v="2"/>
    <x v="0"/>
    <x v="4"/>
    <x v="14"/>
    <s v="Theme"/>
    <x v="14"/>
    <x v="0"/>
    <x v="2"/>
    <x v="109"/>
    <s v="Careers Page"/>
    <s v="00280 - Careers Page"/>
    <x v="109"/>
    <x v="0"/>
    <x v="2"/>
    <x v="458"/>
    <s v="Alpha for Careers Page"/>
    <s v="XS | 00282 - Alpha for Careers Page"/>
    <s v="Alpha Test | XS | 00282 - Alpha for Careers Page"/>
    <n v="362223"/>
    <n v="372155"/>
    <n v="372175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8.3333333333333332E-3"/>
    <n v="1"/>
    <n v="1.0638297872340425"/>
    <x v="3"/>
    <x v="2"/>
    <s v="0.Done"/>
    <x v="426"/>
    <n v="0"/>
    <n v="0"/>
  </r>
  <r>
    <x v="2"/>
    <x v="0"/>
    <x v="4"/>
    <x v="14"/>
    <s v="Theme"/>
    <x v="14"/>
    <x v="0"/>
    <x v="2"/>
    <x v="109"/>
    <s v="Careers Page"/>
    <s v="00280 - Careers Page"/>
    <x v="109"/>
    <x v="3"/>
    <x v="2"/>
    <x v="459"/>
    <s v="Careers Page"/>
    <s v="XS | 00281 - Careers Page"/>
    <s v="Frontend Development | XS | 00281 - Careers Page"/>
    <n v="362223"/>
    <n v="372155"/>
    <n v="372156"/>
    <s v="Plan"/>
    <x v="8"/>
    <n v="2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2"/>
    <n v="0"/>
    <n v="0.25"/>
    <n v="8.3333333333333332E-3"/>
    <n v="1"/>
    <n v="1.0638297872340425"/>
    <x v="3"/>
    <x v="2"/>
    <s v="0.Done"/>
    <x v="427"/>
    <n v="0"/>
    <n v="0"/>
  </r>
  <r>
    <x v="2"/>
    <x v="0"/>
    <x v="4"/>
    <x v="18"/>
    <s v="Suppliers Section"/>
    <x v="18"/>
    <x v="0"/>
    <x v="2"/>
    <x v="110"/>
    <s v="Suppliers Overview"/>
    <s v="00266 - Suppliers Overview"/>
    <x v="110"/>
    <x v="0"/>
    <x v="2"/>
    <x v="460"/>
    <s v="Alpha for Suppliers Overview"/>
    <s v="XS | 00279 - Alpha for Suppliers Overview"/>
    <s v="Alpha Test | XS | 00279 - Alpha for Suppliers Overview"/>
    <n v="371762"/>
    <n v="371763"/>
    <n v="372134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6.25E-2"/>
    <n v="1"/>
    <n v="1.0638297872340425"/>
    <x v="3"/>
    <x v="2"/>
    <s v="0.Done"/>
    <x v="428"/>
    <n v="0"/>
    <n v="0"/>
  </r>
  <r>
    <x v="2"/>
    <x v="0"/>
    <x v="4"/>
    <x v="16"/>
    <s v="Products + Service"/>
    <x v="16"/>
    <x v="0"/>
    <x v="2"/>
    <x v="103"/>
    <s v="Services Page"/>
    <s v="00234 - Services Page"/>
    <x v="103"/>
    <x v="0"/>
    <x v="2"/>
    <x v="461"/>
    <s v="Alpha for Services Page"/>
    <s v="XS | 00278 - Alpha for Services Page"/>
    <s v="Alpha Test | XS | 00278 - Alpha for Services Page"/>
    <n v="362971"/>
    <n v="370621"/>
    <n v="371863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5.2631578947368418E-2"/>
    <n v="1"/>
    <n v="1.0638297872340425"/>
    <x v="3"/>
    <x v="2"/>
    <s v="0.Done"/>
    <x v="429"/>
    <n v="0"/>
    <n v="0"/>
  </r>
  <r>
    <x v="2"/>
    <x v="0"/>
    <x v="4"/>
    <x v="19"/>
    <s v="Investors"/>
    <x v="19"/>
    <x v="0"/>
    <x v="2"/>
    <x v="127"/>
    <s v="Debt Information"/>
    <s v="00172 - Debt Information"/>
    <x v="127"/>
    <x v="1"/>
    <x v="2"/>
    <x v="462"/>
    <s v="QA for Debt Information"/>
    <s v="00277 - QA for Debt Information"/>
    <s v="QA | 00277 - QA for Debt Information"/>
    <n v="362240"/>
    <n v="368554"/>
    <n v="371798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430"/>
    <n v="0"/>
    <n v="0"/>
  </r>
  <r>
    <x v="2"/>
    <x v="0"/>
    <x v="4"/>
    <x v="19"/>
    <s v="Investors"/>
    <x v="19"/>
    <x v="0"/>
    <x v="2"/>
    <x v="127"/>
    <s v="Debt Information"/>
    <s v="00172 - Debt Information"/>
    <x v="127"/>
    <x v="2"/>
    <x v="2"/>
    <x v="463"/>
    <s v="Review of Debt Information"/>
    <s v="00276 - Review of Debt Information"/>
    <s v="Feature Review | 00276 - Review of Debt Information"/>
    <n v="362240"/>
    <n v="368554"/>
    <n v="371797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431"/>
    <n v="0"/>
    <n v="0"/>
  </r>
  <r>
    <x v="2"/>
    <x v="0"/>
    <x v="4"/>
    <x v="19"/>
    <s v="Investors"/>
    <x v="19"/>
    <x v="0"/>
    <x v="2"/>
    <x v="127"/>
    <s v="Debt Information"/>
    <s v="00172 - Debt Information"/>
    <x v="127"/>
    <x v="0"/>
    <x v="2"/>
    <x v="464"/>
    <s v="Alpha for Debt Information"/>
    <s v="XS | 00275 - Alpha for Debt Information"/>
    <s v="Alpha Test | XS | 00275 - Alpha for Debt Information"/>
    <n v="362240"/>
    <n v="368554"/>
    <n v="371796"/>
    <s v="Plan"/>
    <x v="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0303030303030304E-2"/>
    <n v="1"/>
    <n v="1.0638297872340425"/>
    <x v="3"/>
    <x v="2"/>
    <s v="0.Done"/>
    <x v="432"/>
    <n v="0"/>
    <n v="0"/>
  </r>
  <r>
    <x v="2"/>
    <x v="0"/>
    <x v="4"/>
    <x v="19"/>
    <s v="Investors"/>
    <x v="19"/>
    <x v="0"/>
    <x v="2"/>
    <x v="128"/>
    <s v="Corporate Governance Page"/>
    <s v="00174 - Corporate Governance Page"/>
    <x v="128"/>
    <x v="1"/>
    <x v="2"/>
    <x v="465"/>
    <s v="QA for Corporate Governance Page"/>
    <s v="00274 - QA for Corporate Governance Page"/>
    <s v="QA | 00274 - QA for Corporate Governance Page"/>
    <n v="362240"/>
    <n v="368558"/>
    <n v="371794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433"/>
    <n v="0"/>
    <n v="0"/>
  </r>
  <r>
    <x v="2"/>
    <x v="0"/>
    <x v="4"/>
    <x v="19"/>
    <s v="Investors"/>
    <x v="19"/>
    <x v="0"/>
    <x v="2"/>
    <x v="128"/>
    <s v="Corporate Governance Page"/>
    <s v="00174 - Corporate Governance Page"/>
    <x v="128"/>
    <x v="2"/>
    <x v="2"/>
    <x v="466"/>
    <s v="Review of Corporate Governance Page"/>
    <s v="00273 - Review of Corporate Governance Page"/>
    <s v="Feature Review | 00273 - Review of Corporate Governance Page"/>
    <n v="362240"/>
    <n v="368558"/>
    <n v="371793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434"/>
    <n v="0"/>
    <n v="0"/>
  </r>
  <r>
    <x v="2"/>
    <x v="0"/>
    <x v="4"/>
    <x v="19"/>
    <s v="Investors"/>
    <x v="19"/>
    <x v="0"/>
    <x v="2"/>
    <x v="129"/>
    <s v="Stock Information page"/>
    <s v="00211 - Stock Information page"/>
    <x v="129"/>
    <x v="1"/>
    <x v="2"/>
    <x v="467"/>
    <s v="QA for Stock Information page"/>
    <s v="00272 - QA for Stock Information page"/>
    <s v="QA | 00272 - QA for Stock Information page"/>
    <n v="362240"/>
    <n v="369711"/>
    <n v="371791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435"/>
    <n v="0"/>
    <n v="0"/>
  </r>
  <r>
    <x v="2"/>
    <x v="0"/>
    <x v="4"/>
    <x v="19"/>
    <s v="Investors"/>
    <x v="19"/>
    <x v="0"/>
    <x v="2"/>
    <x v="129"/>
    <s v="Stock Information page"/>
    <s v="00211 - Stock Information page"/>
    <x v="129"/>
    <x v="2"/>
    <x v="2"/>
    <x v="468"/>
    <s v="Review of Stock Information page"/>
    <s v="00271 - Review of Stock Information page"/>
    <s v="Feature Review | 00271 - Review of Stock Information page"/>
    <n v="362240"/>
    <n v="369711"/>
    <n v="371790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436"/>
    <n v="0"/>
    <n v="0"/>
  </r>
  <r>
    <x v="2"/>
    <x v="0"/>
    <x v="4"/>
    <x v="16"/>
    <s v="Products + Service"/>
    <x v="16"/>
    <x v="0"/>
    <x v="2"/>
    <x v="130"/>
    <s v="Products Overview"/>
    <s v="00230 - Products Overview"/>
    <x v="130"/>
    <x v="1"/>
    <x v="2"/>
    <x v="469"/>
    <s v="QA for Products Overview"/>
    <s v="00270 - QA for Products Overview"/>
    <s v="QA | 00270 - QA for Products Overview"/>
    <n v="362971"/>
    <n v="370614"/>
    <n v="371788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x v="2"/>
    <s v="0.Done"/>
    <x v="437"/>
    <n v="0"/>
    <n v="0"/>
  </r>
  <r>
    <x v="2"/>
    <x v="0"/>
    <x v="4"/>
    <x v="16"/>
    <s v="Products + Service"/>
    <x v="16"/>
    <x v="0"/>
    <x v="2"/>
    <x v="130"/>
    <s v="Products Overview"/>
    <s v="00230 - Products Overview"/>
    <x v="130"/>
    <x v="2"/>
    <x v="2"/>
    <x v="470"/>
    <s v="Review of Products Overview"/>
    <s v="00269 - Review of Products Overview"/>
    <s v="Feature Review | 00269 - Review of Products Overview"/>
    <n v="362971"/>
    <n v="370614"/>
    <n v="371787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x v="2"/>
    <s v="0.Done"/>
    <x v="438"/>
    <n v="0"/>
    <n v="0"/>
  </r>
  <r>
    <x v="2"/>
    <x v="0"/>
    <x v="4"/>
    <x v="16"/>
    <s v="Products + Service"/>
    <x v="16"/>
    <x v="0"/>
    <x v="2"/>
    <x v="111"/>
    <s v="Building Solutions"/>
    <s v="00235 - Building Solutions"/>
    <x v="111"/>
    <x v="0"/>
    <x v="2"/>
    <x v="471"/>
    <s v="Alpha for Building Solutions"/>
    <s v="XS | 00268 - Alpha for Building Solutions"/>
    <s v="Alpha Test | XS | 00268 - Alpha for Building Solutions"/>
    <n v="362971"/>
    <n v="370622"/>
    <n v="371774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5.2631578947368418E-2"/>
    <n v="1"/>
    <n v="1.0638297872340425"/>
    <x v="3"/>
    <x v="2"/>
    <s v="0.Done"/>
    <x v="439"/>
    <n v="0"/>
    <n v="0"/>
  </r>
  <r>
    <x v="2"/>
    <x v="0"/>
    <x v="4"/>
    <x v="18"/>
    <s v="Suppliers Section"/>
    <x v="18"/>
    <x v="0"/>
    <x v="2"/>
    <x v="110"/>
    <s v="Suppliers Overview"/>
    <s v="00266 - Suppliers Overview"/>
    <x v="110"/>
    <x v="3"/>
    <x v="2"/>
    <x v="472"/>
    <s v="Suppliers overview"/>
    <s v="S | 00267 - Suppliers overview"/>
    <s v="Frontend Development | S | 00267 - Suppliers overview"/>
    <n v="371762"/>
    <n v="371763"/>
    <n v="371764"/>
    <s v="Plan"/>
    <x v="8"/>
    <n v="9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9"/>
    <n v="0"/>
    <n v="0.25"/>
    <n v="6.25E-2"/>
    <n v="1"/>
    <n v="4.2553191489361701"/>
    <x v="3"/>
    <x v="2"/>
    <s v="0.Done"/>
    <x v="440"/>
    <n v="0"/>
    <n v="0"/>
  </r>
  <r>
    <x v="2"/>
    <x v="0"/>
    <x v="4"/>
    <x v="19"/>
    <s v="Investors"/>
    <x v="19"/>
    <x v="0"/>
    <x v="2"/>
    <x v="128"/>
    <s v="Corporate Governance Page"/>
    <s v="00174 - Corporate Governance Page"/>
    <x v="128"/>
    <x v="0"/>
    <x v="2"/>
    <x v="473"/>
    <s v="Alpha for Corporate Governance Page"/>
    <s v="XS | 00264 - Alpha for Corporate Governance Page"/>
    <s v="Alpha Test | XS | 00264 - Alpha for Corporate Governance Page"/>
    <n v="362240"/>
    <n v="368558"/>
    <n v="371751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0303030303030304E-2"/>
    <n v="1"/>
    <n v="1.0638297872340425"/>
    <x v="3"/>
    <x v="2"/>
    <s v="0.Done"/>
    <x v="441"/>
    <n v="0"/>
    <n v="0"/>
  </r>
  <r>
    <x v="2"/>
    <x v="1"/>
    <x v="1"/>
    <x v="1"/>
    <m/>
    <x v="1"/>
    <x v="2"/>
    <x v="2"/>
    <x v="124"/>
    <s v="As a user, I can see the Cemex stock price for NYSE and BMV"/>
    <s v="00218 - As a user, I can see the Cemex stock price for NYSE and BMV"/>
    <x v="124"/>
    <x v="4"/>
    <x v="2"/>
    <x v="474"/>
    <s v="Debug why service is not working on initial build"/>
    <s v="00263 - Debug why service is not working on initial build"/>
    <s v="Sub-Task | 00263 - Debug why service is not working on initial build"/>
    <m/>
    <n v="369830"/>
    <n v="3714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"/>
    <n v="0"/>
    <n v="1"/>
    <n v="0"/>
    <x v="1"/>
    <x v="2"/>
    <s v="0.Done"/>
    <x v="442"/>
    <n v="0"/>
    <n v="0"/>
  </r>
  <r>
    <x v="2"/>
    <x v="0"/>
    <x v="4"/>
    <x v="16"/>
    <s v="Products + Service"/>
    <x v="16"/>
    <x v="0"/>
    <x v="2"/>
    <x v="130"/>
    <s v="Products Overview"/>
    <s v="00230 - Products Overview"/>
    <x v="130"/>
    <x v="0"/>
    <x v="2"/>
    <x v="475"/>
    <s v="Alpha for Products Overview"/>
    <s v="XS | 00262 - Alpha for Products Overview"/>
    <s v="Alpha Test | XS | 00262 - Alpha for Products Overview"/>
    <n v="362971"/>
    <n v="370614"/>
    <n v="371397"/>
    <s v="Plan"/>
    <x v="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5.2631578947368418E-2"/>
    <n v="1"/>
    <n v="1.0638297872340425"/>
    <x v="3"/>
    <x v="2"/>
    <s v="0.Done"/>
    <x v="443"/>
    <n v="0"/>
    <n v="0"/>
  </r>
  <r>
    <x v="2"/>
    <x v="0"/>
    <x v="4"/>
    <x v="19"/>
    <s v="Investors"/>
    <x v="19"/>
    <x v="0"/>
    <x v="2"/>
    <x v="129"/>
    <s v="Stock Information page"/>
    <s v="00211 - Stock Information page"/>
    <x v="129"/>
    <x v="0"/>
    <x v="2"/>
    <x v="476"/>
    <s v="Alpha for Stock Information page"/>
    <s v="XS | 00261 - Alpha for Stock Information page"/>
    <s v="Alpha Test | XS | 00261 - Alpha for Stock Information page"/>
    <n v="362240"/>
    <n v="369711"/>
    <n v="371318"/>
    <s v="Plan"/>
    <x v="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0303030303030304E-2"/>
    <n v="1"/>
    <n v="1.0638297872340425"/>
    <x v="3"/>
    <x v="2"/>
    <s v="0.Done"/>
    <x v="444"/>
    <n v="0"/>
    <n v="0"/>
  </r>
  <r>
    <x v="2"/>
    <x v="1"/>
    <x v="1"/>
    <x v="1"/>
    <m/>
    <x v="1"/>
    <x v="2"/>
    <x v="2"/>
    <x v="131"/>
    <s v="Allow patches to be source-controlled and installed into bundle by workspace"/>
    <s v="00228 - Allow patches to be source-controlled and installed into bundle by workspace"/>
    <x v="131"/>
    <x v="2"/>
    <x v="2"/>
    <x v="477"/>
    <s v="Review of Allow patches to be source-controlled and installed into bundle by workspace"/>
    <s v="S | 00260 - Review of Allow patches to be source-controlled and installed into bundle by workspace"/>
    <s v="Feature Review | S | 00260 - Review of Allow patches to be source-controlled and installed into bundle by workspace"/>
    <m/>
    <n v="370590"/>
    <n v="3711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x v="2"/>
    <s v="0.Done"/>
    <x v="445"/>
    <n v="0"/>
    <n v="0"/>
  </r>
  <r>
    <x v="2"/>
    <x v="0"/>
    <x v="4"/>
    <x v="17"/>
    <s v="About Us"/>
    <x v="17"/>
    <x v="0"/>
    <x v="2"/>
    <x v="117"/>
    <s v="Our history page without timeline section"/>
    <s v="00144 - Our history page without timeline section"/>
    <x v="117"/>
    <x v="0"/>
    <x v="2"/>
    <x v="478"/>
    <s v="Alpha for Our history page without timeline section"/>
    <s v="XS | 00259 - Alpha for Our history page without timeline section"/>
    <s v="Alpha Test | XS | 00259 - Alpha for Our history page without timeline section"/>
    <n v="362970"/>
    <n v="367341"/>
    <n v="371095"/>
    <s v="Plan"/>
    <x v="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5714285714285712E-2"/>
    <n v="1"/>
    <n v="1.0638297872340425"/>
    <x v="3"/>
    <x v="2"/>
    <s v="0.Done"/>
    <x v="446"/>
    <n v="0"/>
    <n v="0"/>
  </r>
  <r>
    <x v="2"/>
    <x v="1"/>
    <x v="1"/>
    <x v="1"/>
    <m/>
    <x v="1"/>
    <x v="1"/>
    <x v="2"/>
    <x v="113"/>
    <s v="White spaces above images in story pages template 2"/>
    <s v="00180 - White spaces above images in story pages template 2"/>
    <x v="113"/>
    <x v="3"/>
    <x v="2"/>
    <x v="479"/>
    <s v="White spaces above images in story pages template 2"/>
    <s v="XS | 00258 - White spaces above images in story pages template 2"/>
    <s v="Frontend Development | XS | 00258 - White spaces above images in story pages template 2"/>
    <m/>
    <n v="368569"/>
    <n v="371028"/>
    <s v="Plan"/>
    <x v="8"/>
    <n v="3"/>
    <n v="0"/>
    <n v="0"/>
    <n v="4"/>
    <s v="XS"/>
    <s v="SUBTASK PLAN"/>
    <n v="1.0638297872340425"/>
    <n v="1.2765957446808509"/>
    <n v="0"/>
    <n v="0"/>
    <n v="0"/>
    <n v="1.0638297872340425"/>
    <n v="1.0638297872340425"/>
    <n v="1.2765957446808509"/>
    <n v="3"/>
    <n v="0"/>
    <n v="0.25"/>
    <n v="0"/>
    <n v="1"/>
    <n v="1.0638297872340425"/>
    <x v="1"/>
    <x v="2"/>
    <s v="0.Done"/>
    <x v="447"/>
    <n v="1.0638297872340425"/>
    <n v="3"/>
  </r>
  <r>
    <x v="2"/>
    <x v="0"/>
    <x v="4"/>
    <x v="16"/>
    <s v="Products + Service"/>
    <x v="16"/>
    <x v="0"/>
    <x v="2"/>
    <x v="111"/>
    <s v="Building Solutions"/>
    <s v="00235 - Building Solutions"/>
    <x v="111"/>
    <x v="3"/>
    <x v="2"/>
    <x v="480"/>
    <s v="Building Solutions"/>
    <s v="M | 00257 - Building Solutions"/>
    <s v="Frontend Development | M | 00257 - Building Solutions"/>
    <n v="362971"/>
    <n v="370622"/>
    <n v="370996"/>
    <s v="Plan"/>
    <x v="8"/>
    <n v="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5"/>
    <n v="0"/>
    <n v="0.25"/>
    <n v="5.2631578947368418E-2"/>
    <n v="1"/>
    <n v="5.3191489361702127"/>
    <x v="3"/>
    <x v="2"/>
    <s v="0.Done"/>
    <x v="448"/>
    <n v="0"/>
    <n v="0"/>
  </r>
  <r>
    <x v="2"/>
    <x v="0"/>
    <x v="4"/>
    <x v="16"/>
    <s v="Products + Service"/>
    <x v="16"/>
    <x v="0"/>
    <x v="2"/>
    <x v="103"/>
    <s v="Services Page"/>
    <s v="00234 - Services Page"/>
    <x v="103"/>
    <x v="3"/>
    <x v="2"/>
    <x v="481"/>
    <s v="Services Page"/>
    <s v="S | 00256 - Services Page"/>
    <s v="Frontend Development | S | 00256 - Services Page"/>
    <n v="362971"/>
    <n v="370621"/>
    <n v="370995"/>
    <s v="Plan"/>
    <x v="8"/>
    <n v="7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7"/>
    <n v="0"/>
    <n v="0.25"/>
    <n v="5.2631578947368418E-2"/>
    <n v="1"/>
    <n v="4.2553191489361701"/>
    <x v="3"/>
    <x v="2"/>
    <s v="0.Done"/>
    <x v="449"/>
    <n v="0"/>
    <n v="0"/>
  </r>
  <r>
    <x v="2"/>
    <x v="0"/>
    <x v="4"/>
    <x v="19"/>
    <s v="Investors"/>
    <x v="19"/>
    <x v="0"/>
    <x v="2"/>
    <x v="112"/>
    <s v="Key Company Data"/>
    <s v="00184 - Key Company Data"/>
    <x v="112"/>
    <x v="3"/>
    <x v="2"/>
    <x v="482"/>
    <s v="Key Company Data"/>
    <s v="M | 00255 - Key Company Data"/>
    <s v="Frontend Development | M | 00255 - Key Company Data"/>
    <n v="362240"/>
    <n v="368645"/>
    <n v="370993"/>
    <s v="Plan"/>
    <x v="8"/>
    <n v="6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6"/>
    <n v="0"/>
    <n v="0.25"/>
    <n v="3.0303030303030304E-2"/>
    <n v="1"/>
    <n v="5.3191489361702127"/>
    <x v="3"/>
    <x v="2"/>
    <s v="0.Done"/>
    <x v="450"/>
    <n v="0"/>
    <n v="0"/>
  </r>
  <r>
    <x v="2"/>
    <x v="0"/>
    <x v="4"/>
    <x v="15"/>
    <s v="Stories"/>
    <x v="15"/>
    <x v="0"/>
    <x v="6"/>
    <x v="132"/>
    <s v="Add behavior to concrete incubator link"/>
    <s v="00167 - Add behavior to concrete incubator link"/>
    <x v="132"/>
    <x v="3"/>
    <x v="3"/>
    <x v="483"/>
    <s v="Add behavior to concrete incubator link"/>
    <s v="XS | 00254 - Add behavior to concrete incubator link"/>
    <s v="Frontend Development | XS | 00254 - Add behavior to concrete incubator link"/>
    <n v="362239"/>
    <n v="368268"/>
    <n v="370992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"/>
    <n v="1.7543859649122806E-2"/>
    <n v="1"/>
    <n v="0"/>
    <x v="3"/>
    <x v="6"/>
    <s v="0.Cancelled"/>
    <x v="451"/>
    <n v="0"/>
    <n v="0"/>
  </r>
  <r>
    <x v="2"/>
    <x v="0"/>
    <x v="4"/>
    <x v="15"/>
    <s v="Stories"/>
    <x v="15"/>
    <x v="0"/>
    <x v="2"/>
    <x v="118"/>
    <s v="Carousel for full story pages"/>
    <s v="00138 - Carousel for full story pages"/>
    <x v="118"/>
    <x v="3"/>
    <x v="2"/>
    <x v="484"/>
    <s v="Carousel for full story page"/>
    <s v="XS | 00253 - Carousel for full story page"/>
    <s v="Frontend Development | XS | 00253 - Carousel for full story page"/>
    <n v="362239"/>
    <n v="366921"/>
    <n v="370991"/>
    <s v="Plan"/>
    <x v="8"/>
    <n v="7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7"/>
    <n v="0"/>
    <n v="0.25"/>
    <n v="1.7543859649122806E-2"/>
    <n v="1"/>
    <n v="1.0638297872340425"/>
    <x v="3"/>
    <x v="2"/>
    <s v="0.Done"/>
    <x v="452"/>
    <n v="0"/>
    <n v="0"/>
  </r>
  <r>
    <x v="2"/>
    <x v="0"/>
    <x v="4"/>
    <x v="15"/>
    <s v="Stories"/>
    <x v="15"/>
    <x v="0"/>
    <x v="2"/>
    <x v="105"/>
    <s v="Include videos on the full story page"/>
    <s v="00118 - Include videos on the full story page"/>
    <x v="105"/>
    <x v="3"/>
    <x v="2"/>
    <x v="485"/>
    <s v="Include videos on the full story page"/>
    <s v="XS | 00252 - Include videos on the full story page"/>
    <s v="Frontend Development | XS | 00252 - Include videos on the full story page"/>
    <n v="362239"/>
    <n v="366182"/>
    <n v="370990"/>
    <s v="Plan"/>
    <x v="8"/>
    <n v="2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2"/>
    <n v="0"/>
    <n v="0.25"/>
    <n v="1.7543859649122806E-2"/>
    <n v="1"/>
    <n v="1.0638297872340425"/>
    <x v="3"/>
    <x v="2"/>
    <s v="0.Done"/>
    <x v="453"/>
    <n v="0"/>
    <n v="0"/>
  </r>
  <r>
    <x v="2"/>
    <x v="0"/>
    <x v="4"/>
    <x v="15"/>
    <s v="Stories"/>
    <x v="15"/>
    <x v="0"/>
    <x v="2"/>
    <x v="91"/>
    <s v="Related articles"/>
    <s v="00074 - Related articles"/>
    <x v="91"/>
    <x v="3"/>
    <x v="2"/>
    <x v="486"/>
    <s v="Related articles"/>
    <s v="M | 00251 - Related articles"/>
    <s v="Frontend Development | M | 00251 - Related articles"/>
    <n v="362239"/>
    <n v="364384"/>
    <n v="370988"/>
    <s v="Plan"/>
    <x v="6"/>
    <n v="4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45"/>
    <n v="0"/>
    <n v="0.25"/>
    <n v="1.7543859649122806E-2"/>
    <n v="1"/>
    <n v="5.3191489361702127"/>
    <x v="3"/>
    <x v="2"/>
    <s v="0.Done"/>
    <x v="454"/>
    <n v="0"/>
    <n v="0"/>
  </r>
  <r>
    <x v="2"/>
    <x v="0"/>
    <x v="4"/>
    <x v="15"/>
    <s v="Stories"/>
    <x v="15"/>
    <x v="0"/>
    <x v="6"/>
    <x v="133"/>
    <s v="Unified boiler plate text"/>
    <s v="00073 - Unified boiler plate text"/>
    <x v="133"/>
    <x v="3"/>
    <x v="3"/>
    <x v="487"/>
    <s v="Unified boiler plate text"/>
    <s v="XS | 00250 - Unified boiler plate text"/>
    <s v="Frontend Development | XS | 00250 - Unified boiler plate text"/>
    <n v="362239"/>
    <n v="364383"/>
    <n v="370986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"/>
    <n v="1.7543859649122806E-2"/>
    <n v="1"/>
    <n v="0"/>
    <x v="3"/>
    <x v="6"/>
    <s v="0.Cancelled"/>
    <x v="455"/>
    <n v="0"/>
    <n v="0"/>
  </r>
  <r>
    <x v="2"/>
    <x v="0"/>
    <x v="4"/>
    <x v="20"/>
    <s v="Homepage"/>
    <x v="20"/>
    <x v="0"/>
    <x v="2"/>
    <x v="116"/>
    <s v="Add behavior to Homepage links"/>
    <s v="00166 - Add behavior to Homepage links"/>
    <x v="116"/>
    <x v="3"/>
    <x v="2"/>
    <x v="488"/>
    <s v="Add behavior to Homepage links"/>
    <s v="XS | 00249 - Add behavior to Homepage links"/>
    <s v="Frontend Development | XS | 00249 - Add behavior to Homepage links"/>
    <n v="362226"/>
    <n v="368267"/>
    <n v="370985"/>
    <s v="Plan"/>
    <x v="8"/>
    <n v="6"/>
    <n v="0"/>
    <n v="0"/>
    <n v="5"/>
    <s v="XS"/>
    <s v="SUBTASK PLAN"/>
    <n v="1.0638297872340425"/>
    <n v="1.2765957446808509"/>
    <n v="0"/>
    <n v="0"/>
    <n v="0"/>
    <n v="1.0638297872340425"/>
    <n v="1.0638297872340425"/>
    <n v="1.2765957446808509"/>
    <n v="6"/>
    <n v="0"/>
    <n v="0.25"/>
    <n v="2.6315789473684209E-2"/>
    <n v="1"/>
    <n v="1.0638297872340425"/>
    <x v="3"/>
    <x v="2"/>
    <s v="0.Done"/>
    <x v="456"/>
    <n v="0"/>
    <n v="0"/>
  </r>
  <r>
    <x v="2"/>
    <x v="0"/>
    <x v="4"/>
    <x v="19"/>
    <s v="Investors"/>
    <x v="19"/>
    <x v="0"/>
    <x v="2"/>
    <x v="129"/>
    <s v="Stock Information page"/>
    <s v="00211 - Stock Information page"/>
    <x v="129"/>
    <x v="3"/>
    <x v="2"/>
    <x v="489"/>
    <s v="Stock information"/>
    <s v="S | 00248 - Stock information"/>
    <s v="Frontend Development | S | 00248 - Stock information"/>
    <n v="362240"/>
    <n v="369711"/>
    <n v="370984"/>
    <s v="Plan"/>
    <x v="9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0.25"/>
    <n v="3.0303030303030304E-2"/>
    <n v="1"/>
    <n v="4.2553191489361701"/>
    <x v="3"/>
    <x v="2"/>
    <s v="0.Done"/>
    <x v="457"/>
    <n v="0"/>
    <n v="0"/>
  </r>
  <r>
    <x v="2"/>
    <x v="0"/>
    <x v="4"/>
    <x v="19"/>
    <s v="Investors"/>
    <x v="19"/>
    <x v="0"/>
    <x v="2"/>
    <x v="128"/>
    <s v="Corporate Governance Page"/>
    <s v="00174 - Corporate Governance Page"/>
    <x v="128"/>
    <x v="3"/>
    <x v="2"/>
    <x v="490"/>
    <s v="Corporate Governance"/>
    <s v="S | 00247 - Corporate Governance"/>
    <s v="Frontend Development | S | 00247 - Corporate Governance"/>
    <n v="362240"/>
    <n v="368558"/>
    <n v="370983"/>
    <s v="Plan"/>
    <x v="8"/>
    <n v="6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6"/>
    <n v="0"/>
    <n v="0.25"/>
    <n v="3.0303030303030304E-2"/>
    <n v="1"/>
    <n v="4.2553191489361701"/>
    <x v="3"/>
    <x v="2"/>
    <s v="0.Done"/>
    <x v="458"/>
    <n v="0"/>
    <n v="0"/>
  </r>
  <r>
    <x v="2"/>
    <x v="0"/>
    <x v="4"/>
    <x v="19"/>
    <s v="Investors"/>
    <x v="19"/>
    <x v="0"/>
    <x v="2"/>
    <x v="127"/>
    <s v="Debt Information"/>
    <s v="00172 - Debt Information"/>
    <x v="127"/>
    <x v="3"/>
    <x v="2"/>
    <x v="491"/>
    <s v="Debt Information"/>
    <s v="M | 00246 - Debt Information"/>
    <s v="Frontend Development | M | 00246 - Debt Information"/>
    <n v="362240"/>
    <n v="368554"/>
    <n v="370982"/>
    <s v="Plan"/>
    <x v="9"/>
    <n v="2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"/>
    <n v="0"/>
    <n v="0.25"/>
    <n v="3.0303030303030304E-2"/>
    <n v="1"/>
    <n v="5.3191489361702127"/>
    <x v="3"/>
    <x v="2"/>
    <s v="0.Done"/>
    <x v="459"/>
    <n v="0"/>
    <n v="0"/>
  </r>
  <r>
    <x v="2"/>
    <x v="1"/>
    <x v="1"/>
    <x v="1"/>
    <m/>
    <x v="1"/>
    <x v="2"/>
    <x v="2"/>
    <x v="124"/>
    <s v="As a user, I can see the Cemex stock price for NYSE and BMV"/>
    <s v="00218 - As a user, I can see the Cemex stock price for NYSE and BMV"/>
    <x v="124"/>
    <x v="4"/>
    <x v="2"/>
    <x v="492"/>
    <s v="Work on frontend / ADT / UI"/>
    <s v="S | 00245 - Work on frontend / ADT / UI"/>
    <s v="Sub-Task | S | 00245 - Work on frontend / ADT / UI"/>
    <m/>
    <n v="369830"/>
    <n v="370850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"/>
    <n v="0"/>
    <n v="1"/>
    <n v="4.2553191489361701"/>
    <x v="1"/>
    <x v="2"/>
    <s v="0.Done"/>
    <x v="460"/>
    <n v="0"/>
    <n v="0"/>
  </r>
  <r>
    <x v="2"/>
    <x v="1"/>
    <x v="1"/>
    <x v="1"/>
    <m/>
    <x v="1"/>
    <x v="2"/>
    <x v="2"/>
    <x v="124"/>
    <s v="As a user, I can see the Cemex stock price for NYSE and BMV"/>
    <s v="00218 - As a user, I can see the Cemex stock price for NYSE and BMV"/>
    <x v="124"/>
    <x v="4"/>
    <x v="2"/>
    <x v="493"/>
    <s v="Investigate more into background task issue"/>
    <s v="00244 - Investigate more into background task issue"/>
    <s v="Sub-Task | 00244 - Investigate more into background task issue"/>
    <m/>
    <n v="369830"/>
    <n v="37084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"/>
    <n v="0"/>
    <n v="1"/>
    <n v="0"/>
    <x v="1"/>
    <x v="2"/>
    <s v="0.Done"/>
    <x v="461"/>
    <n v="0"/>
    <n v="0"/>
  </r>
  <r>
    <x v="2"/>
    <x v="1"/>
    <x v="1"/>
    <x v="1"/>
    <m/>
    <x v="1"/>
    <x v="2"/>
    <x v="2"/>
    <x v="124"/>
    <s v="As a user, I can see the Cemex stock price for NYSE and BMV"/>
    <s v="00218 - As a user, I can see the Cemex stock price for NYSE and BMV"/>
    <x v="124"/>
    <x v="4"/>
    <x v="2"/>
    <x v="494"/>
    <s v="Refactor backend"/>
    <s v="00243 - Refactor backend"/>
    <s v="Sub-Task | 00243 - Refactor backend"/>
    <m/>
    <n v="369830"/>
    <n v="3707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"/>
    <n v="0"/>
    <n v="1"/>
    <n v="0"/>
    <x v="1"/>
    <x v="2"/>
    <s v="0.Done"/>
    <x v="462"/>
    <n v="0"/>
    <n v="0"/>
  </r>
  <r>
    <x v="2"/>
    <x v="0"/>
    <x v="4"/>
    <x v="21"/>
    <s v="Sustainability"/>
    <x v="21"/>
    <x v="0"/>
    <x v="2"/>
    <x v="134"/>
    <s v="Sustainability Overview"/>
    <s v="00145 - Sustainability Overview"/>
    <x v="134"/>
    <x v="1"/>
    <x v="2"/>
    <x v="495"/>
    <s v="QA for Sustainability Overview"/>
    <s v="00242 - QA for Sustainability Overview"/>
    <s v="QA | 00242 - QA for Sustainability Overview"/>
    <n v="362972"/>
    <n v="367343"/>
    <n v="370701"/>
    <s v="Plan"/>
    <x v="11"/>
    <n v="0"/>
    <n v="0"/>
    <n v="0"/>
    <n v="0"/>
    <m/>
    <s v="SUBTASK PLAN"/>
    <n v="0"/>
    <n v="0"/>
    <n v="0"/>
    <n v="0"/>
    <n v="0"/>
    <n v="0"/>
    <n v="0"/>
    <n v="0"/>
    <n v="0"/>
    <n v="0"/>
    <n v="0.25"/>
    <n v="0.25"/>
    <n v="1"/>
    <n v="0"/>
    <x v="3"/>
    <x v="2"/>
    <s v="0.Done"/>
    <x v="463"/>
    <n v="0"/>
    <n v="0"/>
  </r>
  <r>
    <x v="2"/>
    <x v="0"/>
    <x v="4"/>
    <x v="21"/>
    <s v="Sustainability"/>
    <x v="21"/>
    <x v="0"/>
    <x v="2"/>
    <x v="134"/>
    <s v="Sustainability Overview"/>
    <s v="00145 - Sustainability Overview"/>
    <x v="134"/>
    <x v="2"/>
    <x v="2"/>
    <x v="496"/>
    <s v="Review of Sustainability Overview"/>
    <s v="00241 - Review of Sustainability Overview"/>
    <s v="Feature Review | 00241 - Review of Sustainability Overview"/>
    <n v="362972"/>
    <n v="367343"/>
    <n v="370700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0.25"/>
    <n v="1"/>
    <n v="0"/>
    <x v="3"/>
    <x v="2"/>
    <s v="0.Done"/>
    <x v="464"/>
    <n v="0"/>
    <n v="0"/>
  </r>
  <r>
    <x v="2"/>
    <x v="0"/>
    <x v="4"/>
    <x v="17"/>
    <s v="About Us"/>
    <x v="17"/>
    <x v="0"/>
    <x v="2"/>
    <x v="135"/>
    <s v="Press Releases Page"/>
    <s v="00208 - Press Releases Page"/>
    <x v="135"/>
    <x v="1"/>
    <x v="2"/>
    <x v="497"/>
    <s v="QA for Press Releases Page"/>
    <s v="00240 - QA for Press Releases Page"/>
    <s v="QA | 00240 - QA for Press Releases Page"/>
    <n v="362970"/>
    <n v="369704"/>
    <n v="370698"/>
    <s v="Plan"/>
    <x v="11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465"/>
    <n v="0"/>
    <n v="0"/>
  </r>
  <r>
    <x v="2"/>
    <x v="0"/>
    <x v="4"/>
    <x v="17"/>
    <s v="About Us"/>
    <x v="17"/>
    <x v="0"/>
    <x v="2"/>
    <x v="135"/>
    <s v="Press Releases Page"/>
    <s v="00208 - Press Releases Page"/>
    <x v="135"/>
    <x v="2"/>
    <x v="2"/>
    <x v="498"/>
    <s v="Review of Press Releases Page"/>
    <s v="00239 - Review of Press Releases Page"/>
    <s v="Feature Review | 00239 - Review of Press Releases Page"/>
    <n v="362970"/>
    <n v="369704"/>
    <n v="370697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466"/>
    <n v="0"/>
    <n v="0"/>
  </r>
  <r>
    <x v="2"/>
    <x v="0"/>
    <x v="4"/>
    <x v="17"/>
    <s v="About Us"/>
    <x v="17"/>
    <x v="0"/>
    <x v="2"/>
    <x v="135"/>
    <s v="Press Releases Page"/>
    <s v="00208 - Press Releases Page"/>
    <x v="135"/>
    <x v="0"/>
    <x v="2"/>
    <x v="499"/>
    <s v="Alpha for Press Releases Page"/>
    <s v="XS | 00238 - Alpha for Press Releases Page"/>
    <s v="Alpha Test | XS | 00238 - Alpha for Press Releases Page"/>
    <n v="362970"/>
    <n v="369704"/>
    <n v="370696"/>
    <s v="Plan"/>
    <x v="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5714285714285712E-2"/>
    <n v="1"/>
    <n v="1.0638297872340425"/>
    <x v="3"/>
    <x v="2"/>
    <s v="0.Done"/>
    <x v="467"/>
    <n v="0"/>
    <n v="0"/>
  </r>
  <r>
    <x v="2"/>
    <x v="0"/>
    <x v="4"/>
    <x v="16"/>
    <s v="Products + Service"/>
    <x v="16"/>
    <x v="0"/>
    <x v="2"/>
    <x v="130"/>
    <s v="Products Overview"/>
    <s v="00230 - Products Overview"/>
    <x v="130"/>
    <x v="3"/>
    <x v="2"/>
    <x v="500"/>
    <s v="Products Overview Page"/>
    <s v="M | 00231 - Products Overview Page"/>
    <s v="Frontend Development | M | 00231 - Products Overview Page"/>
    <n v="362971"/>
    <n v="370614"/>
    <n v="370616"/>
    <s v="Plan"/>
    <x v="9"/>
    <n v="1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5"/>
    <n v="0"/>
    <n v="0.25"/>
    <n v="5.2631578947368418E-2"/>
    <n v="1"/>
    <n v="5.3191489361702127"/>
    <x v="3"/>
    <x v="2"/>
    <s v="0.Done"/>
    <x v="468"/>
    <n v="0"/>
    <n v="0"/>
  </r>
  <r>
    <x v="2"/>
    <x v="0"/>
    <x v="4"/>
    <x v="17"/>
    <s v="About Us"/>
    <x v="17"/>
    <x v="0"/>
    <x v="2"/>
    <x v="117"/>
    <s v="Our history page without timeline section"/>
    <s v="00144 - Our history page without timeline section"/>
    <x v="117"/>
    <x v="3"/>
    <x v="2"/>
    <x v="501"/>
    <s v="Our history"/>
    <s v="M | 00229 - Our history"/>
    <s v="Frontend Development | M | 00229 - Our history"/>
    <n v="362970"/>
    <n v="367341"/>
    <n v="370607"/>
    <s v="Plan"/>
    <x v="9"/>
    <n v="16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6"/>
    <n v="0"/>
    <n v="0.25"/>
    <n v="3.5714285714285712E-2"/>
    <n v="1"/>
    <n v="5.3191489361702127"/>
    <x v="3"/>
    <x v="2"/>
    <s v="0.Done"/>
    <x v="469"/>
    <n v="0"/>
    <n v="0"/>
  </r>
  <r>
    <x v="2"/>
    <x v="1"/>
    <x v="1"/>
    <x v="1"/>
    <m/>
    <x v="1"/>
    <x v="1"/>
    <x v="2"/>
    <x v="58"/>
    <s v="In Cemex, fix where the theme gets placed in the bundle by workspace"/>
    <s v="00225 - In Cemex, fix where the theme gets placed in the bundle by workspace"/>
    <x v="58"/>
    <x v="0"/>
    <x v="2"/>
    <x v="502"/>
    <s v="Alpha for In Cemex, fix where the theme gets placed in the bundle by workspace"/>
    <s v="S | 00226 - Alpha for In Cemex, fix where the theme gets placed in the bundle by workspace"/>
    <s v="Alpha Test | S | 00226 - Alpha for In Cemex, fix where the theme gets placed in the bundle by workspace"/>
    <m/>
    <n v="370582"/>
    <n v="3705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470"/>
    <n v="2.1276595744680851"/>
    <n v="0"/>
  </r>
  <r>
    <x v="2"/>
    <x v="1"/>
    <x v="1"/>
    <x v="1"/>
    <m/>
    <x v="1"/>
    <x v="2"/>
    <x v="2"/>
    <x v="124"/>
    <s v="As a user, I can see the Cemex stock price for NYSE and BMV"/>
    <s v="00218 - As a user, I can see the Cemex stock price for NYSE and BMV"/>
    <x v="124"/>
    <x v="2"/>
    <x v="3"/>
    <x v="503"/>
    <s v="Review of As a user, I can see the Cemex stock price for NYSE and BMV"/>
    <s v="S | 00224 - Review of As a user, I can see the Cemex stock price for NYSE and BMV"/>
    <s v="Feature Review | S | 00224 - Review of As a user, I can see the Cemex stock price for NYSE and BMV"/>
    <m/>
    <n v="369830"/>
    <n v="3703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"/>
    <n v="0"/>
    <n v="1"/>
    <n v="0"/>
    <x v="1"/>
    <x v="2"/>
    <s v="0.Cancelled"/>
    <x v="471"/>
    <n v="0"/>
    <n v="0"/>
  </r>
  <r>
    <x v="2"/>
    <x v="0"/>
    <x v="4"/>
    <x v="21"/>
    <s v="Sustainability"/>
    <x v="21"/>
    <x v="0"/>
    <x v="2"/>
    <x v="134"/>
    <s v="Sustainability Overview"/>
    <s v="00145 - Sustainability Overview"/>
    <x v="134"/>
    <x v="0"/>
    <x v="2"/>
    <x v="504"/>
    <s v="Alpha for Sustainability Overview"/>
    <s v="S | 00223 - Alpha for Sustainability Overview"/>
    <s v="Alpha Test | S | 00223 - Alpha for Sustainability Overview"/>
    <n v="362972"/>
    <n v="367343"/>
    <n v="370126"/>
    <s v="Plan"/>
    <x v="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.25"/>
    <n v="1"/>
    <n v="2.1276595744680851"/>
    <x v="3"/>
    <x v="2"/>
    <s v="0.Done"/>
    <x v="472"/>
    <n v="0"/>
    <n v="0"/>
  </r>
  <r>
    <x v="2"/>
    <x v="1"/>
    <x v="1"/>
    <x v="1"/>
    <m/>
    <x v="1"/>
    <x v="2"/>
    <x v="2"/>
    <x v="136"/>
    <s v="Research: Error when creating a WebContent with nested WebContent"/>
    <s v="00220 - Research: Error when creating a WebContent with nested WebContent"/>
    <x v="136"/>
    <x v="2"/>
    <x v="2"/>
    <x v="505"/>
    <s v="Review of Research: Error when creating a WebContent with nested WebContent"/>
    <s v="S | 00222 - Review of Research: Error when creating a WebContent with nested WebContent"/>
    <s v="Feature Review | S | 00222 - Review of Research: Error when creating a WebContent with nested WebContent"/>
    <m/>
    <n v="370091"/>
    <n v="37010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x v="2"/>
    <s v="0.Done"/>
    <x v="473"/>
    <n v="0"/>
    <n v="0"/>
  </r>
  <r>
    <x v="2"/>
    <x v="1"/>
    <x v="1"/>
    <x v="1"/>
    <m/>
    <x v="1"/>
    <x v="2"/>
    <x v="2"/>
    <x v="124"/>
    <s v="As a user, I can see the Cemex stock price for NYSE and BMV"/>
    <s v="00218 - As a user, I can see the Cemex stock price for NYSE and BMV"/>
    <x v="124"/>
    <x v="4"/>
    <x v="2"/>
    <x v="506"/>
    <s v="Pull in data from Eurolandir XML"/>
    <s v="00221 - Pull in data from Eurolandir XML"/>
    <s v="Sub-Task | 00221 - Pull in data from Eurolandir XML"/>
    <m/>
    <n v="369830"/>
    <n v="3700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"/>
    <n v="0"/>
    <n v="1"/>
    <n v="0"/>
    <x v="1"/>
    <x v="2"/>
    <s v="0.Done"/>
    <x v="474"/>
    <n v="0"/>
    <n v="0"/>
  </r>
  <r>
    <x v="2"/>
    <x v="1"/>
    <x v="1"/>
    <x v="1"/>
    <m/>
    <x v="1"/>
    <x v="2"/>
    <x v="2"/>
    <x v="124"/>
    <s v="As a user, I can see the Cemex stock price for NYSE and BMV"/>
    <s v="00218 - As a user, I can see the Cemex stock price for NYSE and BMV"/>
    <x v="124"/>
    <x v="4"/>
    <x v="2"/>
    <x v="507"/>
    <s v="Change service to have a composite primary key"/>
    <s v="00219 - Change service to have a composite primary key"/>
    <s v="Sub-Task | 00219 - Change service to have a composite primary key"/>
    <m/>
    <n v="369830"/>
    <n v="37009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"/>
    <n v="0"/>
    <n v="1"/>
    <n v="0"/>
    <x v="1"/>
    <x v="2"/>
    <s v="0.Done"/>
    <x v="475"/>
    <n v="0"/>
    <n v="0"/>
  </r>
  <r>
    <x v="2"/>
    <x v="0"/>
    <x v="4"/>
    <x v="20"/>
    <s v="Homepage"/>
    <x v="20"/>
    <x v="0"/>
    <x v="2"/>
    <x v="137"/>
    <s v="Country micro site subpages"/>
    <s v="00141 - Country micro site subpages"/>
    <x v="137"/>
    <x v="1"/>
    <x v="2"/>
    <x v="508"/>
    <s v="QA for Country micro site subpages"/>
    <s v="00217 - QA for Country micro site subpages"/>
    <s v="QA | 00217 - QA for Country micro site subpages"/>
    <n v="362226"/>
    <n v="367334"/>
    <n v="369719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x v="2"/>
    <s v="0.Done"/>
    <x v="476"/>
    <n v="0"/>
    <n v="0"/>
  </r>
  <r>
    <x v="2"/>
    <x v="0"/>
    <x v="4"/>
    <x v="20"/>
    <s v="Homepage"/>
    <x v="20"/>
    <x v="0"/>
    <x v="2"/>
    <x v="137"/>
    <s v="Country micro site subpages"/>
    <s v="00141 - Country micro site subpages"/>
    <x v="137"/>
    <x v="2"/>
    <x v="2"/>
    <x v="509"/>
    <s v="Review of Country micro site subpages"/>
    <s v="00216 - Review of Country micro site subpages"/>
    <s v="Feature Review | 00216 - Review of Country micro site subpages"/>
    <n v="362226"/>
    <n v="367334"/>
    <n v="369718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x v="2"/>
    <s v="0.Done"/>
    <x v="477"/>
    <n v="0"/>
    <n v="0"/>
  </r>
  <r>
    <x v="2"/>
    <x v="0"/>
    <x v="4"/>
    <x v="17"/>
    <s v="About Us"/>
    <x v="17"/>
    <x v="0"/>
    <x v="2"/>
    <x v="138"/>
    <s v="Ethics and compliance page"/>
    <s v="00143 - Ethics and compliance page"/>
    <x v="138"/>
    <x v="1"/>
    <x v="2"/>
    <x v="510"/>
    <s v="QA for Ethics and compliance page"/>
    <s v="00215 - QA for Ethics and compliance page"/>
    <s v="QA | 00215 - QA for Ethics and compliance page"/>
    <n v="362970"/>
    <n v="367336"/>
    <n v="369717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478"/>
    <n v="0"/>
    <n v="0"/>
  </r>
  <r>
    <x v="2"/>
    <x v="0"/>
    <x v="4"/>
    <x v="17"/>
    <s v="About Us"/>
    <x v="17"/>
    <x v="0"/>
    <x v="2"/>
    <x v="138"/>
    <s v="Ethics and compliance page"/>
    <s v="00143 - Ethics and compliance page"/>
    <x v="138"/>
    <x v="2"/>
    <x v="2"/>
    <x v="511"/>
    <s v="Review of Ethics and compliance page"/>
    <s v="00214 - Review of Ethics and compliance page"/>
    <s v="Feature Review | 00214 - Review of Ethics and compliance page"/>
    <n v="362970"/>
    <n v="367336"/>
    <n v="369716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479"/>
    <n v="0"/>
    <n v="0"/>
  </r>
  <r>
    <x v="2"/>
    <x v="0"/>
    <x v="4"/>
    <x v="17"/>
    <s v="About Us"/>
    <x v="17"/>
    <x v="0"/>
    <x v="2"/>
    <x v="139"/>
    <s v="Company profile page"/>
    <s v="00150 - Company profile page"/>
    <x v="139"/>
    <x v="1"/>
    <x v="2"/>
    <x v="512"/>
    <s v="QA for Company profile page"/>
    <s v="00213 - QA for Company profile page"/>
    <s v="QA | 00213 - QA for Company profile page"/>
    <n v="362970"/>
    <n v="367792"/>
    <n v="369715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480"/>
    <n v="0"/>
    <n v="0"/>
  </r>
  <r>
    <x v="2"/>
    <x v="0"/>
    <x v="4"/>
    <x v="17"/>
    <s v="About Us"/>
    <x v="17"/>
    <x v="0"/>
    <x v="2"/>
    <x v="139"/>
    <s v="Company profile page"/>
    <s v="00150 - Company profile page"/>
    <x v="139"/>
    <x v="2"/>
    <x v="2"/>
    <x v="513"/>
    <s v="Review of Company profile page"/>
    <s v="00212 - Review of Company profile page"/>
    <s v="Feature Review | 00212 - Review of Company profile page"/>
    <n v="362970"/>
    <n v="367792"/>
    <n v="369714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481"/>
    <n v="0"/>
    <n v="0"/>
  </r>
  <r>
    <x v="2"/>
    <x v="0"/>
    <x v="4"/>
    <x v="17"/>
    <s v="About Us"/>
    <x v="17"/>
    <x v="0"/>
    <x v="2"/>
    <x v="135"/>
    <s v="Press Releases Page"/>
    <s v="00208 - Press Releases Page"/>
    <x v="135"/>
    <x v="3"/>
    <x v="2"/>
    <x v="514"/>
    <s v="Press Releases Page"/>
    <s v="M | 00209 - Press Releases Page"/>
    <s v="Frontend Development | M | 00209 - Press Releases Page"/>
    <n v="362970"/>
    <n v="369704"/>
    <n v="369705"/>
    <s v="Plan"/>
    <x v="9"/>
    <n v="8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8"/>
    <n v="0"/>
    <n v="0.25"/>
    <n v="3.5714285714285712E-2"/>
    <n v="1"/>
    <n v="5.3191489361702127"/>
    <x v="3"/>
    <x v="2"/>
    <s v="0.Done"/>
    <x v="482"/>
    <n v="0"/>
    <n v="0"/>
  </r>
  <r>
    <x v="2"/>
    <x v="0"/>
    <x v="4"/>
    <x v="17"/>
    <s v="About Us"/>
    <x v="17"/>
    <x v="0"/>
    <x v="2"/>
    <x v="140"/>
    <s v="Management Team"/>
    <s v="00152 - Management Team"/>
    <x v="140"/>
    <x v="1"/>
    <x v="2"/>
    <x v="515"/>
    <s v="QA for Management Team"/>
    <s v="00206 - QA for Management Team"/>
    <s v="QA | 00206 - QA for Management Team"/>
    <n v="362970"/>
    <n v="367794"/>
    <n v="369700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483"/>
    <n v="0"/>
    <n v="0"/>
  </r>
  <r>
    <x v="2"/>
    <x v="0"/>
    <x v="4"/>
    <x v="17"/>
    <s v="About Us"/>
    <x v="17"/>
    <x v="0"/>
    <x v="2"/>
    <x v="140"/>
    <s v="Management Team"/>
    <s v="00152 - Management Team"/>
    <x v="140"/>
    <x v="2"/>
    <x v="2"/>
    <x v="516"/>
    <s v="Review of Management Team"/>
    <s v="00205 - Review of Management Team"/>
    <s v="Feature Review | 00205 - Review of Management Team"/>
    <n v="362970"/>
    <n v="367794"/>
    <n v="369699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484"/>
    <n v="0"/>
    <n v="0"/>
  </r>
  <r>
    <x v="2"/>
    <x v="0"/>
    <x v="4"/>
    <x v="17"/>
    <s v="About Us"/>
    <x v="17"/>
    <x v="0"/>
    <x v="2"/>
    <x v="140"/>
    <s v="Management Team"/>
    <s v="00152 - Management Team"/>
    <x v="140"/>
    <x v="0"/>
    <x v="2"/>
    <x v="517"/>
    <s v="Alpha for Management Team"/>
    <s v="XS | 00204 - Alpha for Management Team"/>
    <s v="Alpha Test | XS | 00204 - Alpha for Management Team"/>
    <n v="362970"/>
    <n v="367794"/>
    <n v="369698"/>
    <s v="Plan"/>
    <x v="13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5714285714285712E-2"/>
    <n v="1"/>
    <n v="1.0638297872340425"/>
    <x v="3"/>
    <x v="2"/>
    <s v="0.Done"/>
    <x v="485"/>
    <n v="0"/>
    <n v="0"/>
  </r>
  <r>
    <x v="2"/>
    <x v="1"/>
    <x v="1"/>
    <x v="1"/>
    <m/>
    <x v="1"/>
    <x v="1"/>
    <x v="2"/>
    <x v="141"/>
    <s v="Make bootstrap grid match theme media widths"/>
    <s v="00194 - Make bootstrap grid match theme media widths"/>
    <x v="141"/>
    <x v="1"/>
    <x v="2"/>
    <x v="518"/>
    <s v="QA for Make bootstrap grid match theme media widths"/>
    <s v="00203 - QA for Make bootstrap grid match theme media widths"/>
    <s v="QA | 00203 - QA for Make bootstrap grid match theme media widths"/>
    <m/>
    <n v="369442"/>
    <n v="369697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486"/>
    <n v="0"/>
    <n v="0"/>
  </r>
  <r>
    <x v="2"/>
    <x v="1"/>
    <x v="1"/>
    <x v="1"/>
    <m/>
    <x v="1"/>
    <x v="1"/>
    <x v="2"/>
    <x v="141"/>
    <s v="Make bootstrap grid match theme media widths"/>
    <s v="00194 - Make bootstrap grid match theme media widths"/>
    <x v="141"/>
    <x v="2"/>
    <x v="2"/>
    <x v="519"/>
    <s v="Review of Make bootstrap grid match theme media widths"/>
    <s v="00202 - Review of Make bootstrap grid match theme media widths"/>
    <s v="Feature Review | 00202 - Review of Make bootstrap grid match theme media widths"/>
    <m/>
    <n v="369442"/>
    <n v="369696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487"/>
    <n v="0"/>
    <n v="0"/>
  </r>
  <r>
    <x v="2"/>
    <x v="1"/>
    <x v="1"/>
    <x v="1"/>
    <m/>
    <x v="1"/>
    <x v="1"/>
    <x v="2"/>
    <x v="141"/>
    <s v="Make bootstrap grid match theme media widths"/>
    <s v="00194 - Make bootstrap grid match theme media widths"/>
    <x v="141"/>
    <x v="0"/>
    <x v="2"/>
    <x v="520"/>
    <s v="Alpha for Make bootstrap grid match theme media widths"/>
    <s v="00201 - Alpha for Make bootstrap grid match theme media widths"/>
    <s v="Alpha Test | 00201 - Alpha for Make bootstrap grid match theme media widths"/>
    <m/>
    <n v="369442"/>
    <n v="369695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488"/>
    <n v="0"/>
    <n v="0"/>
  </r>
  <r>
    <x v="2"/>
    <x v="1"/>
    <x v="1"/>
    <x v="1"/>
    <m/>
    <x v="1"/>
    <x v="1"/>
    <x v="2"/>
    <x v="142"/>
    <s v="Fix java script errors"/>
    <s v="00188 - Fix java script errors"/>
    <x v="142"/>
    <x v="1"/>
    <x v="2"/>
    <x v="521"/>
    <s v="QA for Fix java script errors"/>
    <s v="00200 - QA for Fix java script errors"/>
    <s v="QA | 00200 - QA for Fix java script errors"/>
    <m/>
    <n v="369049"/>
    <n v="369694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489"/>
    <n v="0"/>
    <n v="0"/>
  </r>
  <r>
    <x v="2"/>
    <x v="1"/>
    <x v="1"/>
    <x v="1"/>
    <m/>
    <x v="1"/>
    <x v="1"/>
    <x v="2"/>
    <x v="142"/>
    <s v="Fix java script errors"/>
    <s v="00188 - Fix java script errors"/>
    <x v="142"/>
    <x v="2"/>
    <x v="2"/>
    <x v="522"/>
    <s v="Review of Fix java script errors"/>
    <s v="00199 - Review of Fix java script errors"/>
    <s v="Feature Review | 00199 - Review of Fix java script errors"/>
    <m/>
    <n v="369049"/>
    <n v="369693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490"/>
    <n v="0"/>
    <n v="0"/>
  </r>
  <r>
    <x v="2"/>
    <x v="1"/>
    <x v="1"/>
    <x v="1"/>
    <m/>
    <x v="1"/>
    <x v="1"/>
    <x v="2"/>
    <x v="142"/>
    <s v="Fix java script errors"/>
    <s v="00188 - Fix java script errors"/>
    <x v="142"/>
    <x v="0"/>
    <x v="2"/>
    <x v="523"/>
    <s v="Alpha for Fix java script errors"/>
    <s v="00198 - Alpha for Fix java script errors"/>
    <s v="Alpha Test | 00198 - Alpha for Fix java script errors"/>
    <m/>
    <n v="369049"/>
    <n v="369692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491"/>
    <n v="0"/>
    <n v="0"/>
  </r>
  <r>
    <x v="2"/>
    <x v="1"/>
    <x v="1"/>
    <x v="1"/>
    <m/>
    <x v="1"/>
    <x v="1"/>
    <x v="2"/>
    <x v="119"/>
    <s v="Adjust company profile page"/>
    <s v="00196 - Adjust company profile page"/>
    <x v="119"/>
    <x v="3"/>
    <x v="2"/>
    <x v="524"/>
    <s v="Adjust company profile page"/>
    <s v="XS | 00197 - Adjust company profile page"/>
    <s v="Frontend Development | XS | 00197 - Adjust company profile page"/>
    <m/>
    <n v="369451"/>
    <n v="369452"/>
    <s v="Plan"/>
    <x v="8"/>
    <n v="6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6"/>
    <n v="0"/>
    <n v="0.25"/>
    <n v="0"/>
    <n v="1"/>
    <n v="1.0638297872340425"/>
    <x v="1"/>
    <x v="2"/>
    <s v="0.Done"/>
    <x v="492"/>
    <n v="1.0638297872340425"/>
    <n v="6"/>
  </r>
  <r>
    <x v="2"/>
    <x v="1"/>
    <x v="1"/>
    <x v="1"/>
    <m/>
    <x v="1"/>
    <x v="1"/>
    <x v="2"/>
    <x v="141"/>
    <s v="Make bootstrap grid match theme media widths"/>
    <s v="00194 - Make bootstrap grid match theme media widths"/>
    <x v="141"/>
    <x v="3"/>
    <x v="2"/>
    <x v="525"/>
    <s v="Make bootstrap grid match theme media widths"/>
    <s v="M | 00195 - Make bootstrap grid match theme media widths"/>
    <s v="Frontend Development | M | 00195 - Make bootstrap grid match theme media widths"/>
    <m/>
    <n v="369442"/>
    <n v="369446"/>
    <s v="Plan"/>
    <x v="13"/>
    <n v="3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3"/>
    <n v="0"/>
    <n v="0.25"/>
    <n v="0"/>
    <n v="1"/>
    <n v="5.3191489361702127"/>
    <x v="1"/>
    <x v="2"/>
    <s v="0.Done"/>
    <x v="493"/>
    <n v="5.3191489361702127"/>
    <n v="3"/>
  </r>
  <r>
    <x v="2"/>
    <x v="1"/>
    <x v="1"/>
    <x v="1"/>
    <m/>
    <x v="1"/>
    <x v="2"/>
    <x v="6"/>
    <x v="85"/>
    <s v="Management work"/>
    <s v="00057 - Management work"/>
    <x v="85"/>
    <x v="4"/>
    <x v="2"/>
    <x v="526"/>
    <s v="Scrum master - February - 1 to 28"/>
    <s v="M | 00193 - Scrum master - February - 1 to 28"/>
    <s v="Sub-Task | M | 00193 - Scrum master - February - 1 to 28"/>
    <m/>
    <n v="362994"/>
    <n v="369364"/>
    <s v="Plan"/>
    <x v="7"/>
    <n v="125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125"/>
    <n v="0"/>
    <n v="0.14285714285714285"/>
    <n v="0"/>
    <n v="1"/>
    <n v="8.5106382978723403"/>
    <x v="1"/>
    <x v="6"/>
    <s v="0.Done"/>
    <x v="494"/>
    <n v="0"/>
    <n v="0"/>
  </r>
  <r>
    <x v="2"/>
    <x v="0"/>
    <x v="4"/>
    <x v="20"/>
    <s v="Homepage"/>
    <x v="20"/>
    <x v="0"/>
    <x v="2"/>
    <x v="143"/>
    <s v="Country micro site single page"/>
    <s v="00140 - Country micro site single page"/>
    <x v="143"/>
    <x v="1"/>
    <x v="2"/>
    <x v="527"/>
    <s v="QA for Country micro site single page"/>
    <s v="00192 - QA for Country micro site single page"/>
    <s v="QA | 00192 - QA for Country micro site single page"/>
    <n v="362226"/>
    <n v="367328"/>
    <n v="369113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2.6315789473684209E-2"/>
    <n v="1"/>
    <n v="0"/>
    <x v="3"/>
    <x v="2"/>
    <s v="0.Done"/>
    <x v="495"/>
    <n v="0"/>
    <n v="0"/>
  </r>
  <r>
    <x v="2"/>
    <x v="0"/>
    <x v="4"/>
    <x v="20"/>
    <s v="Homepage"/>
    <x v="20"/>
    <x v="0"/>
    <x v="2"/>
    <x v="143"/>
    <s v="Country micro site single page"/>
    <s v="00140 - Country micro site single page"/>
    <x v="143"/>
    <x v="2"/>
    <x v="2"/>
    <x v="528"/>
    <s v="Review of Country micro site single page"/>
    <s v="00191 - Review of Country micro site single page"/>
    <s v="Feature Review | 00191 - Review of Country micro site single page"/>
    <n v="362226"/>
    <n v="367328"/>
    <n v="369110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2.6315789473684209E-2"/>
    <n v="1"/>
    <n v="0"/>
    <x v="3"/>
    <x v="2"/>
    <s v="0.Done"/>
    <x v="496"/>
    <n v="0"/>
    <n v="0"/>
  </r>
  <r>
    <x v="2"/>
    <x v="0"/>
    <x v="4"/>
    <x v="20"/>
    <s v="Homepage"/>
    <x v="20"/>
    <x v="0"/>
    <x v="2"/>
    <x v="143"/>
    <s v="Country micro site single page"/>
    <s v="00140 - Country micro site single page"/>
    <x v="143"/>
    <x v="0"/>
    <x v="2"/>
    <x v="529"/>
    <s v="Alpha for Country micro site single page"/>
    <s v="XS | 00190 - Alpha for Country micro site single page"/>
    <s v="Alpha Test | XS | 00190 - Alpha for Country micro site single page"/>
    <n v="362226"/>
    <n v="367328"/>
    <n v="369109"/>
    <s v="Plan"/>
    <x v="13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2.6315789473684209E-2"/>
    <n v="1"/>
    <n v="1.0638297872340425"/>
    <x v="3"/>
    <x v="2"/>
    <s v="0.Done"/>
    <x v="497"/>
    <n v="0"/>
    <n v="0"/>
  </r>
  <r>
    <x v="2"/>
    <x v="1"/>
    <x v="1"/>
    <x v="1"/>
    <m/>
    <x v="1"/>
    <x v="1"/>
    <x v="2"/>
    <x v="142"/>
    <s v="Fix java script errors"/>
    <s v="00188 - Fix java script errors"/>
    <x v="142"/>
    <x v="3"/>
    <x v="2"/>
    <x v="530"/>
    <s v="Fix Javascript errors"/>
    <s v="M | 00189 - Fix Javascript errors"/>
    <s v="Frontend Development | M | 00189 - Fix Javascript errors"/>
    <m/>
    <n v="369049"/>
    <n v="369050"/>
    <s v="Plan"/>
    <x v="13"/>
    <n v="17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7"/>
    <n v="0"/>
    <n v="0.25"/>
    <n v="0"/>
    <n v="1"/>
    <n v="5.3191489361702127"/>
    <x v="1"/>
    <x v="2"/>
    <s v="0.Done"/>
    <x v="498"/>
    <n v="5.3191489361702127"/>
    <n v="17"/>
  </r>
  <r>
    <x v="2"/>
    <x v="0"/>
    <x v="4"/>
    <x v="21"/>
    <s v="Sustainability"/>
    <x v="21"/>
    <x v="0"/>
    <x v="2"/>
    <x v="134"/>
    <s v="Sustainability Overview"/>
    <s v="00145 - Sustainability Overview"/>
    <x v="134"/>
    <x v="3"/>
    <x v="2"/>
    <x v="531"/>
    <s v="Sustainability Overview"/>
    <s v="M | 00187 - Sustainability Overview"/>
    <s v="Frontend Development | M | 00187 - Sustainability Overview"/>
    <n v="362972"/>
    <n v="367343"/>
    <n v="368970"/>
    <s v="Plan"/>
    <x v="9"/>
    <n v="32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32"/>
    <n v="0"/>
    <n v="0.25"/>
    <n v="0.25"/>
    <n v="1"/>
    <n v="5.3191489361702127"/>
    <x v="3"/>
    <x v="2"/>
    <s v="0.Done"/>
    <x v="499"/>
    <n v="0"/>
    <n v="0"/>
  </r>
  <r>
    <x v="2"/>
    <x v="0"/>
    <x v="4"/>
    <x v="17"/>
    <s v="About Us"/>
    <x v="17"/>
    <x v="0"/>
    <x v="2"/>
    <x v="139"/>
    <s v="Company profile page"/>
    <s v="00150 - Company profile page"/>
    <x v="139"/>
    <x v="0"/>
    <x v="2"/>
    <x v="532"/>
    <s v="Alpha for Company profile page"/>
    <s v="XS | 00186 - Alpha for Company profile page"/>
    <s v="Alpha Test | XS | 00186 - Alpha for Company profile page"/>
    <n v="362970"/>
    <n v="367792"/>
    <n v="368951"/>
    <s v="Plan"/>
    <x v="13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5714285714285712E-2"/>
    <n v="1"/>
    <n v="1.0638297872340425"/>
    <x v="3"/>
    <x v="2"/>
    <s v="0.Done"/>
    <x v="500"/>
    <n v="0"/>
    <n v="0"/>
  </r>
  <r>
    <x v="2"/>
    <x v="0"/>
    <x v="4"/>
    <x v="17"/>
    <s v="About Us"/>
    <x v="17"/>
    <x v="0"/>
    <x v="2"/>
    <x v="138"/>
    <s v="Ethics and compliance page"/>
    <s v="00143 - Ethics and compliance page"/>
    <x v="138"/>
    <x v="0"/>
    <x v="2"/>
    <x v="533"/>
    <s v="Alpha for Ethics and compliance page"/>
    <s v="XS | 00182 - Alpha for Ethics and compliance page"/>
    <s v="Alpha Test | XS | 00182 - Alpha for Ethics and compliance page"/>
    <n v="362970"/>
    <n v="367336"/>
    <n v="368642"/>
    <s v="Plan"/>
    <x v="13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5714285714285712E-2"/>
    <n v="1"/>
    <n v="1.0638297872340425"/>
    <x v="3"/>
    <x v="2"/>
    <s v="0.Done"/>
    <x v="501"/>
    <n v="0"/>
    <n v="0"/>
  </r>
  <r>
    <x v="2"/>
    <x v="0"/>
    <x v="4"/>
    <x v="17"/>
    <s v="About Us"/>
    <x v="17"/>
    <x v="0"/>
    <x v="2"/>
    <x v="140"/>
    <s v="Management Team"/>
    <s v="00152 - Management Team"/>
    <x v="140"/>
    <x v="3"/>
    <x v="2"/>
    <x v="534"/>
    <s v="Management Team"/>
    <s v="S | 00181 - Management Team"/>
    <s v="Frontend Development | S | 00181 - Management Team"/>
    <n v="362970"/>
    <n v="367794"/>
    <n v="368641"/>
    <s v="Plan"/>
    <x v="13"/>
    <n v="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5"/>
    <n v="0"/>
    <n v="0.25"/>
    <n v="3.5714285714285712E-2"/>
    <n v="1"/>
    <n v="4.2553191489361701"/>
    <x v="3"/>
    <x v="2"/>
    <s v="0.Done"/>
    <x v="502"/>
    <n v="0"/>
    <n v="0"/>
  </r>
  <r>
    <x v="2"/>
    <x v="1"/>
    <x v="1"/>
    <x v="1"/>
    <m/>
    <x v="1"/>
    <x v="1"/>
    <x v="2"/>
    <x v="126"/>
    <s v="Redirect Not Allowed"/>
    <s v="00168 - Redirect Not Allowed"/>
    <x v="126"/>
    <x v="0"/>
    <x v="2"/>
    <x v="535"/>
    <s v="Alpha for Redirect Not Allowed"/>
    <s v="00170 - Alpha for Redirect Not Allowed"/>
    <s v="Alpha Test | 00170 - Alpha for Redirect Not Allowed"/>
    <m/>
    <n v="368346"/>
    <n v="3683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503"/>
    <n v="0"/>
    <n v="0"/>
  </r>
  <r>
    <x v="2"/>
    <x v="0"/>
    <x v="4"/>
    <x v="17"/>
    <s v="About Us"/>
    <x v="17"/>
    <x v="0"/>
    <x v="2"/>
    <x v="139"/>
    <s v="Company profile page"/>
    <s v="00150 - Company profile page"/>
    <x v="139"/>
    <x v="3"/>
    <x v="2"/>
    <x v="536"/>
    <s v="Company profile page"/>
    <s v="M | 00165 - Company profile page"/>
    <s v="Frontend Development | M | 00165 - Company profile page"/>
    <n v="362970"/>
    <n v="367792"/>
    <n v="368229"/>
    <s v="Plan"/>
    <x v="13"/>
    <n v="8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8"/>
    <n v="0"/>
    <n v="0.25"/>
    <n v="3.5714285714285712E-2"/>
    <n v="1"/>
    <n v="5.3191489361702127"/>
    <x v="3"/>
    <x v="2"/>
    <s v="0.Done"/>
    <x v="504"/>
    <n v="0"/>
    <n v="0"/>
  </r>
  <r>
    <x v="2"/>
    <x v="0"/>
    <x v="4"/>
    <x v="20"/>
    <s v="Homepage"/>
    <x v="20"/>
    <x v="0"/>
    <x v="2"/>
    <x v="137"/>
    <s v="Country micro site subpages"/>
    <s v="00141 - Country micro site subpages"/>
    <x v="137"/>
    <x v="0"/>
    <x v="2"/>
    <x v="537"/>
    <s v="Alpha for Country micro site subpages"/>
    <s v="XS | 00163 - Alpha for Country micro site subpages"/>
    <s v="Alpha Test | XS | 00163 - Alpha for Country micro site subpages"/>
    <n v="362226"/>
    <n v="367334"/>
    <n v="368225"/>
    <s v="Plan"/>
    <x v="13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2.6315789473684209E-2"/>
    <n v="1"/>
    <n v="1.0638297872340425"/>
    <x v="3"/>
    <x v="2"/>
    <s v="0.Done"/>
    <x v="505"/>
    <n v="0"/>
    <n v="0"/>
  </r>
  <r>
    <x v="2"/>
    <x v="0"/>
    <x v="4"/>
    <x v="14"/>
    <s v="Theme"/>
    <x v="14"/>
    <x v="1"/>
    <x v="2"/>
    <x v="144"/>
    <s v="Menu not working when on mobile mode"/>
    <s v="00069 - Menu not working when on mobile mode"/>
    <x v="144"/>
    <x v="1"/>
    <x v="2"/>
    <x v="538"/>
    <s v="QA for Menu not working when on mobile mode"/>
    <s v="00160 - QA for Menu not working when on mobile mode"/>
    <s v="QA | 00160 - QA for Menu not working when on mobile mode"/>
    <n v="362223"/>
    <n v="364140"/>
    <n v="367965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506"/>
    <n v="0"/>
    <n v="0"/>
  </r>
  <r>
    <x v="2"/>
    <x v="0"/>
    <x v="4"/>
    <x v="14"/>
    <s v="Theme"/>
    <x v="14"/>
    <x v="1"/>
    <x v="2"/>
    <x v="144"/>
    <s v="Menu not working when on mobile mode"/>
    <s v="00069 - Menu not working when on mobile mode"/>
    <x v="144"/>
    <x v="2"/>
    <x v="2"/>
    <x v="539"/>
    <s v="Review of Menu not working when on mobile mode"/>
    <s v="00159 - Review of Menu not working when on mobile mode"/>
    <s v="Feature Review | 00159 - Review of Menu not working when on mobile mode"/>
    <n v="362223"/>
    <n v="364140"/>
    <n v="367964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507"/>
    <n v="0"/>
    <n v="0"/>
  </r>
  <r>
    <x v="2"/>
    <x v="0"/>
    <x v="4"/>
    <x v="14"/>
    <s v="Theme"/>
    <x v="14"/>
    <x v="1"/>
    <x v="2"/>
    <x v="144"/>
    <s v="Menu not working when on mobile mode"/>
    <s v="00069 - Menu not working when on mobile mode"/>
    <x v="144"/>
    <x v="0"/>
    <x v="2"/>
    <x v="540"/>
    <s v="Alpha for Menu not working when on mobile mode"/>
    <s v="00158 - Alpha for Menu not working when on mobile mode"/>
    <s v="Alpha Test | 00158 - Alpha for Menu not working when on mobile mode"/>
    <n v="362223"/>
    <n v="364140"/>
    <n v="367963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508"/>
    <n v="0"/>
    <n v="0"/>
  </r>
  <r>
    <x v="2"/>
    <x v="0"/>
    <x v="4"/>
    <x v="15"/>
    <s v="Stories"/>
    <x v="15"/>
    <x v="0"/>
    <x v="2"/>
    <x v="145"/>
    <s v="Asset publisher filter"/>
    <s v="00021 - Asset publisher filter"/>
    <x v="145"/>
    <x v="1"/>
    <x v="2"/>
    <x v="541"/>
    <s v="QA for Asset publisher filter"/>
    <s v="00157 - QA for Asset publisher filter"/>
    <s v="QA | 00157 - QA for Asset publisher filter"/>
    <n v="362239"/>
    <n v="362247"/>
    <n v="367956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509"/>
    <n v="0"/>
    <n v="0"/>
  </r>
  <r>
    <x v="2"/>
    <x v="0"/>
    <x v="4"/>
    <x v="15"/>
    <s v="Stories"/>
    <x v="15"/>
    <x v="0"/>
    <x v="2"/>
    <x v="145"/>
    <s v="Asset publisher filter"/>
    <s v="00021 - Asset publisher filter"/>
    <x v="145"/>
    <x v="2"/>
    <x v="2"/>
    <x v="542"/>
    <s v="Review of Asset publisher filter"/>
    <s v="00156 - Review of Asset publisher filter"/>
    <s v="Feature Review | 00156 - Review of Asset publisher filter"/>
    <n v="362239"/>
    <n v="362247"/>
    <n v="367955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510"/>
    <n v="0"/>
    <n v="0"/>
  </r>
  <r>
    <x v="2"/>
    <x v="0"/>
    <x v="4"/>
    <x v="15"/>
    <s v="Stories"/>
    <x v="15"/>
    <x v="0"/>
    <x v="2"/>
    <x v="145"/>
    <s v="Asset publisher filter"/>
    <s v="00021 - Asset publisher filter"/>
    <x v="145"/>
    <x v="0"/>
    <x v="2"/>
    <x v="543"/>
    <s v="Alpha for Asset publisher filter"/>
    <s v="S | 00155 - Alpha for Asset publisher filter"/>
    <s v="Alpha Test | S | 00155 - Alpha for Asset publisher filter"/>
    <n v="362239"/>
    <n v="362247"/>
    <n v="367954"/>
    <s v="Plan"/>
    <x v="1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7543859649122806E-2"/>
    <n v="1"/>
    <n v="2.1276595744680851"/>
    <x v="3"/>
    <x v="2"/>
    <s v="0.Done"/>
    <x v="511"/>
    <n v="0"/>
    <n v="0"/>
  </r>
  <r>
    <x v="2"/>
    <x v="1"/>
    <x v="1"/>
    <x v="1"/>
    <m/>
    <x v="1"/>
    <x v="1"/>
    <x v="2"/>
    <x v="146"/>
    <s v="Adjust homepage layout in different screen resolutions"/>
    <s v="00128 - Adjust homepage layout in different screen resolutions"/>
    <x v="146"/>
    <x v="1"/>
    <x v="2"/>
    <x v="544"/>
    <s v="QA for Adjust homepage layout in different screen resolutions"/>
    <s v="00154 - QA for Adjust homepage layout in different screen resolutions"/>
    <s v="QA | 00154 - QA for Adjust homepage layout in different screen resolutions"/>
    <m/>
    <n v="366618"/>
    <n v="367953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512"/>
    <n v="0"/>
    <n v="0"/>
  </r>
  <r>
    <x v="2"/>
    <x v="1"/>
    <x v="1"/>
    <x v="1"/>
    <m/>
    <x v="1"/>
    <x v="1"/>
    <x v="2"/>
    <x v="146"/>
    <s v="Adjust homepage layout in different screen resolutions"/>
    <s v="00128 - Adjust homepage layout in different screen resolutions"/>
    <x v="146"/>
    <x v="2"/>
    <x v="2"/>
    <x v="545"/>
    <s v="Review of Adjust homepage layout in different screen resolutions"/>
    <s v="00153 - Review of Adjust homepage layout in different screen resolutions"/>
    <s v="Feature Review | 00153 - Review of Adjust homepage layout in different screen resolutions"/>
    <m/>
    <n v="366618"/>
    <n v="367952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513"/>
    <n v="0"/>
    <n v="0"/>
  </r>
  <r>
    <x v="2"/>
    <x v="0"/>
    <x v="4"/>
    <x v="20"/>
    <s v="Homepage"/>
    <x v="20"/>
    <x v="0"/>
    <x v="2"/>
    <x v="137"/>
    <s v="Country micro site subpages"/>
    <s v="00141 - Country micro site subpages"/>
    <x v="137"/>
    <x v="3"/>
    <x v="2"/>
    <x v="546"/>
    <s v="Create micro site page"/>
    <s v="S | 00148 - Create micro site page"/>
    <s v="Frontend Development | S | 00148 - Create micro site page"/>
    <n v="362226"/>
    <n v="367334"/>
    <n v="367654"/>
    <s v="Plan"/>
    <x v="13"/>
    <n v="16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6"/>
    <n v="0"/>
    <n v="0.25"/>
    <n v="2.6315789473684209E-2"/>
    <n v="1"/>
    <n v="4.2553191489361701"/>
    <x v="3"/>
    <x v="2"/>
    <s v="0.Done"/>
    <x v="514"/>
    <n v="0"/>
    <n v="0"/>
  </r>
  <r>
    <x v="2"/>
    <x v="1"/>
    <x v="1"/>
    <x v="1"/>
    <m/>
    <x v="1"/>
    <x v="1"/>
    <x v="2"/>
    <x v="146"/>
    <s v="Adjust homepage layout in different screen resolutions"/>
    <s v="00128 - Adjust homepage layout in different screen resolutions"/>
    <x v="146"/>
    <x v="0"/>
    <x v="2"/>
    <x v="547"/>
    <s v="Alpha for Adjust homepage layout in different screen resolutions"/>
    <s v="XS | 00147 - Alpha for Adjust homepage layout in different screen resolutions"/>
    <s v="Alpha Test | XS | 00147 - Alpha for Adjust homepage layout in different screen resolutions"/>
    <m/>
    <n v="366618"/>
    <n v="367549"/>
    <s v="Plan"/>
    <x v="1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515"/>
    <n v="1.0638297872340425"/>
    <n v="0"/>
  </r>
  <r>
    <x v="2"/>
    <x v="0"/>
    <x v="4"/>
    <x v="17"/>
    <s v="About Us"/>
    <x v="17"/>
    <x v="0"/>
    <x v="2"/>
    <x v="138"/>
    <s v="Ethics and compliance page"/>
    <s v="00143 - Ethics and compliance page"/>
    <x v="138"/>
    <x v="3"/>
    <x v="2"/>
    <x v="548"/>
    <s v="Ethics and compliance page"/>
    <s v="M | 00146 - Ethics and compliance page"/>
    <s v="Frontend Development | M | 00146 - Ethics and compliance page"/>
    <n v="362970"/>
    <n v="367336"/>
    <n v="367547"/>
    <s v="Plan"/>
    <x v="13"/>
    <n v="24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4"/>
    <n v="0"/>
    <n v="0.25"/>
    <n v="3.5714285714285712E-2"/>
    <n v="1"/>
    <n v="5.3191489361702127"/>
    <x v="3"/>
    <x v="2"/>
    <s v="0.Done"/>
    <x v="516"/>
    <n v="0"/>
    <n v="0"/>
  </r>
  <r>
    <x v="2"/>
    <x v="0"/>
    <x v="4"/>
    <x v="15"/>
    <s v="Stories"/>
    <x v="15"/>
    <x v="0"/>
    <x v="2"/>
    <x v="104"/>
    <s v="Choose the section of the image to show"/>
    <s v="00136 - Choose the section of the image to show"/>
    <x v="104"/>
    <x v="8"/>
    <x v="2"/>
    <x v="549"/>
    <s v="Analyze the best options to select the part of the image to display"/>
    <s v="XS | 00137 - Analyze the best options to select the part of the image to display"/>
    <s v="Feature Planning | XS | 00137 - Analyze the best options to select the part of the image to display"/>
    <n v="362239"/>
    <n v="366917"/>
    <n v="366918"/>
    <s v="Plan"/>
    <x v="8"/>
    <n v="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5"/>
    <n v="0"/>
    <n v="0.2"/>
    <n v="1.7543859649122806E-2"/>
    <n v="1"/>
    <n v="1.0638297872340425"/>
    <x v="3"/>
    <x v="2"/>
    <s v="0.Done"/>
    <x v="517"/>
    <n v="0"/>
    <n v="0"/>
  </r>
  <r>
    <x v="2"/>
    <x v="0"/>
    <x v="4"/>
    <x v="14"/>
    <s v="Theme"/>
    <x v="14"/>
    <x v="0"/>
    <x v="2"/>
    <x v="147"/>
    <s v="Language selection functionality"/>
    <s v="00014 - Language selection functionality"/>
    <x v="147"/>
    <x v="1"/>
    <x v="2"/>
    <x v="550"/>
    <s v="QA for Language selection functionality"/>
    <s v="00135 - QA for Language selection functionality"/>
    <s v="QA | 00135 - QA for Language selection functionality"/>
    <n v="362223"/>
    <n v="362237"/>
    <n v="366915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518"/>
    <n v="0"/>
    <n v="0"/>
  </r>
  <r>
    <x v="2"/>
    <x v="0"/>
    <x v="4"/>
    <x v="15"/>
    <s v="Stories"/>
    <x v="15"/>
    <x v="1"/>
    <x v="2"/>
    <x v="125"/>
    <s v="Ajustments in full stories layout"/>
    <s v="00115 - Ajustments in full stories layout"/>
    <x v="125"/>
    <x v="1"/>
    <x v="2"/>
    <x v="551"/>
    <s v="QA for Ajustments in full stories layout"/>
    <s v="00134 - QA for Ajustments in full stories layout"/>
    <s v="QA | 00134 - QA for Ajustments in full stories layout"/>
    <n v="362239"/>
    <n v="365943"/>
    <n v="366914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"/>
    <n v="1.7543859649122806E-2"/>
    <n v="1"/>
    <n v="0"/>
    <x v="3"/>
    <x v="2"/>
    <s v="0.Done"/>
    <x v="519"/>
    <n v="0"/>
    <n v="0"/>
  </r>
  <r>
    <x v="2"/>
    <x v="0"/>
    <x v="4"/>
    <x v="14"/>
    <s v="Theme"/>
    <x v="14"/>
    <x v="0"/>
    <x v="2"/>
    <x v="147"/>
    <s v="Language selection functionality"/>
    <s v="00014 - Language selection functionality"/>
    <x v="147"/>
    <x v="2"/>
    <x v="2"/>
    <x v="552"/>
    <s v="Review of Language selection functionality"/>
    <s v="00133 - Review of Language selection functionality"/>
    <s v="Feature Review | 00133 - Review of Language selection functionality"/>
    <n v="362223"/>
    <n v="362237"/>
    <n v="366913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520"/>
    <n v="0"/>
    <n v="0"/>
  </r>
  <r>
    <x v="2"/>
    <x v="0"/>
    <x v="4"/>
    <x v="15"/>
    <s v="Stories"/>
    <x v="15"/>
    <x v="1"/>
    <x v="2"/>
    <x v="125"/>
    <s v="Ajustments in full stories layout"/>
    <s v="00115 - Ajustments in full stories layout"/>
    <x v="125"/>
    <x v="2"/>
    <x v="2"/>
    <x v="553"/>
    <s v="Review of Ajustments in full stories layout"/>
    <s v="00132 - Review of Ajustments in full stories layout"/>
    <s v="Feature Review | 00132 - Review of Ajustments in full stories layout"/>
    <n v="362239"/>
    <n v="365943"/>
    <n v="366912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"/>
    <n v="1.7543859649122806E-2"/>
    <n v="1"/>
    <n v="0"/>
    <x v="3"/>
    <x v="2"/>
    <s v="0.Done"/>
    <x v="521"/>
    <n v="0"/>
    <n v="0"/>
  </r>
  <r>
    <x v="2"/>
    <x v="0"/>
    <x v="4"/>
    <x v="15"/>
    <s v="Stories"/>
    <x v="15"/>
    <x v="1"/>
    <x v="2"/>
    <x v="125"/>
    <s v="Ajustments in full stories layout"/>
    <s v="00115 - Ajustments in full stories layout"/>
    <x v="125"/>
    <x v="0"/>
    <x v="2"/>
    <x v="554"/>
    <s v="Alpha for Ajustments in full stories layout"/>
    <s v="XS | 00131 - Alpha for Ajustments in full stories layout"/>
    <s v="Alpha Test | XS | 00131 - Alpha for Ajustments in full stories layout"/>
    <n v="362239"/>
    <n v="365943"/>
    <n v="366903"/>
    <s v="Plan"/>
    <x v="10"/>
    <n v="0.2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25"/>
    <n v="0"/>
    <n v="0.2"/>
    <n v="1.7543859649122806E-2"/>
    <n v="1"/>
    <n v="1.0638297872340425"/>
    <x v="3"/>
    <x v="2"/>
    <s v="0.Done"/>
    <x v="522"/>
    <n v="1.0638297872340425"/>
    <n v="0.25"/>
  </r>
  <r>
    <x v="2"/>
    <x v="0"/>
    <x v="4"/>
    <x v="14"/>
    <s v="Theme"/>
    <x v="14"/>
    <x v="0"/>
    <x v="2"/>
    <x v="147"/>
    <s v="Language selection functionality"/>
    <s v="00014 - Language selection functionality"/>
    <x v="147"/>
    <x v="0"/>
    <x v="2"/>
    <x v="555"/>
    <s v="Alpha for Language selection functionality"/>
    <s v="XS | 00130 - Alpha for Language selection functionality"/>
    <s v="Alpha Test | XS | 00130 - Alpha for Language selection functionality"/>
    <n v="362223"/>
    <n v="362237"/>
    <n v="366890"/>
    <s v="Plan"/>
    <x v="10"/>
    <n v="0.2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25"/>
    <n v="0"/>
    <n v="0.25"/>
    <n v="8.3333333333333332E-3"/>
    <n v="1"/>
    <n v="1.0638297872340425"/>
    <x v="3"/>
    <x v="2"/>
    <s v="0.Done"/>
    <x v="523"/>
    <n v="0"/>
    <n v="0"/>
  </r>
  <r>
    <x v="2"/>
    <x v="1"/>
    <x v="1"/>
    <x v="1"/>
    <m/>
    <x v="1"/>
    <x v="1"/>
    <x v="2"/>
    <x v="146"/>
    <s v="Adjust homepage layout in different screen resolutions"/>
    <s v="00128 - Adjust homepage layout in different screen resolutions"/>
    <x v="146"/>
    <x v="3"/>
    <x v="2"/>
    <x v="556"/>
    <s v="Adjust homepage layout in different screen resolutions"/>
    <s v="M | 00129 - Adjust homepage layout in different screen resolutions"/>
    <s v="Frontend Development | M | 00129 - Adjust homepage layout in different screen resolutions"/>
    <m/>
    <n v="366618"/>
    <n v="366619"/>
    <s v="Plan"/>
    <x v="10"/>
    <n v="24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4"/>
    <n v="0"/>
    <n v="0.25"/>
    <n v="0"/>
    <n v="1"/>
    <n v="5.3191489361702127"/>
    <x v="1"/>
    <x v="2"/>
    <s v="0.Done"/>
    <x v="524"/>
    <n v="5.3191489361702127"/>
    <n v="24"/>
  </r>
  <r>
    <x v="2"/>
    <x v="0"/>
    <x v="4"/>
    <x v="15"/>
    <s v="Stories"/>
    <x v="15"/>
    <x v="0"/>
    <x v="2"/>
    <x v="148"/>
    <s v="Full story version 4"/>
    <s v="00072 - Full story version 4"/>
    <x v="148"/>
    <x v="1"/>
    <x v="2"/>
    <x v="557"/>
    <s v="QA for Full story version 4"/>
    <s v="00127 - QA for Full story version 4"/>
    <s v="QA | 00127 - QA for Full story version 4"/>
    <n v="362239"/>
    <n v="364380"/>
    <n v="366585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525"/>
    <n v="0"/>
    <n v="0"/>
  </r>
  <r>
    <x v="2"/>
    <x v="1"/>
    <x v="1"/>
    <x v="1"/>
    <m/>
    <x v="1"/>
    <x v="1"/>
    <x v="2"/>
    <x v="149"/>
    <s v="Story carrousel on homepage does not animate (zoom)"/>
    <s v="00120 - Story carrousel on homepage does not animate (zoom)"/>
    <x v="149"/>
    <x v="1"/>
    <x v="2"/>
    <x v="558"/>
    <s v="QA for Story carrousel on homepage does not animate (zoom)"/>
    <s v="00126 - QA for Story carrousel on homepage does not animate (zoom)"/>
    <s v="QA | 00126 - QA for Story carrousel on homepage does not animate (zoom)"/>
    <m/>
    <n v="366380"/>
    <n v="366584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526"/>
    <n v="0"/>
    <n v="0"/>
  </r>
  <r>
    <x v="2"/>
    <x v="0"/>
    <x v="4"/>
    <x v="15"/>
    <s v="Stories"/>
    <x v="15"/>
    <x v="0"/>
    <x v="2"/>
    <x v="148"/>
    <s v="Full story version 4"/>
    <s v="00072 - Full story version 4"/>
    <x v="148"/>
    <x v="2"/>
    <x v="2"/>
    <x v="559"/>
    <s v="Review of Full story version 4"/>
    <s v="00125 - Review of Full story version 4"/>
    <s v="Feature Review | 00125 - Review of Full story version 4"/>
    <n v="362239"/>
    <n v="364380"/>
    <n v="366583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527"/>
    <n v="0"/>
    <n v="0"/>
  </r>
  <r>
    <x v="2"/>
    <x v="1"/>
    <x v="1"/>
    <x v="1"/>
    <m/>
    <x v="1"/>
    <x v="1"/>
    <x v="2"/>
    <x v="149"/>
    <s v="Story carrousel on homepage does not animate (zoom)"/>
    <s v="00120 - Story carrousel on homepage does not animate (zoom)"/>
    <x v="149"/>
    <x v="2"/>
    <x v="2"/>
    <x v="560"/>
    <s v="Review of Story carrousel on homepage does not animate (zoom)"/>
    <s v="00124 - Review of Story carrousel on homepage does not animate (zoom)"/>
    <s v="Feature Review | 00124 - Review of Story carrousel on homepage does not animate (zoom)"/>
    <m/>
    <n v="366380"/>
    <n v="366582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528"/>
    <n v="0"/>
    <n v="0"/>
  </r>
  <r>
    <x v="2"/>
    <x v="0"/>
    <x v="4"/>
    <x v="14"/>
    <s v="Theme"/>
    <x v="14"/>
    <x v="0"/>
    <x v="2"/>
    <x v="147"/>
    <s v="Language selection functionality"/>
    <s v="00014 - Language selection functionality"/>
    <x v="147"/>
    <x v="3"/>
    <x v="2"/>
    <x v="561"/>
    <s v="Language selection functionality"/>
    <s v="M | 00123 - Language selection functionality"/>
    <s v="Frontend Development | M | 00123 - Language selection functionality"/>
    <n v="362223"/>
    <n v="362237"/>
    <n v="366416"/>
    <s v="Plan"/>
    <x v="10"/>
    <n v="19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9"/>
    <n v="0"/>
    <n v="0.25"/>
    <n v="8.3333333333333332E-3"/>
    <n v="1"/>
    <n v="5.3191489361702127"/>
    <x v="3"/>
    <x v="2"/>
    <s v="0.Done"/>
    <x v="529"/>
    <n v="0"/>
    <n v="0"/>
  </r>
  <r>
    <x v="2"/>
    <x v="1"/>
    <x v="1"/>
    <x v="1"/>
    <m/>
    <x v="1"/>
    <x v="1"/>
    <x v="2"/>
    <x v="149"/>
    <s v="Story carrousel on homepage does not animate (zoom)"/>
    <s v="00120 - Story carrousel on homepage does not animate (zoom)"/>
    <x v="149"/>
    <x v="0"/>
    <x v="2"/>
    <x v="562"/>
    <s v="Alpha for Story carrousel on homepage does not animate (zoom)"/>
    <s v="00122 - Alpha for Story carrousel on homepage does not animate (zoom)"/>
    <s v="Alpha Test | 00122 - Alpha for Story carrousel on homepage does not animate (zoom)"/>
    <m/>
    <n v="366380"/>
    <n v="366414"/>
    <s v="Plan"/>
    <x v="10"/>
    <n v="0.3"/>
    <n v="0"/>
    <n v="0"/>
    <n v="0"/>
    <m/>
    <s v="SUBTASK PLAN"/>
    <n v="0"/>
    <n v="0"/>
    <n v="0"/>
    <n v="0"/>
    <n v="0"/>
    <n v="0"/>
    <n v="0"/>
    <n v="0"/>
    <n v="0.3"/>
    <n v="0"/>
    <n v="0.25"/>
    <n v="0"/>
    <n v="1"/>
    <n v="0"/>
    <x v="1"/>
    <x v="2"/>
    <s v="0.Done"/>
    <x v="530"/>
    <n v="0"/>
    <n v="0.3"/>
  </r>
  <r>
    <x v="2"/>
    <x v="1"/>
    <x v="1"/>
    <x v="1"/>
    <m/>
    <x v="1"/>
    <x v="1"/>
    <x v="2"/>
    <x v="149"/>
    <s v="Story carrousel on homepage does not animate (zoom)"/>
    <s v="00120 - Story carrousel on homepage does not animate (zoom)"/>
    <x v="149"/>
    <x v="3"/>
    <x v="2"/>
    <x v="563"/>
    <s v="Add zoom animation to featured stories template"/>
    <s v="M | 00121 - Add zoom animation to featured stories template"/>
    <s v="Frontend Development | M | 00121 - Add zoom animation to featured stories template"/>
    <m/>
    <n v="366380"/>
    <n v="366413"/>
    <s v="Plan"/>
    <x v="1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531"/>
    <n v="5.3191489361702127"/>
    <n v="0"/>
  </r>
  <r>
    <x v="2"/>
    <x v="0"/>
    <x v="4"/>
    <x v="15"/>
    <s v="Stories"/>
    <x v="15"/>
    <x v="1"/>
    <x v="2"/>
    <x v="125"/>
    <s v="Ajustments in full stories layout"/>
    <s v="00115 - Ajustments in full stories layout"/>
    <x v="125"/>
    <x v="3"/>
    <x v="2"/>
    <x v="564"/>
    <s v="Adjustments in full stories layout"/>
    <s v="S | 00117 - Adjustments in full stories layout"/>
    <s v="Frontend Development | S | 00117 - Adjustments in full stories layout"/>
    <n v="362239"/>
    <n v="365943"/>
    <n v="366122"/>
    <s v="Plan"/>
    <x v="10"/>
    <n v="3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5"/>
    <n v="0"/>
    <n v="0.2"/>
    <n v="1.7543859649122806E-2"/>
    <n v="1"/>
    <n v="4.2553191489361701"/>
    <x v="3"/>
    <x v="2"/>
    <s v="0.Done"/>
    <x v="532"/>
    <n v="4.2553191489361701"/>
    <n v="35"/>
  </r>
  <r>
    <x v="2"/>
    <x v="0"/>
    <x v="4"/>
    <x v="15"/>
    <s v="Stories"/>
    <x v="15"/>
    <x v="0"/>
    <x v="2"/>
    <x v="148"/>
    <s v="Full story version 4"/>
    <s v="00072 - Full story version 4"/>
    <x v="148"/>
    <x v="0"/>
    <x v="2"/>
    <x v="565"/>
    <s v="Alpha for Full story version 4"/>
    <s v="XS | 00116 - Alpha for Full story version 4"/>
    <s v="Alpha Test | XS | 00116 - Alpha for Full story version 4"/>
    <n v="362239"/>
    <n v="364380"/>
    <n v="365964"/>
    <s v="Plan"/>
    <x v="1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1.7543859649122806E-2"/>
    <n v="1"/>
    <n v="1.0638297872340425"/>
    <x v="3"/>
    <x v="2"/>
    <s v="0.Done"/>
    <x v="533"/>
    <n v="0"/>
    <n v="0"/>
  </r>
  <r>
    <x v="2"/>
    <x v="0"/>
    <x v="4"/>
    <x v="19"/>
    <s v="Investors"/>
    <x v="19"/>
    <x v="0"/>
    <x v="2"/>
    <x v="150"/>
    <s v="Questions Portlet"/>
    <s v="00024 - Questions Portlet"/>
    <x v="150"/>
    <x v="1"/>
    <x v="2"/>
    <x v="566"/>
    <s v="QA for Questions Portlet"/>
    <s v="00114 - QA for Questions Portlet"/>
    <s v="QA | 00114 - QA for Questions Portlet"/>
    <n v="362240"/>
    <n v="362250"/>
    <n v="365941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534"/>
    <n v="0"/>
    <n v="0"/>
  </r>
  <r>
    <x v="2"/>
    <x v="0"/>
    <x v="4"/>
    <x v="19"/>
    <s v="Investors"/>
    <x v="19"/>
    <x v="0"/>
    <x v="2"/>
    <x v="150"/>
    <s v="Questions Portlet"/>
    <s v="00024 - Questions Portlet"/>
    <x v="150"/>
    <x v="2"/>
    <x v="2"/>
    <x v="567"/>
    <s v="Review of Questions Portlet"/>
    <s v="00113 - Review of Questions Portlet"/>
    <s v="Feature Review | 00113 - Review of Questions Portlet"/>
    <n v="362240"/>
    <n v="362250"/>
    <n v="365939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535"/>
    <n v="0"/>
    <n v="0"/>
  </r>
  <r>
    <x v="2"/>
    <x v="0"/>
    <x v="4"/>
    <x v="19"/>
    <s v="Investors"/>
    <x v="19"/>
    <x v="0"/>
    <x v="2"/>
    <x v="151"/>
    <s v="Events + Calendar Portlet"/>
    <s v="00023 - Events + Calendar Portlet"/>
    <x v="151"/>
    <x v="1"/>
    <x v="2"/>
    <x v="568"/>
    <s v="QA for Events + Calendar Portlet"/>
    <s v="00112 - QA for Events + Calendar Portlet"/>
    <s v="QA | 00112 - QA for Events + Calendar Portlet"/>
    <n v="362240"/>
    <n v="362249"/>
    <n v="365938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536"/>
    <n v="0"/>
    <n v="0"/>
  </r>
  <r>
    <x v="2"/>
    <x v="0"/>
    <x v="4"/>
    <x v="19"/>
    <s v="Investors"/>
    <x v="19"/>
    <x v="0"/>
    <x v="2"/>
    <x v="151"/>
    <s v="Events + Calendar Portlet"/>
    <s v="00023 - Events + Calendar Portlet"/>
    <x v="151"/>
    <x v="2"/>
    <x v="2"/>
    <x v="569"/>
    <s v="Review of Events + Calendar Portlet"/>
    <s v="00111 - Review of Events + Calendar Portlet"/>
    <s v="Feature Review | 00111 - Review of Events + Calendar Portlet"/>
    <n v="362240"/>
    <n v="362249"/>
    <n v="365937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537"/>
    <n v="0"/>
    <n v="0"/>
  </r>
  <r>
    <x v="2"/>
    <x v="0"/>
    <x v="4"/>
    <x v="19"/>
    <s v="Investors"/>
    <x v="19"/>
    <x v="0"/>
    <x v="2"/>
    <x v="152"/>
    <s v="Investors - Overview"/>
    <s v="00022 - Investors - Overview"/>
    <x v="152"/>
    <x v="1"/>
    <x v="2"/>
    <x v="570"/>
    <s v="QA for Webcontent - Investors to Key Statistics"/>
    <s v="00110 - QA for Webcontent - Investors to Key Statistics"/>
    <s v="QA | 00110 - QA for Webcontent - Investors to Key Statistics"/>
    <n v="362240"/>
    <n v="362248"/>
    <n v="365936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2"/>
    <n v="3.0303030303030304E-2"/>
    <n v="1"/>
    <n v="0"/>
    <x v="3"/>
    <x v="2"/>
    <s v="0.Done"/>
    <x v="538"/>
    <n v="0"/>
    <n v="0"/>
  </r>
  <r>
    <x v="2"/>
    <x v="0"/>
    <x v="4"/>
    <x v="19"/>
    <s v="Investors"/>
    <x v="19"/>
    <x v="0"/>
    <x v="2"/>
    <x v="152"/>
    <s v="Investors - Overview"/>
    <s v="00022 - Investors - Overview"/>
    <x v="152"/>
    <x v="2"/>
    <x v="2"/>
    <x v="571"/>
    <s v="Review of Webcontent - Investors to Key Statistics"/>
    <s v="00109 - Review of Webcontent - Investors to Key Statistics"/>
    <s v="Feature Review | 00109 - Review of Webcontent - Investors to Key Statistics"/>
    <n v="362240"/>
    <n v="362248"/>
    <n v="365935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2"/>
    <n v="3.0303030303030304E-2"/>
    <n v="1"/>
    <n v="0"/>
    <x v="3"/>
    <x v="2"/>
    <s v="0.Done"/>
    <x v="539"/>
    <n v="0"/>
    <n v="0"/>
  </r>
  <r>
    <x v="2"/>
    <x v="0"/>
    <x v="4"/>
    <x v="15"/>
    <s v="Stories"/>
    <x v="15"/>
    <x v="0"/>
    <x v="2"/>
    <x v="148"/>
    <s v="Full story version 4"/>
    <s v="00072 - Full story version 4"/>
    <x v="148"/>
    <x v="3"/>
    <x v="2"/>
    <x v="572"/>
    <s v="Full story version 4"/>
    <s v="S | 00108 - Full story version 4"/>
    <s v="Frontend Development | S | 00108 - Full story version 4"/>
    <n v="362239"/>
    <n v="364380"/>
    <n v="365918"/>
    <s v="Plan"/>
    <x v="10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0.25"/>
    <n v="1.7543859649122806E-2"/>
    <n v="1"/>
    <n v="4.2553191489361701"/>
    <x v="3"/>
    <x v="2"/>
    <s v="0.Done"/>
    <x v="540"/>
    <n v="0"/>
    <n v="0"/>
  </r>
  <r>
    <x v="2"/>
    <x v="0"/>
    <x v="4"/>
    <x v="15"/>
    <s v="Stories"/>
    <x v="15"/>
    <x v="0"/>
    <x v="2"/>
    <x v="153"/>
    <s v="Full story version 2"/>
    <s v="00071 - Full story version 2"/>
    <x v="153"/>
    <x v="1"/>
    <x v="2"/>
    <x v="573"/>
    <s v="QA for Full story version 2"/>
    <s v="00107 - QA for Full story version 2"/>
    <s v="QA | 00107 - QA for Full story version 2"/>
    <n v="362239"/>
    <n v="364378"/>
    <n v="365680"/>
    <s v="Plan"/>
    <x v="16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541"/>
    <n v="0"/>
    <n v="0"/>
  </r>
  <r>
    <x v="2"/>
    <x v="0"/>
    <x v="4"/>
    <x v="15"/>
    <s v="Stories"/>
    <x v="15"/>
    <x v="0"/>
    <x v="2"/>
    <x v="153"/>
    <s v="Full story version 2"/>
    <s v="00071 - Full story version 2"/>
    <x v="153"/>
    <x v="2"/>
    <x v="2"/>
    <x v="574"/>
    <s v="Review of Full story version 2"/>
    <s v="00106 - Review of Full story version 2"/>
    <s v="Feature Review | 00106 - Review of Full story version 2"/>
    <n v="362239"/>
    <n v="364378"/>
    <n v="365679"/>
    <s v="Plan"/>
    <x v="17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542"/>
    <n v="0"/>
    <n v="0"/>
  </r>
  <r>
    <x v="2"/>
    <x v="0"/>
    <x v="4"/>
    <x v="20"/>
    <s v="Homepage"/>
    <x v="20"/>
    <x v="0"/>
    <x v="2"/>
    <x v="154"/>
    <s v="Modern tile with &quot;MORE&quot; animation"/>
    <s v="00010 - Modern tile with &quot;MORE&quot; animation"/>
    <x v="154"/>
    <x v="1"/>
    <x v="2"/>
    <x v="575"/>
    <s v="QA for Modern tile with &quot;MORE&quot; animation"/>
    <s v="00105 - QA for Modern tile with &quot;MORE&quot; animation"/>
    <s v="QA | 00105 - QA for Modern tile with &quot;MORE&quot; animation"/>
    <n v="362226"/>
    <n v="362228"/>
    <n v="365678"/>
    <s v="Plan"/>
    <x v="16"/>
    <n v="0"/>
    <n v="0"/>
    <n v="0"/>
    <n v="0"/>
    <m/>
    <s v="SUBTASK PLAN"/>
    <n v="0"/>
    <n v="0"/>
    <n v="0"/>
    <n v="0"/>
    <n v="0"/>
    <n v="0"/>
    <n v="0"/>
    <n v="0"/>
    <n v="0"/>
    <n v="0"/>
    <n v="0.2"/>
    <n v="2.6315789473684209E-2"/>
    <n v="1"/>
    <n v="0"/>
    <x v="3"/>
    <x v="2"/>
    <s v="0.Done"/>
    <x v="543"/>
    <n v="0"/>
    <n v="0"/>
  </r>
  <r>
    <x v="2"/>
    <x v="0"/>
    <x v="4"/>
    <x v="15"/>
    <s v="Stories"/>
    <x v="15"/>
    <x v="0"/>
    <x v="2"/>
    <x v="155"/>
    <s v="Concrete Incubator webcontent"/>
    <s v="00018 - Concrete Incubator webcontent"/>
    <x v="155"/>
    <x v="1"/>
    <x v="2"/>
    <x v="576"/>
    <s v="QA for Concrete Incubator webcontent"/>
    <s v="00104 - QA for Concrete Incubator webcontent"/>
    <s v="QA | 00104 - QA for Concrete Incubator webcontent"/>
    <n v="362239"/>
    <n v="362242"/>
    <n v="365673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544"/>
    <n v="0"/>
    <n v="0"/>
  </r>
  <r>
    <x v="2"/>
    <x v="0"/>
    <x v="4"/>
    <x v="15"/>
    <s v="Stories"/>
    <x v="15"/>
    <x v="0"/>
    <x v="2"/>
    <x v="155"/>
    <s v="Concrete Incubator webcontent"/>
    <s v="00018 - Concrete Incubator webcontent"/>
    <x v="155"/>
    <x v="2"/>
    <x v="2"/>
    <x v="577"/>
    <s v="Review of Concrete Incubator webcontent"/>
    <s v="00103 - Review of Concrete Incubator webcontent"/>
    <s v="Feature Review | 00103 - Review of Concrete Incubator webcontent"/>
    <n v="362239"/>
    <n v="362242"/>
    <n v="365594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545"/>
    <n v="0"/>
    <n v="0"/>
  </r>
  <r>
    <x v="2"/>
    <x v="0"/>
    <x v="4"/>
    <x v="15"/>
    <s v="Stories"/>
    <x v="15"/>
    <x v="0"/>
    <x v="2"/>
    <x v="156"/>
    <s v="Show full story on Media Center"/>
    <s v="00063 - Show full story on Media Center"/>
    <x v="156"/>
    <x v="1"/>
    <x v="2"/>
    <x v="578"/>
    <s v="QA for Show full story on Media Center"/>
    <s v="00102 - QA for Show full story on Media Center"/>
    <s v="QA | 00102 - QA for Show full story on Media Center"/>
    <n v="362239"/>
    <n v="363800"/>
    <n v="365592"/>
    <s v="Plan"/>
    <x v="16"/>
    <n v="0"/>
    <n v="0"/>
    <n v="0"/>
    <n v="0"/>
    <m/>
    <s v="SUBTASK PLAN"/>
    <n v="0"/>
    <n v="0"/>
    <n v="0"/>
    <n v="0"/>
    <n v="0"/>
    <n v="0"/>
    <n v="0"/>
    <n v="0"/>
    <n v="0"/>
    <n v="0"/>
    <n v="0.2"/>
    <n v="1.7543859649122806E-2"/>
    <n v="1"/>
    <n v="0"/>
    <x v="3"/>
    <x v="2"/>
    <s v="0.Done"/>
    <x v="546"/>
    <n v="0"/>
    <n v="0"/>
  </r>
  <r>
    <x v="2"/>
    <x v="0"/>
    <x v="4"/>
    <x v="15"/>
    <s v="Stories"/>
    <x v="15"/>
    <x v="0"/>
    <x v="2"/>
    <x v="156"/>
    <s v="Show full story on Media Center"/>
    <s v="00063 - Show full story on Media Center"/>
    <x v="156"/>
    <x v="2"/>
    <x v="2"/>
    <x v="579"/>
    <s v="Review of Show full story on Media Center"/>
    <s v="00101 - Review of Show full story on Media Center"/>
    <s v="Feature Review | 00101 - Review of Show full story on Media Center"/>
    <n v="362239"/>
    <n v="363800"/>
    <n v="365591"/>
    <s v="Plan"/>
    <x v="17"/>
    <n v="0"/>
    <n v="0"/>
    <n v="0"/>
    <n v="0"/>
    <m/>
    <s v="SUBTASK PLAN"/>
    <n v="0"/>
    <n v="0"/>
    <n v="0"/>
    <n v="0"/>
    <n v="0"/>
    <n v="0"/>
    <n v="0"/>
    <n v="0"/>
    <n v="0"/>
    <n v="0"/>
    <n v="0.2"/>
    <n v="1.7543859649122806E-2"/>
    <n v="1"/>
    <n v="0"/>
    <x v="3"/>
    <x v="2"/>
    <s v="0.Done"/>
    <x v="547"/>
    <n v="0"/>
    <n v="0"/>
  </r>
  <r>
    <x v="2"/>
    <x v="0"/>
    <x v="4"/>
    <x v="19"/>
    <s v="Investors"/>
    <x v="19"/>
    <x v="0"/>
    <x v="2"/>
    <x v="152"/>
    <s v="Investors - Overview"/>
    <s v="00022 - Investors - Overview"/>
    <x v="152"/>
    <x v="6"/>
    <x v="2"/>
    <x v="580"/>
    <s v="Layout breaks on mobile mode"/>
    <s v="S | 00100 - Layout breaks on mobile mode"/>
    <s v="Alpha Bug | S | 00100 - Layout breaks on mobile mode"/>
    <n v="362240"/>
    <n v="362248"/>
    <n v="365589"/>
    <s v="Plan"/>
    <x v="1"/>
    <n v="1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0"/>
    <n v="0"/>
    <n v="0.2"/>
    <n v="3.0303030303030304E-2"/>
    <n v="1"/>
    <n v="2.1276595744680851"/>
    <x v="3"/>
    <x v="2"/>
    <s v="0.Done"/>
    <x v="548"/>
    <n v="0"/>
    <n v="0"/>
  </r>
  <r>
    <x v="2"/>
    <x v="0"/>
    <x v="4"/>
    <x v="15"/>
    <s v="Stories"/>
    <x v="15"/>
    <x v="0"/>
    <x v="2"/>
    <x v="157"/>
    <s v="Asset publisher layout"/>
    <s v="00020 - Asset publisher layout"/>
    <x v="157"/>
    <x v="1"/>
    <x v="2"/>
    <x v="581"/>
    <s v="QA for Asset publisher layout"/>
    <s v="00099 - QA for Asset publisher layout"/>
    <s v="QA | 00099 - QA for Asset publisher layout"/>
    <n v="362239"/>
    <n v="362246"/>
    <n v="365378"/>
    <s v="Plan"/>
    <x v="16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549"/>
    <n v="0"/>
    <n v="0"/>
  </r>
  <r>
    <x v="2"/>
    <x v="0"/>
    <x v="4"/>
    <x v="15"/>
    <s v="Stories"/>
    <x v="15"/>
    <x v="0"/>
    <x v="2"/>
    <x v="157"/>
    <s v="Asset publisher layout"/>
    <s v="00020 - Asset publisher layout"/>
    <x v="157"/>
    <x v="2"/>
    <x v="2"/>
    <x v="582"/>
    <s v="Review of Asset publisher layout"/>
    <s v="00098 - Review of Asset publisher layout"/>
    <s v="Feature Review | 00098 - Review of Asset publisher layout"/>
    <n v="362239"/>
    <n v="362246"/>
    <n v="365377"/>
    <s v="Plan"/>
    <x v="17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550"/>
    <n v="0"/>
    <n v="0"/>
  </r>
  <r>
    <x v="2"/>
    <x v="0"/>
    <x v="4"/>
    <x v="15"/>
    <s v="Stories"/>
    <x v="15"/>
    <x v="0"/>
    <x v="2"/>
    <x v="158"/>
    <s v="Asset publisher - Simple version"/>
    <s v="00019 - Asset publisher - Simple version"/>
    <x v="158"/>
    <x v="1"/>
    <x v="2"/>
    <x v="583"/>
    <s v="QA for Asset publisher - Simple version"/>
    <s v="00097 - QA for Asset publisher - Simple version"/>
    <s v="QA | 00097 - QA for Asset publisher - Simple version"/>
    <n v="362239"/>
    <n v="362244"/>
    <n v="365376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551"/>
    <n v="0"/>
    <n v="0"/>
  </r>
  <r>
    <x v="2"/>
    <x v="0"/>
    <x v="4"/>
    <x v="15"/>
    <s v="Stories"/>
    <x v="15"/>
    <x v="0"/>
    <x v="2"/>
    <x v="158"/>
    <s v="Asset publisher - Simple version"/>
    <s v="00019 - Asset publisher - Simple version"/>
    <x v="158"/>
    <x v="2"/>
    <x v="2"/>
    <x v="584"/>
    <s v="Review of Asset publisher - Simple version"/>
    <s v="00096 - Review of Asset publisher - Simple version"/>
    <s v="Feature Review | 00096 - Review of Asset publisher - Simple version"/>
    <n v="362239"/>
    <n v="362244"/>
    <n v="365375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552"/>
    <n v="0"/>
    <n v="0"/>
  </r>
  <r>
    <x v="2"/>
    <x v="0"/>
    <x v="4"/>
    <x v="20"/>
    <s v="Homepage"/>
    <x v="20"/>
    <x v="0"/>
    <x v="2"/>
    <x v="159"/>
    <s v="Country Selection content"/>
    <s v="00012 - Country Selection content"/>
    <x v="159"/>
    <x v="1"/>
    <x v="2"/>
    <x v="585"/>
    <s v="QA for Country Selection content"/>
    <s v="00094 - QA for Country Selection content"/>
    <s v="QA | 00094 - QA for Country Selection content"/>
    <n v="362226"/>
    <n v="362232"/>
    <n v="365367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"/>
    <n v="2.6315789473684209E-2"/>
    <n v="1"/>
    <n v="0"/>
    <x v="3"/>
    <x v="2"/>
    <s v="0.Done"/>
    <x v="553"/>
    <n v="0"/>
    <n v="0"/>
  </r>
  <r>
    <x v="2"/>
    <x v="0"/>
    <x v="4"/>
    <x v="20"/>
    <s v="Homepage"/>
    <x v="20"/>
    <x v="0"/>
    <x v="2"/>
    <x v="159"/>
    <s v="Country Selection content"/>
    <s v="00012 - Country Selection content"/>
    <x v="159"/>
    <x v="2"/>
    <x v="2"/>
    <x v="586"/>
    <s v="Review of Country Selection content"/>
    <s v="00093 - Review of Country Selection content"/>
    <s v="Feature Review | 00093 - Review of Country Selection content"/>
    <n v="362226"/>
    <n v="362232"/>
    <n v="365366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"/>
    <n v="2.6315789473684209E-2"/>
    <n v="1"/>
    <n v="0"/>
    <x v="3"/>
    <x v="2"/>
    <s v="0.Done"/>
    <x v="554"/>
    <n v="0"/>
    <n v="0"/>
  </r>
  <r>
    <x v="2"/>
    <x v="0"/>
    <x v="4"/>
    <x v="20"/>
    <s v="Homepage"/>
    <x v="20"/>
    <x v="0"/>
    <x v="2"/>
    <x v="159"/>
    <s v="Country Selection content"/>
    <s v="00012 - Country Selection content"/>
    <x v="159"/>
    <x v="0"/>
    <x v="2"/>
    <x v="587"/>
    <s v="Alpha for Country Selection content"/>
    <s v="S | 00092 - Alpha for Country Selection content"/>
    <s v="Alpha Test | S | 00092 - Alpha for Country Selection content"/>
    <n v="362226"/>
    <n v="362232"/>
    <n v="365365"/>
    <s v="Plan"/>
    <x v="10"/>
    <n v="0.2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25"/>
    <n v="0"/>
    <n v="0.2"/>
    <n v="2.6315789473684209E-2"/>
    <n v="1"/>
    <n v="2.1276595744680851"/>
    <x v="3"/>
    <x v="2"/>
    <s v="0.Done"/>
    <x v="555"/>
    <n v="0"/>
    <n v="0"/>
  </r>
  <r>
    <x v="2"/>
    <x v="0"/>
    <x v="4"/>
    <x v="20"/>
    <s v="Homepage"/>
    <x v="20"/>
    <x v="0"/>
    <x v="2"/>
    <x v="160"/>
    <s v="Place remaining Webcontents on Homepage"/>
    <s v="00015 - Place remaining Webcontents on Homepage"/>
    <x v="160"/>
    <x v="1"/>
    <x v="2"/>
    <x v="588"/>
    <s v="QA for Place remaining Webcontents on Homepage"/>
    <s v="00091 - QA for Place remaining Webcontents on Homepage"/>
    <s v="QA | 00091 - QA for Place remaining Webcontents on Homepage"/>
    <n v="362226"/>
    <n v="362238"/>
    <n v="365363"/>
    <s v="Plan"/>
    <x v="16"/>
    <n v="0"/>
    <n v="0"/>
    <n v="0"/>
    <n v="0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x v="2"/>
    <s v="0.Done"/>
    <x v="556"/>
    <n v="0"/>
    <n v="0"/>
  </r>
  <r>
    <x v="2"/>
    <x v="0"/>
    <x v="4"/>
    <x v="20"/>
    <s v="Homepage"/>
    <x v="20"/>
    <x v="0"/>
    <x v="2"/>
    <x v="160"/>
    <s v="Place remaining Webcontents on Homepage"/>
    <s v="00015 - Place remaining Webcontents on Homepage"/>
    <x v="160"/>
    <x v="2"/>
    <x v="2"/>
    <x v="589"/>
    <s v="Review of Place remaining Webcontents on Homepage"/>
    <s v="00090 - Review of Place remaining Webcontents on Homepage"/>
    <s v="Feature Review | 00090 - Review of Place remaining Webcontents on Homepage"/>
    <n v="362226"/>
    <n v="362238"/>
    <n v="365362"/>
    <s v="Plan"/>
    <x v="17"/>
    <n v="0"/>
    <n v="0"/>
    <n v="0"/>
    <n v="0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x v="2"/>
    <s v="0.Done"/>
    <x v="557"/>
    <n v="0"/>
    <n v="0"/>
  </r>
  <r>
    <x v="2"/>
    <x v="0"/>
    <x v="4"/>
    <x v="20"/>
    <s v="Homepage"/>
    <x v="20"/>
    <x v="0"/>
    <x v="2"/>
    <x v="161"/>
    <s v="Carousel with three images and timer"/>
    <s v="00011 - Carousel with three images and timer"/>
    <x v="161"/>
    <x v="1"/>
    <x v="2"/>
    <x v="590"/>
    <s v="QA for Carousel with three images and timer"/>
    <s v="00089 - QA for Carousel with three images and timer"/>
    <s v="QA | 00089 - QA for Carousel with three images and timer"/>
    <n v="362226"/>
    <n v="362230"/>
    <n v="365361"/>
    <s v="Plan"/>
    <x v="16"/>
    <n v="0"/>
    <n v="0"/>
    <n v="0"/>
    <n v="0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x v="2"/>
    <s v="0.Done"/>
    <x v="558"/>
    <n v="0"/>
    <n v="0"/>
  </r>
  <r>
    <x v="2"/>
    <x v="0"/>
    <x v="4"/>
    <x v="20"/>
    <s v="Homepage"/>
    <x v="20"/>
    <x v="0"/>
    <x v="2"/>
    <x v="161"/>
    <s v="Carousel with three images and timer"/>
    <s v="00011 - Carousel with three images and timer"/>
    <x v="161"/>
    <x v="2"/>
    <x v="2"/>
    <x v="591"/>
    <s v="Review of Carousel with three images and timer"/>
    <s v="00088 - Review of Carousel with three images and timer"/>
    <s v="Feature Review | 00088 - Review of Carousel with three images and timer"/>
    <n v="362226"/>
    <n v="362230"/>
    <n v="365360"/>
    <s v="Plan"/>
    <x v="17"/>
    <n v="0"/>
    <n v="0"/>
    <n v="0"/>
    <n v="0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x v="2"/>
    <s v="0.Done"/>
    <x v="559"/>
    <n v="0"/>
    <n v="0"/>
  </r>
  <r>
    <x v="2"/>
    <x v="0"/>
    <x v="4"/>
    <x v="20"/>
    <s v="Homepage"/>
    <x v="20"/>
    <x v="0"/>
    <x v="2"/>
    <x v="154"/>
    <s v="Modern tile with &quot;MORE&quot; animation"/>
    <s v="00010 - Modern tile with &quot;MORE&quot; animation"/>
    <x v="154"/>
    <x v="2"/>
    <x v="2"/>
    <x v="592"/>
    <s v="Review of Modern tile with &quot;MORE&quot; animation"/>
    <s v="00086 - Review of Modern tile with &quot;MORE&quot; animation"/>
    <s v="Feature Review | 00086 - Review of Modern tile with &quot;MORE&quot; animation"/>
    <n v="362226"/>
    <n v="362228"/>
    <n v="365357"/>
    <s v="Plan"/>
    <x v="17"/>
    <n v="0"/>
    <n v="0"/>
    <n v="0"/>
    <n v="0"/>
    <m/>
    <s v="SUBTASK PLAN"/>
    <n v="0"/>
    <n v="0"/>
    <n v="0"/>
    <n v="0"/>
    <n v="0"/>
    <n v="0"/>
    <n v="0"/>
    <n v="0"/>
    <n v="0"/>
    <n v="0"/>
    <n v="0.2"/>
    <n v="2.6315789473684209E-2"/>
    <n v="1"/>
    <n v="0"/>
    <x v="3"/>
    <x v="2"/>
    <s v="0.Done"/>
    <x v="560"/>
    <n v="0"/>
    <n v="0"/>
  </r>
  <r>
    <x v="2"/>
    <x v="0"/>
    <x v="4"/>
    <x v="20"/>
    <s v="Homepage"/>
    <x v="20"/>
    <x v="0"/>
    <x v="2"/>
    <x v="162"/>
    <s v="Place webcontent in the grid acording to wireframe"/>
    <s v="00009 - Place webcontent in the grid acording to wireframe"/>
    <x v="162"/>
    <x v="1"/>
    <x v="2"/>
    <x v="593"/>
    <s v="QA for Place webcontent in the grid acording to wireframe"/>
    <s v="00085 - QA for Place webcontent in the grid acording to wireframe"/>
    <s v="QA | 00085 - QA for Place webcontent in the grid acording to wireframe"/>
    <n v="362226"/>
    <n v="362227"/>
    <n v="365353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2.6315789473684209E-2"/>
    <n v="1"/>
    <n v="0"/>
    <x v="3"/>
    <x v="2"/>
    <s v="0.Done"/>
    <x v="561"/>
    <n v="0"/>
    <n v="0"/>
  </r>
  <r>
    <x v="2"/>
    <x v="0"/>
    <x v="4"/>
    <x v="20"/>
    <s v="Homepage"/>
    <x v="20"/>
    <x v="0"/>
    <x v="2"/>
    <x v="162"/>
    <s v="Place webcontent in the grid acording to wireframe"/>
    <s v="00009 - Place webcontent in the grid acording to wireframe"/>
    <x v="162"/>
    <x v="2"/>
    <x v="2"/>
    <x v="594"/>
    <s v="Review of Place webcontent in the grid acording to wireframe"/>
    <s v="00084 - Review of Place webcontent in the grid acording to wireframe"/>
    <s v="Feature Review | 00084 - Review of Place webcontent in the grid acording to wireframe"/>
    <n v="362226"/>
    <n v="362227"/>
    <n v="365352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2.6315789473684209E-2"/>
    <n v="1"/>
    <n v="0"/>
    <x v="3"/>
    <x v="2"/>
    <s v="0.Done"/>
    <x v="562"/>
    <n v="0"/>
    <n v="0"/>
  </r>
  <r>
    <x v="2"/>
    <x v="0"/>
    <x v="4"/>
    <x v="14"/>
    <s v="Theme"/>
    <x v="14"/>
    <x v="0"/>
    <x v="2"/>
    <x v="163"/>
    <s v="Design menus"/>
    <s v="00007 - Design menus"/>
    <x v="163"/>
    <x v="1"/>
    <x v="2"/>
    <x v="595"/>
    <s v="QA for Design menus"/>
    <s v="00083 - QA for Design menus"/>
    <s v="QA | 00083 - QA for Design menus"/>
    <n v="362223"/>
    <n v="362225"/>
    <n v="365347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563"/>
    <n v="0"/>
    <n v="0"/>
  </r>
  <r>
    <x v="2"/>
    <x v="0"/>
    <x v="4"/>
    <x v="14"/>
    <s v="Theme"/>
    <x v="14"/>
    <x v="0"/>
    <x v="2"/>
    <x v="163"/>
    <s v="Design menus"/>
    <s v="00007 - Design menus"/>
    <x v="163"/>
    <x v="2"/>
    <x v="2"/>
    <x v="596"/>
    <s v="Review of Design menus"/>
    <s v="00082 - Review of Design menus"/>
    <s v="Feature Review | 00082 - Review of Design menus"/>
    <n v="362223"/>
    <n v="362225"/>
    <n v="365346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564"/>
    <n v="0"/>
    <n v="0"/>
  </r>
  <r>
    <x v="2"/>
    <x v="1"/>
    <x v="1"/>
    <x v="1"/>
    <m/>
    <x v="1"/>
    <x v="2"/>
    <x v="6"/>
    <x v="85"/>
    <s v="Management work"/>
    <s v="00057 - Management work"/>
    <x v="85"/>
    <x v="4"/>
    <x v="2"/>
    <x v="597"/>
    <s v="Scrum master - January - 16 to 31"/>
    <s v="L | 00081 - Scrum master - January - 16 to 31"/>
    <s v="Sub-Task | L | 00081 - Scrum master - January - 16 to 31"/>
    <m/>
    <n v="362994"/>
    <n v="365306"/>
    <s v="Plan"/>
    <x v="7"/>
    <n v="81.7"/>
    <n v="0"/>
    <n v="0"/>
    <n v="0"/>
    <s v="L"/>
    <s v="SUBTASK PLAN"/>
    <n v="17.021276595744681"/>
    <n v="20.425531914893615"/>
    <n v="0"/>
    <n v="0"/>
    <n v="0"/>
    <n v="17.021276595744681"/>
    <n v="17.021276595744681"/>
    <n v="20.425531914893615"/>
    <n v="81.7"/>
    <n v="0"/>
    <n v="0.14285714285714285"/>
    <n v="0"/>
    <n v="1"/>
    <n v="17.021276595744681"/>
    <x v="1"/>
    <x v="6"/>
    <s v="0.Done"/>
    <x v="565"/>
    <n v="0"/>
    <n v="0"/>
  </r>
  <r>
    <x v="2"/>
    <x v="0"/>
    <x v="4"/>
    <x v="15"/>
    <s v="Stories"/>
    <x v="15"/>
    <x v="0"/>
    <x v="2"/>
    <x v="153"/>
    <s v="Full story version 2"/>
    <s v="00071 - Full story version 2"/>
    <x v="153"/>
    <x v="0"/>
    <x v="2"/>
    <x v="598"/>
    <s v="Alpha for Full story version 2"/>
    <s v="S | 00080 - Alpha for Full story version 2"/>
    <s v="Alpha Test | S | 00080 - Alpha for Full story version 2"/>
    <n v="362239"/>
    <n v="364378"/>
    <n v="365305"/>
    <s v="Plan"/>
    <x v="17"/>
    <n v="0.2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25"/>
    <n v="0"/>
    <n v="0.25"/>
    <n v="1.7543859649122806E-2"/>
    <n v="1"/>
    <n v="2.1276595744680851"/>
    <x v="3"/>
    <x v="2"/>
    <s v="0.Done"/>
    <x v="566"/>
    <n v="0"/>
    <n v="0"/>
  </r>
  <r>
    <x v="2"/>
    <x v="0"/>
    <x v="4"/>
    <x v="20"/>
    <s v="Homepage"/>
    <x v="20"/>
    <x v="0"/>
    <x v="2"/>
    <x v="160"/>
    <s v="Place remaining Webcontents on Homepage"/>
    <s v="00015 - Place remaining Webcontents on Homepage"/>
    <x v="160"/>
    <x v="0"/>
    <x v="2"/>
    <x v="599"/>
    <s v="Alpha for Place remaining Webcontents on Homepage"/>
    <s v="S | 00079 - Alpha for Place remaining Webcontents on Homepage"/>
    <s v="Alpha Test | S | 00079 - Alpha for Place remaining Webcontents on Homepage"/>
    <n v="362226"/>
    <n v="362238"/>
    <n v="364997"/>
    <s v="Plan"/>
    <x v="17"/>
    <n v="0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5"/>
    <n v="0"/>
    <n v="0.25"/>
    <n v="2.6315789473684209E-2"/>
    <n v="1"/>
    <n v="2.1276595744680851"/>
    <x v="3"/>
    <x v="2"/>
    <s v="0.Done"/>
    <x v="567"/>
    <n v="0"/>
    <n v="0"/>
  </r>
  <r>
    <x v="2"/>
    <x v="0"/>
    <x v="4"/>
    <x v="20"/>
    <s v="Homepage"/>
    <x v="20"/>
    <x v="0"/>
    <x v="2"/>
    <x v="161"/>
    <s v="Carousel with three images and timer"/>
    <s v="00011 - Carousel with three images and timer"/>
    <x v="161"/>
    <x v="0"/>
    <x v="2"/>
    <x v="600"/>
    <s v="Alpha for Carousel with three images and timer"/>
    <s v="S | 00078 - Alpha for Carousel with three images and timer"/>
    <s v="Alpha Test | S | 00078 - Alpha for Carousel with three images and timer"/>
    <n v="362226"/>
    <n v="362230"/>
    <n v="364996"/>
    <s v="Plan"/>
    <x v="17"/>
    <n v="0.3333333333333333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33333333333333331"/>
    <n v="0"/>
    <n v="0.25"/>
    <n v="2.6315789473684209E-2"/>
    <n v="1"/>
    <n v="2.1276595744680851"/>
    <x v="3"/>
    <x v="2"/>
    <s v="0.Done"/>
    <x v="568"/>
    <n v="0"/>
    <n v="0"/>
  </r>
  <r>
    <x v="2"/>
    <x v="0"/>
    <x v="4"/>
    <x v="15"/>
    <s v="Stories"/>
    <x v="15"/>
    <x v="0"/>
    <x v="2"/>
    <x v="156"/>
    <s v="Show full story on Media Center"/>
    <s v="00063 - Show full story on Media Center"/>
    <x v="156"/>
    <x v="3"/>
    <x v="2"/>
    <x v="601"/>
    <s v="Full story version 1"/>
    <s v="M | 00077 - Full story version 1"/>
    <s v="Frontend Development | M | 00077 - Full story version 1"/>
    <n v="362239"/>
    <n v="363800"/>
    <n v="364839"/>
    <s v="Plan"/>
    <x v="17"/>
    <n v="16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6"/>
    <n v="0"/>
    <n v="0.2"/>
    <n v="1.7543859649122806E-2"/>
    <n v="1"/>
    <n v="5.3191489361702127"/>
    <x v="3"/>
    <x v="2"/>
    <s v="0.Done"/>
    <x v="569"/>
    <n v="0"/>
    <n v="0"/>
  </r>
  <r>
    <x v="2"/>
    <x v="0"/>
    <x v="4"/>
    <x v="15"/>
    <s v="Stories"/>
    <x v="15"/>
    <x v="0"/>
    <x v="2"/>
    <x v="156"/>
    <s v="Show full story on Media Center"/>
    <s v="00063 - Show full story on Media Center"/>
    <x v="156"/>
    <x v="0"/>
    <x v="2"/>
    <x v="602"/>
    <s v="Alpha for Show full story on Media Center"/>
    <s v="S | 00076 - Alpha for Show full story on Media Center"/>
    <s v="Alpha Test | S | 00076 - Alpha for Show full story on Media Center"/>
    <n v="362239"/>
    <n v="363800"/>
    <n v="364837"/>
    <s v="Plan"/>
    <x v="17"/>
    <n v="0.3333333333333333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33333333333333331"/>
    <n v="0"/>
    <n v="0.2"/>
    <n v="1.7543859649122806E-2"/>
    <n v="1"/>
    <n v="2.1276595744680851"/>
    <x v="3"/>
    <x v="2"/>
    <s v="0.Done"/>
    <x v="570"/>
    <n v="0"/>
    <n v="0"/>
  </r>
  <r>
    <x v="2"/>
    <x v="0"/>
    <x v="4"/>
    <x v="15"/>
    <s v="Stories"/>
    <x v="15"/>
    <x v="0"/>
    <x v="2"/>
    <x v="153"/>
    <s v="Full story version 2"/>
    <s v="00071 - Full story version 2"/>
    <x v="153"/>
    <x v="3"/>
    <x v="2"/>
    <x v="603"/>
    <s v="Full story version 2"/>
    <s v="M | 00075 - Full story version 2"/>
    <s v="Frontend Development | M | 00075 - Full story version 2"/>
    <n v="362239"/>
    <n v="364378"/>
    <n v="364834"/>
    <s v="Plan"/>
    <x v="17"/>
    <n v="8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8"/>
    <n v="0"/>
    <n v="0.25"/>
    <n v="1.7543859649122806E-2"/>
    <n v="1"/>
    <n v="5.3191489361702127"/>
    <x v="3"/>
    <x v="2"/>
    <s v="0.Done"/>
    <x v="571"/>
    <n v="0"/>
    <n v="0"/>
  </r>
  <r>
    <x v="2"/>
    <x v="0"/>
    <x v="4"/>
    <x v="14"/>
    <s v="Theme"/>
    <x v="14"/>
    <x v="1"/>
    <x v="2"/>
    <x v="144"/>
    <s v="Menu not working when on mobile mode"/>
    <s v="00069 - Menu not working when on mobile mode"/>
    <x v="144"/>
    <x v="3"/>
    <x v="2"/>
    <x v="604"/>
    <s v="Fix menu when on mobile mode"/>
    <s v="S | 00070 - Fix menu when on mobile mode"/>
    <s v="Frontend Development | S | 00070 - Fix menu when on mobile mode"/>
    <n v="362223"/>
    <n v="364140"/>
    <n v="364142"/>
    <s v="Plan"/>
    <x v="10"/>
    <n v="2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8"/>
    <n v="0"/>
    <n v="0.25"/>
    <n v="8.3333333333333332E-3"/>
    <n v="1"/>
    <n v="4.2553191489361701"/>
    <x v="3"/>
    <x v="2"/>
    <s v="0.Done"/>
    <x v="572"/>
    <n v="4.2553191489361701"/>
    <n v="28"/>
  </r>
  <r>
    <x v="2"/>
    <x v="0"/>
    <x v="4"/>
    <x v="15"/>
    <s v="Stories"/>
    <x v="15"/>
    <x v="0"/>
    <x v="2"/>
    <x v="157"/>
    <s v="Asset publisher layout"/>
    <s v="00020 - Asset publisher layout"/>
    <x v="157"/>
    <x v="0"/>
    <x v="2"/>
    <x v="605"/>
    <s v="Alpha for Asset publisher layout"/>
    <s v="S | 00068 - Alpha for Asset publisher layout"/>
    <s v="Alpha Test | S | 00068 - Alpha for Asset publisher layout"/>
    <n v="362239"/>
    <n v="362246"/>
    <n v="364042"/>
    <s v="Plan"/>
    <x v="17"/>
    <n v="0.41666666666666669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41666666666666669"/>
    <n v="0"/>
    <n v="0.25"/>
    <n v="1.7543859649122806E-2"/>
    <n v="1"/>
    <n v="2.1276595744680851"/>
    <x v="3"/>
    <x v="2"/>
    <s v="0.Done"/>
    <x v="573"/>
    <n v="0"/>
    <n v="0"/>
  </r>
  <r>
    <x v="2"/>
    <x v="0"/>
    <x v="4"/>
    <x v="20"/>
    <s v="Homepage"/>
    <x v="20"/>
    <x v="0"/>
    <x v="2"/>
    <x v="154"/>
    <s v="Modern tile with &quot;MORE&quot; animation"/>
    <s v="00010 - Modern tile with &quot;MORE&quot; animation"/>
    <x v="154"/>
    <x v="0"/>
    <x v="2"/>
    <x v="606"/>
    <s v="Alpha for Modern tile with &quot;MORE&quot; animation"/>
    <s v="S | 00067 - Alpha for Modern tile with &quot;MORE&quot; animation"/>
    <s v="Alpha Test | S | 00067 - Alpha for Modern tile with &quot;MORE&quot; animation"/>
    <n v="362226"/>
    <n v="362228"/>
    <n v="364039"/>
    <s v="Plan"/>
    <x v="17"/>
    <n v="0.41666666666666669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41666666666666669"/>
    <n v="0"/>
    <n v="0.2"/>
    <n v="2.6315789473684209E-2"/>
    <n v="1"/>
    <n v="2.1276595744680851"/>
    <x v="3"/>
    <x v="2"/>
    <s v="0.Done"/>
    <x v="574"/>
    <n v="0"/>
    <n v="0"/>
  </r>
  <r>
    <x v="2"/>
    <x v="0"/>
    <x v="4"/>
    <x v="15"/>
    <s v="Stories"/>
    <x v="15"/>
    <x v="0"/>
    <x v="2"/>
    <x v="156"/>
    <s v="Show full story on Media Center"/>
    <s v="00063 - Show full story on Media Center"/>
    <x v="156"/>
    <x v="3"/>
    <x v="2"/>
    <x v="607"/>
    <s v="Show full story on media center"/>
    <s v="M | 00064 - Show full story on media center"/>
    <s v="Frontend Development | M | 00064 - Show full story on media center"/>
    <n v="362239"/>
    <n v="363800"/>
    <n v="363802"/>
    <s v="Plan"/>
    <x v="17"/>
    <n v="13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3"/>
    <n v="0"/>
    <n v="0.2"/>
    <n v="1.7543859649122806E-2"/>
    <n v="1"/>
    <n v="5.3191489361702127"/>
    <x v="3"/>
    <x v="2"/>
    <s v="0.Done"/>
    <x v="575"/>
    <n v="0"/>
    <n v="0"/>
  </r>
  <r>
    <x v="2"/>
    <x v="1"/>
    <x v="1"/>
    <x v="1"/>
    <m/>
    <x v="1"/>
    <x v="2"/>
    <x v="6"/>
    <x v="85"/>
    <s v="Management work"/>
    <s v="00057 - Management work"/>
    <x v="85"/>
    <x v="4"/>
    <x v="2"/>
    <x v="608"/>
    <s v="Deploy changes in QA environment"/>
    <s v="M | 00062 - Deploy changes in QA environment"/>
    <s v="Sub-Task | M | 00062 - Deploy changes in QA environment"/>
    <m/>
    <n v="362994"/>
    <n v="363798"/>
    <s v="Plan"/>
    <x v="7"/>
    <n v="23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23"/>
    <n v="0"/>
    <n v="0.14285714285714285"/>
    <n v="0"/>
    <n v="1"/>
    <n v="8.5106382978723403"/>
    <x v="1"/>
    <x v="6"/>
    <s v="0.Done"/>
    <x v="576"/>
    <n v="0"/>
    <n v="0"/>
  </r>
  <r>
    <x v="2"/>
    <x v="1"/>
    <x v="1"/>
    <x v="1"/>
    <m/>
    <x v="1"/>
    <x v="2"/>
    <x v="6"/>
    <x v="85"/>
    <s v="Management work"/>
    <s v="00057 - Management work"/>
    <x v="85"/>
    <x v="4"/>
    <x v="2"/>
    <x v="609"/>
    <s v="Scrum master - January - 2 to 13"/>
    <s v="M | 00061 - Scrum master - January - 2 to 13"/>
    <s v="Sub-Task | M | 00061 - Scrum master - January - 2 to 13"/>
    <m/>
    <n v="362994"/>
    <n v="363287"/>
    <s v="Plan"/>
    <x v="7"/>
    <n v="72.5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72.5"/>
    <n v="0"/>
    <n v="0.14285714285714285"/>
    <n v="0"/>
    <n v="1"/>
    <n v="8.5106382978723403"/>
    <x v="1"/>
    <x v="6"/>
    <s v="0.Done"/>
    <x v="577"/>
    <n v="0"/>
    <n v="0"/>
  </r>
  <r>
    <x v="2"/>
    <x v="0"/>
    <x v="4"/>
    <x v="19"/>
    <s v="Investors"/>
    <x v="19"/>
    <x v="0"/>
    <x v="2"/>
    <x v="151"/>
    <s v="Events + Calendar Portlet"/>
    <s v="00023 - Events + Calendar Portlet"/>
    <x v="151"/>
    <x v="0"/>
    <x v="2"/>
    <x v="610"/>
    <s v="Alpha for Events + Calendar Portlet"/>
    <s v="S | 00060 - Alpha for Events + Calendar Portlet"/>
    <s v="Alpha Test | S | 00060 - Alpha for Events + Calendar Portlet"/>
    <n v="362240"/>
    <n v="362249"/>
    <n v="363096"/>
    <s v="Plan"/>
    <x v="1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3.0303030303030304E-2"/>
    <n v="1"/>
    <n v="2.1276595744680851"/>
    <x v="3"/>
    <x v="2"/>
    <s v="0.Done"/>
    <x v="578"/>
    <n v="0"/>
    <n v="0"/>
  </r>
  <r>
    <x v="2"/>
    <x v="1"/>
    <x v="1"/>
    <x v="1"/>
    <m/>
    <x v="1"/>
    <x v="2"/>
    <x v="6"/>
    <x v="85"/>
    <s v="Management work"/>
    <s v="00057 - Management work"/>
    <x v="85"/>
    <x v="4"/>
    <x v="2"/>
    <x v="611"/>
    <s v="Scrum master - December 2016"/>
    <s v="M | 00059 - Scrum master - December 2016"/>
    <s v="Sub-Task | M | 00059 - Scrum master - December 2016"/>
    <m/>
    <n v="362994"/>
    <n v="362996"/>
    <s v="Plan"/>
    <x v="7"/>
    <n v="71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71"/>
    <n v="0"/>
    <n v="0.14285714285714285"/>
    <n v="0"/>
    <n v="1"/>
    <n v="8.5106382978723403"/>
    <x v="1"/>
    <x v="6"/>
    <s v="0.Done"/>
    <x v="579"/>
    <n v="0"/>
    <n v="0"/>
  </r>
  <r>
    <x v="2"/>
    <x v="1"/>
    <x v="1"/>
    <x v="1"/>
    <m/>
    <x v="1"/>
    <x v="2"/>
    <x v="6"/>
    <x v="85"/>
    <s v="Management work"/>
    <s v="00057 - Management work"/>
    <x v="85"/>
    <x v="4"/>
    <x v="2"/>
    <x v="612"/>
    <s v="Meetings with client"/>
    <s v="M | 00058 - Meetings with client"/>
    <s v="Sub-Task | M | 00058 - Meetings with client"/>
    <m/>
    <n v="362994"/>
    <n v="362995"/>
    <s v="Plan"/>
    <x v="7"/>
    <n v="33.25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33.25"/>
    <n v="0"/>
    <n v="0.14285714285714285"/>
    <n v="0"/>
    <n v="1"/>
    <n v="8.5106382978723403"/>
    <x v="1"/>
    <x v="6"/>
    <s v="0.Done"/>
    <x v="580"/>
    <n v="0"/>
    <n v="0"/>
  </r>
  <r>
    <x v="2"/>
    <x v="0"/>
    <x v="4"/>
    <x v="19"/>
    <s v="Investors"/>
    <x v="19"/>
    <x v="0"/>
    <x v="2"/>
    <x v="150"/>
    <s v="Questions Portlet"/>
    <s v="00024 - Questions Portlet"/>
    <x v="150"/>
    <x v="0"/>
    <x v="2"/>
    <x v="613"/>
    <s v="Alpha for Questions Portlet"/>
    <s v="S | 00053 - Alpha for Questions Portlet"/>
    <s v="Alpha Test | S | 00053 - Alpha for Questions Portlet"/>
    <n v="362240"/>
    <n v="362250"/>
    <n v="362640"/>
    <s v="Plan"/>
    <x v="1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3.0303030303030304E-2"/>
    <n v="1"/>
    <n v="2.1276595744680851"/>
    <x v="3"/>
    <x v="2"/>
    <s v="0.Done"/>
    <x v="581"/>
    <n v="0"/>
    <n v="0"/>
  </r>
  <r>
    <x v="2"/>
    <x v="0"/>
    <x v="4"/>
    <x v="19"/>
    <s v="Investors"/>
    <x v="19"/>
    <x v="0"/>
    <x v="2"/>
    <x v="150"/>
    <s v="Questions Portlet"/>
    <s v="00024 - Questions Portlet"/>
    <x v="150"/>
    <x v="3"/>
    <x v="2"/>
    <x v="614"/>
    <s v="Questions Portlet"/>
    <s v="S | 00052 - Questions Portlet"/>
    <s v="Frontend Development | S | 00052 - Questions Portlet"/>
    <n v="362240"/>
    <n v="362250"/>
    <n v="362639"/>
    <s v="Plan"/>
    <x v="1"/>
    <n v="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8"/>
    <n v="0"/>
    <n v="0.25"/>
    <n v="3.0303030303030304E-2"/>
    <n v="1"/>
    <n v="4.2553191489361701"/>
    <x v="3"/>
    <x v="2"/>
    <s v="0.Done"/>
    <x v="582"/>
    <n v="0"/>
    <n v="0"/>
  </r>
  <r>
    <x v="2"/>
    <x v="0"/>
    <x v="4"/>
    <x v="19"/>
    <s v="Investors"/>
    <x v="19"/>
    <x v="0"/>
    <x v="2"/>
    <x v="151"/>
    <s v="Events + Calendar Portlet"/>
    <s v="00023 - Events + Calendar Portlet"/>
    <x v="151"/>
    <x v="3"/>
    <x v="2"/>
    <x v="615"/>
    <s v="Events + Calendar Portlet"/>
    <s v="S | 00051 - Events + Calendar Portlet"/>
    <s v="Frontend Development | S | 00051 - Events + Calendar Portlet"/>
    <n v="362240"/>
    <n v="362249"/>
    <n v="362637"/>
    <s v="Plan"/>
    <x v="1"/>
    <n v="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8"/>
    <n v="0"/>
    <n v="0.25"/>
    <n v="3.0303030303030304E-2"/>
    <n v="1"/>
    <n v="4.2553191489361701"/>
    <x v="3"/>
    <x v="2"/>
    <s v="0.Done"/>
    <x v="583"/>
    <n v="0"/>
    <n v="0"/>
  </r>
  <r>
    <x v="2"/>
    <x v="0"/>
    <x v="4"/>
    <x v="19"/>
    <s v="Investors"/>
    <x v="19"/>
    <x v="0"/>
    <x v="2"/>
    <x v="152"/>
    <s v="Investors - Overview"/>
    <s v="00022 - Investors - Overview"/>
    <x v="152"/>
    <x v="3"/>
    <x v="2"/>
    <x v="616"/>
    <s v="Webcontent - Investors to Key Statistics"/>
    <s v="S | 00050 - Webcontent - Investors to Key Statistics"/>
    <s v="Frontend Development | S | 00050 - Webcontent - Investors to Key Statistics"/>
    <n v="362240"/>
    <n v="362248"/>
    <n v="362636"/>
    <s v="Plan"/>
    <x v="1"/>
    <n v="1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5"/>
    <n v="0"/>
    <n v="0.2"/>
    <n v="3.0303030303030304E-2"/>
    <n v="1"/>
    <n v="4.2553191489361701"/>
    <x v="3"/>
    <x v="2"/>
    <s v="0.Done"/>
    <x v="584"/>
    <n v="0"/>
    <n v="0"/>
  </r>
  <r>
    <x v="2"/>
    <x v="0"/>
    <x v="4"/>
    <x v="15"/>
    <s v="Stories"/>
    <x v="15"/>
    <x v="0"/>
    <x v="2"/>
    <x v="145"/>
    <s v="Asset publisher filter"/>
    <s v="00021 - Asset publisher filter"/>
    <x v="145"/>
    <x v="3"/>
    <x v="2"/>
    <x v="617"/>
    <s v="Set up the filter for the asset publisher"/>
    <s v="M | 00049 - Set up the filter for the asset publisher"/>
    <s v="Frontend Development | M | 00049 - Set up the filter for the asset publisher"/>
    <n v="362239"/>
    <n v="362247"/>
    <n v="362634"/>
    <s v="Plan"/>
    <x v="10"/>
    <n v="9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9"/>
    <n v="0"/>
    <n v="0.25"/>
    <n v="1.7543859649122806E-2"/>
    <n v="1"/>
    <n v="5.3191489361702127"/>
    <x v="3"/>
    <x v="2"/>
    <s v="0.Done"/>
    <x v="585"/>
    <n v="0"/>
    <n v="0"/>
  </r>
  <r>
    <x v="2"/>
    <x v="0"/>
    <x v="4"/>
    <x v="15"/>
    <s v="Stories"/>
    <x v="15"/>
    <x v="0"/>
    <x v="2"/>
    <x v="157"/>
    <s v="Asset publisher layout"/>
    <s v="00020 - Asset publisher layout"/>
    <x v="157"/>
    <x v="3"/>
    <x v="2"/>
    <x v="618"/>
    <s v="Configure Layout for the Asset Publisher"/>
    <s v="M | 00048 - Configure Layout for the Asset Publisher"/>
    <s v="Frontend Development | M | 00048 - Configure Layout for the Asset Publisher"/>
    <n v="362239"/>
    <n v="362246"/>
    <n v="362632"/>
    <s v="Plan"/>
    <x v="17"/>
    <n v="3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3"/>
    <n v="0"/>
    <n v="0.25"/>
    <n v="1.7543859649122806E-2"/>
    <n v="1"/>
    <n v="5.3191489361702127"/>
    <x v="3"/>
    <x v="2"/>
    <s v="0.Done"/>
    <x v="586"/>
    <n v="0"/>
    <n v="0"/>
  </r>
  <r>
    <x v="2"/>
    <x v="0"/>
    <x v="4"/>
    <x v="15"/>
    <s v="Stories"/>
    <x v="15"/>
    <x v="0"/>
    <x v="2"/>
    <x v="158"/>
    <s v="Asset publisher - Simple version"/>
    <s v="00019 - Asset publisher - Simple version"/>
    <x v="158"/>
    <x v="3"/>
    <x v="2"/>
    <x v="619"/>
    <s v="Create Asset Publisher"/>
    <s v="S | 00047 - Create Asset Publisher"/>
    <s v="Frontend Development | S | 00047 - Create Asset Publisher"/>
    <n v="362239"/>
    <n v="362244"/>
    <n v="362631"/>
    <s v="Plan"/>
    <x v="1"/>
    <n v="1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2"/>
    <n v="0"/>
    <n v="0.25"/>
    <n v="1.7543859649122806E-2"/>
    <n v="1"/>
    <n v="4.2553191489361701"/>
    <x v="3"/>
    <x v="2"/>
    <s v="0.Done"/>
    <x v="587"/>
    <n v="0"/>
    <n v="0"/>
  </r>
  <r>
    <x v="2"/>
    <x v="0"/>
    <x v="4"/>
    <x v="15"/>
    <s v="Stories"/>
    <x v="15"/>
    <x v="0"/>
    <x v="2"/>
    <x v="155"/>
    <s v="Concrete Incubator webcontent"/>
    <s v="00018 - Concrete Incubator webcontent"/>
    <x v="155"/>
    <x v="3"/>
    <x v="2"/>
    <x v="620"/>
    <s v="Concrete Incubator webcontent"/>
    <s v="S | 00046 - Concrete Incubator webcontent"/>
    <s v="Frontend Development | S | 00046 - Concrete Incubator webcontent"/>
    <n v="362239"/>
    <n v="362242"/>
    <n v="362630"/>
    <s v="Plan"/>
    <x v="1"/>
    <n v="4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4"/>
    <n v="0"/>
    <n v="0.25"/>
    <n v="1.7543859649122806E-2"/>
    <n v="1"/>
    <n v="4.2553191489361701"/>
    <x v="3"/>
    <x v="2"/>
    <s v="0.Done"/>
    <x v="588"/>
    <n v="0"/>
    <n v="0"/>
  </r>
  <r>
    <x v="2"/>
    <x v="0"/>
    <x v="4"/>
    <x v="20"/>
    <s v="Homepage"/>
    <x v="20"/>
    <x v="0"/>
    <x v="2"/>
    <x v="160"/>
    <s v="Place remaining Webcontents on Homepage"/>
    <s v="00015 - Place remaining Webcontents on Homepage"/>
    <x v="160"/>
    <x v="3"/>
    <x v="2"/>
    <x v="621"/>
    <s v="Ajust the layout of contents"/>
    <s v="M | 00045 - Ajust the layout of contents"/>
    <s v="Frontend Development | M | 00045 - Ajust the layout of contents"/>
    <n v="362226"/>
    <n v="362238"/>
    <n v="362629"/>
    <s v="Plan"/>
    <x v="17"/>
    <n v="12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2"/>
    <n v="0"/>
    <n v="0.25"/>
    <n v="2.6315789473684209E-2"/>
    <n v="1"/>
    <n v="5.3191489361702127"/>
    <x v="3"/>
    <x v="2"/>
    <s v="0.Done"/>
    <x v="589"/>
    <n v="0"/>
    <n v="0"/>
  </r>
  <r>
    <x v="2"/>
    <x v="0"/>
    <x v="4"/>
    <x v="14"/>
    <s v="Theme"/>
    <x v="14"/>
    <x v="0"/>
    <x v="2"/>
    <x v="81"/>
    <s v="Footer"/>
    <s v="00013 - Footer"/>
    <x v="81"/>
    <x v="3"/>
    <x v="2"/>
    <x v="622"/>
    <s v="Create a configurable footer"/>
    <s v="S | 00044 - Create a configurable footer"/>
    <s v="Frontend Development | S | 00044 - Create a configurable footer"/>
    <n v="362223"/>
    <n v="362234"/>
    <n v="362625"/>
    <s v="Plan"/>
    <x v="6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8.3333333333333332E-3"/>
    <n v="1"/>
    <n v="4.2553191489361701"/>
    <x v="3"/>
    <x v="2"/>
    <s v="0.Done"/>
    <x v="590"/>
    <n v="0"/>
    <n v="0"/>
  </r>
  <r>
    <x v="2"/>
    <x v="0"/>
    <x v="4"/>
    <x v="20"/>
    <s v="Homepage"/>
    <x v="20"/>
    <x v="0"/>
    <x v="2"/>
    <x v="159"/>
    <s v="Country Selection content"/>
    <s v="00012 - Country Selection content"/>
    <x v="159"/>
    <x v="3"/>
    <x v="2"/>
    <x v="623"/>
    <s v="Set up change country component"/>
    <s v="S | 00043 - Set up change country component"/>
    <s v="Frontend Development | S | 00043 - Set up change country component"/>
    <n v="362226"/>
    <n v="362232"/>
    <n v="362624"/>
    <s v="Plan"/>
    <x v="10"/>
    <n v="16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6"/>
    <n v="0"/>
    <n v="0.2"/>
    <n v="2.6315789473684209E-2"/>
    <n v="1"/>
    <n v="4.2553191489361701"/>
    <x v="3"/>
    <x v="2"/>
    <s v="0.Done"/>
    <x v="591"/>
    <n v="0"/>
    <n v="0"/>
  </r>
  <r>
    <x v="2"/>
    <x v="0"/>
    <x v="4"/>
    <x v="20"/>
    <s v="Homepage"/>
    <x v="20"/>
    <x v="0"/>
    <x v="2"/>
    <x v="159"/>
    <s v="Country Selection content"/>
    <s v="00012 - Country Selection content"/>
    <x v="159"/>
    <x v="3"/>
    <x v="2"/>
    <x v="624"/>
    <s v="Create effect when click on &quot;Change country&quot; link"/>
    <s v="S | 00042 - Create effect when click on &quot;Change country&quot; link"/>
    <s v="Frontend Development | S | 00042 - Create effect when click on &quot;Change country&quot; link"/>
    <n v="362226"/>
    <n v="362232"/>
    <n v="362623"/>
    <s v="Plan"/>
    <x v="10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0.2"/>
    <n v="2.6315789473684209E-2"/>
    <n v="1"/>
    <n v="4.2553191489361701"/>
    <x v="3"/>
    <x v="2"/>
    <s v="0.Done"/>
    <x v="592"/>
    <n v="0"/>
    <n v="0"/>
  </r>
  <r>
    <x v="2"/>
    <x v="0"/>
    <x v="4"/>
    <x v="20"/>
    <s v="Homepage"/>
    <x v="20"/>
    <x v="0"/>
    <x v="2"/>
    <x v="161"/>
    <s v="Carousel with three images and timer"/>
    <s v="00011 - Carousel with three images and timer"/>
    <x v="161"/>
    <x v="3"/>
    <x v="2"/>
    <x v="625"/>
    <s v="Carousel with three images and timer"/>
    <s v="M | 00041 - Carousel with three images and timer"/>
    <s v="Frontend Development | M | 00041 - Carousel with three images and timer"/>
    <n v="362226"/>
    <n v="362230"/>
    <n v="362621"/>
    <s v="Plan"/>
    <x v="17"/>
    <n v="8.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8.5"/>
    <n v="0"/>
    <n v="0.25"/>
    <n v="2.6315789473684209E-2"/>
    <n v="1"/>
    <n v="5.3191489361702127"/>
    <x v="3"/>
    <x v="2"/>
    <s v="0.Done"/>
    <x v="593"/>
    <n v="0"/>
    <n v="0"/>
  </r>
  <r>
    <x v="2"/>
    <x v="0"/>
    <x v="4"/>
    <x v="20"/>
    <s v="Homepage"/>
    <x v="20"/>
    <x v="0"/>
    <x v="2"/>
    <x v="154"/>
    <s v="Modern tile with &quot;MORE&quot; animation"/>
    <s v="00010 - Modern tile with &quot;MORE&quot; animation"/>
    <x v="154"/>
    <x v="3"/>
    <x v="2"/>
    <x v="626"/>
    <s v="Adjust the layout of webcontent"/>
    <s v="S | 00040 - Adjust the layout of webcontent"/>
    <s v="Frontend Development | S | 00040 - Adjust the layout of webcontent"/>
    <n v="362226"/>
    <n v="362228"/>
    <n v="362620"/>
    <s v="Plan"/>
    <x v="17"/>
    <n v="21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1.5"/>
    <n v="0"/>
    <n v="0.2"/>
    <n v="2.6315789473684209E-2"/>
    <n v="1"/>
    <n v="4.2553191489361701"/>
    <x v="3"/>
    <x v="2"/>
    <s v="0.Done"/>
    <x v="594"/>
    <n v="0"/>
    <n v="0"/>
  </r>
  <r>
    <x v="2"/>
    <x v="0"/>
    <x v="4"/>
    <x v="20"/>
    <s v="Homepage"/>
    <x v="20"/>
    <x v="0"/>
    <x v="2"/>
    <x v="154"/>
    <s v="Modern tile with &quot;MORE&quot; animation"/>
    <s v="00010 - Modern tile with &quot;MORE&quot; animation"/>
    <x v="154"/>
    <x v="3"/>
    <x v="2"/>
    <x v="627"/>
    <s v="Recreate the more effect"/>
    <s v="S | 00039 - Recreate the more effect"/>
    <s v="Frontend Development | S | 00039 - Recreate the more effect"/>
    <n v="362226"/>
    <n v="362228"/>
    <n v="362619"/>
    <s v="Plan"/>
    <x v="17"/>
    <n v="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8"/>
    <n v="0"/>
    <n v="0.2"/>
    <n v="2.6315789473684209E-2"/>
    <n v="1"/>
    <n v="4.2553191489361701"/>
    <x v="3"/>
    <x v="2"/>
    <s v="0.Done"/>
    <x v="595"/>
    <n v="0"/>
    <n v="0"/>
  </r>
  <r>
    <x v="2"/>
    <x v="0"/>
    <x v="4"/>
    <x v="20"/>
    <s v="Homepage"/>
    <x v="20"/>
    <x v="0"/>
    <x v="2"/>
    <x v="162"/>
    <s v="Place webcontent in the grid acording to wireframe"/>
    <s v="00009 - Place webcontent in the grid acording to wireframe"/>
    <x v="162"/>
    <x v="3"/>
    <x v="2"/>
    <x v="628"/>
    <s v="Create layout on new grid system"/>
    <s v="S | 00038 - Create layout on new grid system"/>
    <s v="Frontend Development | S | 00038 - Create layout on new grid system"/>
    <n v="362226"/>
    <n v="362227"/>
    <n v="362618"/>
    <s v="Plan"/>
    <x v="1"/>
    <n v="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8"/>
    <n v="0"/>
    <n v="0.16666666666666666"/>
    <n v="2.6315789473684209E-2"/>
    <n v="1"/>
    <n v="4.2553191489361701"/>
    <x v="3"/>
    <x v="2"/>
    <s v="0.Done"/>
    <x v="596"/>
    <n v="0"/>
    <n v="0"/>
  </r>
  <r>
    <x v="2"/>
    <x v="0"/>
    <x v="4"/>
    <x v="20"/>
    <s v="Homepage"/>
    <x v="20"/>
    <x v="0"/>
    <x v="2"/>
    <x v="162"/>
    <s v="Place webcontent in the grid acording to wireframe"/>
    <s v="00009 - Place webcontent in the grid acording to wireframe"/>
    <x v="162"/>
    <x v="3"/>
    <x v="2"/>
    <x v="629"/>
    <s v="Rewrite grid system"/>
    <s v="M | 00037 - Rewrite grid system"/>
    <s v="Frontend Development | M | 00037 - Rewrite grid system"/>
    <n v="362226"/>
    <n v="362227"/>
    <n v="362617"/>
    <s v="Plan"/>
    <x v="1"/>
    <n v="28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8"/>
    <n v="0"/>
    <n v="0.16666666666666666"/>
    <n v="2.6315789473684209E-2"/>
    <n v="1"/>
    <n v="5.3191489361702127"/>
    <x v="3"/>
    <x v="2"/>
    <s v="0.Done"/>
    <x v="597"/>
    <n v="0"/>
    <n v="0"/>
  </r>
  <r>
    <x v="2"/>
    <x v="0"/>
    <x v="4"/>
    <x v="20"/>
    <s v="Homepage"/>
    <x v="20"/>
    <x v="0"/>
    <x v="2"/>
    <x v="162"/>
    <s v="Place webcontent in the grid acording to wireframe"/>
    <s v="00009 - Place webcontent in the grid acording to wireframe"/>
    <x v="162"/>
    <x v="7"/>
    <x v="2"/>
    <x v="630"/>
    <s v="Analysis of viability of wireframe code"/>
    <s v="M | 00036 - Analysis of viability of wireframe code"/>
    <s v="Tech Planning | M | 00036 - Analysis of viability of wireframe code"/>
    <n v="362226"/>
    <n v="362227"/>
    <n v="362616"/>
    <s v="Plan"/>
    <x v="1"/>
    <n v="24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24"/>
    <n v="0"/>
    <n v="0.16666666666666666"/>
    <n v="2.6315789473684209E-2"/>
    <n v="1"/>
    <n v="4.2553191489361701"/>
    <x v="3"/>
    <x v="2"/>
    <s v="0.Done"/>
    <x v="598"/>
    <n v="0"/>
    <n v="0"/>
  </r>
  <r>
    <x v="2"/>
    <x v="0"/>
    <x v="4"/>
    <x v="20"/>
    <s v="Homepage"/>
    <x v="20"/>
    <x v="0"/>
    <x v="2"/>
    <x v="162"/>
    <s v="Place webcontent in the grid acording to wireframe"/>
    <s v="00009 - Place webcontent in the grid acording to wireframe"/>
    <x v="162"/>
    <x v="0"/>
    <x v="2"/>
    <x v="631"/>
    <s v="Alpha for Place webcontent in the grid acording to wireframe"/>
    <s v="S | 00035 - Alpha for Place webcontent in the grid acording to wireframe"/>
    <s v="Alpha Test | S | 00035 - Alpha for Place webcontent in the grid acording to wireframe"/>
    <n v="362226"/>
    <n v="362227"/>
    <n v="362615"/>
    <s v="Plan"/>
    <x v="1"/>
    <n v="0.2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25"/>
    <n v="0"/>
    <n v="0.16666666666666666"/>
    <n v="2.6315789473684209E-2"/>
    <n v="1"/>
    <n v="2.1276595744680851"/>
    <x v="3"/>
    <x v="2"/>
    <s v="0.Done"/>
    <x v="599"/>
    <n v="0"/>
    <n v="0"/>
  </r>
  <r>
    <x v="2"/>
    <x v="0"/>
    <x v="4"/>
    <x v="14"/>
    <s v="Theme"/>
    <x v="14"/>
    <x v="0"/>
    <x v="2"/>
    <x v="163"/>
    <s v="Design menus"/>
    <s v="00007 - Design menus"/>
    <x v="163"/>
    <x v="3"/>
    <x v="2"/>
    <x v="632"/>
    <s v="Menu design"/>
    <s v="M | 00034 - Menu design"/>
    <s v="Frontend Development | M | 00034 - Menu design"/>
    <n v="362223"/>
    <n v="362225"/>
    <n v="362440"/>
    <s v="Plan"/>
    <x v="1"/>
    <n v="24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4"/>
    <n v="0"/>
    <n v="0.25"/>
    <n v="8.3333333333333332E-3"/>
    <n v="1"/>
    <n v="5.3191489361702127"/>
    <x v="3"/>
    <x v="2"/>
    <s v="0.Done"/>
    <x v="600"/>
    <n v="0"/>
    <n v="0"/>
  </r>
  <r>
    <x v="2"/>
    <x v="0"/>
    <x v="4"/>
    <x v="19"/>
    <s v="Investors"/>
    <x v="19"/>
    <x v="0"/>
    <x v="2"/>
    <x v="152"/>
    <s v="Investors - Overview"/>
    <s v="00022 - Investors - Overview"/>
    <x v="152"/>
    <x v="0"/>
    <x v="2"/>
    <x v="633"/>
    <s v="Alpha for Webcontent - Investors to Key Statistics"/>
    <s v="S | 00028 - Alpha for Webcontent - Investors to Key Statistics"/>
    <s v="Alpha Test | S | 00028 - Alpha for Webcontent - Investors to Key Statistics"/>
    <n v="362240"/>
    <n v="362248"/>
    <n v="362334"/>
    <s v="Plan"/>
    <x v="1"/>
    <n v="0.3333333333333333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33333333333333331"/>
    <n v="0"/>
    <n v="0.2"/>
    <n v="3.0303030303030304E-2"/>
    <n v="1"/>
    <n v="2.1276595744680851"/>
    <x v="3"/>
    <x v="2"/>
    <s v="0.Done"/>
    <x v="601"/>
    <n v="0"/>
    <n v="0"/>
  </r>
  <r>
    <x v="2"/>
    <x v="0"/>
    <x v="4"/>
    <x v="15"/>
    <s v="Stories"/>
    <x v="15"/>
    <x v="0"/>
    <x v="2"/>
    <x v="158"/>
    <s v="Asset publisher - Simple version"/>
    <s v="00019 - Asset publisher - Simple version"/>
    <x v="158"/>
    <x v="0"/>
    <x v="2"/>
    <x v="634"/>
    <s v="Alpha for Asset publisher - Simple version"/>
    <s v="S | 00027 - Alpha for Asset publisher - Simple version"/>
    <s v="Alpha Test | S | 00027 - Alpha for Asset publisher - Simple version"/>
    <n v="362239"/>
    <n v="362244"/>
    <n v="362333"/>
    <s v="Plan"/>
    <x v="1"/>
    <n v="0.58333333333333337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58333333333333337"/>
    <n v="0"/>
    <n v="0.25"/>
    <n v="1.7543859649122806E-2"/>
    <n v="1"/>
    <n v="2.1276595744680851"/>
    <x v="3"/>
    <x v="2"/>
    <s v="0.Done"/>
    <x v="602"/>
    <n v="0"/>
    <n v="0"/>
  </r>
  <r>
    <x v="2"/>
    <x v="0"/>
    <x v="4"/>
    <x v="15"/>
    <s v="Stories"/>
    <x v="15"/>
    <x v="0"/>
    <x v="2"/>
    <x v="155"/>
    <s v="Concrete Incubator webcontent"/>
    <s v="00018 - Concrete Incubator webcontent"/>
    <x v="155"/>
    <x v="0"/>
    <x v="2"/>
    <x v="635"/>
    <s v="Alpha for Concrete Incubator webcontent"/>
    <s v="S | 00026 - Alpha for Concrete Incubator webcontent"/>
    <s v="Alpha Test | S | 00026 - Alpha for Concrete Incubator webcontent"/>
    <n v="362239"/>
    <n v="362242"/>
    <n v="362332"/>
    <s v="Plan"/>
    <x v="1"/>
    <n v="0.2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25"/>
    <n v="0"/>
    <n v="0.25"/>
    <n v="1.7543859649122806E-2"/>
    <n v="1"/>
    <n v="2.1276595744680851"/>
    <x v="3"/>
    <x v="2"/>
    <s v="0.Done"/>
    <x v="603"/>
    <n v="0"/>
    <n v="0"/>
  </r>
  <r>
    <x v="2"/>
    <x v="0"/>
    <x v="4"/>
    <x v="14"/>
    <s v="Theme"/>
    <x v="14"/>
    <x v="0"/>
    <x v="2"/>
    <x v="163"/>
    <s v="Design menus"/>
    <s v="00007 - Design menus"/>
    <x v="163"/>
    <x v="0"/>
    <x v="2"/>
    <x v="636"/>
    <s v="Alpha for Design menus"/>
    <s v="S | 00025 - Alpha for Design menus"/>
    <s v="Alpha Test | S | 00025 - Alpha for Design menus"/>
    <n v="362223"/>
    <n v="362225"/>
    <n v="362331"/>
    <s v="Plan"/>
    <x v="1"/>
    <n v="0.16666666666666666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16666666666666666"/>
    <n v="0"/>
    <n v="0.25"/>
    <n v="8.3333333333333332E-3"/>
    <n v="1"/>
    <n v="2.1276595744680851"/>
    <x v="3"/>
    <x v="2"/>
    <s v="0.Done"/>
    <x v="604"/>
    <n v="0"/>
    <n v="0"/>
  </r>
  <r>
    <x v="2"/>
    <x v="1"/>
    <x v="1"/>
    <x v="1"/>
    <m/>
    <x v="1"/>
    <x v="2"/>
    <x v="2"/>
    <x v="53"/>
    <s v="Setup LCS activation"/>
    <s v="00003 - Setup LCS activation"/>
    <x v="53"/>
    <x v="4"/>
    <x v="2"/>
    <x v="637"/>
    <s v="Activate Production"/>
    <s v="XS | 00005 - Activate Production"/>
    <s v="Sub-Task | XS | 00005 - Activate Production"/>
    <m/>
    <n v="361679"/>
    <n v="361681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05"/>
    <n v="0"/>
    <n v="0"/>
  </r>
  <r>
    <x v="2"/>
    <x v="1"/>
    <x v="1"/>
    <x v="1"/>
    <m/>
    <x v="1"/>
    <x v="2"/>
    <x v="2"/>
    <x v="53"/>
    <s v="Setup LCS activation"/>
    <s v="00003 - Setup LCS activation"/>
    <x v="53"/>
    <x v="4"/>
    <x v="2"/>
    <x v="638"/>
    <s v="Activate QA"/>
    <s v="XS | 00004 - Activate QA"/>
    <s v="Sub-Task | XS | 00004 - Activate QA"/>
    <m/>
    <n v="361679"/>
    <n v="361680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06"/>
    <n v="0"/>
    <n v="0"/>
  </r>
  <r>
    <x v="3"/>
    <x v="1"/>
    <x v="1"/>
    <x v="1"/>
    <m/>
    <x v="1"/>
    <x v="2"/>
    <x v="3"/>
    <x v="164"/>
    <s v="Task without assignee BEMISCP"/>
    <s v="03233 - Task without assignee BEMISCP"/>
    <x v="164"/>
    <x v="4"/>
    <x v="0"/>
    <x v="639"/>
    <s v="Sub-task of the task without assignee"/>
    <s v="S | 03235 - Sub-task of the task without assignee"/>
    <s v="Sub-Task | S | 03235 - Sub-task of the task without assignee"/>
    <m/>
    <n v="396824"/>
    <n v="396826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1"/>
    <n v="0"/>
    <n v="1"/>
    <n v="0"/>
    <x v="1"/>
    <x v="3"/>
    <s v="3.Doing"/>
    <x v="607"/>
    <n v="0"/>
    <n v="0"/>
  </r>
  <r>
    <x v="3"/>
    <x v="1"/>
    <x v="1"/>
    <x v="1"/>
    <m/>
    <x v="1"/>
    <x v="0"/>
    <x v="5"/>
    <x v="165"/>
    <s v="Feature without assignee BEMISCP"/>
    <s v="03229 - Feature without assignee BEMISCP"/>
    <x v="165"/>
    <x v="4"/>
    <x v="1"/>
    <x v="640"/>
    <s v="Sub-task of the feature without assignee"/>
    <s v="S | 03230 - Sub-task of the feature without assignee"/>
    <s v="Sub-Task | S | 03230 - Sub-task of the feature without assignee"/>
    <m/>
    <n v="396813"/>
    <n v="396814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33333333333333331"/>
    <n v="0"/>
    <n v="1"/>
    <n v="0"/>
    <x v="1"/>
    <x v="5"/>
    <e v="#N/A"/>
    <x v="1"/>
    <n v="0"/>
    <n v="0"/>
  </r>
  <r>
    <x v="3"/>
    <x v="1"/>
    <x v="1"/>
    <x v="1"/>
    <m/>
    <x v="1"/>
    <x v="1"/>
    <x v="3"/>
    <x v="166"/>
    <s v="Carrier List not updated in The Hub Production system (BDT 609)"/>
    <s v="03209 - Carrier List not updated in The Hub Production system (BDT 609)"/>
    <x v="166"/>
    <x v="5"/>
    <x v="0"/>
    <x v="641"/>
    <s v="Update Carrier List"/>
    <s v="S | 03225 - Update Carrier List"/>
    <s v="Backend Development | S | 03225 - Update Carrier List"/>
    <m/>
    <n v="395955"/>
    <n v="396671"/>
    <s v="Plan"/>
    <x v="0"/>
    <n v="0"/>
    <n v="0"/>
    <n v="0"/>
    <n v="0"/>
    <s v="S"/>
    <s v="SUBTASK PLAN"/>
    <n v="8.5106382978723403"/>
    <n v="10.212765957446807"/>
    <n v="8.5106382978723403"/>
    <n v="10.212765957446807"/>
    <n v="0"/>
    <n v="8.5106382978723403"/>
    <n v="0"/>
    <n v="0"/>
    <n v="0"/>
    <n v="0"/>
    <n v="0.25"/>
    <n v="0"/>
    <n v="1"/>
    <n v="0"/>
    <x v="1"/>
    <x v="3"/>
    <s v="3.Doing"/>
    <x v="608"/>
    <n v="8.5106382978723403"/>
    <n v="0"/>
  </r>
  <r>
    <x v="3"/>
    <x v="1"/>
    <x v="1"/>
    <x v="1"/>
    <m/>
    <x v="1"/>
    <x v="1"/>
    <x v="3"/>
    <x v="167"/>
    <s v="Mars Inventory Total Location Qty UOM Incorrect (BDT 588)"/>
    <s v="03170 - Mars Inventory Total Location Qty UOM Incorrect (BDT 588)"/>
    <x v="167"/>
    <x v="5"/>
    <x v="5"/>
    <x v="642"/>
    <s v="Regenerate WS artifacts and update UoM field mapping"/>
    <s v="S | 03223 - Regenerate WS artifacts and update UoM field mapping"/>
    <s v="Backend Development | S | 03223 - Regenerate WS artifacts and update UoM field mapping"/>
    <m/>
    <n v="394892"/>
    <n v="396520"/>
    <s v="Plan"/>
    <x v="0"/>
    <n v="0"/>
    <n v="0"/>
    <n v="0"/>
    <n v="0"/>
    <s v="S"/>
    <s v="SUBTASK PLAN"/>
    <n v="8.5106382978723403"/>
    <n v="10.212765957446807"/>
    <n v="8.5106382978723403"/>
    <n v="10.212765957446807"/>
    <n v="0"/>
    <n v="8.5106382978723403"/>
    <n v="0"/>
    <n v="0"/>
    <n v="0"/>
    <n v="0"/>
    <n v="0.25"/>
    <n v="0"/>
    <n v="1"/>
    <n v="0"/>
    <x v="1"/>
    <x v="3"/>
    <s v="2.To Review"/>
    <x v="609"/>
    <n v="8.5106382978723403"/>
    <n v="0"/>
  </r>
  <r>
    <x v="3"/>
    <x v="1"/>
    <x v="1"/>
    <x v="1"/>
    <m/>
    <x v="1"/>
    <x v="1"/>
    <x v="1"/>
    <x v="168"/>
    <s v="BDT 596- Connectivity issues in production "/>
    <s v="03193 - BDT 596- Connectivity issues in production "/>
    <x v="168"/>
    <x v="0"/>
    <x v="1"/>
    <x v="643"/>
    <s v="Alpha for BDT 596- Connectivity issues in production "/>
    <s v="S | 03222 - Alpha for BDT 596- Connectivity issues in production "/>
    <s v="Alpha Test | S | 03222 - Alpha for BDT 596- Connectivity issues in production "/>
    <m/>
    <n v="395742"/>
    <n v="396518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x v="1"/>
    <e v="#N/A"/>
    <x v="1"/>
    <n v="2.1276595744680851"/>
    <n v="0"/>
  </r>
  <r>
    <x v="3"/>
    <x v="1"/>
    <x v="1"/>
    <x v="1"/>
    <m/>
    <x v="1"/>
    <x v="1"/>
    <x v="1"/>
    <x v="169"/>
    <s v="BDT 601- CSR/Admin View error and inconsistencies displaying customer profile "/>
    <s v="03195 - BDT 601- CSR/Admin View error and inconsistencies displaying customer profile "/>
    <x v="169"/>
    <x v="0"/>
    <x v="1"/>
    <x v="644"/>
    <s v="Alpha for BDT 601- CSR/Admin View error and inconsistencies displaying customer profile "/>
    <s v="S | 03221 - Alpha for BDT 601- CSR/Admin View error and inconsistencies displaying customer profile "/>
    <s v="Alpha Test | S | 03221 - Alpha for BDT 601- CSR/Admin View error and inconsistencies displaying customer profile "/>
    <m/>
    <n v="395793"/>
    <n v="396493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x v="1"/>
    <e v="#N/A"/>
    <x v="1"/>
    <n v="2.1276595744680851"/>
    <n v="0"/>
  </r>
  <r>
    <x v="3"/>
    <x v="1"/>
    <x v="1"/>
    <x v="1"/>
    <m/>
    <x v="1"/>
    <x v="1"/>
    <x v="1"/>
    <x v="170"/>
    <s v="BDT 597- Production issue- internal user being asked to validate device "/>
    <s v="03191 - BDT 597- Production issue- internal user being asked to validate device "/>
    <x v="170"/>
    <x v="0"/>
    <x v="1"/>
    <x v="645"/>
    <s v="Alpha for BDT 597- Production issue- internal user being asked to validate device "/>
    <s v="S | 03220 - Alpha for BDT 597- Production issue- internal user being asked to validate device "/>
    <s v="Alpha Test | S | 03220 - Alpha for BDT 597- Production issue- internal user being asked to validate device "/>
    <m/>
    <n v="395739"/>
    <n v="396303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x v="1"/>
    <e v="#N/A"/>
    <x v="1"/>
    <n v="2.1276595744680851"/>
    <n v="0"/>
  </r>
  <r>
    <x v="3"/>
    <x v="1"/>
    <x v="1"/>
    <x v="1"/>
    <m/>
    <x v="1"/>
    <x v="1"/>
    <x v="1"/>
    <x v="168"/>
    <s v="BDT 596- Connectivity issues in production "/>
    <s v="03193 - BDT 596- Connectivity issues in production "/>
    <x v="168"/>
    <x v="5"/>
    <x v="2"/>
    <x v="646"/>
    <s v="Evaluate &amp; fix wrong login redirection issue"/>
    <s v="S | 03219 - Evaluate &amp; fix wrong login redirection issue"/>
    <s v="Backend Development | S | 03219 - Evaluate &amp; fix wrong login redirection issue"/>
    <m/>
    <n v="395742"/>
    <n v="39629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1"/>
    <s v="0.Done"/>
    <x v="610"/>
    <n v="8.5106382978723403"/>
    <n v="0"/>
  </r>
  <r>
    <x v="3"/>
    <x v="1"/>
    <x v="1"/>
    <x v="1"/>
    <m/>
    <x v="1"/>
    <x v="1"/>
    <x v="1"/>
    <x v="169"/>
    <s v="BDT 601- CSR/Admin View error and inconsistencies displaying customer profile "/>
    <s v="03195 - BDT 601- CSR/Admin View error and inconsistencies displaying customer profile "/>
    <x v="169"/>
    <x v="5"/>
    <x v="2"/>
    <x v="647"/>
    <s v="Update URL for Customer Profiles"/>
    <s v="S | 03218 - Update URL for Customer Profiles"/>
    <s v="Backend Development | S | 03218 - Update URL for Customer Profiles"/>
    <m/>
    <n v="395793"/>
    <n v="39616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1"/>
    <s v="0.Done"/>
    <x v="611"/>
    <n v="8.5106382978723403"/>
    <n v="0"/>
  </r>
  <r>
    <x v="3"/>
    <x v="1"/>
    <x v="1"/>
    <x v="1"/>
    <m/>
    <x v="1"/>
    <x v="1"/>
    <x v="7"/>
    <x v="171"/>
    <s v="BDt 598- All environments - log in screen"/>
    <s v="03192 - BDt 598- All environments - log in screen"/>
    <x v="171"/>
    <x v="1"/>
    <x v="1"/>
    <x v="648"/>
    <s v="QA for BDt 598- All environments - log in screen"/>
    <s v="S | 03214 - QA for BDt 598- All environments - log in screen"/>
    <s v="QA | S | 03214 - QA for BDt 598- All environments - log in screen"/>
    <m/>
    <n v="395741"/>
    <n v="395962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x v="7"/>
    <e v="#N/A"/>
    <x v="1"/>
    <n v="2.1276595744680851"/>
    <n v="0"/>
  </r>
  <r>
    <x v="3"/>
    <x v="1"/>
    <x v="1"/>
    <x v="1"/>
    <m/>
    <x v="1"/>
    <x v="1"/>
    <x v="7"/>
    <x v="171"/>
    <s v="BDt 598- All environments - log in screen"/>
    <s v="03192 - BDt 598- All environments - log in screen"/>
    <x v="171"/>
    <x v="2"/>
    <x v="2"/>
    <x v="649"/>
    <s v="Review of BDt 598- All environments - log in screen"/>
    <s v="S | 03213 - Review of BDt 598- All environments - log in screen"/>
    <s v="Feature Review | S | 03213 - Review of BDt 598- All environments - log in screen"/>
    <m/>
    <n v="395741"/>
    <n v="3959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7"/>
    <s v="0.Done"/>
    <x v="612"/>
    <n v="2.1276595744680851"/>
    <n v="0"/>
  </r>
  <r>
    <x v="3"/>
    <x v="1"/>
    <x v="1"/>
    <x v="1"/>
    <m/>
    <x v="1"/>
    <x v="1"/>
    <x v="2"/>
    <x v="172"/>
    <s v="Sales Order Schedule Line with ConfirmedQty 0 displayed (BDT 590)"/>
    <s v="03176 - Sales Order Schedule Line with ConfirmedQty 0 displayed (BDT 590)"/>
    <x v="172"/>
    <x v="1"/>
    <x v="2"/>
    <x v="650"/>
    <s v="QA for Sales Order Schedule Line with ConfirmedQty 0 displayed (BDT 590)"/>
    <s v="S | 03212 - QA for Sales Order Schedule Line with ConfirmedQty 0 displayed (BDT 590)"/>
    <s v="QA | S | 03212 - QA for Sales Order Schedule Line with ConfirmedQty 0 displayed (BDT 590)"/>
    <m/>
    <n v="394931"/>
    <n v="3959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613"/>
    <n v="2.1276595744680851"/>
    <n v="0"/>
  </r>
  <r>
    <x v="3"/>
    <x v="1"/>
    <x v="1"/>
    <x v="1"/>
    <m/>
    <x v="1"/>
    <x v="1"/>
    <x v="2"/>
    <x v="172"/>
    <s v="Sales Order Schedule Line with ConfirmedQty 0 displayed (BDT 590)"/>
    <s v="03176 - Sales Order Schedule Line with ConfirmedQty 0 displayed (BDT 590)"/>
    <x v="172"/>
    <x v="2"/>
    <x v="2"/>
    <x v="651"/>
    <s v="Review of Sales Order Schedule Line with ConfirmedQty 0 displayed (BDT 590)"/>
    <s v="S | 03211 - Review of Sales Order Schedule Line with ConfirmedQty 0 displayed (BDT 590)"/>
    <s v="Feature Review | S | 03211 - Review of Sales Order Schedule Line with ConfirmedQty 0 displayed (BDT 590)"/>
    <m/>
    <n v="394931"/>
    <n v="3959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614"/>
    <n v="2.1276595744680851"/>
    <n v="0"/>
  </r>
  <r>
    <x v="3"/>
    <x v="1"/>
    <x v="1"/>
    <x v="1"/>
    <m/>
    <x v="1"/>
    <x v="1"/>
    <x v="2"/>
    <x v="172"/>
    <s v="Sales Order Schedule Line with ConfirmedQty 0 displayed (BDT 590)"/>
    <s v="03176 - Sales Order Schedule Line with ConfirmedQty 0 displayed (BDT 590)"/>
    <x v="172"/>
    <x v="0"/>
    <x v="2"/>
    <x v="652"/>
    <s v="Alpha for Sales Order Schedule Line with ConfirmedQty 0 displayed (BDT 590)"/>
    <s v="S | 03210 - Alpha for Sales Order Schedule Line with ConfirmedQty 0 displayed (BDT 590)"/>
    <s v="Alpha Test | S | 03210 - Alpha for Sales Order Schedule Line with ConfirmedQty 0 displayed (BDT 590)"/>
    <m/>
    <n v="394931"/>
    <n v="39595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615"/>
    <n v="2.1276595744680851"/>
    <n v="0"/>
  </r>
  <r>
    <x v="3"/>
    <x v="1"/>
    <x v="1"/>
    <x v="1"/>
    <m/>
    <x v="1"/>
    <x v="1"/>
    <x v="8"/>
    <x v="173"/>
    <s v="595 BDT - Out of memory error"/>
    <s v="03187 - 595 BDT - Out of memory error"/>
    <x v="173"/>
    <x v="2"/>
    <x v="1"/>
    <x v="653"/>
    <s v="Review of 595 BDT - Out of memory error"/>
    <s v="S | 03208 - Review of 595 BDT - Out of memory error"/>
    <s v="Feature Review | S | 03208 - Review of 595 BDT - Out of memory error"/>
    <m/>
    <n v="395560"/>
    <n v="395940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33333333333333331"/>
    <n v="0"/>
    <n v="1"/>
    <n v="0"/>
    <x v="1"/>
    <x v="8"/>
    <e v="#N/A"/>
    <x v="1"/>
    <n v="2.1276595744680851"/>
    <n v="0"/>
  </r>
  <r>
    <x v="3"/>
    <x v="1"/>
    <x v="1"/>
    <x v="1"/>
    <m/>
    <x v="1"/>
    <x v="1"/>
    <x v="8"/>
    <x v="173"/>
    <s v="595 BDT - Out of memory error"/>
    <s v="03187 - 595 BDT - Out of memory error"/>
    <x v="173"/>
    <x v="0"/>
    <x v="2"/>
    <x v="654"/>
    <s v="Alpha for 595 BDT - Out of memory error"/>
    <s v="S | 03207 - Alpha for 595 BDT - Out of memory error"/>
    <s v="Alpha Test | S | 03207 - Alpha for 595 BDT - Out of memory error"/>
    <m/>
    <n v="395560"/>
    <n v="3959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8"/>
    <s v="0.Done"/>
    <x v="616"/>
    <n v="2.1276595744680851"/>
    <n v="0"/>
  </r>
  <r>
    <x v="3"/>
    <x v="1"/>
    <x v="1"/>
    <x v="1"/>
    <m/>
    <x v="1"/>
    <x v="1"/>
    <x v="8"/>
    <x v="173"/>
    <s v="595 BDT - Out of memory error"/>
    <s v="03187 - 595 BDT - Out of memory error"/>
    <x v="173"/>
    <x v="4"/>
    <x v="2"/>
    <x v="655"/>
    <s v="Updated memory config for production environment"/>
    <s v="S | 03206 - Updated memory config for production environment"/>
    <s v="Sub-Task | S | 03206 - Updated memory config for production environment"/>
    <m/>
    <n v="395560"/>
    <n v="395935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33333333333333331"/>
    <n v="0"/>
    <n v="1"/>
    <n v="4.2553191489361701"/>
    <x v="1"/>
    <x v="8"/>
    <s v="0.Done"/>
    <x v="617"/>
    <n v="4.2553191489361701"/>
    <n v="0"/>
  </r>
  <r>
    <x v="3"/>
    <x v="1"/>
    <x v="1"/>
    <x v="1"/>
    <m/>
    <x v="1"/>
    <x v="0"/>
    <x v="2"/>
    <x v="174"/>
    <s v="Create Hub Admin documentation"/>
    <s v="02998 - Create Hub Admin documentation"/>
    <x v="174"/>
    <x v="1"/>
    <x v="2"/>
    <x v="656"/>
    <s v="QA for Create Hub Admin documentation"/>
    <s v="S | 03205 - QA for Create Hub Admin documentation"/>
    <s v="QA | S | 03205 - QA for Create Hub Admin documentation"/>
    <m/>
    <n v="388279"/>
    <n v="3959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18"/>
    <n v="0"/>
    <n v="0"/>
  </r>
  <r>
    <x v="3"/>
    <x v="1"/>
    <x v="1"/>
    <x v="1"/>
    <m/>
    <x v="1"/>
    <x v="0"/>
    <x v="2"/>
    <x v="174"/>
    <s v="Create Hub Admin documentation"/>
    <s v="02998 - Create Hub Admin documentation"/>
    <x v="174"/>
    <x v="2"/>
    <x v="2"/>
    <x v="657"/>
    <s v="Review of Create Hub Admin documentation"/>
    <s v="S | 03204 - Review of Create Hub Admin documentation"/>
    <s v="Feature Review | S | 03204 - Review of Create Hub Admin documentation"/>
    <m/>
    <n v="388279"/>
    <n v="3959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19"/>
    <n v="0"/>
    <n v="0"/>
  </r>
  <r>
    <x v="3"/>
    <x v="1"/>
    <x v="1"/>
    <x v="1"/>
    <m/>
    <x v="1"/>
    <x v="0"/>
    <x v="2"/>
    <x v="174"/>
    <s v="Create Hub Admin documentation"/>
    <s v="02998 - Create Hub Admin documentation"/>
    <x v="174"/>
    <x v="0"/>
    <x v="2"/>
    <x v="658"/>
    <s v="Alpha for Create Hub Admin documentation"/>
    <s v="S | 03203 - Alpha for Create Hub Admin documentation"/>
    <s v="Alpha Test | S | 03203 - Alpha for Create Hub Admin documentation"/>
    <m/>
    <n v="388279"/>
    <n v="3959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20"/>
    <n v="0"/>
    <n v="0"/>
  </r>
  <r>
    <x v="3"/>
    <x v="1"/>
    <x v="1"/>
    <x v="1"/>
    <m/>
    <x v="1"/>
    <x v="1"/>
    <x v="2"/>
    <x v="175"/>
    <s v="BDT 591- AS CSR or Admin, unable to edit user profile from profile page. "/>
    <s v="03179 - BDT 591- AS CSR or Admin, unable to edit user profile from profile page. "/>
    <x v="175"/>
    <x v="1"/>
    <x v="2"/>
    <x v="659"/>
    <s v="QA for BDT 591- AS CSR or Admin, unable to edit user profile from profile page. "/>
    <s v="S | 03202 - QA for BDT 591- AS CSR or Admin, unable to edit user profile from profile page. "/>
    <s v="QA | S | 03202 - QA for BDT 591- AS CSR or Admin, unable to edit user profile from profile page. "/>
    <m/>
    <n v="395195"/>
    <n v="39592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21"/>
    <n v="2.1276595744680851"/>
    <n v="0"/>
  </r>
  <r>
    <x v="3"/>
    <x v="1"/>
    <x v="1"/>
    <x v="1"/>
    <m/>
    <x v="1"/>
    <x v="1"/>
    <x v="2"/>
    <x v="175"/>
    <s v="BDT 591- AS CSR or Admin, unable to edit user profile from profile page. "/>
    <s v="03179 - BDT 591- AS CSR or Admin, unable to edit user profile from profile page. "/>
    <x v="175"/>
    <x v="2"/>
    <x v="2"/>
    <x v="660"/>
    <s v="Review of BDT 591- AS CSR or Admin, unable to edit user profile from profile page. "/>
    <s v="S | 03201 - Review of BDT 591- AS CSR or Admin, unable to edit user profile from profile page. "/>
    <s v="Feature Review | S | 03201 - Review of BDT 591- AS CSR or Admin, unable to edit user profile from profile page. "/>
    <m/>
    <n v="395195"/>
    <n v="39592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22"/>
    <n v="2.1276595744680851"/>
    <n v="0"/>
  </r>
  <r>
    <x v="3"/>
    <x v="1"/>
    <x v="1"/>
    <x v="1"/>
    <m/>
    <x v="1"/>
    <x v="1"/>
    <x v="2"/>
    <x v="175"/>
    <s v="BDT 591- AS CSR or Admin, unable to edit user profile from profile page. "/>
    <s v="03179 - BDT 591- AS CSR or Admin, unable to edit user profile from profile page. "/>
    <x v="175"/>
    <x v="0"/>
    <x v="2"/>
    <x v="661"/>
    <s v="Alpha for BDT 591- AS CSR or Admin, unable to edit user profile from profile page. "/>
    <s v="S | 03200 - Alpha for BDT 591- AS CSR or Admin, unable to edit user profile from profile page. "/>
    <s v="Alpha Test | S | 03200 - Alpha for BDT 591- AS CSR or Admin, unable to edit user profile from profile page. "/>
    <m/>
    <n v="395195"/>
    <n v="3959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23"/>
    <n v="2.1276595744680851"/>
    <n v="0"/>
  </r>
  <r>
    <x v="3"/>
    <x v="1"/>
    <x v="1"/>
    <x v="1"/>
    <m/>
    <x v="1"/>
    <x v="1"/>
    <x v="1"/>
    <x v="170"/>
    <s v="BDT 597- Production issue- internal user being asked to validate device "/>
    <s v="03191 - BDT 597- Production issue- internal user being asked to validate device "/>
    <x v="170"/>
    <x v="5"/>
    <x v="2"/>
    <x v="662"/>
    <s v="Skip 2fa for internal users"/>
    <s v="S | 03199 - Skip 2fa for internal users"/>
    <s v="Backend Development | S | 03199 - Skip 2fa for internal users"/>
    <m/>
    <n v="395739"/>
    <n v="39592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1"/>
    <s v="0.Done"/>
    <x v="624"/>
    <n v="8.5106382978723403"/>
    <n v="0"/>
  </r>
  <r>
    <x v="3"/>
    <x v="1"/>
    <x v="1"/>
    <x v="1"/>
    <m/>
    <x v="1"/>
    <x v="1"/>
    <x v="7"/>
    <x v="171"/>
    <s v="BDt 598- All environments - log in screen"/>
    <s v="03192 - BDt 598- All environments - log in screen"/>
    <x v="171"/>
    <x v="0"/>
    <x v="2"/>
    <x v="663"/>
    <s v="Alpha for BDt 598- All environments - log in screen"/>
    <s v="S | 03196 - Alpha for BDt 598- All environments - log in screen"/>
    <s v="Alpha Test | S | 03196 - Alpha for BDt 598- All environments - log in screen"/>
    <m/>
    <n v="395741"/>
    <n v="3958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7"/>
    <s v="0.Done"/>
    <x v="625"/>
    <n v="2.1276595744680851"/>
    <n v="0"/>
  </r>
  <r>
    <x v="3"/>
    <x v="1"/>
    <x v="1"/>
    <x v="1"/>
    <m/>
    <x v="1"/>
    <x v="1"/>
    <x v="7"/>
    <x v="171"/>
    <s v="BDt 598- All environments - log in screen"/>
    <s v="03192 - BDt 598- All environments - log in screen"/>
    <x v="171"/>
    <x v="3"/>
    <x v="2"/>
    <x v="664"/>
    <s v="Development for - All environments - log in screen"/>
    <s v="S | 03194 - Development for - All environments - log in screen"/>
    <s v="Frontend Development | S | 03194 - Development for - All environments - log in screen"/>
    <m/>
    <n v="395741"/>
    <n v="395760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7"/>
    <s v="0.Done"/>
    <x v="626"/>
    <n v="4.2553191489361701"/>
    <n v="0"/>
  </r>
  <r>
    <x v="3"/>
    <x v="1"/>
    <x v="1"/>
    <x v="1"/>
    <m/>
    <x v="1"/>
    <x v="0"/>
    <x v="3"/>
    <x v="176"/>
    <s v="Final Clean QA Deploy"/>
    <s v="02996 - Final Clean QA Deploy"/>
    <x v="176"/>
    <x v="5"/>
    <x v="5"/>
    <x v="665"/>
    <s v="Remove metaspace maximum jvm arg"/>
    <s v="S | 03190 - Remove metaspace maximum jvm arg"/>
    <s v="Backend Development | S | 03190 - Remove metaspace maximum jvm arg"/>
    <m/>
    <n v="388271"/>
    <n v="395595"/>
    <s v="Plan"/>
    <x v="0"/>
    <n v="0"/>
    <n v="0"/>
    <n v="0"/>
    <n v="0"/>
    <s v="S"/>
    <s v="SUBTASK PLAN"/>
    <n v="8.5106382978723403"/>
    <n v="10.212765957446807"/>
    <n v="8.5106382978723403"/>
    <n v="10.212765957446807"/>
    <n v="0"/>
    <n v="8.5106382978723403"/>
    <n v="0"/>
    <n v="0"/>
    <n v="0"/>
    <n v="0"/>
    <n v="0.14285714285714285"/>
    <n v="0"/>
    <n v="1"/>
    <n v="0"/>
    <x v="1"/>
    <x v="3"/>
    <s v="2.To Review"/>
    <x v="627"/>
    <n v="0"/>
    <n v="0"/>
  </r>
  <r>
    <x v="3"/>
    <x v="1"/>
    <x v="1"/>
    <x v="1"/>
    <m/>
    <x v="1"/>
    <x v="0"/>
    <x v="3"/>
    <x v="176"/>
    <s v="Final Clean QA Deploy"/>
    <s v="02996 - Final Clean QA Deploy"/>
    <x v="176"/>
    <x v="5"/>
    <x v="2"/>
    <x v="666"/>
    <s v="Improve ibb test button logging"/>
    <s v="XS | 03189 - Improve ibb test button logging"/>
    <s v="Backend Development | XS | 03189 - Improve ibb test button logging"/>
    <m/>
    <n v="388271"/>
    <n v="395594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3"/>
    <s v="0.Done"/>
    <x v="628"/>
    <n v="0"/>
    <n v="0"/>
  </r>
  <r>
    <x v="3"/>
    <x v="1"/>
    <x v="1"/>
    <x v="1"/>
    <m/>
    <x v="1"/>
    <x v="1"/>
    <x v="2"/>
    <x v="177"/>
    <s v="BDT 575 Tablet menu does not automatically collapse"/>
    <s v="03180 - BDT 575 Tablet menu does not automatically collapse"/>
    <x v="177"/>
    <x v="1"/>
    <x v="2"/>
    <x v="667"/>
    <s v="QA for BDT 575 Tablet menu does not automatically collapse"/>
    <s v="S | 03188 - QA for BDT 575 Tablet menu does not automatically collapse"/>
    <s v="QA | S | 03188 - QA for BDT 575 Tablet menu does not automatically collapse"/>
    <m/>
    <n v="395238"/>
    <n v="3955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29"/>
    <n v="2.1276595744680851"/>
    <n v="0"/>
  </r>
  <r>
    <x v="3"/>
    <x v="1"/>
    <x v="1"/>
    <x v="1"/>
    <m/>
    <x v="1"/>
    <x v="1"/>
    <x v="2"/>
    <x v="177"/>
    <s v="BDT 575 Tablet menu does not automatically collapse"/>
    <s v="03180 - BDT 575 Tablet menu does not automatically collapse"/>
    <x v="177"/>
    <x v="2"/>
    <x v="2"/>
    <x v="668"/>
    <s v="Review of BDT 575 Tablet menu does not automatically collapse"/>
    <s v="S | 03186 - Review of BDT 575 Tablet menu does not automatically collapse"/>
    <s v="Feature Review | S | 03186 - Review of BDT 575 Tablet menu does not automatically collapse"/>
    <m/>
    <n v="395238"/>
    <n v="39555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30"/>
    <n v="2.1276595744680851"/>
    <n v="0"/>
  </r>
  <r>
    <x v="3"/>
    <x v="1"/>
    <x v="1"/>
    <x v="1"/>
    <m/>
    <x v="1"/>
    <x v="1"/>
    <x v="2"/>
    <x v="177"/>
    <s v="BDT 575 Tablet menu does not automatically collapse"/>
    <s v="03180 - BDT 575 Tablet menu does not automatically collapse"/>
    <x v="177"/>
    <x v="0"/>
    <x v="2"/>
    <x v="669"/>
    <s v="Alpha for BDT 575 Tablet menu does not automatically collapse"/>
    <s v="S | 03185 - Alpha for BDT 575 Tablet menu does not automatically collapse"/>
    <s v="Alpha Test | S | 03185 - Alpha for BDT 575 Tablet menu does not automatically collapse"/>
    <m/>
    <n v="395238"/>
    <n v="3955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31"/>
    <n v="2.1276595744680851"/>
    <n v="0"/>
  </r>
  <r>
    <x v="3"/>
    <x v="1"/>
    <x v="1"/>
    <x v="1"/>
    <m/>
    <x v="1"/>
    <x v="1"/>
    <x v="2"/>
    <x v="172"/>
    <s v="Sales Order Schedule Line with ConfirmedQty 0 displayed (BDT 590)"/>
    <s v="03176 - Sales Order Schedule Line with ConfirmedQty 0 displayed (BDT 590)"/>
    <x v="172"/>
    <x v="5"/>
    <x v="2"/>
    <x v="670"/>
    <s v="Update WS filtering logic and schedule line delete logic"/>
    <s v="S | 03183 - Update WS filtering logic and schedule line delete logic"/>
    <s v="Backend Development | S | 03183 - Update WS filtering logic and schedule line delete logic"/>
    <m/>
    <n v="394931"/>
    <n v="39541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632"/>
    <n v="8.5106382978723403"/>
    <n v="0"/>
  </r>
  <r>
    <x v="3"/>
    <x v="1"/>
    <x v="1"/>
    <x v="1"/>
    <m/>
    <x v="1"/>
    <x v="1"/>
    <x v="7"/>
    <x v="178"/>
    <s v="575 BDT - Tablet- menu icon not in correct place on page"/>
    <s v="03152 - 575 BDT - Tablet- menu icon not in correct place on page"/>
    <x v="178"/>
    <x v="3"/>
    <x v="5"/>
    <x v="671"/>
    <s v="Development for - Menu open after navigation on Tablet"/>
    <s v="S | 03182 - Development for - Menu open after navigation on Tablet"/>
    <s v="Frontend Development | S | 03182 - Development for - Menu open after navigation on Tablet"/>
    <m/>
    <n v="394098"/>
    <n v="395259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2"/>
    <n v="0"/>
    <n v="1"/>
    <n v="0"/>
    <x v="1"/>
    <x v="7"/>
    <s v="2.To Review"/>
    <x v="633"/>
    <n v="4.2553191489361701"/>
    <n v="0"/>
  </r>
  <r>
    <x v="3"/>
    <x v="1"/>
    <x v="1"/>
    <x v="1"/>
    <m/>
    <x v="1"/>
    <x v="1"/>
    <x v="2"/>
    <x v="175"/>
    <s v="BDT 591- AS CSR or Admin, unable to edit user profile from profile page. "/>
    <s v="03179 - BDT 591- AS CSR or Admin, unable to edit user profile from profile page. "/>
    <x v="175"/>
    <x v="3"/>
    <x v="2"/>
    <x v="672"/>
    <s v="Development for - AS CSR or Admin, unable to edit user profile from profile page."/>
    <s v="S | 03181 - Development for - AS CSR or Admin, unable to edit user profile from profile page."/>
    <s v="Frontend Development | S | 03181 - Development for - AS CSR or Admin, unable to edit user profile from profile page."/>
    <m/>
    <n v="395195"/>
    <n v="395246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634"/>
    <n v="4.2553191489361701"/>
    <n v="0"/>
  </r>
  <r>
    <x v="3"/>
    <x v="1"/>
    <x v="1"/>
    <x v="1"/>
    <m/>
    <x v="1"/>
    <x v="1"/>
    <x v="3"/>
    <x v="167"/>
    <s v="Mars Inventory Total Location Qty UOM Incorrect (BDT 588)"/>
    <s v="03170 - Mars Inventory Total Location Qty UOM Incorrect (BDT 588)"/>
    <x v="167"/>
    <x v="4"/>
    <x v="2"/>
    <x v="673"/>
    <s v="Update Documentation for web service fields  "/>
    <s v="S | 03178 - Update Documentation for web service fields  "/>
    <s v="Sub-Task | S | 03178 - Update Documentation for web service fields  "/>
    <m/>
    <n v="394892"/>
    <n v="395031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3"/>
    <s v="0.Done"/>
    <x v="635"/>
    <n v="4.2553191489361701"/>
    <n v="0"/>
  </r>
  <r>
    <x v="3"/>
    <x v="1"/>
    <x v="1"/>
    <x v="1"/>
    <m/>
    <x v="1"/>
    <x v="1"/>
    <x v="2"/>
    <x v="172"/>
    <s v="Sales Order Schedule Line with ConfirmedQty 0 displayed (BDT 590)"/>
    <s v="03176 - Sales Order Schedule Line with ConfirmedQty 0 displayed (BDT 590)"/>
    <x v="172"/>
    <x v="7"/>
    <x v="2"/>
    <x v="674"/>
    <s v="Tech Planning for Sales Order Schedule Line with ConfirmedQty 0 displayed (BDT 590)"/>
    <s v="S | 03177 - Tech Planning for Sales Order Schedule Line with ConfirmedQty 0 displayed (BDT 590)"/>
    <s v="Tech Planning | S | 03177 - Tech Planning for Sales Order Schedule Line with ConfirmedQty 0 displayed (BDT 590)"/>
    <m/>
    <n v="394931"/>
    <n v="3950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636"/>
    <n v="2.1276595744680851"/>
    <n v="0"/>
  </r>
  <r>
    <x v="3"/>
    <x v="1"/>
    <x v="1"/>
    <x v="1"/>
    <m/>
    <x v="1"/>
    <x v="1"/>
    <x v="2"/>
    <x v="179"/>
    <s v="Inventory Sync Delete happens before data is processed causing 0 inventory to show."/>
    <s v="03160 - Inventory Sync Delete happens before data is processed causing 0 inventory to show."/>
    <x v="179"/>
    <x v="1"/>
    <x v="2"/>
    <x v="675"/>
    <s v="QA for Inventory Sync Delete happens before data is processed causing 0 inventory to show."/>
    <s v="S | 03175 - QA for Inventory Sync Delete happens before data is processed causing 0 inventory to show."/>
    <s v="QA | S | 03175 - QA for Inventory Sync Delete happens before data is processed causing 0 inventory to show."/>
    <m/>
    <n v="394526"/>
    <n v="3949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37"/>
    <n v="2.1276595744680851"/>
    <n v="0"/>
  </r>
  <r>
    <x v="3"/>
    <x v="1"/>
    <x v="1"/>
    <x v="1"/>
    <m/>
    <x v="1"/>
    <x v="1"/>
    <x v="7"/>
    <x v="180"/>
    <s v="570 BDT - Reports download view is not automatically refreshing"/>
    <s v="03139 - 570 BDT - Reports download view is not automatically refreshing"/>
    <x v="180"/>
    <x v="1"/>
    <x v="1"/>
    <x v="676"/>
    <s v="QA for 570 BDT - Reports download view is not automatically refreshing"/>
    <s v="S | 03174 - QA for 570 BDT - Reports download view is not automatically refreshing"/>
    <s v="QA | S | 03174 - QA for 570 BDT - Reports download view is not automatically refreshing"/>
    <m/>
    <n v="393750"/>
    <n v="394920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x v="7"/>
    <e v="#N/A"/>
    <x v="1"/>
    <n v="2.1276595744680851"/>
    <n v="0"/>
  </r>
  <r>
    <x v="3"/>
    <x v="1"/>
    <x v="1"/>
    <x v="1"/>
    <m/>
    <x v="1"/>
    <x v="1"/>
    <x v="7"/>
    <x v="181"/>
    <s v="576  BDT - Log in page in Chrome blurry"/>
    <s v="03151 - 576  BDT - Log in page in Chrome blurry"/>
    <x v="181"/>
    <x v="1"/>
    <x v="1"/>
    <x v="677"/>
    <s v="QA for 576  BDT - Log in page in Chrome blurry"/>
    <s v="S | 03173 - QA for 576  BDT - Log in page in Chrome blurry"/>
    <s v="QA | S | 03173 - QA for 576  BDT - Log in page in Chrome blurry"/>
    <m/>
    <n v="394097"/>
    <n v="394919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x v="7"/>
    <e v="#N/A"/>
    <x v="1"/>
    <n v="2.1276595744680851"/>
    <n v="0"/>
  </r>
  <r>
    <x v="3"/>
    <x v="1"/>
    <x v="1"/>
    <x v="1"/>
    <m/>
    <x v="1"/>
    <x v="1"/>
    <x v="7"/>
    <x v="178"/>
    <s v="575 BDT - Tablet- menu icon not in correct place on page"/>
    <s v="03152 - 575 BDT - Tablet- menu icon not in correct place on page"/>
    <x v="178"/>
    <x v="1"/>
    <x v="1"/>
    <x v="678"/>
    <s v="QA for 575 BDT - Tablet- menu icon not in correct place on page"/>
    <s v="S | 03172 - QA for 575 BDT - Tablet- menu icon not in correct place on page"/>
    <s v="QA | S | 03172 - QA for 575 BDT - Tablet- menu icon not in correct place on page"/>
    <m/>
    <n v="394098"/>
    <n v="394918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0"/>
    <n v="1"/>
    <n v="0"/>
    <x v="1"/>
    <x v="7"/>
    <e v="#N/A"/>
    <x v="1"/>
    <n v="2.1276595744680851"/>
    <n v="0"/>
  </r>
  <r>
    <x v="3"/>
    <x v="1"/>
    <x v="1"/>
    <x v="1"/>
    <m/>
    <x v="1"/>
    <x v="1"/>
    <x v="2"/>
    <x v="182"/>
    <s v="Customer PO Search Case Sensitive"/>
    <s v="03154 - _x0009_Customer PO Search Case Sensitive"/>
    <x v="182"/>
    <x v="1"/>
    <x v="2"/>
    <x v="679"/>
    <s v="QA for _x0009_Customer PO Search Case Sensitive"/>
    <s v="S | 03171 - QA for _x0009_Customer PO Search Case Sensitive"/>
    <s v="QA | S | 03171 - QA for _x0009_Customer PO Search Case Sensitive"/>
    <m/>
    <n v="394117"/>
    <n v="3949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38"/>
    <n v="2.1276595744680851"/>
    <n v="0"/>
  </r>
  <r>
    <x v="3"/>
    <x v="1"/>
    <x v="1"/>
    <x v="1"/>
    <m/>
    <x v="1"/>
    <x v="1"/>
    <x v="2"/>
    <x v="179"/>
    <s v="Inventory Sync Delete happens before data is processed causing 0 inventory to show."/>
    <s v="03160 - Inventory Sync Delete happens before data is processed causing 0 inventory to show."/>
    <x v="179"/>
    <x v="2"/>
    <x v="2"/>
    <x v="680"/>
    <s v="Review of Inventory Sync Delete needs to happen as part of same transaction as add"/>
    <s v="S | 03169 - Review of Inventory Sync Delete needs to happen as part of same transaction as add"/>
    <s v="Feature Review | S | 03169 - Review of Inventory Sync Delete needs to happen as part of same transaction as add"/>
    <m/>
    <n v="394526"/>
    <n v="3948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39"/>
    <n v="2.1276595744680851"/>
    <n v="0"/>
  </r>
  <r>
    <x v="3"/>
    <x v="1"/>
    <x v="1"/>
    <x v="1"/>
    <m/>
    <x v="1"/>
    <x v="1"/>
    <x v="7"/>
    <x v="180"/>
    <s v="570 BDT - Reports download view is not automatically refreshing"/>
    <s v="03139 - 570 BDT - Reports download view is not automatically refreshing"/>
    <x v="180"/>
    <x v="2"/>
    <x v="2"/>
    <x v="681"/>
    <s v="Review of 570 BDT - Reports download view is not automatically refreshing"/>
    <s v="S | 03168 - Review of 570 BDT - Reports download view is not automatically refreshing"/>
    <s v="Feature Review | S | 03168 - Review of 570 BDT - Reports download view is not automatically refreshing"/>
    <m/>
    <n v="393750"/>
    <n v="3948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7"/>
    <s v="0.Done"/>
    <x v="640"/>
    <n v="2.1276595744680851"/>
    <n v="0"/>
  </r>
  <r>
    <x v="3"/>
    <x v="1"/>
    <x v="1"/>
    <x v="1"/>
    <m/>
    <x v="1"/>
    <x v="1"/>
    <x v="7"/>
    <x v="178"/>
    <s v="575 BDT - Tablet- menu icon not in correct place on page"/>
    <s v="03152 - 575 BDT - Tablet- menu icon not in correct place on page"/>
    <x v="178"/>
    <x v="2"/>
    <x v="2"/>
    <x v="682"/>
    <s v="Review of 575 BDT - Tablet- menu icon not in correct place on page"/>
    <s v="S | 03167 - Review of 575 BDT - Tablet- menu icon not in correct place on page"/>
    <s v="Feature Review | S | 03167 - Review of 575 BDT - Tablet- menu icon not in correct place on page"/>
    <m/>
    <n v="394098"/>
    <n v="39485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7"/>
    <s v="0.Done"/>
    <x v="641"/>
    <n v="2.1276595744680851"/>
    <n v="0"/>
  </r>
  <r>
    <x v="3"/>
    <x v="1"/>
    <x v="1"/>
    <x v="1"/>
    <m/>
    <x v="1"/>
    <x v="1"/>
    <x v="7"/>
    <x v="181"/>
    <s v="576  BDT - Log in page in Chrome blurry"/>
    <s v="03151 - 576  BDT - Log in page in Chrome blurry"/>
    <x v="181"/>
    <x v="2"/>
    <x v="2"/>
    <x v="683"/>
    <s v="Review of 576  BDT - Log in page in Chrome blurry"/>
    <s v="S | 03166 - Review of 576  BDT - Log in page in Chrome blurry"/>
    <s v="Feature Review | S | 03166 - Review of 576  BDT - Log in page in Chrome blurry"/>
    <m/>
    <n v="394097"/>
    <n v="3948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7"/>
    <s v="0.Done"/>
    <x v="642"/>
    <n v="2.1276595744680851"/>
    <n v="0"/>
  </r>
  <r>
    <x v="3"/>
    <x v="1"/>
    <x v="1"/>
    <x v="1"/>
    <m/>
    <x v="1"/>
    <x v="1"/>
    <x v="2"/>
    <x v="182"/>
    <s v="Customer PO Search Case Sensitive"/>
    <s v="03154 - _x0009_Customer PO Search Case Sensitive"/>
    <x v="182"/>
    <x v="2"/>
    <x v="2"/>
    <x v="684"/>
    <s v="Review of _x0009_Customer PO Search Case Sensitive"/>
    <s v="S | 03165 - Review of _x0009_Customer PO Search Case Sensitive"/>
    <s v="Feature Review | S | 03165 - Review of _x0009_Customer PO Search Case Sensitive"/>
    <m/>
    <n v="394117"/>
    <n v="39485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43"/>
    <n v="2.1276595744680851"/>
    <n v="0"/>
  </r>
  <r>
    <x v="3"/>
    <x v="1"/>
    <x v="1"/>
    <x v="1"/>
    <m/>
    <x v="1"/>
    <x v="1"/>
    <x v="2"/>
    <x v="182"/>
    <s v="Customer PO Search Case Sensitive"/>
    <s v="03154 - _x0009_Customer PO Search Case Sensitive"/>
    <x v="182"/>
    <x v="0"/>
    <x v="2"/>
    <x v="685"/>
    <s v="Alpha for _x0009_Customer PO Search Case Sensitive"/>
    <s v="S | 03164 - Alpha for _x0009_Customer PO Search Case Sensitive"/>
    <s v="Alpha Test | S | 03164 - Alpha for _x0009_Customer PO Search Case Sensitive"/>
    <m/>
    <n v="394117"/>
    <n v="3948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44"/>
    <n v="2.1276595744680851"/>
    <n v="0"/>
  </r>
  <r>
    <x v="3"/>
    <x v="1"/>
    <x v="1"/>
    <x v="1"/>
    <m/>
    <x v="1"/>
    <x v="1"/>
    <x v="2"/>
    <x v="179"/>
    <s v="Inventory Sync Delete happens before data is processed causing 0 inventory to show."/>
    <s v="03160 - Inventory Sync Delete happens before data is processed causing 0 inventory to show."/>
    <x v="179"/>
    <x v="0"/>
    <x v="2"/>
    <x v="686"/>
    <s v="Alpha for Inventory Sync Delete needs to happen as part of same transaction as add"/>
    <s v="S | 03163 - Alpha for Inventory Sync Delete needs to happen as part of same transaction as add"/>
    <s v="Alpha Test | S | 03163 - Alpha for Inventory Sync Delete needs to happen as part of same transaction as add"/>
    <m/>
    <n v="394526"/>
    <n v="3947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45"/>
    <n v="2.1276595744680851"/>
    <n v="0"/>
  </r>
  <r>
    <x v="3"/>
    <x v="1"/>
    <x v="1"/>
    <x v="1"/>
    <m/>
    <x v="1"/>
    <x v="1"/>
    <x v="7"/>
    <x v="180"/>
    <s v="570 BDT - Reports download view is not automatically refreshing"/>
    <s v="03139 - 570 BDT - Reports download view is not automatically refreshing"/>
    <x v="180"/>
    <x v="0"/>
    <x v="2"/>
    <x v="687"/>
    <s v="Alpha for 570 BDT - Reports download view is not automatically refreshing"/>
    <s v="S | 03162 - Alpha for 570 BDT - Reports download view is not automatically refreshing"/>
    <s v="Alpha Test | S | 03162 - Alpha for 570 BDT - Reports download view is not automatically refreshing"/>
    <m/>
    <n v="393750"/>
    <n v="3947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7"/>
    <s v="0.Done"/>
    <x v="646"/>
    <n v="2.1276595744680851"/>
    <n v="0"/>
  </r>
  <r>
    <x v="3"/>
    <x v="1"/>
    <x v="1"/>
    <x v="1"/>
    <m/>
    <x v="1"/>
    <x v="1"/>
    <x v="2"/>
    <x v="179"/>
    <s v="Inventory Sync Delete happens before data is processed causing 0 inventory to show."/>
    <s v="03160 - Inventory Sync Delete happens before data is processed causing 0 inventory to show."/>
    <x v="179"/>
    <x v="5"/>
    <x v="2"/>
    <x v="688"/>
    <s v="Drop all stored inventories after new inventory is processed"/>
    <s v="S | 03161 - Drop all stored inventories after new inventory is processed"/>
    <s v="Backend Development | S | 03161 - Drop all stored inventories after new inventory is processed"/>
    <m/>
    <n v="394526"/>
    <n v="39452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647"/>
    <n v="8.5106382978723403"/>
    <n v="0"/>
  </r>
  <r>
    <x v="3"/>
    <x v="1"/>
    <x v="1"/>
    <x v="1"/>
    <m/>
    <x v="1"/>
    <x v="1"/>
    <x v="7"/>
    <x v="178"/>
    <s v="575 BDT - Tablet- menu icon not in correct place on page"/>
    <s v="03152 - 575 BDT - Tablet- menu icon not in correct place on page"/>
    <x v="178"/>
    <x v="0"/>
    <x v="2"/>
    <x v="689"/>
    <s v="Alpha for 575 BDT - Tablet- menu icon not in correct place on page"/>
    <s v="S | 03159 - Alpha for 575 BDT - Tablet- menu icon not in correct place on page"/>
    <s v="Alpha Test | S | 03159 - Alpha for 575 BDT - Tablet- menu icon not in correct place on page"/>
    <m/>
    <n v="394098"/>
    <n v="3944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7"/>
    <s v="0.Done"/>
    <x v="648"/>
    <n v="2.1276595744680851"/>
    <n v="0"/>
  </r>
  <r>
    <x v="3"/>
    <x v="1"/>
    <x v="1"/>
    <x v="1"/>
    <m/>
    <x v="1"/>
    <x v="1"/>
    <x v="7"/>
    <x v="181"/>
    <s v="576  BDT - Log in page in Chrome blurry"/>
    <s v="03151 - 576  BDT - Log in page in Chrome blurry"/>
    <x v="181"/>
    <x v="0"/>
    <x v="2"/>
    <x v="690"/>
    <s v="Alpha for 576  BDT - Log in page in Chrome blurry"/>
    <s v="S | 03158 - Alpha for 576  BDT - Log in page in Chrome blurry"/>
    <s v="Alpha Test | S | 03158 - Alpha for 576  BDT - Log in page in Chrome blurry"/>
    <m/>
    <n v="394097"/>
    <n v="3944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7"/>
    <s v="0.Done"/>
    <x v="649"/>
    <n v="2.1276595744680851"/>
    <n v="0"/>
  </r>
  <r>
    <x v="3"/>
    <x v="1"/>
    <x v="1"/>
    <x v="1"/>
    <m/>
    <x v="1"/>
    <x v="1"/>
    <x v="7"/>
    <x v="181"/>
    <s v="576  BDT - Log in page in Chrome blurry"/>
    <s v="03151 - 576  BDT - Log in page in Chrome blurry"/>
    <x v="181"/>
    <x v="3"/>
    <x v="2"/>
    <x v="691"/>
    <s v="Development for - Log in page in Chrome blurry"/>
    <s v="S | 03157 - Development for - Log in page in Chrome blurry"/>
    <s v="Frontend Development | S | 03157 - Development for - Log in page in Chrome blurry"/>
    <m/>
    <n v="394097"/>
    <n v="394237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7"/>
    <s v="0.Done"/>
    <x v="650"/>
    <n v="4.2553191489361701"/>
    <n v="0"/>
  </r>
  <r>
    <x v="3"/>
    <x v="1"/>
    <x v="1"/>
    <x v="1"/>
    <m/>
    <x v="1"/>
    <x v="1"/>
    <x v="7"/>
    <x v="178"/>
    <s v="575 BDT - Tablet- menu icon not in correct place on page"/>
    <s v="03152 - 575 BDT - Tablet- menu icon not in correct place on page"/>
    <x v="178"/>
    <x v="3"/>
    <x v="2"/>
    <x v="692"/>
    <s v="Development for - Tablet- menu icon not in correct place on page"/>
    <s v="S | 03156 - Development for - Tablet- menu icon not in correct place on page"/>
    <s v="Frontend Development | S | 03156 - Development for - Tablet- menu icon not in correct place on page"/>
    <m/>
    <n v="394098"/>
    <n v="394193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7"/>
    <s v="0.Done"/>
    <x v="651"/>
    <n v="4.2553191489361701"/>
    <n v="0"/>
  </r>
  <r>
    <x v="3"/>
    <x v="1"/>
    <x v="1"/>
    <x v="1"/>
    <m/>
    <x v="1"/>
    <x v="1"/>
    <x v="2"/>
    <x v="182"/>
    <s v="Customer PO Search Case Sensitive"/>
    <s v="03154 - _x0009_Customer PO Search Case Sensitive"/>
    <x v="182"/>
    <x v="5"/>
    <x v="2"/>
    <x v="693"/>
    <s v="Change case sensitivity for Purchase order"/>
    <s v="S | 03155 - Change case sensitivity for Purchase order"/>
    <s v="Backend Development | S | 03155 - Change case sensitivity for Purchase order"/>
    <m/>
    <n v="394117"/>
    <n v="39413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652"/>
    <n v="8.5106382978723403"/>
    <n v="0"/>
  </r>
  <r>
    <x v="3"/>
    <x v="1"/>
    <x v="1"/>
    <x v="1"/>
    <m/>
    <x v="1"/>
    <x v="1"/>
    <x v="7"/>
    <x v="180"/>
    <s v="570 BDT - Reports download view is not automatically refreshing"/>
    <s v="03139 - 570 BDT - Reports download view is not automatically refreshing"/>
    <x v="180"/>
    <x v="3"/>
    <x v="2"/>
    <x v="694"/>
    <s v="Development for - Reports download view is not automatically refreshing CSS updates"/>
    <s v="S | 03153 - Development for - Reports download view is not automatically refreshing CSS updates"/>
    <s v="Frontend Development | S | 03153 - Development for - Reports download view is not automatically refreshing CSS updates"/>
    <m/>
    <n v="393750"/>
    <n v="394103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7"/>
    <s v="0.Done"/>
    <x v="653"/>
    <n v="4.2553191489361701"/>
    <n v="0"/>
  </r>
  <r>
    <x v="3"/>
    <x v="1"/>
    <x v="1"/>
    <x v="1"/>
    <m/>
    <x v="1"/>
    <x v="1"/>
    <x v="2"/>
    <x v="183"/>
    <s v="Inventory Sync Timestamp issue"/>
    <s v="03131 - Inventory Sync Timestamp issue"/>
    <x v="183"/>
    <x v="1"/>
    <x v="2"/>
    <x v="695"/>
    <s v="QA for Inventory Sync Timestamp issue"/>
    <s v="S | 03150 - QA for Inventory Sync Timestamp issue"/>
    <s v="QA | S | 03150 - QA for Inventory Sync Timestamp issue"/>
    <m/>
    <n v="393070"/>
    <n v="3939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54"/>
    <n v="2.1276595744680851"/>
    <n v="0"/>
  </r>
  <r>
    <x v="3"/>
    <x v="1"/>
    <x v="1"/>
    <x v="1"/>
    <m/>
    <x v="1"/>
    <x v="1"/>
    <x v="2"/>
    <x v="183"/>
    <s v="Inventory Sync Timestamp issue"/>
    <s v="03131 - Inventory Sync Timestamp issue"/>
    <x v="183"/>
    <x v="2"/>
    <x v="2"/>
    <x v="696"/>
    <s v="Review of Inventory Sync Timestamp issue"/>
    <s v="S | 03149 - Review of Inventory Sync Timestamp issue"/>
    <s v="Feature Review | S | 03149 - Review of Inventory Sync Timestamp issue"/>
    <m/>
    <n v="393070"/>
    <n v="3939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55"/>
    <n v="2.1276595744680851"/>
    <n v="0"/>
  </r>
  <r>
    <x v="3"/>
    <x v="1"/>
    <x v="1"/>
    <x v="1"/>
    <m/>
    <x v="1"/>
    <x v="0"/>
    <x v="2"/>
    <x v="184"/>
    <s v="ShipTo Filter - Change default behavior and help text"/>
    <s v="03134 - ShipTo Filter - Change default behavior and help text"/>
    <x v="184"/>
    <x v="1"/>
    <x v="2"/>
    <x v="697"/>
    <s v="QA for ShipTo Filter - Change default behavior and help text"/>
    <s v="S | 03148 - QA for ShipTo Filter - Change default behavior and help text"/>
    <s v="QA | S | 03148 - QA for ShipTo Filter - Change default behavior and help text"/>
    <m/>
    <n v="393491"/>
    <n v="3939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56"/>
    <n v="0"/>
    <n v="0"/>
  </r>
  <r>
    <x v="3"/>
    <x v="1"/>
    <x v="1"/>
    <x v="1"/>
    <m/>
    <x v="1"/>
    <x v="0"/>
    <x v="2"/>
    <x v="184"/>
    <s v="ShipTo Filter - Change default behavior and help text"/>
    <s v="03134 - ShipTo Filter - Change default behavior and help text"/>
    <x v="184"/>
    <x v="2"/>
    <x v="2"/>
    <x v="698"/>
    <s v="Review of ShipTo Filter - Change default behavior and help text"/>
    <s v="S | 03147 - Review of ShipTo Filter - Change default behavior and help text"/>
    <s v="Feature Review | S | 03147 - Review of ShipTo Filter - Change default behavior and help text"/>
    <m/>
    <n v="393491"/>
    <n v="3939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57"/>
    <n v="0"/>
    <n v="0"/>
  </r>
  <r>
    <x v="3"/>
    <x v="1"/>
    <x v="1"/>
    <x v="1"/>
    <m/>
    <x v="1"/>
    <x v="1"/>
    <x v="2"/>
    <x v="185"/>
    <s v="Portal display of On Hand inventory quantity is incorrect  "/>
    <s v="03136 - Portal display of On Hand inventory quantity is incorrect  "/>
    <x v="185"/>
    <x v="1"/>
    <x v="2"/>
    <x v="699"/>
    <s v="QA for Portal display of On Hand inventory quantity is incorrect  "/>
    <s v="S | 03146 - QA for Portal display of On Hand inventory quantity is incorrect  "/>
    <s v="QA | S | 03146 - QA for Portal display of On Hand inventory quantity is incorrect  "/>
    <m/>
    <n v="393656"/>
    <n v="3939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658"/>
    <n v="2.1276595744680851"/>
    <n v="0"/>
  </r>
  <r>
    <x v="3"/>
    <x v="1"/>
    <x v="1"/>
    <x v="1"/>
    <m/>
    <x v="1"/>
    <x v="1"/>
    <x v="2"/>
    <x v="185"/>
    <s v="Portal display of On Hand inventory quantity is incorrect  "/>
    <s v="03136 - Portal display of On Hand inventory quantity is incorrect  "/>
    <x v="185"/>
    <x v="2"/>
    <x v="2"/>
    <x v="700"/>
    <s v="Review of Portal display of On Hand inventory quantity is incorrect  "/>
    <s v="S | 03145 - Review of Portal display of On Hand inventory quantity is incorrect  "/>
    <s v="Feature Review | S | 03145 - Review of Portal display of On Hand inventory quantity is incorrect  "/>
    <m/>
    <n v="393656"/>
    <n v="3939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659"/>
    <n v="2.1276595744680851"/>
    <n v="0"/>
  </r>
  <r>
    <x v="3"/>
    <x v="1"/>
    <x v="1"/>
    <x v="1"/>
    <m/>
    <x v="1"/>
    <x v="1"/>
    <x v="2"/>
    <x v="185"/>
    <s v="Portal display of On Hand inventory quantity is incorrect  "/>
    <s v="03136 - Portal display of On Hand inventory quantity is incorrect  "/>
    <x v="185"/>
    <x v="0"/>
    <x v="2"/>
    <x v="701"/>
    <s v="Alpha for Portal display of On Hand inventory quantity is incorrect  "/>
    <s v="S | 03144 - Alpha for Portal display of On Hand inventory quantity is incorrect  "/>
    <s v="Alpha Test | S | 03144 - Alpha for Portal display of On Hand inventory quantity is incorrect  "/>
    <m/>
    <n v="393656"/>
    <n v="3939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660"/>
    <n v="2.1276595744680851"/>
    <n v="0"/>
  </r>
  <r>
    <x v="3"/>
    <x v="1"/>
    <x v="1"/>
    <x v="1"/>
    <m/>
    <x v="1"/>
    <x v="0"/>
    <x v="2"/>
    <x v="184"/>
    <s v="ShipTo Filter - Change default behavior and help text"/>
    <s v="03134 - ShipTo Filter - Change default behavior and help text"/>
    <x v="184"/>
    <x v="0"/>
    <x v="2"/>
    <x v="702"/>
    <s v="Alpha for ShipTo Filter - Change default behavior and help text"/>
    <s v="S | 03143 - Alpha for ShipTo Filter - Change default behavior and help text"/>
    <s v="Alpha Test | S | 03143 - Alpha for ShipTo Filter - Change default behavior and help text"/>
    <m/>
    <n v="393491"/>
    <n v="3939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61"/>
    <n v="0"/>
    <n v="0"/>
  </r>
  <r>
    <x v="3"/>
    <x v="1"/>
    <x v="1"/>
    <x v="1"/>
    <m/>
    <x v="1"/>
    <x v="1"/>
    <x v="2"/>
    <x v="185"/>
    <s v="Portal display of On Hand inventory quantity is incorrect  "/>
    <s v="03136 - Portal display of On Hand inventory quantity is incorrect  "/>
    <x v="185"/>
    <x v="5"/>
    <x v="2"/>
    <x v="703"/>
    <s v="Add a check for order, after it is fetched from the Sales order web service"/>
    <s v="S | 03141 - Add a check for order, after it is fetched from the Sales order web service"/>
    <s v="Backend Development | S | 03141 - Add a check for order, after it is fetched from the Sales order web service"/>
    <m/>
    <n v="393656"/>
    <n v="393789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662"/>
    <n v="8.5106382978723403"/>
    <n v="0"/>
  </r>
  <r>
    <x v="3"/>
    <x v="1"/>
    <x v="1"/>
    <x v="1"/>
    <m/>
    <x v="1"/>
    <x v="1"/>
    <x v="6"/>
    <x v="186"/>
    <s v="Quantities display difference between parent and child buyer views"/>
    <s v="03138 - Quantities display difference between parent and child buyer views"/>
    <x v="186"/>
    <x v="5"/>
    <x v="3"/>
    <x v="704"/>
    <s v="Quantities display difference between parent and child buyer views"/>
    <s v="S | 03140 - Quantities display difference between parent and child buyer views"/>
    <s v="Backend Development | S | 03140 - Quantities display difference between parent and child buyer views"/>
    <m/>
    <n v="393729"/>
    <n v="39375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1"/>
    <n v="0"/>
    <n v="1"/>
    <n v="0"/>
    <x v="1"/>
    <x v="6"/>
    <s v="0.Cancelled"/>
    <x v="663"/>
    <n v="8.5106382978723403"/>
    <n v="0"/>
  </r>
  <r>
    <x v="3"/>
    <x v="1"/>
    <x v="1"/>
    <x v="1"/>
    <m/>
    <x v="1"/>
    <x v="1"/>
    <x v="2"/>
    <x v="185"/>
    <s v="Portal display of On Hand inventory quantity is incorrect  "/>
    <s v="03136 - Portal display of On Hand inventory quantity is incorrect  "/>
    <x v="185"/>
    <x v="7"/>
    <x v="2"/>
    <x v="705"/>
    <s v="Tech Planning for Portal inventory quantity"/>
    <s v="S | 03137 - Tech Planning for Portal inventory quantity"/>
    <s v="Tech Planning | S | 03137 - Tech Planning for Portal inventory quantity"/>
    <m/>
    <n v="393656"/>
    <n v="3937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664"/>
    <n v="2.1276595744680851"/>
    <n v="0"/>
  </r>
  <r>
    <x v="3"/>
    <x v="1"/>
    <x v="1"/>
    <x v="1"/>
    <m/>
    <x v="1"/>
    <x v="0"/>
    <x v="2"/>
    <x v="184"/>
    <s v="ShipTo Filter - Change default behavior and help text"/>
    <s v="03134 - ShipTo Filter - Change default behavior and help text"/>
    <x v="184"/>
    <x v="5"/>
    <x v="2"/>
    <x v="706"/>
    <s v="Update ShipTo Filter"/>
    <s v="S | 03135 - Update ShipTo Filter"/>
    <s v="Backend Development | S | 03135 - Update ShipTo Filter"/>
    <m/>
    <n v="393491"/>
    <n v="39349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665"/>
    <n v="0"/>
    <n v="0"/>
  </r>
  <r>
    <x v="3"/>
    <x v="1"/>
    <x v="1"/>
    <x v="1"/>
    <m/>
    <x v="1"/>
    <x v="1"/>
    <x v="2"/>
    <x v="183"/>
    <s v="Inventory Sync Timestamp issue"/>
    <s v="03131 - Inventory Sync Timestamp issue"/>
    <x v="183"/>
    <x v="0"/>
    <x v="2"/>
    <x v="707"/>
    <s v="Alpha for Inventory Sync Timestamp issue"/>
    <s v="S | 03133 - Alpha for Inventory Sync Timestamp issue"/>
    <s v="Alpha Test | S | 03133 - Alpha for Inventory Sync Timestamp issue"/>
    <m/>
    <n v="393070"/>
    <n v="3931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66"/>
    <n v="2.1276595744680851"/>
    <n v="0"/>
  </r>
  <r>
    <x v="3"/>
    <x v="1"/>
    <x v="1"/>
    <x v="1"/>
    <m/>
    <x v="1"/>
    <x v="1"/>
    <x v="2"/>
    <x v="183"/>
    <s v="Inventory Sync Timestamp issue"/>
    <s v="03131 - Inventory Sync Timestamp issue"/>
    <x v="183"/>
    <x v="5"/>
    <x v="2"/>
    <x v="708"/>
    <s v="Update TimeStamp for inventory data sync report"/>
    <s v="XS | 03132 - Update TimeStamp for inventory data sync report"/>
    <s v="Backend Development | XS | 03132 - Update TimeStamp for inventory data sync report"/>
    <m/>
    <n v="393070"/>
    <n v="393076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67"/>
    <n v="2.1276595744680851"/>
    <n v="0"/>
  </r>
  <r>
    <x v="3"/>
    <x v="1"/>
    <x v="1"/>
    <x v="1"/>
    <m/>
    <x v="1"/>
    <x v="0"/>
    <x v="3"/>
    <x v="176"/>
    <s v="Final Clean QA Deploy"/>
    <s v="02996 - Final Clean QA Deploy"/>
    <x v="176"/>
    <x v="4"/>
    <x v="5"/>
    <x v="709"/>
    <s v="Set time-out for data sync table locks"/>
    <s v="M | 03130 - Set time-out for data sync table locks"/>
    <s v="Sub-Task | M | 03130 - Set time-out for data sync table locks"/>
    <m/>
    <n v="388271"/>
    <n v="393017"/>
    <s v="Plan"/>
    <x v="0"/>
    <n v="0"/>
    <n v="0"/>
    <n v="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0"/>
    <n v="0.14285714285714285"/>
    <n v="0"/>
    <n v="1"/>
    <n v="0"/>
    <x v="1"/>
    <x v="3"/>
    <s v="2.To Review"/>
    <x v="668"/>
    <n v="0"/>
    <n v="0"/>
  </r>
  <r>
    <x v="3"/>
    <x v="1"/>
    <x v="1"/>
    <x v="1"/>
    <m/>
    <x v="1"/>
    <x v="0"/>
    <x v="2"/>
    <x v="187"/>
    <s v="On Hand Qty displayed for Doned shipment (BDT 518) CR53"/>
    <s v="03036 - On Hand Qty displayed for Doned shipment (BDT 518) CR53"/>
    <x v="187"/>
    <x v="1"/>
    <x v="2"/>
    <x v="710"/>
    <s v="QA for On Hand Qty displayed for Doned shipment (BDT 518) CR53"/>
    <s v="S | 03128 - QA for On Hand Qty displayed for Doned shipment (BDT 518) CR53"/>
    <s v="QA | S | 03128 - QA for On Hand Qty displayed for Doned shipment (BDT 518) CR53"/>
    <m/>
    <n v="389741"/>
    <n v="39298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69"/>
    <n v="0"/>
    <n v="0"/>
  </r>
  <r>
    <x v="3"/>
    <x v="1"/>
    <x v="1"/>
    <x v="1"/>
    <m/>
    <x v="1"/>
    <x v="0"/>
    <x v="2"/>
    <x v="187"/>
    <s v="On Hand Qty displayed for Doned shipment (BDT 518) CR53"/>
    <s v="03036 - On Hand Qty displayed for Doned shipment (BDT 518) CR53"/>
    <x v="187"/>
    <x v="2"/>
    <x v="2"/>
    <x v="711"/>
    <s v="Review of On Hand Qty displayed for Doned shipment (BDT 518) CR53"/>
    <s v="S | 03127 - Review of On Hand Qty displayed for Doned shipment (BDT 518) CR53"/>
    <s v="Feature Review | S | 03127 - Review of On Hand Qty displayed for Doned shipment (BDT 518) CR53"/>
    <m/>
    <n v="389741"/>
    <n v="39298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70"/>
    <n v="0"/>
    <n v="0"/>
  </r>
  <r>
    <x v="3"/>
    <x v="1"/>
    <x v="1"/>
    <x v="1"/>
    <m/>
    <x v="1"/>
    <x v="1"/>
    <x v="2"/>
    <x v="188"/>
    <s v="ORM exceptions for salesOrder data sync "/>
    <s v="03083 - ORM exceptions for salesOrder data sync "/>
    <x v="188"/>
    <x v="1"/>
    <x v="2"/>
    <x v="712"/>
    <s v="QA for ORM exceptions for salesOrder data sync "/>
    <s v="S | 03126 - QA for ORM exceptions for salesOrder data sync "/>
    <s v="QA | S | 03126 - QA for ORM exceptions for salesOrder data sync "/>
    <m/>
    <n v="391944"/>
    <n v="3929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71"/>
    <n v="2.1276595744680851"/>
    <n v="0"/>
  </r>
  <r>
    <x v="3"/>
    <x v="1"/>
    <x v="1"/>
    <x v="1"/>
    <m/>
    <x v="1"/>
    <x v="1"/>
    <x v="2"/>
    <x v="188"/>
    <s v="ORM exceptions for salesOrder data sync "/>
    <s v="03083 - ORM exceptions for salesOrder data sync "/>
    <x v="188"/>
    <x v="2"/>
    <x v="2"/>
    <x v="713"/>
    <s v="Review of ORM exceptions for salesOrder data sync "/>
    <s v="S | 03125 - Review of ORM exceptions for salesOrder data sync "/>
    <s v="Feature Review | S | 03125 - Review of ORM exceptions for salesOrder data sync "/>
    <m/>
    <n v="391944"/>
    <n v="3929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72"/>
    <n v="2.1276595744680851"/>
    <n v="0"/>
  </r>
  <r>
    <x v="3"/>
    <x v="1"/>
    <x v="1"/>
    <x v="1"/>
    <m/>
    <x v="1"/>
    <x v="1"/>
    <x v="3"/>
    <x v="189"/>
    <s v="549 BDT - Connectivity Issues"/>
    <s v="03087 - 549 BDT - Connectivity Issues"/>
    <x v="189"/>
    <x v="7"/>
    <x v="2"/>
    <x v="714"/>
    <s v="Tech Planning for Connectivity Issues"/>
    <s v="S | 03124 - Tech Planning for Connectivity Issues"/>
    <s v="Tech Planning | S | 03124 - Tech Planning for Connectivity Issues"/>
    <m/>
    <n v="392266"/>
    <n v="3929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3"/>
    <s v="0.Done"/>
    <x v="673"/>
    <n v="2.1276595744680851"/>
    <n v="0"/>
  </r>
  <r>
    <x v="3"/>
    <x v="1"/>
    <x v="1"/>
    <x v="1"/>
    <m/>
    <x v="1"/>
    <x v="0"/>
    <x v="2"/>
    <x v="187"/>
    <s v="On Hand Qty displayed for Doned shipment (BDT 518) CR53"/>
    <s v="03036 - On Hand Qty displayed for Doned shipment (BDT 518) CR53"/>
    <x v="187"/>
    <x v="0"/>
    <x v="2"/>
    <x v="715"/>
    <s v="Alpha for On Hand Qty displayed for Doned shipment (BDT 518) CR53"/>
    <s v="S | 03123 - Alpha for On Hand Qty displayed for Doned shipment (BDT 518) CR53"/>
    <s v="Alpha Test | S | 03123 - Alpha for On Hand Qty displayed for Doned shipment (BDT 518) CR53"/>
    <m/>
    <n v="389741"/>
    <n v="3929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74"/>
    <n v="0"/>
    <n v="0"/>
  </r>
  <r>
    <x v="3"/>
    <x v="1"/>
    <x v="1"/>
    <x v="1"/>
    <m/>
    <x v="1"/>
    <x v="1"/>
    <x v="2"/>
    <x v="190"/>
    <s v="Ghost entries seen after order, release, shipment deletes"/>
    <s v="03094 - Ghost entries seen after order, release, shipment deletes"/>
    <x v="190"/>
    <x v="1"/>
    <x v="2"/>
    <x v="716"/>
    <s v="QA for Ghost entries seen after order, release, shipment deletes"/>
    <s v="S | 03122 - QA for Ghost entries seen after order, release, shipment deletes"/>
    <s v="QA | S | 03122 - QA for Ghost entries seen after order, release, shipment deletes"/>
    <m/>
    <n v="392363"/>
    <n v="3928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75"/>
    <n v="2.1276595744680851"/>
    <n v="0"/>
  </r>
  <r>
    <x v="3"/>
    <x v="1"/>
    <x v="1"/>
    <x v="1"/>
    <m/>
    <x v="1"/>
    <x v="1"/>
    <x v="2"/>
    <x v="190"/>
    <s v="Ghost entries seen after order, release, shipment deletes"/>
    <s v="03094 - Ghost entries seen after order, release, shipment deletes"/>
    <x v="190"/>
    <x v="2"/>
    <x v="2"/>
    <x v="717"/>
    <s v="Review of Ghost entries seen after order, release, shipment deletes"/>
    <s v="S | 03121 - Review of Ghost entries seen after order, release, shipment deletes"/>
    <s v="Feature Review | S | 03121 - Review of Ghost entries seen after order, release, shipment deletes"/>
    <m/>
    <n v="392363"/>
    <n v="3928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76"/>
    <n v="2.1276595744680851"/>
    <n v="0"/>
  </r>
  <r>
    <x v="3"/>
    <x v="1"/>
    <x v="1"/>
    <x v="1"/>
    <m/>
    <x v="1"/>
    <x v="1"/>
    <x v="2"/>
    <x v="190"/>
    <s v="Ghost entries seen after order, release, shipment deletes"/>
    <s v="03094 - Ghost entries seen after order, release, shipment deletes"/>
    <x v="190"/>
    <x v="0"/>
    <x v="2"/>
    <x v="718"/>
    <s v="Alpha for Ghost entries seen after order, release, shipment deletes"/>
    <s v="S | 03120 - Alpha for Ghost entries seen after order, release, shipment deletes"/>
    <s v="Alpha Test | S | 03120 - Alpha for Ghost entries seen after order, release, shipment deletes"/>
    <m/>
    <n v="392363"/>
    <n v="3928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77"/>
    <n v="2.1276595744680851"/>
    <n v="0"/>
  </r>
  <r>
    <x v="3"/>
    <x v="1"/>
    <x v="1"/>
    <x v="1"/>
    <m/>
    <x v="1"/>
    <x v="0"/>
    <x v="2"/>
    <x v="191"/>
    <s v="Apply Database configuration changes to improve resiliency"/>
    <s v="03088 - Apply Database configuration changes to improve resiliency"/>
    <x v="191"/>
    <x v="1"/>
    <x v="2"/>
    <x v="719"/>
    <s v="QA for Apply Database configuration changes to improve resiliency"/>
    <s v="S | 03119 - QA for Apply Database configuration changes to improve resiliency"/>
    <s v="QA | S | 03119 - QA for Apply Database configuration changes to improve resiliency"/>
    <m/>
    <n v="392312"/>
    <n v="3928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78"/>
    <n v="0"/>
    <n v="0"/>
  </r>
  <r>
    <x v="3"/>
    <x v="1"/>
    <x v="1"/>
    <x v="1"/>
    <m/>
    <x v="1"/>
    <x v="0"/>
    <x v="2"/>
    <x v="191"/>
    <s v="Apply Database configuration changes to improve resiliency"/>
    <s v="03088 - Apply Database configuration changes to improve resiliency"/>
    <x v="191"/>
    <x v="2"/>
    <x v="2"/>
    <x v="720"/>
    <s v="Review of Apply Database configuration changes to improve resiliency"/>
    <s v="S | 03118 - Review of Apply Database configuration changes to improve resiliency"/>
    <s v="Feature Review | S | 03118 - Review of Apply Database configuration changes to improve resiliency"/>
    <m/>
    <n v="392312"/>
    <n v="39284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79"/>
    <n v="0"/>
    <n v="0"/>
  </r>
  <r>
    <x v="3"/>
    <x v="1"/>
    <x v="1"/>
    <x v="1"/>
    <m/>
    <x v="1"/>
    <x v="1"/>
    <x v="2"/>
    <x v="192"/>
    <s v="542 (BDT) - The page was not displayed because the Request URI is too long."/>
    <s v="03081 - 542 (BDT) - The page was not displayed because the Request URI is too long."/>
    <x v="192"/>
    <x v="1"/>
    <x v="2"/>
    <x v="721"/>
    <s v="QA for 542 (BDT) - The page was not displayed because the Request URI is too long."/>
    <s v="S | 03117 - QA for 542 (BDT) - The page was not displayed because the Request URI is too long."/>
    <s v="QA | S | 03117 - QA for 542 (BDT) - The page was not displayed because the Request URI is too long."/>
    <m/>
    <n v="391711"/>
    <n v="3928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80"/>
    <n v="2.1276595744680851"/>
    <n v="0"/>
  </r>
  <r>
    <x v="3"/>
    <x v="1"/>
    <x v="1"/>
    <x v="1"/>
    <m/>
    <x v="1"/>
    <x v="1"/>
    <x v="2"/>
    <x v="192"/>
    <s v="542 (BDT) - The page was not displayed because the Request URI is too long."/>
    <s v="03081 - 542 (BDT) - The page was not displayed because the Request URI is too long."/>
    <x v="192"/>
    <x v="2"/>
    <x v="2"/>
    <x v="722"/>
    <s v="Review of 542 (BDT) - The page was not displayed because the Request URI is too long."/>
    <s v="S | 03116 - Review of 542 (BDT) - The page was not displayed because the Request URI is too long."/>
    <s v="Feature Review | S | 03116 - Review of 542 (BDT) - The page was not displayed because the Request URI is too long."/>
    <m/>
    <n v="391711"/>
    <n v="3928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81"/>
    <n v="2.1276595744680851"/>
    <n v="0"/>
  </r>
  <r>
    <x v="3"/>
    <x v="1"/>
    <x v="1"/>
    <x v="1"/>
    <m/>
    <x v="1"/>
    <x v="0"/>
    <x v="2"/>
    <x v="193"/>
    <s v="BDT 507 - C&amp;S Closed Orders showing inventory displayed in portal "/>
    <s v="03029 - BDT 507 - C&amp;S Closed Orders showing inventory displayed in portal "/>
    <x v="193"/>
    <x v="1"/>
    <x v="2"/>
    <x v="723"/>
    <s v="QA for BDT 507 - C&amp;S Closed Orders showing inventory displayed in portal "/>
    <s v="S | 03115 - QA for BDT 507 - C&amp;S Closed Orders showing inventory displayed in portal "/>
    <s v="QA | S | 03115 - QA for BDT 507 - C&amp;S Closed Orders showing inventory displayed in portal "/>
    <m/>
    <n v="389039"/>
    <n v="3928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82"/>
    <n v="0"/>
    <n v="0"/>
  </r>
  <r>
    <x v="3"/>
    <x v="1"/>
    <x v="1"/>
    <x v="1"/>
    <m/>
    <x v="1"/>
    <x v="0"/>
    <x v="2"/>
    <x v="193"/>
    <s v="BDT 507 - C&amp;S Closed Orders showing inventory displayed in portal "/>
    <s v="03029 - BDT 507 - C&amp;S Closed Orders showing inventory displayed in portal "/>
    <x v="193"/>
    <x v="2"/>
    <x v="2"/>
    <x v="724"/>
    <s v="Review of BDT 507 - C&amp;S Closed Orders showing inventory displayed in portal "/>
    <s v="S | 03114 - Review of BDT 507 - C&amp;S Closed Orders showing inventory displayed in portal "/>
    <s v="Feature Review | S | 03114 - Review of BDT 507 - C&amp;S Closed Orders showing inventory displayed in portal "/>
    <m/>
    <n v="389039"/>
    <n v="3928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83"/>
    <n v="0"/>
    <n v="0"/>
  </r>
  <r>
    <x v="3"/>
    <x v="1"/>
    <x v="1"/>
    <x v="1"/>
    <m/>
    <x v="1"/>
    <x v="1"/>
    <x v="7"/>
    <x v="194"/>
    <s v="CR56 - Change display of Release and Shipment Reports in the Portal  Inbox "/>
    <s v="03097 - CR56 - Change display of Release and Shipment Reports in the Portal  Inbox "/>
    <x v="194"/>
    <x v="1"/>
    <x v="1"/>
    <x v="725"/>
    <s v="QA for CR56 - Change display of Release and Shipment Reports in the Portal  Inbox "/>
    <s v="S | 03113 - QA for CR56 - Change display of Release and Shipment Reports in the Portal  Inbox "/>
    <s v="QA | S | 03113 - QA for CR56 - Change display of Release and Shipment Reports in the Portal  Inbox "/>
    <m/>
    <n v="392405"/>
    <n v="392743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x v="7"/>
    <e v="#N/A"/>
    <x v="1"/>
    <n v="2.1276595744680851"/>
    <n v="0"/>
  </r>
  <r>
    <x v="3"/>
    <x v="1"/>
    <x v="1"/>
    <x v="1"/>
    <m/>
    <x v="1"/>
    <x v="1"/>
    <x v="2"/>
    <x v="195"/>
    <s v="Ship to filter Cancel and Search Box not working as designed (BDT 539)"/>
    <s v="03079 - Ship to filter Cancel and Search Box not working as designed (BDT 539)"/>
    <x v="195"/>
    <x v="1"/>
    <x v="2"/>
    <x v="726"/>
    <s v="QA for Ship to filter Cancel and Search Box not working as designed (BDT 539)"/>
    <s v="S | 03112 - QA for Ship to filter Cancel and Search Box not working as designed (BDT 539)"/>
    <s v="QA | S | 03112 - QA for Ship to filter Cancel and Search Box not working as designed (BDT 539)"/>
    <m/>
    <n v="391612"/>
    <n v="3927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84"/>
    <n v="2.1276595744680851"/>
    <n v="0"/>
  </r>
  <r>
    <x v="3"/>
    <x v="1"/>
    <x v="1"/>
    <x v="1"/>
    <m/>
    <x v="1"/>
    <x v="1"/>
    <x v="7"/>
    <x v="194"/>
    <s v="CR56 - Change display of Release and Shipment Reports in the Portal  Inbox "/>
    <s v="03097 - CR56 - Change display of Release and Shipment Reports in the Portal  Inbox "/>
    <x v="194"/>
    <x v="2"/>
    <x v="2"/>
    <x v="727"/>
    <s v="Review of CR56 - Change display of Release and Shipment Reports in the Portal  Inbox "/>
    <s v="S | 03111 - Review of CR56 - Change display of Release and Shipment Reports in the Portal  Inbox "/>
    <s v="Feature Review | S | 03111 - Review of CR56 - Change display of Release and Shipment Reports in the Portal  Inbox "/>
    <m/>
    <n v="392405"/>
    <n v="3927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7"/>
    <s v="0.Done"/>
    <x v="685"/>
    <n v="2.1276595744680851"/>
    <n v="0"/>
  </r>
  <r>
    <x v="3"/>
    <x v="1"/>
    <x v="1"/>
    <x v="1"/>
    <m/>
    <x v="1"/>
    <x v="0"/>
    <x v="3"/>
    <x v="176"/>
    <s v="Final Clean QA Deploy"/>
    <s v="02996 - Final Clean QA Deploy"/>
    <x v="176"/>
    <x v="5"/>
    <x v="2"/>
    <x v="728"/>
    <s v="Improve error logging for report generation"/>
    <s v="XS | 03110 - Improve error logging for report generation"/>
    <s v="Backend Development | XS | 03110 - Improve error logging for report generation"/>
    <m/>
    <n v="388271"/>
    <n v="392734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3"/>
    <s v="0.Done"/>
    <x v="686"/>
    <n v="0"/>
    <n v="0"/>
  </r>
  <r>
    <x v="3"/>
    <x v="1"/>
    <x v="1"/>
    <x v="1"/>
    <m/>
    <x v="1"/>
    <x v="0"/>
    <x v="7"/>
    <x v="196"/>
    <s v="Add node visibility property for all environments"/>
    <s v="03090 - Add node visibility property for all environments"/>
    <x v="196"/>
    <x v="1"/>
    <x v="2"/>
    <x v="729"/>
    <s v="QA for Add node visibility property for all environments"/>
    <s v="S | 03109 - QA for Add node visibility property for all environments"/>
    <s v="QA | S | 03109 - QA for Add node visibility property for all environments"/>
    <m/>
    <n v="392338"/>
    <n v="3927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7"/>
    <s v="0.Done"/>
    <x v="687"/>
    <n v="0"/>
    <n v="0"/>
  </r>
  <r>
    <x v="3"/>
    <x v="1"/>
    <x v="1"/>
    <x v="1"/>
    <m/>
    <x v="1"/>
    <x v="0"/>
    <x v="7"/>
    <x v="196"/>
    <s v="Add node visibility property for all environments"/>
    <s v="03090 - Add node visibility property for all environments"/>
    <x v="196"/>
    <x v="2"/>
    <x v="2"/>
    <x v="730"/>
    <s v="Review of Add node visibility property for all environments"/>
    <s v="S | 03108 - Review of Add node visibility property for all environments"/>
    <s v="Feature Review | S | 03108 - Review of Add node visibility property for all environments"/>
    <m/>
    <n v="392338"/>
    <n v="3927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7"/>
    <s v="0.Done"/>
    <x v="688"/>
    <n v="0"/>
    <n v="0"/>
  </r>
  <r>
    <x v="3"/>
    <x v="1"/>
    <x v="1"/>
    <x v="1"/>
    <m/>
    <x v="1"/>
    <x v="1"/>
    <x v="2"/>
    <x v="195"/>
    <s v="Ship to filter Cancel and Search Box not working as designed (BDT 539)"/>
    <s v="03079 - Ship to filter Cancel and Search Box not working as designed (BDT 539)"/>
    <x v="195"/>
    <x v="2"/>
    <x v="2"/>
    <x v="731"/>
    <s v="Review of Ship to filter Cancel and Search Box not working as designed (BDT 539)"/>
    <s v="S | 03107 - Review of Ship to filter Cancel and Search Box not working as designed (BDT 539)"/>
    <s v="Feature Review | S | 03107 - Review of Ship to filter Cancel and Search Box not working as designed (BDT 539)"/>
    <m/>
    <n v="391612"/>
    <n v="3927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89"/>
    <n v="2.1276595744680851"/>
    <n v="0"/>
  </r>
  <r>
    <x v="3"/>
    <x v="1"/>
    <x v="1"/>
    <x v="1"/>
    <m/>
    <x v="1"/>
    <x v="0"/>
    <x v="3"/>
    <x v="176"/>
    <s v="Final Clean QA Deploy"/>
    <s v="02996 - Final Clean QA Deploy"/>
    <x v="176"/>
    <x v="4"/>
    <x v="2"/>
    <x v="732"/>
    <s v="Change portal properties to point to Prod url"/>
    <s v="S | 03105 - Change portal properties to point to Prod url"/>
    <s v="Sub-Task | S | 03105 - Change portal properties to point to Prod url"/>
    <m/>
    <n v="388271"/>
    <n v="392644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0"/>
    <n v="1"/>
    <n v="4.2553191489361701"/>
    <x v="1"/>
    <x v="3"/>
    <s v="0.Done"/>
    <x v="690"/>
    <n v="0"/>
    <n v="0"/>
  </r>
  <r>
    <x v="3"/>
    <x v="1"/>
    <x v="1"/>
    <x v="1"/>
    <m/>
    <x v="1"/>
    <x v="1"/>
    <x v="2"/>
    <x v="188"/>
    <s v="ORM exceptions for salesOrder data sync "/>
    <s v="03083 - ORM exceptions for salesOrder data sync "/>
    <x v="188"/>
    <x v="0"/>
    <x v="2"/>
    <x v="733"/>
    <s v="Alpha for ORM exceptions for salesOrder data sync "/>
    <s v="S | 03104 - Alpha for ORM exceptions for salesOrder data sync "/>
    <s v="Alpha Test | S | 03104 - Alpha for ORM exceptions for salesOrder data sync "/>
    <m/>
    <n v="391944"/>
    <n v="3926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91"/>
    <n v="2.1276595744680851"/>
    <n v="0"/>
  </r>
  <r>
    <x v="3"/>
    <x v="1"/>
    <x v="1"/>
    <x v="1"/>
    <m/>
    <x v="1"/>
    <x v="0"/>
    <x v="2"/>
    <x v="193"/>
    <s v="BDT 507 - C&amp;S Closed Orders showing inventory displayed in portal "/>
    <s v="03029 - BDT 507 - C&amp;S Closed Orders showing inventory displayed in portal "/>
    <x v="193"/>
    <x v="0"/>
    <x v="2"/>
    <x v="734"/>
    <s v="Alpha for BDT 507 - C&amp;S Closed Orders showing inventory displayed in portal "/>
    <s v="S | 03103 - Alpha for BDT 507 - C&amp;S Closed Orders showing inventory displayed in portal "/>
    <s v="Alpha Test | S | 03103 - Alpha for BDT 507 - C&amp;S Closed Orders showing inventory displayed in portal "/>
    <m/>
    <n v="389039"/>
    <n v="3926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92"/>
    <n v="0"/>
    <n v="0"/>
  </r>
  <r>
    <x v="3"/>
    <x v="1"/>
    <x v="1"/>
    <x v="1"/>
    <m/>
    <x v="1"/>
    <x v="1"/>
    <x v="7"/>
    <x v="194"/>
    <s v="CR56 - Change display of Release and Shipment Reports in the Portal  Inbox "/>
    <s v="03097 - CR56 - Change display of Release and Shipment Reports in the Portal  Inbox "/>
    <x v="194"/>
    <x v="0"/>
    <x v="2"/>
    <x v="735"/>
    <s v="Alpha for CR56 - Change display of Release and Shipment Reports in the Portal  Inbox "/>
    <s v="S | 03101 - Alpha for CR56 - Change display of Release and Shipment Reports in the Portal  Inbox "/>
    <s v="Alpha Test | S | 03101 - Alpha for CR56 - Change display of Release and Shipment Reports in the Portal  Inbox "/>
    <m/>
    <n v="392405"/>
    <n v="3924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7"/>
    <s v="0.Done"/>
    <x v="693"/>
    <n v="2.1276595744680851"/>
    <n v="0"/>
  </r>
  <r>
    <x v="3"/>
    <x v="1"/>
    <x v="1"/>
    <x v="1"/>
    <m/>
    <x v="1"/>
    <x v="0"/>
    <x v="7"/>
    <x v="196"/>
    <s v="Add node visibility property for all environments"/>
    <s v="03090 - Add node visibility property for all environments"/>
    <x v="196"/>
    <x v="0"/>
    <x v="2"/>
    <x v="736"/>
    <s v="Alpha for Add node visibility property for all environments"/>
    <s v="S | 03099 - Alpha for Add node visibility property for all environments"/>
    <s v="Alpha Test | S | 03099 - Alpha for Add node visibility property for all environments"/>
    <m/>
    <n v="392338"/>
    <n v="3924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7"/>
    <s v="0.Done"/>
    <x v="694"/>
    <n v="0"/>
    <n v="0"/>
  </r>
  <r>
    <x v="3"/>
    <x v="1"/>
    <x v="1"/>
    <x v="1"/>
    <m/>
    <x v="1"/>
    <x v="1"/>
    <x v="7"/>
    <x v="194"/>
    <s v="CR56 - Change display of Release and Shipment Reports in the Portal  Inbox "/>
    <s v="03097 - CR56 - Change display of Release and Shipment Reports in the Portal  Inbox "/>
    <x v="194"/>
    <x v="5"/>
    <x v="2"/>
    <x v="737"/>
    <s v="Hide Report Buttons and Remove status filter for Releases and Shipments"/>
    <s v="S | 03098 - Hide Report Buttons and Remove status filter for Releases and Shipments"/>
    <s v="Backend Development | S | 03098 - Hide Report Buttons and Remove status filter for Releases and Shipments"/>
    <m/>
    <n v="392405"/>
    <n v="39240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7"/>
    <s v="0.Done"/>
    <x v="695"/>
    <n v="8.5106382978723403"/>
    <n v="0"/>
  </r>
  <r>
    <x v="3"/>
    <x v="1"/>
    <x v="1"/>
    <x v="1"/>
    <m/>
    <x v="1"/>
    <x v="1"/>
    <x v="2"/>
    <x v="190"/>
    <s v="Ghost entries seen after order, release, shipment deletes"/>
    <s v="03094 - Ghost entries seen after order, release, shipment deletes"/>
    <x v="190"/>
    <x v="5"/>
    <x v="2"/>
    <x v="738"/>
    <s v="Fix Indexing to remove ghosts"/>
    <s v="S | 03095 - Fix Indexing to remove ghosts"/>
    <s v="Backend Development | S | 03095 - Fix Indexing to remove ghosts"/>
    <m/>
    <n v="392363"/>
    <n v="39236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696"/>
    <n v="8.5106382978723403"/>
    <n v="0"/>
  </r>
  <r>
    <x v="3"/>
    <x v="1"/>
    <x v="1"/>
    <x v="1"/>
    <m/>
    <x v="1"/>
    <x v="0"/>
    <x v="2"/>
    <x v="191"/>
    <s v="Apply Database configuration changes to improve resiliency"/>
    <s v="03088 - Apply Database configuration changes to improve resiliency"/>
    <x v="191"/>
    <x v="0"/>
    <x v="2"/>
    <x v="739"/>
    <s v="Alpha for Apply Database configuration changes to improve resiliency"/>
    <s v="S | 03093 - Alpha for Apply Database configuration changes to improve resiliency"/>
    <s v="Alpha Test | S | 03093 - Alpha for Apply Database configuration changes to improve resiliency"/>
    <m/>
    <n v="392312"/>
    <n v="3923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97"/>
    <n v="0"/>
    <n v="0"/>
  </r>
  <r>
    <x v="3"/>
    <x v="1"/>
    <x v="1"/>
    <x v="1"/>
    <m/>
    <x v="1"/>
    <x v="1"/>
    <x v="2"/>
    <x v="192"/>
    <s v="542 (BDT) - The page was not displayed because the Request URI is too long."/>
    <s v="03081 - 542 (BDT) - The page was not displayed because the Request URI is too long."/>
    <x v="192"/>
    <x v="0"/>
    <x v="2"/>
    <x v="740"/>
    <s v="Alpha for 542 (BDT) - The page was not displayed because the Request URI is too long."/>
    <s v="S | 03092 - Alpha for 542 (BDT) - The page was not displayed because the Request URI is too long."/>
    <s v="Alpha Test | S | 03092 - Alpha for 542 (BDT) - The page was not displayed because the Request URI is too long."/>
    <m/>
    <n v="391711"/>
    <n v="3923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98"/>
    <n v="2.1276595744680851"/>
    <n v="0"/>
  </r>
  <r>
    <x v="3"/>
    <x v="1"/>
    <x v="1"/>
    <x v="1"/>
    <m/>
    <x v="1"/>
    <x v="0"/>
    <x v="7"/>
    <x v="196"/>
    <s v="Add node visibility property for all environments"/>
    <s v="03090 - Add node visibility property for all environments"/>
    <x v="196"/>
    <x v="5"/>
    <x v="2"/>
    <x v="741"/>
    <s v="Add web.server.display.node portal.property to QA and Prod"/>
    <s v="S | 03091 - Add web.server.display.node portal.property to QA and Prod"/>
    <s v="Backend Development | S | 03091 - Add web.server.display.node portal.property to QA and Prod"/>
    <m/>
    <n v="392338"/>
    <n v="392341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7"/>
    <s v="0.Done"/>
    <x v="699"/>
    <n v="0"/>
    <n v="0"/>
  </r>
  <r>
    <x v="3"/>
    <x v="1"/>
    <x v="1"/>
    <x v="1"/>
    <m/>
    <x v="1"/>
    <x v="0"/>
    <x v="2"/>
    <x v="191"/>
    <s v="Apply Database configuration changes to improve resiliency"/>
    <s v="03088 - Apply Database configuration changes to improve resiliency"/>
    <x v="191"/>
    <x v="5"/>
    <x v="2"/>
    <x v="742"/>
    <s v="Add parameter to each server's Root.xml"/>
    <s v="S | 03089 - Add parameter to each server's Root.xml"/>
    <s v="Backend Development | S | 03089 - Add parameter to each server's Root.xml"/>
    <m/>
    <n v="392312"/>
    <n v="39231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700"/>
    <n v="0"/>
    <n v="0"/>
  </r>
  <r>
    <x v="3"/>
    <x v="1"/>
    <x v="1"/>
    <x v="1"/>
    <m/>
    <x v="1"/>
    <x v="1"/>
    <x v="2"/>
    <x v="195"/>
    <s v="Ship to filter Cancel and Search Box not working as designed (BDT 539)"/>
    <s v="03079 - Ship to filter Cancel and Search Box not working as designed (BDT 539)"/>
    <x v="195"/>
    <x v="0"/>
    <x v="2"/>
    <x v="743"/>
    <s v="Alpha for Ship to filter Cancel and Search Box not working as designed (BDT 539)"/>
    <s v="S | 03085 - Alpha for Ship to filter Cancel and Search Box not working as designed (BDT 539)"/>
    <s v="Alpha Test | S | 03085 - Alpha for Ship to filter Cancel and Search Box not working as designed (BDT 539)"/>
    <m/>
    <n v="391612"/>
    <n v="3921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01"/>
    <n v="2.1276595744680851"/>
    <n v="0"/>
  </r>
  <r>
    <x v="3"/>
    <x v="1"/>
    <x v="1"/>
    <x v="1"/>
    <m/>
    <x v="1"/>
    <x v="1"/>
    <x v="2"/>
    <x v="188"/>
    <s v="ORM exceptions for salesOrder data sync "/>
    <s v="03083 - ORM exceptions for salesOrder data sync "/>
    <x v="188"/>
    <x v="5"/>
    <x v="2"/>
    <x v="744"/>
    <s v="Evaluate and fix ORM Exceptions for orders"/>
    <s v="S | 03084 - Evaluate and fix ORM Exceptions for orders"/>
    <s v="Backend Development | S | 03084 - Evaluate and fix ORM Exceptions for orders"/>
    <m/>
    <n v="391944"/>
    <n v="39194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702"/>
    <n v="8.5106382978723403"/>
    <n v="0"/>
  </r>
  <r>
    <x v="3"/>
    <x v="1"/>
    <x v="1"/>
    <x v="1"/>
    <m/>
    <x v="1"/>
    <x v="1"/>
    <x v="2"/>
    <x v="192"/>
    <s v="542 (BDT) - The page was not displayed because the Request URI is too long."/>
    <s v="03081 - 542 (BDT) - The page was not displayed because the Request URI is too long."/>
    <x v="192"/>
    <x v="3"/>
    <x v="2"/>
    <x v="745"/>
    <s v="Development for - The page was not displayed because the Request URI is too long"/>
    <s v="S | 03082 - Development for - The page was not displayed because the Request URI is too long"/>
    <s v="Frontend Development | S | 03082 - Development for - The page was not displayed because the Request URI is too long"/>
    <m/>
    <n v="391711"/>
    <n v="391735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703"/>
    <n v="4.2553191489361701"/>
    <n v="0"/>
  </r>
  <r>
    <x v="3"/>
    <x v="1"/>
    <x v="1"/>
    <x v="1"/>
    <m/>
    <x v="1"/>
    <x v="1"/>
    <x v="2"/>
    <x v="195"/>
    <s v="Ship to filter Cancel and Search Box not working as designed (BDT 539)"/>
    <s v="03079 - Ship to filter Cancel and Search Box not working as designed (BDT 539)"/>
    <x v="195"/>
    <x v="3"/>
    <x v="2"/>
    <x v="746"/>
    <s v="Development for - Ship to filter Cancel and Search Box not working as designed"/>
    <s v="S | 03080 - Development for - Ship to filter Cancel and Search Box not working as designed"/>
    <s v="Frontend Development | S | 03080 - Development for - Ship to filter Cancel and Search Box not working as designed"/>
    <m/>
    <n v="391612"/>
    <n v="391635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704"/>
    <n v="4.2553191489361701"/>
    <n v="0"/>
  </r>
  <r>
    <x v="3"/>
    <x v="1"/>
    <x v="1"/>
    <x v="1"/>
    <m/>
    <x v="1"/>
    <x v="0"/>
    <x v="2"/>
    <x v="197"/>
    <s v="Source System Deletes - CR50 and CR51"/>
    <s v="02976 - Source System Deletes - CR50 and CR51"/>
    <x v="197"/>
    <x v="1"/>
    <x v="2"/>
    <x v="747"/>
    <s v="QA for Source System Deletes - CR50 and CR51"/>
    <s v="M | 03078 - QA for Source System Deletes - CR50 and CR51"/>
    <s v="QA | M | 03078 - QA for Source System Deletes - CR50 and CR51"/>
    <m/>
    <n v="388019"/>
    <n v="391551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705"/>
    <n v="0"/>
    <n v="0"/>
  </r>
  <r>
    <x v="3"/>
    <x v="1"/>
    <x v="1"/>
    <x v="1"/>
    <m/>
    <x v="1"/>
    <x v="0"/>
    <x v="2"/>
    <x v="197"/>
    <s v="Source System Deletes - CR50 and CR51"/>
    <s v="02976 - Source System Deletes - CR50 and CR51"/>
    <x v="197"/>
    <x v="2"/>
    <x v="2"/>
    <x v="748"/>
    <s v="Review of Source System Deletes - CR50 and CR51"/>
    <s v="S | 03077 - Review of Source System Deletes - CR50 and CR51"/>
    <s v="Feature Review | S | 03077 - Review of Source System Deletes - CR50 and CR51"/>
    <m/>
    <n v="388019"/>
    <n v="3915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706"/>
    <n v="0"/>
    <n v="0"/>
  </r>
  <r>
    <x v="3"/>
    <x v="1"/>
    <x v="1"/>
    <x v="1"/>
    <m/>
    <x v="1"/>
    <x v="0"/>
    <x v="2"/>
    <x v="198"/>
    <s v="494 BDT - Handle IBB NULL responses in initial data sync"/>
    <s v="03010 - 494 BDT - Handle IBB NULL responses in initial data sync"/>
    <x v="198"/>
    <x v="1"/>
    <x v="2"/>
    <x v="749"/>
    <s v="QA for 494 BDT - Handle IBB NULL responses in initial data sync"/>
    <s v="S | 03076 - QA for 494 BDT - Handle IBB NULL responses in initial data sync"/>
    <s v="QA | S | 03076 - QA for 494 BDT - Handle IBB NULL responses in initial data sync"/>
    <m/>
    <n v="388708"/>
    <n v="3914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707"/>
    <n v="0"/>
    <n v="0"/>
  </r>
  <r>
    <x v="3"/>
    <x v="1"/>
    <x v="1"/>
    <x v="1"/>
    <m/>
    <x v="1"/>
    <x v="0"/>
    <x v="2"/>
    <x v="198"/>
    <s v="494 BDT - Handle IBB NULL responses in initial data sync"/>
    <s v="03010 - 494 BDT - Handle IBB NULL responses in initial data sync"/>
    <x v="198"/>
    <x v="2"/>
    <x v="2"/>
    <x v="750"/>
    <s v="Review of 494 BDT - Handle IBB NULL responses in initial data sync"/>
    <s v="S | 03075 - Review of 494 BDT - Handle IBB NULL responses in initial data sync"/>
    <s v="Feature Review | S | 03075 - Review of 494 BDT - Handle IBB NULL responses in initial data sync"/>
    <m/>
    <n v="388708"/>
    <n v="39139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708"/>
    <n v="0"/>
    <n v="0"/>
  </r>
  <r>
    <x v="3"/>
    <x v="1"/>
    <x v="1"/>
    <x v="1"/>
    <m/>
    <x v="1"/>
    <x v="0"/>
    <x v="2"/>
    <x v="193"/>
    <s v="BDT 507 - C&amp;S Closed Orders showing inventory displayed in portal "/>
    <s v="03029 - BDT 507 - C&amp;S Closed Orders showing inventory displayed in portal "/>
    <x v="193"/>
    <x v="5"/>
    <x v="2"/>
    <x v="751"/>
    <s v="Update Inventory Data Sync"/>
    <s v="M | 03074 - Update Inventory Data Sync"/>
    <s v="Backend Development | M | 03074 - Update Inventory Data Sync"/>
    <m/>
    <n v="389039"/>
    <n v="39138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709"/>
    <n v="0"/>
    <n v="0"/>
  </r>
  <r>
    <x v="3"/>
    <x v="1"/>
    <x v="1"/>
    <x v="1"/>
    <m/>
    <x v="1"/>
    <x v="0"/>
    <x v="7"/>
    <x v="199"/>
    <s v="Shipments - handle BAG UoM values"/>
    <s v="03020 - Shipments - handle BAG UoM values"/>
    <x v="199"/>
    <x v="1"/>
    <x v="1"/>
    <x v="752"/>
    <s v="QA for Shipments - handle BAG UoM values"/>
    <s v="S | 03073 - QA for Shipments - handle BAG UoM values"/>
    <s v="QA | S | 03073 - QA for Shipments - handle BAG UoM values"/>
    <m/>
    <n v="388908"/>
    <n v="391101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x v="7"/>
    <e v="#N/A"/>
    <x v="1"/>
    <n v="0"/>
    <n v="0"/>
  </r>
  <r>
    <x v="3"/>
    <x v="1"/>
    <x v="1"/>
    <x v="1"/>
    <m/>
    <x v="1"/>
    <x v="0"/>
    <x v="7"/>
    <x v="199"/>
    <s v="Shipments - handle BAG UoM values"/>
    <s v="03020 - Shipments - handle BAG UoM values"/>
    <x v="199"/>
    <x v="2"/>
    <x v="2"/>
    <x v="753"/>
    <s v="Review of Shipments - handle BAG UoM values"/>
    <s v="S | 03072 - Review of Shipments - handle BAG UoM values"/>
    <s v="Feature Review | S | 03072 - Review of Shipments - handle BAG UoM values"/>
    <m/>
    <n v="388908"/>
    <n v="39109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7"/>
    <s v="0.Done"/>
    <x v="710"/>
    <n v="0"/>
    <n v="0"/>
  </r>
  <r>
    <x v="3"/>
    <x v="1"/>
    <x v="1"/>
    <x v="1"/>
    <m/>
    <x v="1"/>
    <x v="0"/>
    <x v="7"/>
    <x v="199"/>
    <s v="Shipments - handle BAG UoM values"/>
    <s v="03020 - Shipments - handle BAG UoM values"/>
    <x v="199"/>
    <x v="0"/>
    <x v="2"/>
    <x v="754"/>
    <s v="Alpha for Shipments - handle BAG UoM values"/>
    <s v="S | 03071 - Alpha for Shipments - handle BAG UoM values"/>
    <s v="Alpha Test | S | 03071 - Alpha for Shipments - handle BAG UoM values"/>
    <m/>
    <n v="388908"/>
    <n v="39109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7"/>
    <s v="0.Done"/>
    <x v="711"/>
    <n v="0"/>
    <n v="0"/>
  </r>
  <r>
    <x v="3"/>
    <x v="1"/>
    <x v="1"/>
    <x v="1"/>
    <m/>
    <x v="1"/>
    <x v="0"/>
    <x v="2"/>
    <x v="200"/>
    <s v="BDT 489 - Portal LDAP configuration change"/>
    <s v="03045 -  BDT 489 - Portal LDAP configuration change"/>
    <x v="200"/>
    <x v="1"/>
    <x v="2"/>
    <x v="755"/>
    <s v="QA for  BDT 489 - Portal LDAP configuration change"/>
    <s v="S | 03070 - QA for  BDT 489 - Portal LDAP configuration change"/>
    <s v="QA | S | 03070 - QA for  BDT 489 - Portal LDAP configuration change"/>
    <m/>
    <n v="390014"/>
    <n v="3910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12"/>
    <n v="0"/>
    <n v="0"/>
  </r>
  <r>
    <x v="3"/>
    <x v="1"/>
    <x v="1"/>
    <x v="1"/>
    <m/>
    <x v="1"/>
    <x v="0"/>
    <x v="2"/>
    <x v="197"/>
    <s v="Source System Deletes - CR50 and CR51"/>
    <s v="02976 - Source System Deletes - CR50 and CR51"/>
    <x v="197"/>
    <x v="0"/>
    <x v="2"/>
    <x v="756"/>
    <s v="Alpha for Source System Deletes - CR50 and CR51"/>
    <s v="S | 03069 - Alpha for Source System Deletes - CR50 and CR51"/>
    <s v="Alpha Test | S | 03069 - Alpha for Source System Deletes - CR50 and CR51"/>
    <m/>
    <n v="388019"/>
    <n v="3910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713"/>
    <n v="0"/>
    <n v="0"/>
  </r>
  <r>
    <x v="3"/>
    <x v="1"/>
    <x v="1"/>
    <x v="1"/>
    <m/>
    <x v="1"/>
    <x v="0"/>
    <x v="2"/>
    <x v="200"/>
    <s v="BDT 489 - Portal LDAP configuration change"/>
    <s v="03045 -  BDT 489 - Portal LDAP configuration change"/>
    <x v="200"/>
    <x v="2"/>
    <x v="2"/>
    <x v="757"/>
    <s v="Review of  BDT 489 - Portal LDAP configuration change"/>
    <s v="S | 03068 - Review of  BDT 489 - Portal LDAP configuration change"/>
    <s v="Feature Review | S | 03068 - Review of  BDT 489 - Portal LDAP configuration change"/>
    <m/>
    <n v="390014"/>
    <n v="3910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14"/>
    <n v="0"/>
    <n v="0"/>
  </r>
  <r>
    <x v="3"/>
    <x v="1"/>
    <x v="1"/>
    <x v="1"/>
    <m/>
    <x v="1"/>
    <x v="1"/>
    <x v="2"/>
    <x v="201"/>
    <s v="Date Range on Release and Shipment History Report - all systems"/>
    <s v="03021 - Date Range on Release and Shipment History Report - all systems"/>
    <x v="201"/>
    <x v="1"/>
    <x v="2"/>
    <x v="758"/>
    <s v="QA for Date Range on Release and Shipment History Report - all systems"/>
    <s v="S | 03067 - QA for Date Range on Release and Shipment History Report - all systems"/>
    <s v="QA | S | 03067 - QA for Date Range on Release and Shipment History Report - all systems"/>
    <m/>
    <n v="388933"/>
    <n v="39101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15"/>
    <n v="2.1276595744680851"/>
    <n v="0"/>
  </r>
  <r>
    <x v="3"/>
    <x v="1"/>
    <x v="1"/>
    <x v="1"/>
    <m/>
    <x v="1"/>
    <x v="1"/>
    <x v="2"/>
    <x v="202"/>
    <s v="Error on Report Definition Control Panel when editing "/>
    <s v="01729 - Error on Report Definition Control Panel when editing "/>
    <x v="202"/>
    <x v="1"/>
    <x v="2"/>
    <x v="759"/>
    <s v="QA for Error on Report Definition Control Panel when editing "/>
    <s v="03066 - QA for Error on Report Definition Control Panel when editing "/>
    <s v="QA | 03066 - QA for Error on Report Definition Control Panel when editing "/>
    <m/>
    <n v="371470"/>
    <n v="39093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716"/>
    <n v="0"/>
    <n v="0"/>
  </r>
  <r>
    <x v="3"/>
    <x v="1"/>
    <x v="1"/>
    <x v="1"/>
    <m/>
    <x v="1"/>
    <x v="0"/>
    <x v="2"/>
    <x v="203"/>
    <s v="517 BDT - Ship To filters should be checked"/>
    <s v="03037 - 517 BDT - Ship To filters should be checked"/>
    <x v="203"/>
    <x v="1"/>
    <x v="2"/>
    <x v="760"/>
    <s v="QA for 517 BDT - Ship To filters should be checked"/>
    <s v="S | 03065 - QA for 517 BDT - Ship To filters should be checked"/>
    <s v="QA | S | 03065 - QA for 517 BDT - Ship To filters should be checked"/>
    <m/>
    <n v="389744"/>
    <n v="3909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17"/>
    <n v="0"/>
    <n v="0"/>
  </r>
  <r>
    <x v="3"/>
    <x v="1"/>
    <x v="1"/>
    <x v="1"/>
    <m/>
    <x v="1"/>
    <x v="0"/>
    <x v="2"/>
    <x v="203"/>
    <s v="517 BDT - Ship To filters should be checked"/>
    <s v="03037 - 517 BDT - Ship To filters should be checked"/>
    <x v="203"/>
    <x v="2"/>
    <x v="2"/>
    <x v="761"/>
    <s v="Review of 517 BDT - Ship To filters should be checked"/>
    <s v="S | 03064 - Review of 517 BDT - Ship To filters should be checked"/>
    <s v="Feature Review | S | 03064 - Review of 517 BDT - Ship To filters should be checked"/>
    <m/>
    <n v="389744"/>
    <n v="39070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18"/>
    <n v="0"/>
    <n v="0"/>
  </r>
  <r>
    <x v="3"/>
    <x v="1"/>
    <x v="1"/>
    <x v="1"/>
    <m/>
    <x v="1"/>
    <x v="1"/>
    <x v="2"/>
    <x v="202"/>
    <s v="Error on Report Definition Control Panel when editing "/>
    <s v="01729 - Error on Report Definition Control Panel when editing "/>
    <x v="202"/>
    <x v="2"/>
    <x v="2"/>
    <x v="762"/>
    <s v="Review of Error on Report Definition Control Panel when editing "/>
    <s v="03063 - Review of Error on Report Definition Control Panel when editing "/>
    <s v="Feature Review | 03063 - Review of Error on Report Definition Control Panel when editing "/>
    <m/>
    <n v="371470"/>
    <n v="39070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719"/>
    <n v="0"/>
    <n v="0"/>
  </r>
  <r>
    <x v="3"/>
    <x v="1"/>
    <x v="1"/>
    <x v="1"/>
    <m/>
    <x v="1"/>
    <x v="1"/>
    <x v="2"/>
    <x v="201"/>
    <s v="Date Range on Release and Shipment History Report - all systems"/>
    <s v="03021 - Date Range on Release and Shipment History Report - all systems"/>
    <x v="201"/>
    <x v="2"/>
    <x v="2"/>
    <x v="763"/>
    <s v="Review of Date Range on Release and Shipment History Report - all systems"/>
    <s v="S | 03062 - Review of Date Range on Release and Shipment History Report - all systems"/>
    <s v="Feature Review | S | 03062 - Review of Date Range on Release and Shipment History Report - all systems"/>
    <m/>
    <n v="388933"/>
    <n v="39069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20"/>
    <n v="2.1276595744680851"/>
    <n v="0"/>
  </r>
  <r>
    <x v="3"/>
    <x v="1"/>
    <x v="1"/>
    <x v="1"/>
    <m/>
    <x v="1"/>
    <x v="0"/>
    <x v="7"/>
    <x v="204"/>
    <s v="Add Google Analytics to the Customer Portal Sites"/>
    <s v="01891 - Add Google Analytics to the Customer Portal Sites"/>
    <x v="204"/>
    <x v="3"/>
    <x v="2"/>
    <x v="764"/>
    <s v="Development for - Add Google Analytics to the Customer Portal Sites"/>
    <s v="S | 03061 - Development for - Add Google Analytics to the Customer Portal Sites"/>
    <s v="Frontend Development | S | 03061 - Development for - Add Google Analytics to the Customer Portal Sites"/>
    <m/>
    <n v="374810"/>
    <n v="390687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7"/>
    <s v="0.Done"/>
    <x v="721"/>
    <n v="0"/>
    <n v="0"/>
  </r>
  <r>
    <x v="3"/>
    <x v="1"/>
    <x v="1"/>
    <x v="1"/>
    <m/>
    <x v="1"/>
    <x v="0"/>
    <x v="2"/>
    <x v="198"/>
    <s v="494 BDT - Handle IBB NULL responses in initial data sync"/>
    <s v="03010 - 494 BDT - Handle IBB NULL responses in initial data sync"/>
    <x v="198"/>
    <x v="0"/>
    <x v="2"/>
    <x v="765"/>
    <s v="Alpha for 494 BDT - Handle IBB NULL responses in initial data sync"/>
    <s v="S | 03060 - Alpha for 494 BDT - Handle IBB NULL responses in initial data sync"/>
    <s v="Alpha Test | S | 03060 - Alpha for 494 BDT - Handle IBB NULL responses in initial data sync"/>
    <m/>
    <n v="388708"/>
    <n v="3906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722"/>
    <n v="0"/>
    <n v="0"/>
  </r>
  <r>
    <x v="3"/>
    <x v="1"/>
    <x v="1"/>
    <x v="1"/>
    <m/>
    <x v="1"/>
    <x v="0"/>
    <x v="7"/>
    <x v="199"/>
    <s v="Shipments - handle BAG UoM values"/>
    <s v="03020 - Shipments - handle BAG UoM values"/>
    <x v="199"/>
    <x v="5"/>
    <x v="2"/>
    <x v="766"/>
    <s v="BDev - Shipments - handle BAG UoM values"/>
    <s v="S | 03058 - BDev - Shipments - handle BAG UoM values"/>
    <s v="Backend Development | S | 03058 - BDev - Shipments - handle BAG UoM values"/>
    <m/>
    <n v="388908"/>
    <n v="39056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7"/>
    <s v="0.Done"/>
    <x v="723"/>
    <n v="0"/>
    <n v="0"/>
  </r>
  <r>
    <x v="3"/>
    <x v="1"/>
    <x v="1"/>
    <x v="1"/>
    <m/>
    <x v="1"/>
    <x v="0"/>
    <x v="2"/>
    <x v="200"/>
    <s v="BDT 489 - Portal LDAP configuration change"/>
    <s v="03045 -  BDT 489 - Portal LDAP configuration change"/>
    <x v="200"/>
    <x v="0"/>
    <x v="2"/>
    <x v="767"/>
    <s v="Alpha for  BDT 489 - Portal LDAP configuration change"/>
    <s v="S | 03057 - Alpha for  BDT 489 - Portal LDAP configuration change"/>
    <s v="Alpha Test | S | 03057 - Alpha for  BDT 489 - Portal LDAP configuration change"/>
    <m/>
    <n v="390014"/>
    <n v="3905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24"/>
    <n v="0"/>
    <n v="0"/>
  </r>
  <r>
    <x v="3"/>
    <x v="1"/>
    <x v="1"/>
    <x v="1"/>
    <m/>
    <x v="1"/>
    <x v="0"/>
    <x v="2"/>
    <x v="203"/>
    <s v="517 BDT - Ship To filters should be checked"/>
    <s v="03037 - 517 BDT - Ship To filters should be checked"/>
    <x v="203"/>
    <x v="0"/>
    <x v="2"/>
    <x v="768"/>
    <s v="Alpha for 517 BDT - Ship To filters should be checked"/>
    <s v="S | 03056 - Alpha for 517 BDT - Ship To filters should be checked"/>
    <s v="Alpha Test | S | 03056 - Alpha for 517 BDT - Ship To filters should be checked"/>
    <m/>
    <n v="389744"/>
    <n v="3903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25"/>
    <n v="0"/>
    <n v="0"/>
  </r>
  <r>
    <x v="3"/>
    <x v="1"/>
    <x v="1"/>
    <x v="1"/>
    <m/>
    <x v="1"/>
    <x v="1"/>
    <x v="2"/>
    <x v="202"/>
    <s v="Error on Report Definition Control Panel when editing "/>
    <s v="01729 - Error on Report Definition Control Panel when editing "/>
    <x v="202"/>
    <x v="0"/>
    <x v="2"/>
    <x v="769"/>
    <s v="Alpha for Error on Report Definition Control Panel when editing "/>
    <s v="03055 - Alpha for Error on Report Definition Control Panel when editing "/>
    <s v="Alpha Test | 03055 - Alpha for Error on Report Definition Control Panel when editing "/>
    <m/>
    <n v="371470"/>
    <n v="3903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726"/>
    <n v="0"/>
    <n v="0"/>
  </r>
  <r>
    <x v="3"/>
    <x v="1"/>
    <x v="1"/>
    <x v="1"/>
    <m/>
    <x v="1"/>
    <x v="1"/>
    <x v="2"/>
    <x v="201"/>
    <s v="Date Range on Release and Shipment History Report - all systems"/>
    <s v="03021 - Date Range on Release and Shipment History Report - all systems"/>
    <x v="201"/>
    <x v="0"/>
    <x v="2"/>
    <x v="770"/>
    <s v="Alpha for Date Range on Release and Shipment History Report - all systems"/>
    <s v="S | 03054 - Alpha for Date Range on Release and Shipment History Report - all systems"/>
    <s v="Alpha Test | S | 03054 - Alpha for Date Range on Release and Shipment History Report - all systems"/>
    <m/>
    <n v="388933"/>
    <n v="3903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27"/>
    <n v="2.1276595744680851"/>
    <n v="0"/>
  </r>
  <r>
    <x v="3"/>
    <x v="1"/>
    <x v="1"/>
    <x v="1"/>
    <m/>
    <x v="1"/>
    <x v="1"/>
    <x v="6"/>
    <x v="205"/>
    <s v="510 BDT - Shipments landing page not showing recent shipments"/>
    <s v="03032 - 510 BDT - Shipments landing page not showing recent shipments"/>
    <x v="205"/>
    <x v="7"/>
    <x v="2"/>
    <x v="771"/>
    <s v="Evaluate 510 BDT - Shipments landing page not showing recent shipments"/>
    <s v="S | 03052 - Evaluate 510 BDT - Shipments landing page not showing recent shipments"/>
    <s v="Tech Planning | S | 03052 - Evaluate 510 BDT - Shipments landing page not showing recent shipments"/>
    <m/>
    <n v="389541"/>
    <n v="3903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x v="6"/>
    <s v="0.Done"/>
    <x v="728"/>
    <n v="2.1276595744680851"/>
    <n v="0"/>
  </r>
  <r>
    <x v="3"/>
    <x v="1"/>
    <x v="1"/>
    <x v="1"/>
    <m/>
    <x v="1"/>
    <x v="1"/>
    <x v="6"/>
    <x v="206"/>
    <s v="526 BDT - Sales order line not displaying on Orders page depending on who is logged on to the account"/>
    <s v="03048 - 526 BDT - Sales order line not displaying on Orders page depending on who is logged on to the account"/>
    <x v="206"/>
    <x v="4"/>
    <x v="3"/>
    <x v="772"/>
    <s v="Tech Planning for 526 BDT - Sales order line not displaying on Orders page depending on who is logged on to the account"/>
    <s v="S | 03051 - Tech Planning for 526 BDT - Sales order line not displaying on Orders page depending on who is logged on to the account"/>
    <s v="Sub-Task | S | 03051 - Tech Planning for 526 BDT - Sales order line not displaying on Orders page depending on who is logged on to the account"/>
    <m/>
    <n v="390197"/>
    <n v="390293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1"/>
    <n v="0"/>
    <n v="1"/>
    <n v="0"/>
    <x v="1"/>
    <x v="6"/>
    <s v="0.Cancelled"/>
    <x v="729"/>
    <n v="4.2553191489361701"/>
    <n v="0"/>
  </r>
  <r>
    <x v="3"/>
    <x v="1"/>
    <x v="1"/>
    <x v="1"/>
    <m/>
    <x v="1"/>
    <x v="0"/>
    <x v="2"/>
    <x v="203"/>
    <s v="517 BDT - Ship To filters should be checked"/>
    <s v="03037 - 517 BDT - Ship To filters should be checked"/>
    <x v="203"/>
    <x v="3"/>
    <x v="2"/>
    <x v="773"/>
    <s v="Development for - Ship To filters should be checked"/>
    <s v="S | 03050 - Development for - Ship To filters should be checked"/>
    <s v="Frontend Development | S | 03050 - Development for - Ship To filters should be checked"/>
    <m/>
    <n v="389744"/>
    <n v="390250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730"/>
    <n v="0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4"/>
    <x v="2"/>
    <x v="774"/>
    <s v="Final Load Test post fix pack up-grade"/>
    <s v="S | 03049 - Final Load Test post fix pack up-grade"/>
    <s v="Sub-Task | S | 03049 - Final Load Test post fix pack up-grade"/>
    <n v="351453"/>
    <n v="367474"/>
    <n v="390230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x v="2"/>
    <s v="0.Done"/>
    <x v="731"/>
    <n v="0"/>
    <n v="0"/>
  </r>
  <r>
    <x v="3"/>
    <x v="1"/>
    <x v="1"/>
    <x v="1"/>
    <m/>
    <x v="1"/>
    <x v="0"/>
    <x v="2"/>
    <x v="200"/>
    <s v="BDT 489 - Portal LDAP configuration change"/>
    <s v="03045 -  BDT 489 - Portal LDAP configuration change"/>
    <x v="200"/>
    <x v="5"/>
    <x v="2"/>
    <x v="775"/>
    <s v="Create System Setting Configuration to simplify AD Group name changes"/>
    <s v="S | 03047 - Create System Setting Configuration to simplify AD Group name changes"/>
    <s v="Backend Development | S | 03047 - Create System Setting Configuration to simplify AD Group name changes"/>
    <m/>
    <n v="390014"/>
    <n v="39001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732"/>
    <n v="0"/>
    <n v="0"/>
  </r>
  <r>
    <x v="3"/>
    <x v="1"/>
    <x v="1"/>
    <x v="1"/>
    <m/>
    <x v="1"/>
    <x v="0"/>
    <x v="2"/>
    <x v="198"/>
    <s v="494 BDT - Handle IBB NULL responses in initial data sync"/>
    <s v="03010 - 494 BDT - Handle IBB NULL responses in initial data sync"/>
    <x v="198"/>
    <x v="5"/>
    <x v="2"/>
    <x v="776"/>
    <s v="Fix caching of orders"/>
    <s v="S | 03046 - Fix caching of orders"/>
    <s v="Backend Development | S | 03046 - Fix caching of orders"/>
    <m/>
    <n v="388708"/>
    <n v="39001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733"/>
    <n v="0"/>
    <n v="0"/>
  </r>
  <r>
    <x v="3"/>
    <x v="1"/>
    <x v="1"/>
    <x v="1"/>
    <m/>
    <x v="1"/>
    <x v="0"/>
    <x v="2"/>
    <x v="208"/>
    <s v="Deployment Documentation "/>
    <s v="02875 - Deployment Documentation "/>
    <x v="208"/>
    <x v="1"/>
    <x v="2"/>
    <x v="777"/>
    <s v="QA for Deployment Documentation "/>
    <s v="S | 03044 - QA for Deployment Documentation "/>
    <s v="QA | S | 03044 - QA for Deployment Documentation "/>
    <m/>
    <n v="384856"/>
    <n v="3899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734"/>
    <n v="0"/>
    <n v="0"/>
  </r>
  <r>
    <x v="3"/>
    <x v="1"/>
    <x v="1"/>
    <x v="1"/>
    <m/>
    <x v="1"/>
    <x v="0"/>
    <x v="2"/>
    <x v="208"/>
    <s v="Deployment Documentation "/>
    <s v="02875 - Deployment Documentation "/>
    <x v="208"/>
    <x v="2"/>
    <x v="2"/>
    <x v="778"/>
    <s v="Review of Deployment Documentation "/>
    <s v="S | 03043 - Review of Deployment Documentation "/>
    <s v="Feature Review | S | 03043 - Review of Deployment Documentation "/>
    <m/>
    <n v="384856"/>
    <n v="38998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735"/>
    <n v="0"/>
    <n v="0"/>
  </r>
  <r>
    <x v="3"/>
    <x v="1"/>
    <x v="1"/>
    <x v="1"/>
    <m/>
    <x v="1"/>
    <x v="0"/>
    <x v="2"/>
    <x v="208"/>
    <s v="Deployment Documentation "/>
    <s v="02875 - Deployment Documentation "/>
    <x v="208"/>
    <x v="0"/>
    <x v="2"/>
    <x v="779"/>
    <s v="Alpha for Deployment Documentation "/>
    <s v="S | 03042 - Alpha for Deployment Documentation "/>
    <s v="Alpha Test | S | 03042 - Alpha for Deployment Documentation "/>
    <m/>
    <n v="384856"/>
    <n v="3899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736"/>
    <n v="0"/>
    <n v="0"/>
  </r>
  <r>
    <x v="3"/>
    <x v="1"/>
    <x v="1"/>
    <x v="1"/>
    <m/>
    <x v="1"/>
    <x v="1"/>
    <x v="2"/>
    <x v="209"/>
    <s v="Failover Testing: 500 - Internal Server Error"/>
    <s v="03034 - Failover Testing: 500 - Internal Server Error"/>
    <x v="209"/>
    <x v="1"/>
    <x v="2"/>
    <x v="780"/>
    <s v="QA for Failover Testing: 500 - Internal Server Error"/>
    <s v="S | 03041 - QA for Failover Testing: 500 - Internal Server Error"/>
    <s v="QA | S | 03041 - QA for Failover Testing: 500 - Internal Server Error"/>
    <m/>
    <n v="389665"/>
    <n v="3899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37"/>
    <n v="2.1276595744680851"/>
    <n v="0"/>
  </r>
  <r>
    <x v="3"/>
    <x v="1"/>
    <x v="1"/>
    <x v="1"/>
    <m/>
    <x v="1"/>
    <x v="1"/>
    <x v="2"/>
    <x v="209"/>
    <s v="Failover Testing: 500 - Internal Server Error"/>
    <s v="03034 - Failover Testing: 500 - Internal Server Error"/>
    <x v="209"/>
    <x v="2"/>
    <x v="2"/>
    <x v="781"/>
    <s v="Review of Failover Testing: 500 - Internal Server Error"/>
    <s v="S | 03040 - Review of Failover Testing: 500 - Internal Server Error"/>
    <s v="Feature Review | S | 03040 - Review of Failover Testing: 500 - Internal Server Error"/>
    <m/>
    <n v="389665"/>
    <n v="3899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38"/>
    <n v="2.1276595744680851"/>
    <n v="0"/>
  </r>
  <r>
    <x v="3"/>
    <x v="1"/>
    <x v="1"/>
    <x v="1"/>
    <m/>
    <x v="1"/>
    <x v="1"/>
    <x v="2"/>
    <x v="209"/>
    <s v="Failover Testing: 500 - Internal Server Error"/>
    <s v="03034 - Failover Testing: 500 - Internal Server Error"/>
    <x v="209"/>
    <x v="0"/>
    <x v="2"/>
    <x v="782"/>
    <s v="Alpha for Failover Testing: 500 - Internal Server Error"/>
    <s v="S | 03039 - Alpha for Failover Testing: 500 - Internal Server Error"/>
    <s v="Alpha Test | S | 03039 - Alpha for Failover Testing: 500 - Internal Server Error"/>
    <m/>
    <n v="389665"/>
    <n v="3899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39"/>
    <n v="2.1276595744680851"/>
    <n v="0"/>
  </r>
  <r>
    <x v="3"/>
    <x v="1"/>
    <x v="1"/>
    <x v="1"/>
    <m/>
    <x v="1"/>
    <x v="1"/>
    <x v="2"/>
    <x v="209"/>
    <s v="Failover Testing: 500 - Internal Server Error"/>
    <s v="03034 - Failover Testing: 500 - Internal Server Error"/>
    <x v="209"/>
    <x v="7"/>
    <x v="2"/>
    <x v="783"/>
    <s v="Investigate cause of issue"/>
    <s v="S | 03038 - Investigate cause of issue"/>
    <s v="Tech Planning | S | 03038 - Investigate cause of issue"/>
    <m/>
    <n v="389665"/>
    <n v="3897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40"/>
    <n v="2.1276595744680851"/>
    <n v="0"/>
  </r>
  <r>
    <x v="3"/>
    <x v="1"/>
    <x v="1"/>
    <x v="1"/>
    <m/>
    <x v="1"/>
    <x v="1"/>
    <x v="2"/>
    <x v="202"/>
    <s v="Error on Report Definition Control Panel when editing "/>
    <s v="01729 - Error on Report Definition Control Panel when editing "/>
    <x v="202"/>
    <x v="5"/>
    <x v="2"/>
    <x v="784"/>
    <s v="Fix required and maxlength flags when editing report definitions"/>
    <s v="S | 03035 - Fix required and maxlength flags when editing report definitions"/>
    <s v="Backend Development | S | 03035 - Fix required and maxlength flags when editing report definitions"/>
    <m/>
    <n v="371470"/>
    <n v="38971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741"/>
    <n v="8.5106382978723403"/>
    <n v="0"/>
  </r>
  <r>
    <x v="3"/>
    <x v="1"/>
    <x v="1"/>
    <x v="1"/>
    <m/>
    <x v="1"/>
    <x v="0"/>
    <x v="6"/>
    <x v="210"/>
    <s v="Data3 Invoice# Incorrect for a Cust Item "/>
    <s v="03031 - Data3 Invoice# Incorrect for a Cust Item "/>
    <x v="210"/>
    <x v="7"/>
    <x v="2"/>
    <x v="785"/>
    <s v="Tech Planning for Data3 Shipments Bemis Order and Invoice Numbers are Incorrect for Customer Item"/>
    <s v="S | 03033 - Tech Planning for Data3 Shipments Bemis Order and Invoice Numbers are Incorrect for Customer Item"/>
    <s v="Tech Planning | S | 03033 - Tech Planning for Data3 Shipments Bemis Order and Invoice Numbers are Incorrect for Customer Item"/>
    <m/>
    <n v="389538"/>
    <n v="3896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x v="6"/>
    <s v="0.Done"/>
    <x v="742"/>
    <n v="0"/>
    <n v="0"/>
  </r>
  <r>
    <x v="3"/>
    <x v="1"/>
    <x v="1"/>
    <x v="1"/>
    <m/>
    <x v="1"/>
    <x v="1"/>
    <x v="2"/>
    <x v="201"/>
    <s v="Date Range on Release and Shipment History Report - all systems"/>
    <s v="03021 - Date Range on Release and Shipment History Report - all systems"/>
    <x v="201"/>
    <x v="3"/>
    <x v="2"/>
    <x v="786"/>
    <s v="Development for - Date Range on Release and Shipment History Report - all systems"/>
    <s v="S | 03030 - Development for - Date Range on Release and Shipment History Report - all systems"/>
    <s v="Frontend Development | S | 03030 - Development for - Date Range on Release and Shipment History Report - all systems"/>
    <m/>
    <n v="388933"/>
    <n v="389277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743"/>
    <n v="4.2553191489361701"/>
    <n v="0"/>
  </r>
  <r>
    <x v="3"/>
    <x v="1"/>
    <x v="1"/>
    <x v="1"/>
    <m/>
    <x v="1"/>
    <x v="0"/>
    <x v="2"/>
    <x v="211"/>
    <s v="Set search highlighting property to false"/>
    <s v="02977 - Set search highlighting property to false"/>
    <x v="211"/>
    <x v="1"/>
    <x v="2"/>
    <x v="787"/>
    <s v="QA for Set search highlighting property to false"/>
    <s v="S | 03028 - QA for Set search highlighting property to false"/>
    <s v="QA | S | 03028 - QA for Set search highlighting property to false"/>
    <m/>
    <n v="388025"/>
    <n v="3889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44"/>
    <n v="0"/>
    <n v="0"/>
  </r>
  <r>
    <x v="3"/>
    <x v="1"/>
    <x v="1"/>
    <x v="1"/>
    <m/>
    <x v="1"/>
    <x v="0"/>
    <x v="2"/>
    <x v="211"/>
    <s v="Set search highlighting property to false"/>
    <s v="02977 - Set search highlighting property to false"/>
    <x v="211"/>
    <x v="2"/>
    <x v="2"/>
    <x v="788"/>
    <s v="Review of Set search highlighting property to false"/>
    <s v="S | 03027 - Review of Set search highlighting property to false"/>
    <s v="Feature Review | S | 03027 - Review of Set search highlighting property to false"/>
    <m/>
    <n v="388025"/>
    <n v="38894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45"/>
    <n v="0"/>
    <n v="0"/>
  </r>
  <r>
    <x v="3"/>
    <x v="1"/>
    <x v="1"/>
    <x v="1"/>
    <m/>
    <x v="1"/>
    <x v="0"/>
    <x v="2"/>
    <x v="212"/>
    <s v="Check latest versions of image magick and ghost script are in the repository"/>
    <s v="02997 - Check latest versions of image magick and ghost script are in the repository"/>
    <x v="212"/>
    <x v="1"/>
    <x v="3"/>
    <x v="789"/>
    <s v="QA for Check latest versions of image magick and ghost script are in the repository"/>
    <s v="S | 03026 - QA for Check latest versions of image magick and ghost script are in the repository"/>
    <s v="QA | S | 03026 - QA for Check latest versions of image magick and ghost script are in the repository"/>
    <m/>
    <n v="388273"/>
    <n v="3889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x v="2"/>
    <s v="0.Cancelled"/>
    <x v="746"/>
    <n v="0"/>
    <n v="0"/>
  </r>
  <r>
    <x v="3"/>
    <x v="1"/>
    <x v="1"/>
    <x v="1"/>
    <m/>
    <x v="1"/>
    <x v="0"/>
    <x v="2"/>
    <x v="212"/>
    <s v="Check latest versions of image magick and ghost script are in the repository"/>
    <s v="02997 - Check latest versions of image magick and ghost script are in the repository"/>
    <x v="212"/>
    <x v="2"/>
    <x v="2"/>
    <x v="790"/>
    <s v="Review of Check latest versions of image magick and ghost script are in the repository"/>
    <s v="S | 03025 - Review of Check latest versions of image magick and ghost script are in the repository"/>
    <s v="Feature Review | S | 03025 - Review of Check latest versions of image magick and ghost script are in the repository"/>
    <m/>
    <n v="388273"/>
    <n v="3889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47"/>
    <n v="0"/>
    <n v="0"/>
  </r>
  <r>
    <x v="3"/>
    <x v="1"/>
    <x v="1"/>
    <x v="1"/>
    <m/>
    <x v="1"/>
    <x v="0"/>
    <x v="2"/>
    <x v="213"/>
    <s v="Update deployment scripts to preserve old releases"/>
    <s v="02990 - Update deployment scripts to preserve old releases"/>
    <x v="213"/>
    <x v="1"/>
    <x v="2"/>
    <x v="791"/>
    <s v="QA for Update deployment scripts to preserve old releases"/>
    <s v="S | 03024 - QA for Update deployment scripts to preserve old releases"/>
    <s v="QA | S | 03024 - QA for Update deployment scripts to preserve old releases"/>
    <m/>
    <n v="388212"/>
    <n v="3889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48"/>
    <n v="0"/>
    <n v="0"/>
  </r>
  <r>
    <x v="3"/>
    <x v="1"/>
    <x v="1"/>
    <x v="1"/>
    <m/>
    <x v="1"/>
    <x v="0"/>
    <x v="2"/>
    <x v="213"/>
    <s v="Update deployment scripts to preserve old releases"/>
    <s v="02990 - Update deployment scripts to preserve old releases"/>
    <x v="213"/>
    <x v="2"/>
    <x v="3"/>
    <x v="792"/>
    <s v="Review of Update deployment scripts to preserve old releases"/>
    <s v="S | 03023 - Review of Update deployment scripts to preserve old releases"/>
    <s v="Feature Review | S | 03023 - Review of Update deployment scripts to preserve old releases"/>
    <m/>
    <n v="388212"/>
    <n v="3889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x v="2"/>
    <s v="0.Cancelled"/>
    <x v="749"/>
    <n v="0"/>
    <n v="0"/>
  </r>
  <r>
    <x v="3"/>
    <x v="1"/>
    <x v="1"/>
    <x v="1"/>
    <m/>
    <x v="1"/>
    <x v="0"/>
    <x v="2"/>
    <x v="198"/>
    <s v="494 BDT - Handle IBB NULL responses in initial data sync"/>
    <s v="03010 - 494 BDT - Handle IBB NULL responses in initial data sync"/>
    <x v="198"/>
    <x v="5"/>
    <x v="2"/>
    <x v="793"/>
    <s v="Handle IBB Null Responses"/>
    <s v="S | 03022 - Handle IBB Null Responses"/>
    <s v="Backend Development | S | 03022 - Handle IBB Null Responses"/>
    <m/>
    <n v="388708"/>
    <n v="38893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750"/>
    <n v="0"/>
    <n v="0"/>
  </r>
  <r>
    <x v="3"/>
    <x v="1"/>
    <x v="1"/>
    <x v="1"/>
    <m/>
    <x v="1"/>
    <x v="1"/>
    <x v="2"/>
    <x v="214"/>
    <s v="487 (BDT) - Issues with ship to filter"/>
    <s v="02964 - 487 (BDT) - Issues with ship to filter"/>
    <x v="214"/>
    <x v="1"/>
    <x v="2"/>
    <x v="794"/>
    <s v="QA for 487 (BDT) - Issues with ship to filter"/>
    <s v="S | 03019 - QA for 487 (BDT) - Issues with ship to filter"/>
    <s v="QA | S | 03019 - QA for 487 (BDT) - Issues with ship to filter"/>
    <m/>
    <n v="387646"/>
    <n v="3887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51"/>
    <n v="2.1276595744680851"/>
    <n v="0"/>
  </r>
  <r>
    <x v="3"/>
    <x v="1"/>
    <x v="1"/>
    <x v="1"/>
    <m/>
    <x v="1"/>
    <x v="1"/>
    <x v="2"/>
    <x v="215"/>
    <s v="Pinnacle Foods Bemis Order# 40009316 Shipment Missing (BDT 486)"/>
    <s v="02962 - Pinnacle Foods Bemis Order# 40009316 Shipment Missing (BDT 486)"/>
    <x v="215"/>
    <x v="1"/>
    <x v="2"/>
    <x v="795"/>
    <s v="QA for Pinnacle Foods Bemis Order# 40009316 Shipment Missing (BDT 486)"/>
    <s v="S | 03018 - QA for Pinnacle Foods Bemis Order# 40009316 Shipment Missing (BDT 486)"/>
    <s v="QA | S | 03018 - QA for Pinnacle Foods Bemis Order# 40009316 Shipment Missing (BDT 486)"/>
    <m/>
    <n v="387528"/>
    <n v="3887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52"/>
    <n v="2.1276595744680851"/>
    <n v="0"/>
  </r>
  <r>
    <x v="3"/>
    <x v="1"/>
    <x v="1"/>
    <x v="1"/>
    <m/>
    <x v="1"/>
    <x v="1"/>
    <x v="2"/>
    <x v="215"/>
    <s v="Pinnacle Foods Bemis Order# 40009316 Shipment Missing (BDT 486)"/>
    <s v="02962 - Pinnacle Foods Bemis Order# 40009316 Shipment Missing (BDT 486)"/>
    <x v="215"/>
    <x v="2"/>
    <x v="2"/>
    <x v="796"/>
    <s v="Review of Pinnacle Foods Bemis Order# 40009316 Shipment Missing (BDT 486)"/>
    <s v="S | 03017 - Review of Pinnacle Foods Bemis Order# 40009316 Shipment Missing (BDT 486)"/>
    <s v="Feature Review | S | 03017 - Review of Pinnacle Foods Bemis Order# 40009316 Shipment Missing (BDT 486)"/>
    <m/>
    <n v="387528"/>
    <n v="3887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53"/>
    <n v="2.1276595744680851"/>
    <n v="0"/>
  </r>
  <r>
    <x v="3"/>
    <x v="1"/>
    <x v="1"/>
    <x v="1"/>
    <m/>
    <x v="1"/>
    <x v="1"/>
    <x v="2"/>
    <x v="216"/>
    <s v="490 BDT - Invoice or BOL link on Doned shipments subpage does not work"/>
    <s v="02995 - 490 BDT - Invoice or BOL link on Doned shipments subpage does not work"/>
    <x v="216"/>
    <x v="1"/>
    <x v="2"/>
    <x v="797"/>
    <s v="QA for 490 BDT - Invoice or BOL link on Doned shipments subpage does not work"/>
    <s v="S | 03016 - QA for 490 BDT - Invoice or BOL link on Doned shipments subpage does not work"/>
    <s v="QA | S | 03016 - QA for 490 BDT - Invoice or BOL link on Doned shipments subpage does not work"/>
    <m/>
    <n v="388269"/>
    <n v="38877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54"/>
    <n v="2.1276595744680851"/>
    <n v="0"/>
  </r>
  <r>
    <x v="3"/>
    <x v="1"/>
    <x v="1"/>
    <x v="1"/>
    <m/>
    <x v="1"/>
    <x v="1"/>
    <x v="2"/>
    <x v="216"/>
    <s v="490 BDT - Invoice or BOL link on Doned shipments subpage does not work"/>
    <s v="02995 - 490 BDT - Invoice or BOL link on Doned shipments subpage does not work"/>
    <x v="216"/>
    <x v="2"/>
    <x v="2"/>
    <x v="798"/>
    <s v="Review of 490 BDT - Invoice or BOL link on Doned shipments subpage does not work"/>
    <s v="S | 03015 - Review of 490 BDT - Invoice or BOL link on Doned shipments subpage does not work"/>
    <s v="Feature Review | S | 03015 - Review of 490 BDT - Invoice or BOL link on Doned shipments subpage does not work"/>
    <m/>
    <n v="388269"/>
    <n v="3887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55"/>
    <n v="2.1276595744680851"/>
    <n v="0"/>
  </r>
  <r>
    <x v="3"/>
    <x v="1"/>
    <x v="1"/>
    <x v="1"/>
    <m/>
    <x v="1"/>
    <x v="1"/>
    <x v="6"/>
    <x v="217"/>
    <s v="BDT 493 - Consignment Delivery Invoice Missing "/>
    <s v="03003 - BDT 493 - Consignment Delivery Invoice Missing "/>
    <x v="217"/>
    <x v="7"/>
    <x v="3"/>
    <x v="799"/>
    <s v="RCA for missing invoice"/>
    <s v="S | 03014 - RCA for missing invoice"/>
    <s v="Tech Planning | S | 03014 - RCA for missing invoice"/>
    <m/>
    <n v="388474"/>
    <n v="3887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0"/>
    <x v="1"/>
    <x v="6"/>
    <s v="0.Cancelled"/>
    <x v="756"/>
    <n v="2.1276595744680851"/>
    <n v="0"/>
  </r>
  <r>
    <x v="3"/>
    <x v="1"/>
    <x v="1"/>
    <x v="1"/>
    <m/>
    <x v="1"/>
    <x v="1"/>
    <x v="2"/>
    <x v="214"/>
    <s v="487 (BDT) - Issues with ship to filter"/>
    <s v="02964 - 487 (BDT) - Issues with ship to filter"/>
    <x v="214"/>
    <x v="2"/>
    <x v="2"/>
    <x v="800"/>
    <s v="Review of 487 (BDT) - Issues with ship to filter"/>
    <s v="S | 03013 - Review of 487 (BDT) - Issues with ship to filter"/>
    <s v="Feature Review | S | 03013 - Review of 487 (BDT) - Issues with ship to filter"/>
    <m/>
    <n v="387646"/>
    <n v="3887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57"/>
    <n v="2.1276595744680851"/>
    <n v="0"/>
  </r>
  <r>
    <x v="3"/>
    <x v="1"/>
    <x v="1"/>
    <x v="1"/>
    <m/>
    <x v="1"/>
    <x v="1"/>
    <x v="2"/>
    <x v="215"/>
    <s v="Pinnacle Foods Bemis Order# 40009316 Shipment Missing (BDT 486)"/>
    <s v="02962 - Pinnacle Foods Bemis Order# 40009316 Shipment Missing (BDT 486)"/>
    <x v="215"/>
    <x v="0"/>
    <x v="2"/>
    <x v="801"/>
    <s v="Alpha for Pinnacle Foods Bemis Order# 40009316 Shipment Missing (BDT 486)"/>
    <s v="S | 03012 - Alpha for Pinnacle Foods Bemis Order# 40009316 Shipment Missing (BDT 486)"/>
    <s v="Alpha Test | S | 03012 - Alpha for Pinnacle Foods Bemis Order# 40009316 Shipment Missing (BDT 486)"/>
    <m/>
    <n v="387528"/>
    <n v="3887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58"/>
    <n v="2.1276595744680851"/>
    <n v="0"/>
  </r>
  <r>
    <x v="3"/>
    <x v="1"/>
    <x v="1"/>
    <x v="1"/>
    <m/>
    <x v="1"/>
    <x v="0"/>
    <x v="2"/>
    <x v="198"/>
    <s v="494 BDT - Handle IBB NULL responses in initial data sync"/>
    <s v="03010 - 494 BDT - Handle IBB NULL responses in initial data sync"/>
    <x v="198"/>
    <x v="7"/>
    <x v="2"/>
    <x v="802"/>
    <s v="Tech Planning for IBB NULL responses"/>
    <s v="S | 03011 - Tech Planning for IBB NULL responses"/>
    <s v="Tech Planning | S | 03011 - Tech Planning for IBB NULL responses"/>
    <m/>
    <n v="388708"/>
    <n v="3887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759"/>
    <n v="0"/>
    <n v="0"/>
  </r>
  <r>
    <x v="3"/>
    <x v="1"/>
    <x v="1"/>
    <x v="1"/>
    <m/>
    <x v="1"/>
    <x v="1"/>
    <x v="2"/>
    <x v="216"/>
    <s v="490 BDT - Invoice or BOL link on Doned shipments subpage does not work"/>
    <s v="02995 - 490 BDT - Invoice or BOL link on Doned shipments subpage does not work"/>
    <x v="216"/>
    <x v="0"/>
    <x v="2"/>
    <x v="803"/>
    <s v="Alpha for 490 BDT - Invoice or BOL link on Doned shipments subpage does not work"/>
    <s v="S | 03009 - Alpha for 490 BDT - Invoice or BOL link on Doned shipments subpage does not work"/>
    <s v="Alpha Test | S | 03009 - Alpha for 490 BDT - Invoice or BOL link on Doned shipments subpage does not work"/>
    <m/>
    <n v="388269"/>
    <n v="3886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60"/>
    <n v="2.1276595744680851"/>
    <n v="0"/>
  </r>
  <r>
    <x v="3"/>
    <x v="1"/>
    <x v="1"/>
    <x v="1"/>
    <m/>
    <x v="1"/>
    <x v="0"/>
    <x v="2"/>
    <x v="212"/>
    <s v="Check latest versions of image magick and ghost script are in the repository"/>
    <s v="02997 - Check latest versions of image magick and ghost script are in the repository"/>
    <x v="212"/>
    <x v="0"/>
    <x v="2"/>
    <x v="804"/>
    <s v="Alpha for Check latest versions of image magick and ghost script are in the repository"/>
    <s v="S | 03008 - Alpha for Check latest versions of image magick and ghost script are in the repository"/>
    <s v="Alpha Test | S | 03008 - Alpha for Check latest versions of image magick and ghost script are in the repository"/>
    <m/>
    <n v="388273"/>
    <n v="38866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61"/>
    <n v="0"/>
    <n v="0"/>
  </r>
  <r>
    <x v="3"/>
    <x v="1"/>
    <x v="1"/>
    <x v="1"/>
    <m/>
    <x v="1"/>
    <x v="0"/>
    <x v="2"/>
    <x v="212"/>
    <s v="Check latest versions of image magick and ghost script are in the repository"/>
    <s v="02997 - Check latest versions of image magick and ghost script are in the repository"/>
    <x v="212"/>
    <x v="5"/>
    <x v="2"/>
    <x v="805"/>
    <s v="Update IM and GS paths in properties"/>
    <s v="S | 03007 - Update IM and GS paths in properties"/>
    <s v="Backend Development | S | 03007 - Update IM and GS paths in properties"/>
    <m/>
    <n v="388273"/>
    <n v="38858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762"/>
    <n v="0"/>
    <n v="0"/>
  </r>
  <r>
    <x v="3"/>
    <x v="1"/>
    <x v="1"/>
    <x v="1"/>
    <m/>
    <x v="1"/>
    <x v="1"/>
    <x v="2"/>
    <x v="216"/>
    <s v="490 BDT - Invoice or BOL link on Doned shipments subpage does not work"/>
    <s v="02995 - 490 BDT - Invoice or BOL link on Doned shipments subpage does not work"/>
    <x v="216"/>
    <x v="5"/>
    <x v="2"/>
    <x v="806"/>
    <s v="Fix Download Request "/>
    <s v="S | 03006 - Fix Download Request "/>
    <s v="Backend Development | S | 03006 - Fix Download Request "/>
    <m/>
    <n v="388269"/>
    <n v="38858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763"/>
    <n v="8.5106382978723403"/>
    <n v="0"/>
  </r>
  <r>
    <x v="3"/>
    <x v="1"/>
    <x v="1"/>
    <x v="1"/>
    <m/>
    <x v="1"/>
    <x v="2"/>
    <x v="8"/>
    <x v="218"/>
    <s v="Enable log4j debug on Bemis Dev"/>
    <s v="02993 - Enable log4j debug on Bemis Dev"/>
    <x v="218"/>
    <x v="2"/>
    <x v="1"/>
    <x v="807"/>
    <s v="Review of Enable log4j debug on Bemis Dev"/>
    <s v="03005 - Review of Enable log4j debug on Bemis Dev"/>
    <s v="Feature Review | 03005 - Review of Enable log4j debug on Bemis Dev"/>
    <m/>
    <n v="388238"/>
    <n v="3885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0"/>
    <n v="1"/>
    <n v="0"/>
    <x v="1"/>
    <x v="8"/>
    <e v="#N/A"/>
    <x v="1"/>
    <n v="0"/>
    <n v="0"/>
  </r>
  <r>
    <x v="3"/>
    <x v="1"/>
    <x v="1"/>
    <x v="1"/>
    <m/>
    <x v="1"/>
    <x v="0"/>
    <x v="2"/>
    <x v="213"/>
    <s v="Update deployment scripts to preserve old releases"/>
    <s v="02990 - Update deployment scripts to preserve old releases"/>
    <x v="213"/>
    <x v="0"/>
    <x v="2"/>
    <x v="808"/>
    <s v="Alpha for Finalize deployment scripts"/>
    <s v="S | 03004 - Alpha for Finalize deployment scripts"/>
    <s v="Alpha Test | S | 03004 - Alpha for Finalize deployment scripts"/>
    <m/>
    <n v="388212"/>
    <n v="3885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64"/>
    <n v="0"/>
    <n v="0"/>
  </r>
  <r>
    <x v="3"/>
    <x v="1"/>
    <x v="1"/>
    <x v="1"/>
    <m/>
    <x v="1"/>
    <x v="1"/>
    <x v="2"/>
    <x v="214"/>
    <s v="487 (BDT) - Issues with ship to filter"/>
    <s v="02964 - 487 (BDT) - Issues with ship to filter"/>
    <x v="214"/>
    <x v="0"/>
    <x v="2"/>
    <x v="809"/>
    <s v="Alpha for 487 (BDT) - Issues with ship to filter"/>
    <s v="S | 03002 - Alpha for 487 (BDT) - Issues with ship to filter"/>
    <s v="Alpha Test | S | 03002 - Alpha for 487 (BDT) - Issues with ship to filter"/>
    <m/>
    <n v="387646"/>
    <n v="38836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65"/>
    <n v="2.1276595744680851"/>
    <n v="0"/>
  </r>
  <r>
    <x v="3"/>
    <x v="1"/>
    <x v="1"/>
    <x v="1"/>
    <m/>
    <x v="1"/>
    <x v="0"/>
    <x v="2"/>
    <x v="219"/>
    <s v="482 BDT - Optimizing report performance to 4 sec"/>
    <s v="02957 - 482 BDT - Optimizing report performance to 4 sec"/>
    <x v="219"/>
    <x v="1"/>
    <x v="2"/>
    <x v="810"/>
    <s v="QA for 482 BDT - Optimizing report performance to 4 sec"/>
    <s v="S | 03001 - QA for 482 BDT - Optimizing report performance to 4 sec"/>
    <s v="QA | S | 03001 - QA for 482 BDT - Optimizing report performance to 4 sec"/>
    <m/>
    <n v="387315"/>
    <n v="3883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66"/>
    <n v="0"/>
    <n v="0"/>
  </r>
  <r>
    <x v="3"/>
    <x v="1"/>
    <x v="1"/>
    <x v="1"/>
    <m/>
    <x v="1"/>
    <x v="0"/>
    <x v="2"/>
    <x v="220"/>
    <s v="CR45 - Shipment Deletes"/>
    <s v="02864 - CR45 - Shipment Deletes"/>
    <x v="220"/>
    <x v="1"/>
    <x v="2"/>
    <x v="811"/>
    <s v="QA for CR45 - Shipment Deletes"/>
    <s v="S | 02999 - QA for CR45 - Shipment Deletes"/>
    <s v="QA | S | 02999 - QA for CR45 - Shipment Deletes"/>
    <m/>
    <n v="384598"/>
    <n v="3883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767"/>
    <n v="0"/>
    <n v="0"/>
  </r>
  <r>
    <x v="3"/>
    <x v="1"/>
    <x v="1"/>
    <x v="1"/>
    <m/>
    <x v="1"/>
    <x v="2"/>
    <x v="8"/>
    <x v="218"/>
    <s v="Enable log4j debug on Bemis Dev"/>
    <s v="02993 - Enable log4j debug on Bemis Dev"/>
    <x v="218"/>
    <x v="5"/>
    <x v="2"/>
    <x v="812"/>
    <s v="Add jvm argument to enable log4j debug"/>
    <s v="XS | 02994 - Add jvm argument to enable log4j debug"/>
    <s v="Backend Development | XS | 02994 - Add jvm argument to enable log4j debug"/>
    <m/>
    <n v="388238"/>
    <n v="388239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5"/>
    <n v="0"/>
    <n v="1"/>
    <n v="2.1276595744680851"/>
    <x v="1"/>
    <x v="8"/>
    <s v="0.Done"/>
    <x v="768"/>
    <n v="0"/>
    <n v="0"/>
  </r>
  <r>
    <x v="3"/>
    <x v="1"/>
    <x v="1"/>
    <x v="1"/>
    <m/>
    <x v="1"/>
    <x v="0"/>
    <x v="2"/>
    <x v="213"/>
    <s v="Update deployment scripts to preserve old releases"/>
    <s v="02990 - Update deployment scripts to preserve old releases"/>
    <x v="213"/>
    <x v="5"/>
    <x v="2"/>
    <x v="813"/>
    <s v="Update deployment scripts to retain all old releases and general cleanup"/>
    <s v="S | 02991 - Update deployment scripts to retain all old releases and general cleanup"/>
    <s v="Backend Development | S | 02991 - Update deployment scripts to retain all old releases and general cleanup"/>
    <m/>
    <n v="388212"/>
    <n v="388220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769"/>
    <n v="0"/>
    <n v="0"/>
  </r>
  <r>
    <x v="3"/>
    <x v="1"/>
    <x v="1"/>
    <x v="1"/>
    <m/>
    <x v="1"/>
    <x v="0"/>
    <x v="2"/>
    <x v="211"/>
    <s v="Set search highlighting property to false"/>
    <s v="02977 - Set search highlighting property to false"/>
    <x v="211"/>
    <x v="0"/>
    <x v="2"/>
    <x v="814"/>
    <s v="Alpha for Set search highlighting property to false"/>
    <s v="S | 02989 - Alpha for Set search highlighting property to false"/>
    <s v="Alpha Test | S | 02989 - Alpha for Set search highlighting property to false"/>
    <m/>
    <n v="388025"/>
    <n v="3882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70"/>
    <n v="0"/>
    <n v="0"/>
  </r>
  <r>
    <x v="3"/>
    <x v="1"/>
    <x v="1"/>
    <x v="1"/>
    <m/>
    <x v="1"/>
    <x v="0"/>
    <x v="2"/>
    <x v="211"/>
    <s v="Set search highlighting property to false"/>
    <s v="02977 - Set search highlighting property to false"/>
    <x v="211"/>
    <x v="5"/>
    <x v="2"/>
    <x v="815"/>
    <s v="Add highlighting property to common portal-general.properties"/>
    <s v="XS | 02988 - Add highlighting property to common portal-general.properties"/>
    <s v="Backend Development | XS | 02988 - Add highlighting property to common portal-general.properties"/>
    <m/>
    <n v="388025"/>
    <n v="388202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71"/>
    <n v="0"/>
    <n v="0"/>
  </r>
  <r>
    <x v="3"/>
    <x v="1"/>
    <x v="1"/>
    <x v="1"/>
    <m/>
    <x v="1"/>
    <x v="0"/>
    <x v="2"/>
    <x v="220"/>
    <s v="CR45 - Shipment Deletes"/>
    <s v="02864 - CR45 - Shipment Deletes"/>
    <x v="220"/>
    <x v="2"/>
    <x v="2"/>
    <x v="816"/>
    <s v="Review of CR45 - Shipment Deletes"/>
    <s v="S | 02986 - Review of CR45 - Shipment Deletes"/>
    <s v="Feature Review | S | 02986 - Review of CR45 - Shipment Deletes"/>
    <m/>
    <n v="384598"/>
    <n v="38809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772"/>
    <n v="0"/>
    <n v="0"/>
  </r>
  <r>
    <x v="3"/>
    <x v="1"/>
    <x v="1"/>
    <x v="1"/>
    <m/>
    <x v="1"/>
    <x v="1"/>
    <x v="2"/>
    <x v="221"/>
    <s v="BIN Doc Service Test Invoice URL Parameters"/>
    <s v="02934 - BIN Doc Service Test Invoice URL Parameters"/>
    <x v="221"/>
    <x v="1"/>
    <x v="2"/>
    <x v="817"/>
    <s v="QA for BIN Doc Service Test Invoice URL Parameters"/>
    <s v="S | 02985 - QA for BIN Doc Service Test Invoice URL Parameters"/>
    <s v="QA | S | 02985 - QA for BIN Doc Service Test Invoice URL Parameters"/>
    <m/>
    <n v="387020"/>
    <n v="38809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73"/>
    <n v="2.1276595744680851"/>
    <n v="0"/>
  </r>
  <r>
    <x v="3"/>
    <x v="1"/>
    <x v="1"/>
    <x v="1"/>
    <m/>
    <x v="1"/>
    <x v="0"/>
    <x v="2"/>
    <x v="197"/>
    <s v="Source System Deletes - CR50 and CR51"/>
    <s v="02976 - Source System Deletes - CR50 and CR51"/>
    <x v="197"/>
    <x v="5"/>
    <x v="2"/>
    <x v="818"/>
    <s v="Source System Deletes/Add entries based on IBB ActiveCode"/>
    <s v="M | 02984 - Source System Deletes/Add entries based on IBB ActiveCode"/>
    <s v="Backend Development | M | 02984 - Source System Deletes/Add entries based on IBB ActiveCode"/>
    <m/>
    <n v="388019"/>
    <n v="38805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774"/>
    <n v="0"/>
    <n v="0"/>
  </r>
  <r>
    <x v="3"/>
    <x v="0"/>
    <x v="0"/>
    <x v="23"/>
    <s v="Buyer - Portal Foundations"/>
    <x v="23"/>
    <x v="0"/>
    <x v="2"/>
    <x v="222"/>
    <s v="Customize Email Templates for users "/>
    <s v="02862 - Customize Email Templates for users "/>
    <x v="222"/>
    <x v="1"/>
    <x v="2"/>
    <x v="819"/>
    <s v="QA for Customize Email Templates for users "/>
    <s v="S | 02983 - QA for Customize Email Templates for users "/>
    <s v="QA | S | 02983 - QA for Customize Email Templates for users "/>
    <n v="350832"/>
    <n v="384555"/>
    <n v="3880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8.2644628099173556E-3"/>
    <n v="1"/>
    <n v="2.1276595744680851"/>
    <x v="0"/>
    <x v="2"/>
    <s v="0.Done"/>
    <x v="775"/>
    <n v="0"/>
    <n v="0"/>
  </r>
  <r>
    <x v="3"/>
    <x v="0"/>
    <x v="0"/>
    <x v="23"/>
    <s v="Buyer - Portal Foundations"/>
    <x v="23"/>
    <x v="0"/>
    <x v="2"/>
    <x v="222"/>
    <s v="Customize Email Templates for users "/>
    <s v="02862 - Customize Email Templates for users "/>
    <x v="222"/>
    <x v="2"/>
    <x v="2"/>
    <x v="820"/>
    <s v="Review of Customize Email Templates for users "/>
    <s v="S | 02982 - Review of Customize Email Templates for users "/>
    <s v="Feature Review | S | 02982 - Review of Customize Email Templates for users "/>
    <n v="350832"/>
    <n v="384555"/>
    <n v="3880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8.2644628099173556E-3"/>
    <n v="1"/>
    <n v="2.1276595744680851"/>
    <x v="0"/>
    <x v="2"/>
    <s v="0.Done"/>
    <x v="776"/>
    <n v="0"/>
    <n v="0"/>
  </r>
  <r>
    <x v="3"/>
    <x v="1"/>
    <x v="1"/>
    <x v="1"/>
    <m/>
    <x v="1"/>
    <x v="0"/>
    <x v="2"/>
    <x v="197"/>
    <s v="Source System Deletes - CR50 and CR51"/>
    <s v="02976 - Source System Deletes - CR50 and CR51"/>
    <x v="197"/>
    <x v="7"/>
    <x v="2"/>
    <x v="821"/>
    <s v="Tech Planning for Schedule Line Deletes"/>
    <s v="S | 02981 - Tech Planning for Schedule Line Deletes"/>
    <s v="Tech Planning | S | 02981 - Tech Planning for Schedule Line Deletes"/>
    <m/>
    <n v="388019"/>
    <n v="3880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777"/>
    <n v="0"/>
    <n v="0"/>
  </r>
  <r>
    <x v="3"/>
    <x v="1"/>
    <x v="1"/>
    <x v="1"/>
    <m/>
    <x v="1"/>
    <x v="1"/>
    <x v="2"/>
    <x v="221"/>
    <s v="BIN Doc Service Test Invoice URL Parameters"/>
    <s v="02934 - BIN Doc Service Test Invoice URL Parameters"/>
    <x v="221"/>
    <x v="2"/>
    <x v="2"/>
    <x v="822"/>
    <s v="Review of BIN Doc Service Test Invoice URL Parameters"/>
    <s v="S | 02980 - Review of BIN Doc Service Test Invoice URL Parameters"/>
    <s v="Feature Review | S | 02980 - Review of BIN Doc Service Test Invoice URL Parameters"/>
    <m/>
    <n v="387020"/>
    <n v="3880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78"/>
    <n v="2.1276595744680851"/>
    <n v="0"/>
  </r>
  <r>
    <x v="3"/>
    <x v="1"/>
    <x v="1"/>
    <x v="1"/>
    <m/>
    <x v="1"/>
    <x v="1"/>
    <x v="2"/>
    <x v="223"/>
    <s v="BDT 483- Forgot Password error message"/>
    <s v="02959 - BDT 483- Forgot Password error message"/>
    <x v="223"/>
    <x v="1"/>
    <x v="2"/>
    <x v="823"/>
    <s v="QA for BDT 483- Forgot Password error message"/>
    <s v="S | 02979 - QA for BDT 483- Forgot Password error message"/>
    <s v="QA | S | 02979 - QA for BDT 483- Forgot Password error message"/>
    <m/>
    <n v="387464"/>
    <n v="3880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79"/>
    <n v="2.1276595744680851"/>
    <n v="0"/>
  </r>
  <r>
    <x v="3"/>
    <x v="1"/>
    <x v="1"/>
    <x v="1"/>
    <m/>
    <x v="1"/>
    <x v="1"/>
    <x v="2"/>
    <x v="224"/>
    <s v="Documents page- title running off of screen box"/>
    <s v="02935 - Documents page- title running off of screen box"/>
    <x v="224"/>
    <x v="1"/>
    <x v="2"/>
    <x v="824"/>
    <s v="QA for Documents page- title running off of screen box"/>
    <s v="S | 02978 - QA for Documents page- title running off of screen box"/>
    <s v="QA | S | 02978 - QA for Documents page- title running off of screen box"/>
    <m/>
    <n v="387024"/>
    <n v="3880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80"/>
    <n v="2.1276595744680851"/>
    <n v="0"/>
  </r>
  <r>
    <x v="3"/>
    <x v="1"/>
    <x v="1"/>
    <x v="1"/>
    <m/>
    <x v="1"/>
    <x v="0"/>
    <x v="2"/>
    <x v="225"/>
    <s v="Remove test users from deployment scripts"/>
    <s v="02842 - Remove test users from deployment scripts"/>
    <x v="225"/>
    <x v="1"/>
    <x v="2"/>
    <x v="825"/>
    <s v="QA for Remove test users from deployment scripts"/>
    <s v="S | 02975 - QA for Remove test users from deployment scripts"/>
    <s v="QA | S | 02975 - QA for Remove test users from deployment scripts"/>
    <m/>
    <n v="384104"/>
    <n v="3880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81"/>
    <n v="0"/>
    <n v="0"/>
  </r>
  <r>
    <x v="3"/>
    <x v="1"/>
    <x v="1"/>
    <x v="1"/>
    <m/>
    <x v="1"/>
    <x v="0"/>
    <x v="2"/>
    <x v="225"/>
    <s v="Remove test users from deployment scripts"/>
    <s v="02842 - Remove test users from deployment scripts"/>
    <x v="225"/>
    <x v="2"/>
    <x v="2"/>
    <x v="826"/>
    <s v="Review of Remove test users from deployment scripts"/>
    <s v="S | 02974 - Review of Remove test users from deployment scripts"/>
    <s v="Feature Review | S | 02974 - Review of Remove test users from deployment scripts"/>
    <m/>
    <n v="384104"/>
    <n v="3880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82"/>
    <n v="0"/>
    <n v="0"/>
  </r>
  <r>
    <x v="3"/>
    <x v="1"/>
    <x v="1"/>
    <x v="1"/>
    <m/>
    <x v="1"/>
    <x v="1"/>
    <x v="2"/>
    <x v="223"/>
    <s v="BDT 483- Forgot Password error message"/>
    <s v="02959 - BDT 483- Forgot Password error message"/>
    <x v="223"/>
    <x v="2"/>
    <x v="2"/>
    <x v="827"/>
    <s v="Review of BDT 483- Forgot Password error message"/>
    <s v="S | 02973 - Review of BDT 483- Forgot Password error message"/>
    <s v="Feature Review | S | 02973 - Review of BDT 483- Forgot Password error message"/>
    <m/>
    <n v="387464"/>
    <n v="3879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83"/>
    <n v="2.1276595744680851"/>
    <n v="0"/>
  </r>
  <r>
    <x v="3"/>
    <x v="1"/>
    <x v="1"/>
    <x v="1"/>
    <m/>
    <x v="1"/>
    <x v="1"/>
    <x v="2"/>
    <x v="224"/>
    <s v="Documents page- title running off of screen box"/>
    <s v="02935 - Documents page- title running off of screen box"/>
    <x v="224"/>
    <x v="2"/>
    <x v="2"/>
    <x v="828"/>
    <s v="Review of Documents page- title running off of screen box"/>
    <s v="S | 02972 - Review of Documents page- title running off of screen box"/>
    <s v="Feature Review | S | 02972 - Review of Documents page- title running off of screen box"/>
    <m/>
    <n v="387024"/>
    <n v="3879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84"/>
    <n v="2.1276595744680851"/>
    <n v="0"/>
  </r>
  <r>
    <x v="3"/>
    <x v="1"/>
    <x v="1"/>
    <x v="1"/>
    <m/>
    <x v="1"/>
    <x v="0"/>
    <x v="2"/>
    <x v="219"/>
    <s v="482 BDT - Optimizing report performance to 4 sec"/>
    <s v="02957 - 482 BDT - Optimizing report performance to 4 sec"/>
    <x v="219"/>
    <x v="2"/>
    <x v="2"/>
    <x v="829"/>
    <s v="Review of 482 BDT - Optimizing report performance to 4 sec"/>
    <s v="S | 02971 - Review of 482 BDT - Optimizing report performance to 4 sec"/>
    <s v="Feature Review | S | 02971 - Review of 482 BDT - Optimizing report performance to 4 sec"/>
    <m/>
    <n v="387315"/>
    <n v="3879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85"/>
    <n v="0"/>
    <n v="0"/>
  </r>
  <r>
    <x v="3"/>
    <x v="1"/>
    <x v="1"/>
    <x v="1"/>
    <m/>
    <x v="1"/>
    <x v="1"/>
    <x v="2"/>
    <x v="214"/>
    <s v="487 (BDT) - Issues with ship to filter"/>
    <s v="02964 - 487 (BDT) - Issues with ship to filter"/>
    <x v="214"/>
    <x v="3"/>
    <x v="2"/>
    <x v="830"/>
    <s v="Development for - Issues with ship to filter"/>
    <s v="S | 02970 - Development for - Issues with ship to filter"/>
    <s v="Frontend Development | S | 02970 - Development for - Issues with ship to filter"/>
    <m/>
    <n v="387646"/>
    <n v="387764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786"/>
    <n v="4.2553191489361701"/>
    <n v="0"/>
  </r>
  <r>
    <x v="3"/>
    <x v="1"/>
    <x v="1"/>
    <x v="1"/>
    <m/>
    <x v="1"/>
    <x v="0"/>
    <x v="2"/>
    <x v="219"/>
    <s v="482 BDT - Optimizing report performance to 4 sec"/>
    <s v="02957 - 482 BDT - Optimizing report performance to 4 sec"/>
    <x v="219"/>
    <x v="0"/>
    <x v="2"/>
    <x v="831"/>
    <s v="Alpha for 482 BDT - Optimizing report performance to 4 sec"/>
    <s v="S | 02969 - Alpha for 482 BDT - Optimizing report performance to 4 sec"/>
    <s v="Alpha Test | S | 02969 - Alpha for 482 BDT - Optimizing report performance to 4 sec"/>
    <m/>
    <n v="387315"/>
    <n v="3877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87"/>
    <n v="0"/>
    <n v="0"/>
  </r>
  <r>
    <x v="3"/>
    <x v="1"/>
    <x v="1"/>
    <x v="1"/>
    <m/>
    <x v="1"/>
    <x v="1"/>
    <x v="2"/>
    <x v="221"/>
    <s v="BIN Doc Service Test Invoice URL Parameters"/>
    <s v="02934 - BIN Doc Service Test Invoice URL Parameters"/>
    <x v="221"/>
    <x v="0"/>
    <x v="2"/>
    <x v="832"/>
    <s v="Alpha for BIN Doc Service Test Invoice URL Parameters"/>
    <s v="S | 02968 - Alpha for BIN Doc Service Test Invoice URL Parameters"/>
    <s v="Alpha Test | S | 02968 - Alpha for BIN Doc Service Test Invoice URL Parameters"/>
    <m/>
    <n v="387020"/>
    <n v="3877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88"/>
    <n v="2.1276595744680851"/>
    <n v="0"/>
  </r>
  <r>
    <x v="3"/>
    <x v="1"/>
    <x v="1"/>
    <x v="1"/>
    <m/>
    <x v="1"/>
    <x v="0"/>
    <x v="2"/>
    <x v="219"/>
    <s v="482 BDT - Optimizing report performance to 4 sec"/>
    <s v="02957 - 482 BDT - Optimizing report performance to 4 sec"/>
    <x v="219"/>
    <x v="5"/>
    <x v="2"/>
    <x v="833"/>
    <s v="Add debug logging to capture SSRS response time"/>
    <s v="XS | 02967 - Add debug logging to capture SSRS response time"/>
    <s v="Backend Development | XS | 02967 - Add debug logging to capture SSRS response time"/>
    <m/>
    <n v="387315"/>
    <n v="387744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89"/>
    <n v="0"/>
    <n v="0"/>
  </r>
  <r>
    <x v="3"/>
    <x v="1"/>
    <x v="1"/>
    <x v="1"/>
    <m/>
    <x v="1"/>
    <x v="1"/>
    <x v="2"/>
    <x v="223"/>
    <s v="BDT 483- Forgot Password error message"/>
    <s v="02959 - BDT 483- Forgot Password error message"/>
    <x v="223"/>
    <x v="0"/>
    <x v="2"/>
    <x v="834"/>
    <s v="Alpha for BDT 483- Forgot Password error message"/>
    <s v="S | 02966 - Alpha for BDT 483- Forgot Password error message"/>
    <s v="Alpha Test | S | 02966 - Alpha for BDT 483- Forgot Password error message"/>
    <m/>
    <n v="387464"/>
    <n v="3876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90"/>
    <n v="2.1276595744680851"/>
    <n v="0"/>
  </r>
  <r>
    <x v="3"/>
    <x v="1"/>
    <x v="1"/>
    <x v="1"/>
    <m/>
    <x v="1"/>
    <x v="1"/>
    <x v="2"/>
    <x v="215"/>
    <s v="Pinnacle Foods Bemis Order# 40009316 Shipment Missing (BDT 486)"/>
    <s v="02962 - Pinnacle Foods Bemis Order# 40009316 Shipment Missing (BDT 486)"/>
    <x v="215"/>
    <x v="7"/>
    <x v="2"/>
    <x v="835"/>
    <s v="Tech Planning for Pinnacle Food Bemis Order"/>
    <s v="S | 02965 - Tech Planning for Pinnacle Food Bemis Order"/>
    <s v="Tech Planning | S | 02965 - Tech Planning for Pinnacle Food Bemis Order"/>
    <m/>
    <n v="387528"/>
    <n v="3876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91"/>
    <n v="2.1276595744680851"/>
    <n v="0"/>
  </r>
  <r>
    <x v="3"/>
    <x v="1"/>
    <x v="1"/>
    <x v="1"/>
    <m/>
    <x v="1"/>
    <x v="1"/>
    <x v="2"/>
    <x v="223"/>
    <s v="BDT 483- Forgot Password error message"/>
    <s v="02959 - BDT 483- Forgot Password error message"/>
    <x v="223"/>
    <x v="3"/>
    <x v="2"/>
    <x v="836"/>
    <s v="Development for - Forgot Password error message"/>
    <s v="S | 02963 - Development for - Forgot Password error message"/>
    <s v="Frontend Development | S | 02963 - Development for - Forgot Password error message"/>
    <m/>
    <n v="387464"/>
    <n v="387557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792"/>
    <n v="4.2553191489361701"/>
    <n v="0"/>
  </r>
  <r>
    <x v="3"/>
    <x v="1"/>
    <x v="1"/>
    <x v="1"/>
    <m/>
    <x v="1"/>
    <x v="0"/>
    <x v="2"/>
    <x v="220"/>
    <s v="CR45 - Shipment Deletes"/>
    <s v="02864 - CR45 - Shipment Deletes"/>
    <x v="220"/>
    <x v="0"/>
    <x v="2"/>
    <x v="837"/>
    <s v="Alpha for CR45 - Shipment Deletes"/>
    <s v="M | 02960 - Alpha for CR45 - Shipment Deletes"/>
    <s v="Alpha Test | M | 02960 - Alpha for CR45 - Shipment Deletes"/>
    <m/>
    <n v="384598"/>
    <n v="38750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793"/>
    <n v="0"/>
    <n v="0"/>
  </r>
  <r>
    <x v="3"/>
    <x v="1"/>
    <x v="1"/>
    <x v="1"/>
    <m/>
    <x v="1"/>
    <x v="1"/>
    <x v="2"/>
    <x v="221"/>
    <s v="BIN Doc Service Test Invoice URL Parameters"/>
    <s v="02934 - BIN Doc Service Test Invoice URL Parameters"/>
    <x v="221"/>
    <x v="5"/>
    <x v="2"/>
    <x v="838"/>
    <s v="Backend changes for BIN Doc Service Invoice URL Parameters"/>
    <s v="S | 02958 - Backend changes for BIN Doc Service Invoice URL Parameters"/>
    <s v="Backend Development | S | 02958 - Backend changes for BIN Doc Service Invoice URL Parameters"/>
    <m/>
    <n v="387020"/>
    <n v="38736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794"/>
    <n v="8.5106382978723403"/>
    <n v="0"/>
  </r>
  <r>
    <x v="3"/>
    <x v="1"/>
    <x v="1"/>
    <x v="1"/>
    <m/>
    <x v="1"/>
    <x v="1"/>
    <x v="2"/>
    <x v="224"/>
    <s v="Documents page- title running off of screen box"/>
    <s v="02935 - Documents page- title running off of screen box"/>
    <x v="224"/>
    <x v="0"/>
    <x v="2"/>
    <x v="839"/>
    <s v="Alpha for Documents page- title running off of screen box"/>
    <s v="S | 02956 - Alpha for Documents page- title running off of screen box"/>
    <s v="Alpha Test | S | 02956 - Alpha for Documents page- title running off of screen box"/>
    <m/>
    <n v="387024"/>
    <n v="38730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95"/>
    <n v="2.1276595744680851"/>
    <n v="0"/>
  </r>
  <r>
    <x v="3"/>
    <x v="1"/>
    <x v="1"/>
    <x v="1"/>
    <m/>
    <x v="1"/>
    <x v="2"/>
    <x v="2"/>
    <x v="226"/>
    <s v="IBB configs need to be updated to use a different service account on QA"/>
    <s v="02830 - IBB configs need to be updated to use a different service account on QA"/>
    <x v="226"/>
    <x v="2"/>
    <x v="2"/>
    <x v="840"/>
    <s v="Review of IBB configs need to be updated to use a different service account on QA"/>
    <s v="02955 - Review of IBB configs need to be updated to use a different service account on QA"/>
    <s v="Feature Review | 02955 - Review of IBB configs need to be updated to use a different service account on QA"/>
    <m/>
    <n v="383808"/>
    <n v="38730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0"/>
    <n v="1"/>
    <n v="0"/>
    <x v="1"/>
    <x v="2"/>
    <s v="0.Done"/>
    <x v="796"/>
    <n v="0"/>
    <n v="0"/>
  </r>
  <r>
    <x v="3"/>
    <x v="1"/>
    <x v="1"/>
    <x v="1"/>
    <m/>
    <x v="1"/>
    <x v="2"/>
    <x v="8"/>
    <x v="227"/>
    <s v="Update LDAP configs now that FP 13 has fixed automatic loading of configs"/>
    <s v="02939 - Update LDAP configs now that FP 13 has fixed automatic loading of configs"/>
    <x v="227"/>
    <x v="2"/>
    <x v="1"/>
    <x v="841"/>
    <s v="Review of Update LDAP configs now that FP 13 has fixed automatic loading of configs"/>
    <s v="02954 - Review of Update LDAP configs now that FP 13 has fixed automatic loading of configs"/>
    <s v="Feature Review | 02954 - Review of Update LDAP configs now that FP 13 has fixed automatic loading of configs"/>
    <m/>
    <n v="387074"/>
    <n v="3872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0"/>
    <n v="1"/>
    <n v="0"/>
    <x v="1"/>
    <x v="8"/>
    <e v="#N/A"/>
    <x v="1"/>
    <n v="0"/>
    <n v="0"/>
  </r>
  <r>
    <x v="3"/>
    <x v="1"/>
    <x v="1"/>
    <x v="1"/>
    <m/>
    <x v="1"/>
    <x v="0"/>
    <x v="2"/>
    <x v="228"/>
    <s v="470 (BDT) Updates to Consignment logic - Doned Shipments Sub-page shipped qty mismatched"/>
    <s v="02905 - 470 (BDT) Updates to Consignment logic - Doned Shipments Sub-page shipped qty mismatched"/>
    <x v="228"/>
    <x v="1"/>
    <x v="2"/>
    <x v="842"/>
    <s v="QA for 470 (BDT) Updates to Consignment logic - Doned Shipments Sub-page shipped qty mismatched"/>
    <s v="S | 02953 - QA for 470 (BDT) Updates to Consignment logic - Doned Shipments Sub-page shipped qty mismatched"/>
    <s v="QA | S | 02953 - QA for 470 (BDT) Updates to Consignment logic - Doned Shipments Sub-page shipped qty mismatched"/>
    <m/>
    <n v="386196"/>
    <n v="3872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97"/>
    <n v="0"/>
    <n v="0"/>
  </r>
  <r>
    <x v="3"/>
    <x v="1"/>
    <x v="1"/>
    <x v="1"/>
    <m/>
    <x v="1"/>
    <x v="0"/>
    <x v="2"/>
    <x v="228"/>
    <s v="470 (BDT) Updates to Consignment logic - Doned Shipments Sub-page shipped qty mismatched"/>
    <s v="02905 - 470 (BDT) Updates to Consignment logic - Doned Shipments Sub-page shipped qty mismatched"/>
    <x v="228"/>
    <x v="2"/>
    <x v="2"/>
    <x v="843"/>
    <s v="Review of 470 (BDT) Updates to Consignment logic - Doned Shipments Sub-page shipped qty mismatched"/>
    <s v="S | 02952 - Review of 470 (BDT) Updates to Consignment logic - Doned Shipments Sub-page shipped qty mismatched"/>
    <s v="Feature Review | S | 02952 - Review of 470 (BDT) Updates to Consignment logic - Doned Shipments Sub-page shipped qty mismatched"/>
    <m/>
    <n v="386196"/>
    <n v="3872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98"/>
    <n v="0"/>
    <n v="0"/>
  </r>
  <r>
    <x v="3"/>
    <x v="1"/>
    <x v="1"/>
    <x v="1"/>
    <m/>
    <x v="1"/>
    <x v="1"/>
    <x v="2"/>
    <x v="229"/>
    <s v="Consignment Inventory Whse Location/No Incorrect"/>
    <s v="02883 - Consignment Inventory Whse Location/No Incorrect"/>
    <x v="229"/>
    <x v="1"/>
    <x v="2"/>
    <x v="844"/>
    <s v="QA for Consignment Inventory Whse Location/No Incorrect"/>
    <s v="S | 02951 - QA for Consignment Inventory Whse Location/No Incorrect"/>
    <s v="QA | S | 02951 - QA for Consignment Inventory Whse Location/No Incorrect"/>
    <m/>
    <n v="385037"/>
    <n v="3872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99"/>
    <n v="2.1276595744680851"/>
    <n v="0"/>
  </r>
  <r>
    <x v="3"/>
    <x v="1"/>
    <x v="1"/>
    <x v="1"/>
    <m/>
    <x v="1"/>
    <x v="0"/>
    <x v="2"/>
    <x v="230"/>
    <s v="Update Carrier list for portal "/>
    <s v="02878 - Update Carrier list for portal "/>
    <x v="230"/>
    <x v="1"/>
    <x v="2"/>
    <x v="845"/>
    <s v="QA for Update Carrier list for portal "/>
    <s v="S | 02950 - QA for Update Carrier list for portal "/>
    <s v="QA | S | 02950 - QA for Update Carrier list for portal "/>
    <m/>
    <n v="384863"/>
    <n v="3872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00"/>
    <n v="0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1"/>
    <x v="2"/>
    <x v="846"/>
    <s v="QA for Performance Testing and Tunning"/>
    <s v="S | 02949 - QA for Performance Testing and Tunning"/>
    <s v="QA | S | 02949 - QA for Performance Testing and Tunning"/>
    <n v="351453"/>
    <n v="367474"/>
    <n v="387212"/>
    <s v="Plan"/>
    <x v="0"/>
    <n v="0"/>
    <n v="0"/>
    <n v="20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1.8518518518518517E-2"/>
    <n v="1"/>
    <n v="2.1276595744680851"/>
    <x v="0"/>
    <x v="2"/>
    <s v="0.Done"/>
    <x v="801"/>
    <n v="0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2"/>
    <x v="2"/>
    <x v="847"/>
    <s v="Review of Performance Testing and Tunning"/>
    <s v="S | 02948 - Review of Performance Testing and Tunning"/>
    <s v="Feature Review | S | 02948 - Review of Performance Testing and Tunning"/>
    <n v="351453"/>
    <n v="367474"/>
    <n v="387211"/>
    <s v="Plan"/>
    <x v="0"/>
    <n v="0"/>
    <n v="0"/>
    <n v="20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1.8518518518518517E-2"/>
    <n v="1"/>
    <n v="2.1276595744680851"/>
    <x v="0"/>
    <x v="2"/>
    <s v="0.Done"/>
    <x v="802"/>
    <n v="0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0"/>
    <x v="2"/>
    <x v="848"/>
    <s v="Alpha for Performance Testing and Tunning"/>
    <s v="M | 02947 - Alpha for Performance Testing and Tunning"/>
    <s v="Alpha Test | M | 02947 - Alpha for Performance Testing and Tunning"/>
    <n v="351453"/>
    <n v="367474"/>
    <n v="387210"/>
    <s v="Plan"/>
    <x v="0"/>
    <n v="0"/>
    <n v="0"/>
    <n v="20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x v="2"/>
    <s v="0.Done"/>
    <x v="803"/>
    <n v="0"/>
    <n v="0"/>
  </r>
  <r>
    <x v="3"/>
    <x v="1"/>
    <x v="1"/>
    <x v="1"/>
    <m/>
    <x v="1"/>
    <x v="1"/>
    <x v="2"/>
    <x v="229"/>
    <s v="Consignment Inventory Whse Location/No Incorrect"/>
    <s v="02883 - Consignment Inventory Whse Location/No Incorrect"/>
    <x v="229"/>
    <x v="2"/>
    <x v="2"/>
    <x v="849"/>
    <s v="Review of Consignment Inventory Whse Location/No Incorrect"/>
    <s v="S | 02946 - Review of Consignment Inventory Whse Location/No Incorrect"/>
    <s v="Feature Review | S | 02946 - Review of Consignment Inventory Whse Location/No Incorrect"/>
    <m/>
    <n v="385037"/>
    <n v="3871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04"/>
    <n v="2.1276595744680851"/>
    <n v="0"/>
  </r>
  <r>
    <x v="3"/>
    <x v="1"/>
    <x v="1"/>
    <x v="1"/>
    <m/>
    <x v="1"/>
    <x v="1"/>
    <x v="2"/>
    <x v="229"/>
    <s v="Consignment Inventory Whse Location/No Incorrect"/>
    <s v="02883 - Consignment Inventory Whse Location/No Incorrect"/>
    <x v="229"/>
    <x v="0"/>
    <x v="2"/>
    <x v="850"/>
    <s v="Alpha for Consignment Inventory Whse Location/No Incorrect"/>
    <s v="S | 02945 - Alpha for Consignment Inventory Whse Location/No Incorrect"/>
    <s v="Alpha Test | S | 02945 - Alpha for Consignment Inventory Whse Location/No Incorrect"/>
    <m/>
    <n v="385037"/>
    <n v="3871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05"/>
    <n v="2.1276595744680851"/>
    <n v="0"/>
  </r>
  <r>
    <x v="3"/>
    <x v="1"/>
    <x v="1"/>
    <x v="1"/>
    <m/>
    <x v="1"/>
    <x v="0"/>
    <x v="2"/>
    <x v="231"/>
    <s v="Reverse PGI'd Shipment displayed in Portal (BDT 454)"/>
    <s v="02823 - Reverse PGI'd Shipment displayed in Portal (BDT 454)"/>
    <x v="231"/>
    <x v="1"/>
    <x v="2"/>
    <x v="851"/>
    <s v="QA for Reverse PGI'd Shipment displayed in Portal (BDT 454)"/>
    <s v="S | 02944 - QA for Reverse PGI'd Shipment displayed in Portal (BDT 454)"/>
    <s v="QA | S | 02944 - QA for Reverse PGI'd Shipment displayed in Portal (BDT 454)"/>
    <m/>
    <n v="383622"/>
    <n v="38710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06"/>
    <n v="0"/>
    <n v="0"/>
  </r>
  <r>
    <x v="3"/>
    <x v="1"/>
    <x v="1"/>
    <x v="1"/>
    <m/>
    <x v="1"/>
    <x v="0"/>
    <x v="2"/>
    <x v="231"/>
    <s v="Reverse PGI'd Shipment displayed in Portal (BDT 454)"/>
    <s v="02823 - Reverse PGI'd Shipment displayed in Portal (BDT 454)"/>
    <x v="231"/>
    <x v="2"/>
    <x v="2"/>
    <x v="852"/>
    <s v="Review of Reverse PGI'd Shipment displayed in Portal (BDT 454)"/>
    <s v="S | 02943 - Review of Reverse PGI'd Shipment displayed in Portal (BDT 454)"/>
    <s v="Feature Review | S | 02943 - Review of Reverse PGI'd Shipment displayed in Portal (BDT 454)"/>
    <m/>
    <n v="383622"/>
    <n v="3871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07"/>
    <n v="0"/>
    <n v="0"/>
  </r>
  <r>
    <x v="3"/>
    <x v="1"/>
    <x v="1"/>
    <x v="1"/>
    <m/>
    <x v="1"/>
    <x v="0"/>
    <x v="2"/>
    <x v="220"/>
    <s v="CR45 - Shipment Deletes"/>
    <s v="02864 - CR45 - Shipment Deletes"/>
    <x v="220"/>
    <x v="5"/>
    <x v="2"/>
    <x v="853"/>
    <s v="Delete Shipments based on IBBActiveCode flag"/>
    <s v="S | 02942 - Delete Shipments based on IBBActiveCode flag"/>
    <s v="Backend Development | S | 02942 - Delete Shipments based on IBBActiveCode flag"/>
    <m/>
    <n v="384598"/>
    <n v="38709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808"/>
    <n v="0"/>
    <n v="0"/>
  </r>
  <r>
    <x v="3"/>
    <x v="1"/>
    <x v="1"/>
    <x v="1"/>
    <m/>
    <x v="1"/>
    <x v="1"/>
    <x v="2"/>
    <x v="224"/>
    <s v="Documents page- title running off of screen box"/>
    <s v="02935 - Documents page- title running off of screen box"/>
    <x v="224"/>
    <x v="3"/>
    <x v="2"/>
    <x v="854"/>
    <s v="Development for - Documents page- title running off of screen box"/>
    <s v="S | 02941 - Development for - Documents page- title running off of screen box"/>
    <s v="Frontend Development | S | 02941 - Development for - Documents page- title running off of screen box"/>
    <m/>
    <n v="387024"/>
    <n v="387079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809"/>
    <n v="4.2553191489361701"/>
    <n v="0"/>
  </r>
  <r>
    <x v="3"/>
    <x v="1"/>
    <x v="1"/>
    <x v="1"/>
    <m/>
    <x v="1"/>
    <x v="2"/>
    <x v="8"/>
    <x v="227"/>
    <s v="Update LDAP configs now that FP 13 has fixed automatic loading of configs"/>
    <s v="02939 - Update LDAP configs now that FP 13 has fixed automatic loading of configs"/>
    <x v="227"/>
    <x v="4"/>
    <x v="2"/>
    <x v="855"/>
    <s v="Update Auth and Import configs"/>
    <s v="XS | 02940 - Update Auth and Import configs"/>
    <s v="Sub-Task | XS | 02940 - Update Auth and Import configs"/>
    <m/>
    <n v="387074"/>
    <n v="387075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5"/>
    <n v="0"/>
    <n v="1"/>
    <n v="2.1276595744680851"/>
    <x v="1"/>
    <x v="8"/>
    <s v="0.Done"/>
    <x v="810"/>
    <n v="0"/>
    <n v="0"/>
  </r>
  <r>
    <x v="3"/>
    <x v="1"/>
    <x v="1"/>
    <x v="1"/>
    <m/>
    <x v="1"/>
    <x v="0"/>
    <x v="2"/>
    <x v="230"/>
    <s v="Update Carrier list for portal "/>
    <s v="02878 - Update Carrier list for portal "/>
    <x v="230"/>
    <x v="2"/>
    <x v="2"/>
    <x v="856"/>
    <s v="Review of Update Carrier list for portal "/>
    <s v="S | 02938 - Review of Update Carrier list for portal "/>
    <s v="Feature Review | S | 02938 - Review of Update Carrier list for portal "/>
    <m/>
    <n v="384863"/>
    <n v="3870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11"/>
    <n v="0"/>
    <n v="0"/>
  </r>
  <r>
    <x v="3"/>
    <x v="1"/>
    <x v="1"/>
    <x v="1"/>
    <m/>
    <x v="1"/>
    <x v="1"/>
    <x v="2"/>
    <x v="232"/>
    <s v="BDT 474 Reporting errors for Customer id 0138680"/>
    <s v="02918 - BDT 474 Reporting errors for Customer id 0138680"/>
    <x v="232"/>
    <x v="1"/>
    <x v="2"/>
    <x v="857"/>
    <s v="QA for BDT 474 Reporting errors for Customer id 0138680"/>
    <s v="S | 02937 - QA for BDT 474 Reporting errors for Customer id 0138680"/>
    <s v="QA | S | 02937 - QA for BDT 474 Reporting errors for Customer id 0138680"/>
    <m/>
    <n v="386770"/>
    <n v="3870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12"/>
    <n v="2.1276595744680851"/>
    <n v="0"/>
  </r>
  <r>
    <x v="3"/>
    <x v="1"/>
    <x v="1"/>
    <x v="1"/>
    <m/>
    <x v="1"/>
    <x v="1"/>
    <x v="2"/>
    <x v="232"/>
    <s v="BDT 474 Reporting errors for Customer id 0138680"/>
    <s v="02918 - BDT 474 Reporting errors for Customer id 0138680"/>
    <x v="232"/>
    <x v="2"/>
    <x v="2"/>
    <x v="858"/>
    <s v="Review of BDT 474 Reporting errors for Customer id 0138680"/>
    <s v="S | 02936 - Review of BDT 474 Reporting errors for Customer id 0138680"/>
    <s v="Feature Review | S | 02936 - Review of BDT 474 Reporting errors for Customer id 0138680"/>
    <m/>
    <n v="386770"/>
    <n v="3870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13"/>
    <n v="2.1276595744680851"/>
    <n v="0"/>
  </r>
  <r>
    <x v="3"/>
    <x v="1"/>
    <x v="1"/>
    <x v="1"/>
    <m/>
    <x v="1"/>
    <x v="0"/>
    <x v="2"/>
    <x v="233"/>
    <s v="Always display BOL and Invoice links"/>
    <s v="02886 - Always display BOL and Invoice links"/>
    <x v="233"/>
    <x v="1"/>
    <x v="2"/>
    <x v="859"/>
    <s v="QA for Always display BOL and Invoice links"/>
    <s v="S | 02933 - QA for Always display BOL and Invoice links"/>
    <s v="QA | S | 02933 - QA for Always display BOL and Invoice links"/>
    <m/>
    <n v="385199"/>
    <n v="3870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14"/>
    <n v="0"/>
    <n v="0"/>
  </r>
  <r>
    <x v="3"/>
    <x v="1"/>
    <x v="1"/>
    <x v="1"/>
    <m/>
    <x v="1"/>
    <x v="1"/>
    <x v="2"/>
    <x v="232"/>
    <s v="BDT 474 Reporting errors for Customer id 0138680"/>
    <s v="02918 - BDT 474 Reporting errors for Customer id 0138680"/>
    <x v="232"/>
    <x v="0"/>
    <x v="2"/>
    <x v="860"/>
    <s v="Alpha for BDT 474 Reporting errors for Customer id 0138680"/>
    <s v="S | 02932 - Alpha for BDT 474 Reporting errors for Customer id 0138680"/>
    <s v="Alpha Test | S | 02932 - Alpha for BDT 474 Reporting errors for Customer id 0138680"/>
    <m/>
    <n v="386770"/>
    <n v="3869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15"/>
    <n v="2.1276595744680851"/>
    <n v="0"/>
  </r>
  <r>
    <x v="3"/>
    <x v="1"/>
    <x v="1"/>
    <x v="1"/>
    <m/>
    <x v="1"/>
    <x v="0"/>
    <x v="2"/>
    <x v="231"/>
    <s v="Reverse PGI'd Shipment displayed in Portal (BDT 454)"/>
    <s v="02823 - Reverse PGI'd Shipment displayed in Portal (BDT 454)"/>
    <x v="231"/>
    <x v="0"/>
    <x v="2"/>
    <x v="861"/>
    <s v="Alpha for Reverse PGI'd Shipment displayed in Portal (BDT 454)"/>
    <s v="S | 02931 - Alpha for Reverse PGI'd Shipment displayed in Portal (BDT 454)"/>
    <s v="Alpha Test | S | 02931 - Alpha for Reverse PGI'd Shipment displayed in Portal (BDT 454)"/>
    <m/>
    <n v="383622"/>
    <n v="3869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16"/>
    <n v="0"/>
    <n v="0"/>
  </r>
  <r>
    <x v="3"/>
    <x v="1"/>
    <x v="1"/>
    <x v="1"/>
    <m/>
    <x v="1"/>
    <x v="0"/>
    <x v="2"/>
    <x v="225"/>
    <s v="Remove test users from deployment scripts"/>
    <s v="02842 - Remove test users from deployment scripts"/>
    <x v="225"/>
    <x v="0"/>
    <x v="2"/>
    <x v="862"/>
    <s v="Alpha for Remove test users from deployment scripts"/>
    <s v="S | 02930 - Alpha for Remove test users from deployment scripts"/>
    <s v="Alpha Test | S | 02930 - Alpha for Remove test users from deployment scripts"/>
    <m/>
    <n v="384104"/>
    <n v="38690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17"/>
    <n v="0"/>
    <n v="0"/>
  </r>
  <r>
    <x v="3"/>
    <x v="1"/>
    <x v="1"/>
    <x v="1"/>
    <m/>
    <x v="1"/>
    <x v="0"/>
    <x v="2"/>
    <x v="228"/>
    <s v="470 (BDT) Updates to Consignment logic - Doned Shipments Sub-page shipped qty mismatched"/>
    <s v="02905 - 470 (BDT) Updates to Consignment logic - Doned Shipments Sub-page shipped qty mismatched"/>
    <x v="228"/>
    <x v="0"/>
    <x v="2"/>
    <x v="863"/>
    <s v="Alpha for 470 (BDT) Updates to Consignment logic - Doned Shipments Sub-page shipped qty mismatched"/>
    <s v="S | 02929 - Alpha for 470 (BDT) Updates to Consignment logic - Doned Shipments Sub-page shipped qty mismatched"/>
    <s v="Alpha Test | S | 02929 - Alpha for 470 (BDT) Updates to Consignment logic - Doned Shipments Sub-page shipped qty mismatched"/>
    <m/>
    <n v="386196"/>
    <n v="38690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18"/>
    <n v="0"/>
    <n v="0"/>
  </r>
  <r>
    <x v="3"/>
    <x v="1"/>
    <x v="1"/>
    <x v="1"/>
    <m/>
    <x v="1"/>
    <x v="1"/>
    <x v="2"/>
    <x v="232"/>
    <s v="BDT 474 Reporting errors for Customer id 0138680"/>
    <s v="02918 - BDT 474 Reporting errors for Customer id 0138680"/>
    <x v="232"/>
    <x v="5"/>
    <x v="2"/>
    <x v="864"/>
    <s v="Adjust logic to not depend on parent orgs having IDs set"/>
    <s v="XS | 02928 - Adjust logic to not depend on parent orgs having IDs set"/>
    <s v="Backend Development | XS | 02928 - Adjust logic to not depend on parent orgs having IDs set"/>
    <m/>
    <n v="386770"/>
    <n v="386832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19"/>
    <n v="2.1276595744680851"/>
    <n v="0"/>
  </r>
  <r>
    <x v="3"/>
    <x v="1"/>
    <x v="1"/>
    <x v="1"/>
    <m/>
    <x v="1"/>
    <x v="0"/>
    <x v="2"/>
    <x v="230"/>
    <s v="Update Carrier list for portal "/>
    <s v="02878 - Update Carrier list for portal "/>
    <x v="230"/>
    <x v="0"/>
    <x v="2"/>
    <x v="865"/>
    <s v="Alpha for Update Carrier list for portal "/>
    <s v="S | 02927 - Alpha for Update Carrier list for portal "/>
    <s v="Alpha Test | S | 02927 - Alpha for Update Carrier list for portal "/>
    <m/>
    <n v="384863"/>
    <n v="3868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20"/>
    <n v="0"/>
    <n v="0"/>
  </r>
  <r>
    <x v="3"/>
    <x v="0"/>
    <x v="0"/>
    <x v="23"/>
    <s v="Buyer - Portal Foundations"/>
    <x v="23"/>
    <x v="0"/>
    <x v="2"/>
    <x v="222"/>
    <s v="Customize Email Templates for users "/>
    <s v="02862 - Customize Email Templates for users "/>
    <x v="222"/>
    <x v="0"/>
    <x v="2"/>
    <x v="866"/>
    <s v="Alpha for Customize Email Templates for users "/>
    <s v="S | 02926 - Alpha for Customize Email Templates for users "/>
    <s v="Alpha Test | S | 02926 - Alpha for Customize Email Templates for users "/>
    <n v="350832"/>
    <n v="384555"/>
    <n v="3868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8.2644628099173556E-3"/>
    <n v="1"/>
    <n v="2.1276595744680851"/>
    <x v="0"/>
    <x v="2"/>
    <s v="0.Done"/>
    <x v="821"/>
    <n v="0"/>
    <n v="0"/>
  </r>
  <r>
    <x v="3"/>
    <x v="1"/>
    <x v="1"/>
    <x v="1"/>
    <m/>
    <x v="1"/>
    <x v="1"/>
    <x v="2"/>
    <x v="234"/>
    <s v="469 BDT - Logos on IE are blurry"/>
    <s v="02899 - 469 BDT - Logos on IE are blurry"/>
    <x v="234"/>
    <x v="1"/>
    <x v="2"/>
    <x v="867"/>
    <s v="QA for 469 BDT - Logos on IE are blurry"/>
    <s v="S | 02925 - QA for 469 BDT - Logos on IE are blurry"/>
    <s v="QA | S | 02925 - QA for 469 BDT - Logos on IE are blurry"/>
    <m/>
    <n v="385611"/>
    <n v="3868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22"/>
    <n v="2.1276595744680851"/>
    <n v="0"/>
  </r>
  <r>
    <x v="3"/>
    <x v="1"/>
    <x v="1"/>
    <x v="1"/>
    <m/>
    <x v="1"/>
    <x v="1"/>
    <x v="2"/>
    <x v="235"/>
    <s v="(BDT 467) - Releases and Shipments do not display for new customer setup "/>
    <s v="02885 - (BDT 467) - Releases and Shipments do not display for new customer setup "/>
    <x v="235"/>
    <x v="1"/>
    <x v="2"/>
    <x v="868"/>
    <s v="QA for (BDT 467) - Releases and Shipments do not display for new customer setup "/>
    <s v="S | 02924 - QA for (BDT 467) - Releases and Shipments do not display for new customer setup "/>
    <s v="QA | S | 02924 - QA for (BDT 467) - Releases and Shipments do not display for new customer setup "/>
    <m/>
    <n v="385193"/>
    <n v="38681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823"/>
    <n v="2.1276595744680851"/>
    <n v="0"/>
  </r>
  <r>
    <x v="3"/>
    <x v="1"/>
    <x v="1"/>
    <x v="1"/>
    <m/>
    <x v="1"/>
    <x v="1"/>
    <x v="2"/>
    <x v="234"/>
    <s v="469 BDT - Logos on IE are blurry"/>
    <s v="02899 - 469 BDT - Logos on IE are blurry"/>
    <x v="234"/>
    <x v="2"/>
    <x v="2"/>
    <x v="869"/>
    <s v="Review of 469 BDT - Logos on IE are blurry"/>
    <s v="S | 02923 - Review of 469 BDT - Logos on IE are blurry"/>
    <s v="Feature Review | S | 02923 - Review of 469 BDT - Logos on IE are blurry"/>
    <m/>
    <n v="385611"/>
    <n v="3868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24"/>
    <n v="2.1276595744680851"/>
    <n v="0"/>
  </r>
  <r>
    <x v="3"/>
    <x v="1"/>
    <x v="1"/>
    <x v="1"/>
    <m/>
    <x v="1"/>
    <x v="1"/>
    <x v="2"/>
    <x v="235"/>
    <s v="(BDT 467) - Releases and Shipments do not display for new customer setup "/>
    <s v="02885 - (BDT 467) - Releases and Shipments do not display for new customer setup "/>
    <x v="235"/>
    <x v="2"/>
    <x v="2"/>
    <x v="870"/>
    <s v="Review of (BDT 467) - Releases and Shipments do not display for new customer setup "/>
    <s v="S | 02922 - Review of (BDT 467) - Releases and Shipments do not display for new customer setup "/>
    <s v="Feature Review | S | 02922 - Review of (BDT 467) - Releases and Shipments do not display for new customer setup "/>
    <m/>
    <n v="385193"/>
    <n v="38680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825"/>
    <n v="2.1276595744680851"/>
    <n v="0"/>
  </r>
  <r>
    <x v="3"/>
    <x v="1"/>
    <x v="1"/>
    <x v="1"/>
    <m/>
    <x v="1"/>
    <x v="1"/>
    <x v="2"/>
    <x v="236"/>
    <s v="Premium Waters Index Issue"/>
    <s v="02904 - Premium Waters Index Issue"/>
    <x v="236"/>
    <x v="1"/>
    <x v="2"/>
    <x v="871"/>
    <s v="QA for Premium Waters Index Issue"/>
    <s v="S | 02921 - QA for Premium Waters Index Issue"/>
    <s v="QA | S | 02921 - QA for Premium Waters Index Issue"/>
    <m/>
    <n v="386079"/>
    <n v="3867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826"/>
    <n v="2.1276595744680851"/>
    <n v="0"/>
  </r>
  <r>
    <x v="3"/>
    <x v="1"/>
    <x v="1"/>
    <x v="1"/>
    <m/>
    <x v="1"/>
    <x v="1"/>
    <x v="2"/>
    <x v="236"/>
    <s v="Premium Waters Index Issue"/>
    <s v="02904 - Premium Waters Index Issue"/>
    <x v="236"/>
    <x v="2"/>
    <x v="2"/>
    <x v="872"/>
    <s v="Review of Premium Waters Index Issue"/>
    <s v="S | 02920 - Review of Premium Waters Index Issue"/>
    <s v="Feature Review | S | 02920 - Review of Premium Waters Index Issue"/>
    <m/>
    <n v="386079"/>
    <n v="3867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827"/>
    <n v="2.1276595744680851"/>
    <n v="0"/>
  </r>
  <r>
    <x v="3"/>
    <x v="1"/>
    <x v="1"/>
    <x v="1"/>
    <m/>
    <x v="1"/>
    <x v="1"/>
    <x v="2"/>
    <x v="236"/>
    <s v="Premium Waters Index Issue"/>
    <s v="02904 - Premium Waters Index Issue"/>
    <x v="236"/>
    <x v="0"/>
    <x v="2"/>
    <x v="873"/>
    <s v="Alpha for Premium Waters Index Issue"/>
    <s v="S | 02919 - Alpha for Premium Waters Index Issue"/>
    <s v="Alpha Test | S | 02919 - Alpha for Premium Waters Index Issue"/>
    <m/>
    <n v="386079"/>
    <n v="3867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828"/>
    <n v="2.1276595744680851"/>
    <n v="0"/>
  </r>
  <r>
    <x v="3"/>
    <x v="1"/>
    <x v="1"/>
    <x v="1"/>
    <m/>
    <x v="1"/>
    <x v="1"/>
    <x v="2"/>
    <x v="235"/>
    <s v="(BDT 467) - Releases and Shipments do not display for new customer setup "/>
    <s v="02885 - (BDT 467) - Releases and Shipments do not display for new customer setup "/>
    <x v="235"/>
    <x v="6"/>
    <x v="3"/>
    <x v="874"/>
    <s v="Closed Order with Inventory is not displayed in the portal "/>
    <s v="S | 02917 - Closed Order with Inventory is not displayed in the portal "/>
    <s v="Alpha Bug | S | 02917 - Closed Order with Inventory is not displayed in the portal "/>
    <m/>
    <n v="385193"/>
    <n v="3866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0"/>
    <x v="1"/>
    <x v="2"/>
    <s v="0.Cancelled"/>
    <x v="829"/>
    <n v="2.1276595744680851"/>
    <n v="0"/>
  </r>
  <r>
    <x v="3"/>
    <x v="1"/>
    <x v="1"/>
    <x v="1"/>
    <m/>
    <x v="1"/>
    <x v="0"/>
    <x v="2"/>
    <x v="233"/>
    <s v="Always display BOL and Invoice links"/>
    <s v="02886 - Always display BOL and Invoice links"/>
    <x v="233"/>
    <x v="2"/>
    <x v="2"/>
    <x v="875"/>
    <s v="Review of Always display BOL and Invoice links"/>
    <s v="S | 02916 - Review of Always display BOL and Invoice links"/>
    <s v="Feature Review | S | 02916 - Review of Always display BOL and Invoice links"/>
    <m/>
    <n v="385199"/>
    <n v="3865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30"/>
    <n v="0"/>
    <n v="0"/>
  </r>
  <r>
    <x v="3"/>
    <x v="1"/>
    <x v="1"/>
    <x v="1"/>
    <m/>
    <x v="1"/>
    <x v="0"/>
    <x v="2"/>
    <x v="237"/>
    <s v="Upgrade liferay bundle to DE fix-pack 13"/>
    <s v="02853 - Upgrade liferay bundle to DE fix-pack 13"/>
    <x v="237"/>
    <x v="1"/>
    <x v="2"/>
    <x v="876"/>
    <s v="QA for Upgrade liferay bundle to DE fix-pack 13"/>
    <s v="S | 02915 - QA for Upgrade liferay bundle to DE fix-pack 13"/>
    <s v="QA | S | 02915 - QA for Upgrade liferay bundle to DE fix-pack 13"/>
    <m/>
    <n v="384340"/>
    <n v="3865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x v="2"/>
    <s v="0.Done"/>
    <x v="831"/>
    <n v="0"/>
    <n v="0"/>
  </r>
  <r>
    <x v="3"/>
    <x v="1"/>
    <x v="1"/>
    <x v="1"/>
    <m/>
    <x v="1"/>
    <x v="0"/>
    <x v="2"/>
    <x v="231"/>
    <s v="Reverse PGI'd Shipment displayed in Portal (BDT 454)"/>
    <s v="02823 - Reverse PGI'd Shipment displayed in Portal (BDT 454)"/>
    <x v="231"/>
    <x v="5"/>
    <x v="2"/>
    <x v="877"/>
    <s v="Reverse PGI'd Shipments should not exist in the portal"/>
    <s v="S | 02914 - Reverse PGI'd Shipments should not exist in the portal"/>
    <s v="Backend Development | S | 02914 - Reverse PGI'd Shipments should not exist in the portal"/>
    <m/>
    <n v="383622"/>
    <n v="386531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832"/>
    <n v="0"/>
    <n v="0"/>
  </r>
  <r>
    <x v="3"/>
    <x v="0"/>
    <x v="0"/>
    <x v="23"/>
    <s v="Buyer - Portal Foundations"/>
    <x v="23"/>
    <x v="0"/>
    <x v="2"/>
    <x v="222"/>
    <s v="Customize Email Templates for users "/>
    <s v="02862 - Customize Email Templates for users "/>
    <x v="222"/>
    <x v="5"/>
    <x v="3"/>
    <x v="878"/>
    <s v="Update sender name in verification email xml"/>
    <s v="S | 02913 - Update sender name in verification email xml"/>
    <s v="Backend Development | S | 02913 - Update sender name in verification email xml"/>
    <n v="350832"/>
    <n v="384555"/>
    <n v="386443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8.2644628099173556E-3"/>
    <n v="1"/>
    <n v="0"/>
    <x v="0"/>
    <x v="2"/>
    <s v="0.Cancelled"/>
    <x v="833"/>
    <n v="0"/>
    <n v="0"/>
  </r>
  <r>
    <x v="3"/>
    <x v="1"/>
    <x v="1"/>
    <x v="1"/>
    <m/>
    <x v="1"/>
    <x v="1"/>
    <x v="2"/>
    <x v="235"/>
    <s v="(BDT 467) - Releases and Shipments do not display for new customer setup "/>
    <s v="02885 - (BDT 467) - Releases and Shipments do not display for new customer setup "/>
    <x v="235"/>
    <x v="0"/>
    <x v="2"/>
    <x v="879"/>
    <s v="Alpha for (BDT 467) - Releases and Shipments do not display for new customer setup "/>
    <s v="S | 02912 - Alpha for (BDT 467) - Releases and Shipments do not display for new customer setup "/>
    <s v="Alpha Test | S | 02912 - Alpha for (BDT 467) - Releases and Shipments do not display for new customer setup "/>
    <m/>
    <n v="385193"/>
    <n v="38644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834"/>
    <n v="2.1276595744680851"/>
    <n v="0"/>
  </r>
  <r>
    <x v="3"/>
    <x v="1"/>
    <x v="1"/>
    <x v="1"/>
    <m/>
    <x v="1"/>
    <x v="0"/>
    <x v="2"/>
    <x v="233"/>
    <s v="Always display BOL and Invoice links"/>
    <s v="02886 - Always display BOL and Invoice links"/>
    <x v="233"/>
    <x v="0"/>
    <x v="2"/>
    <x v="880"/>
    <s v="Alpha for Always display BOL and Invoice links"/>
    <s v="S | 02911 - Alpha for Always display BOL and Invoice links"/>
    <s v="Alpha Test | S | 02911 - Alpha for Always display BOL and Invoice links"/>
    <m/>
    <n v="385199"/>
    <n v="3864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35"/>
    <n v="0"/>
    <n v="0"/>
  </r>
  <r>
    <x v="3"/>
    <x v="1"/>
    <x v="1"/>
    <x v="1"/>
    <m/>
    <x v="1"/>
    <x v="1"/>
    <x v="2"/>
    <x v="234"/>
    <s v="469 BDT - Logos on IE are blurry"/>
    <s v="02899 - 469 BDT - Logos on IE are blurry"/>
    <x v="234"/>
    <x v="0"/>
    <x v="2"/>
    <x v="881"/>
    <s v="Alpha for 469 BDT - Logos on IE are blurry"/>
    <s v="S | 02910 - Alpha for 469 BDT - Logos on IE are blurry"/>
    <s v="Alpha Test | S | 02910 - Alpha for 469 BDT - Logos on IE are blurry"/>
    <m/>
    <n v="385611"/>
    <n v="3864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36"/>
    <n v="2.1276595744680851"/>
    <n v="0"/>
  </r>
  <r>
    <x v="3"/>
    <x v="1"/>
    <x v="1"/>
    <x v="1"/>
    <m/>
    <x v="1"/>
    <x v="1"/>
    <x v="2"/>
    <x v="238"/>
    <s v="User navigates to blank portal page  "/>
    <s v="02880 - User navigates to blank portal page  "/>
    <x v="238"/>
    <x v="1"/>
    <x v="2"/>
    <x v="882"/>
    <s v="QA for User navigates to blank portal page  "/>
    <s v="S | 02909 - QA for User navigates to blank portal page  "/>
    <s v="QA | S | 02909 - QA for User navigates to blank portal page  "/>
    <m/>
    <n v="384934"/>
    <n v="3863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37"/>
    <n v="2.1276595744680851"/>
    <n v="0"/>
  </r>
  <r>
    <x v="3"/>
    <x v="1"/>
    <x v="1"/>
    <x v="1"/>
    <m/>
    <x v="1"/>
    <x v="1"/>
    <x v="2"/>
    <x v="238"/>
    <s v="User navigates to blank portal page  "/>
    <s v="02880 - User navigates to blank portal page  "/>
    <x v="238"/>
    <x v="2"/>
    <x v="2"/>
    <x v="883"/>
    <s v="Review of User navigates to blank portal page  "/>
    <s v="S | 02908 - Review of User navigates to blank portal page  "/>
    <s v="Feature Review | S | 02908 - Review of User navigates to blank portal page  "/>
    <m/>
    <n v="384934"/>
    <n v="3863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38"/>
    <n v="2.1276595744680851"/>
    <n v="0"/>
  </r>
  <r>
    <x v="3"/>
    <x v="0"/>
    <x v="0"/>
    <x v="23"/>
    <s v="Buyer - Portal Foundations"/>
    <x v="23"/>
    <x v="0"/>
    <x v="2"/>
    <x v="222"/>
    <s v="Customize Email Templates for users "/>
    <s v="02862 - Customize Email Templates for users "/>
    <x v="222"/>
    <x v="3"/>
    <x v="2"/>
    <x v="884"/>
    <s v="Development - Customize Email Templates for users"/>
    <s v="S | 02907 - Development - Customize Email Templates for users"/>
    <s v="Frontend Development | S | 02907 - Development - Customize Email Templates for users"/>
    <n v="350832"/>
    <n v="384555"/>
    <n v="386242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8.2644628099173556E-3"/>
    <n v="1"/>
    <n v="4.2553191489361701"/>
    <x v="0"/>
    <x v="2"/>
    <s v="0.Done"/>
    <x v="839"/>
    <n v="0"/>
    <n v="0"/>
  </r>
  <r>
    <x v="3"/>
    <x v="1"/>
    <x v="1"/>
    <x v="1"/>
    <m/>
    <x v="1"/>
    <x v="0"/>
    <x v="2"/>
    <x v="228"/>
    <s v="470 (BDT) Updates to Consignment logic - Doned Shipments Sub-page shipped qty mismatched"/>
    <s v="02905 - 470 (BDT) Updates to Consignment logic - Doned Shipments Sub-page shipped qty mismatched"/>
    <x v="228"/>
    <x v="5"/>
    <x v="2"/>
    <x v="885"/>
    <s v="Update Inventory to reflect consignments"/>
    <s v="S | 02906 - Update Inventory to reflect consignments"/>
    <s v="Backend Development | S | 02906 - Update Inventory to reflect consignments"/>
    <m/>
    <n v="386196"/>
    <n v="38619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840"/>
    <n v="0"/>
    <n v="0"/>
  </r>
  <r>
    <x v="3"/>
    <x v="1"/>
    <x v="1"/>
    <x v="1"/>
    <m/>
    <x v="1"/>
    <x v="1"/>
    <x v="2"/>
    <x v="235"/>
    <s v="(BDT 467) - Releases and Shipments do not display for new customer setup "/>
    <s v="02885 - (BDT 467) - Releases and Shipments do not display for new customer setup "/>
    <x v="235"/>
    <x v="5"/>
    <x v="2"/>
    <x v="886"/>
    <s v="Fix Releases/Shipments not being displayed for Kroger"/>
    <s v="S | 02903 - Fix Releases/Shipments not being displayed for Kroger"/>
    <s v="Backend Development | S | 02903 - Fix Releases/Shipments not being displayed for Kroger"/>
    <m/>
    <n v="385193"/>
    <n v="386073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841"/>
    <n v="8.5106382978723403"/>
    <n v="0"/>
  </r>
  <r>
    <x v="3"/>
    <x v="1"/>
    <x v="1"/>
    <x v="1"/>
    <m/>
    <x v="1"/>
    <x v="1"/>
    <x v="2"/>
    <x v="234"/>
    <s v="469 BDT - Logos on IE are blurry"/>
    <s v="02899 - 469 BDT - Logos on IE are blurry"/>
    <x v="234"/>
    <x v="3"/>
    <x v="2"/>
    <x v="887"/>
    <s v="Development for - Logos on IE are blurry"/>
    <s v="S | 02902 - Development for - Logos on IE are blurry"/>
    <s v="Frontend Development | S | 02902 - Development for - Logos on IE are blurry"/>
    <m/>
    <n v="385611"/>
    <n v="385710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842"/>
    <n v="4.2553191489361701"/>
    <n v="0"/>
  </r>
  <r>
    <x v="3"/>
    <x v="1"/>
    <x v="1"/>
    <x v="1"/>
    <m/>
    <x v="1"/>
    <x v="1"/>
    <x v="2"/>
    <x v="238"/>
    <s v="User navigates to blank portal page  "/>
    <s v="02880 - User navigates to blank portal page  "/>
    <x v="238"/>
    <x v="0"/>
    <x v="2"/>
    <x v="888"/>
    <s v="Alpha for User navigates to blank portal page  "/>
    <s v="S | 02901 - Alpha for User navigates to blank portal page  "/>
    <s v="Alpha Test | S | 02901 - Alpha for User navigates to blank portal page  "/>
    <m/>
    <n v="384934"/>
    <n v="3856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43"/>
    <n v="2.1276595744680851"/>
    <n v="0"/>
  </r>
  <r>
    <x v="3"/>
    <x v="1"/>
    <x v="1"/>
    <x v="1"/>
    <m/>
    <x v="1"/>
    <x v="1"/>
    <x v="2"/>
    <x v="235"/>
    <s v="(BDT 467) - Releases and Shipments do not display for new customer setup "/>
    <s v="02885 - (BDT 467) - Releases and Shipments do not display for new customer setup "/>
    <x v="235"/>
    <x v="7"/>
    <x v="2"/>
    <x v="889"/>
    <s v="Evaluate Releases and shipments not being displayed for Kroger"/>
    <s v="S | 02900 - Evaluate Releases and shipments not being displayed for Kroger"/>
    <s v="Tech Planning | S | 02900 - Evaluate Releases and shipments not being displayed for Kroger"/>
    <m/>
    <n v="385193"/>
    <n v="3856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844"/>
    <n v="2.1276595744680851"/>
    <n v="0"/>
  </r>
  <r>
    <x v="3"/>
    <x v="1"/>
    <x v="1"/>
    <x v="1"/>
    <m/>
    <x v="1"/>
    <x v="0"/>
    <x v="2"/>
    <x v="230"/>
    <s v="Update Carrier list for portal "/>
    <s v="02878 - Update Carrier list for portal "/>
    <x v="230"/>
    <x v="5"/>
    <x v="2"/>
    <x v="890"/>
    <s v="Development to Update Carrier List   "/>
    <s v="S | 02898 - Development to Update Carrier List   "/>
    <s v="Backend Development | S | 02898 - Development to Update Carrier List   "/>
    <m/>
    <n v="384863"/>
    <n v="38555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845"/>
    <n v="0"/>
    <n v="0"/>
  </r>
  <r>
    <x v="3"/>
    <x v="1"/>
    <x v="1"/>
    <x v="1"/>
    <m/>
    <x v="1"/>
    <x v="0"/>
    <x v="2"/>
    <x v="233"/>
    <s v="Always display BOL and Invoice links"/>
    <s v="02886 - Always display BOL and Invoice links"/>
    <x v="233"/>
    <x v="5"/>
    <x v="2"/>
    <x v="891"/>
    <s v="Always display BOL and Invoice links"/>
    <s v="S | 02897 - Always display BOL and Invoice links"/>
    <s v="Backend Development | S | 02897 - Always display BOL and Invoice links"/>
    <m/>
    <n v="385199"/>
    <n v="385551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846"/>
    <n v="0"/>
    <n v="0"/>
  </r>
  <r>
    <x v="3"/>
    <x v="1"/>
    <x v="1"/>
    <x v="1"/>
    <m/>
    <x v="1"/>
    <x v="1"/>
    <x v="2"/>
    <x v="229"/>
    <s v="Consignment Inventory Whse Location/No Incorrect"/>
    <s v="02883 - Consignment Inventory Whse Location/No Incorrect"/>
    <x v="229"/>
    <x v="7"/>
    <x v="2"/>
    <x v="892"/>
    <s v="Tech Planning for Consignment Inventory Whse Location/No Incorrect"/>
    <s v="S | 02896 - Tech Planning for Consignment Inventory Whse Location/No Incorrect"/>
    <s v="Tech Planning | S | 02896 - Tech Planning for Consignment Inventory Whse Location/No Incorrect"/>
    <m/>
    <n v="385037"/>
    <n v="3855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47"/>
    <n v="2.1276595744680851"/>
    <n v="0"/>
  </r>
  <r>
    <x v="3"/>
    <x v="1"/>
    <x v="1"/>
    <x v="1"/>
    <m/>
    <x v="1"/>
    <x v="1"/>
    <x v="2"/>
    <x v="239"/>
    <s v="User Profile dropdown is wrapping "/>
    <s v="02860 - User Profile dropdown is wrapping "/>
    <x v="239"/>
    <x v="1"/>
    <x v="2"/>
    <x v="893"/>
    <s v="QA for User Profile dropdown is wrapping "/>
    <s v="S | 02895 - QA for User Profile dropdown is wrapping "/>
    <s v="QA | S | 02895 - QA for User Profile dropdown is wrapping "/>
    <m/>
    <n v="384538"/>
    <n v="3854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48"/>
    <n v="2.1276595744680851"/>
    <n v="0"/>
  </r>
  <r>
    <x v="3"/>
    <x v="1"/>
    <x v="1"/>
    <x v="1"/>
    <m/>
    <x v="1"/>
    <x v="1"/>
    <x v="2"/>
    <x v="239"/>
    <s v="User Profile dropdown is wrapping "/>
    <s v="02860 - User Profile dropdown is wrapping "/>
    <x v="239"/>
    <x v="2"/>
    <x v="2"/>
    <x v="894"/>
    <s v="Review of User Profile dropdown is wrapping "/>
    <s v="S | 02894 - Review of User Profile dropdown is wrapping "/>
    <s v="Feature Review | S | 02894 - Review of User Profile dropdown is wrapping "/>
    <m/>
    <n v="384538"/>
    <n v="3854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49"/>
    <n v="2.1276595744680851"/>
    <n v="0"/>
  </r>
  <r>
    <x v="3"/>
    <x v="1"/>
    <x v="1"/>
    <x v="1"/>
    <m/>
    <x v="1"/>
    <x v="0"/>
    <x v="2"/>
    <x v="240"/>
    <s v="417 (BDT) - Consignment Overstated Shipped Qty on Orders Pg"/>
    <s v="02702 - 417 (BDT) - Consignment Overstated Shipped Qty on Orders Pg"/>
    <x v="240"/>
    <x v="1"/>
    <x v="2"/>
    <x v="895"/>
    <s v="QA for 417 (BDT) - Consignment Overstated Shipped Qty on Orders Pg"/>
    <s v="S | 02893 - QA for 417 (BDT) - Consignment Overstated Shipped Qty on Orders Pg"/>
    <s v="QA | S | 02893 - QA for 417 (BDT) - Consignment Overstated Shipped Qty on Orders Pg"/>
    <m/>
    <n v="381577"/>
    <n v="3854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50"/>
    <n v="0"/>
    <n v="0"/>
  </r>
  <r>
    <x v="3"/>
    <x v="1"/>
    <x v="1"/>
    <x v="1"/>
    <m/>
    <x v="1"/>
    <x v="0"/>
    <x v="2"/>
    <x v="240"/>
    <s v="417 (BDT) - Consignment Overstated Shipped Qty on Orders Pg"/>
    <s v="02702 - 417 (BDT) - Consignment Overstated Shipped Qty on Orders Pg"/>
    <x v="240"/>
    <x v="2"/>
    <x v="2"/>
    <x v="896"/>
    <s v="Review of 417 (BDT) - Consignment Overstated Shipped Qty on Orders Pg"/>
    <s v="S | 02892 - Review of 417 (BDT) - Consignment Overstated Shipped Qty on Orders Pg"/>
    <s v="Feature Review | S | 02892 - Review of 417 (BDT) - Consignment Overstated Shipped Qty on Orders Pg"/>
    <m/>
    <n v="381577"/>
    <n v="38543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51"/>
    <n v="0"/>
    <n v="0"/>
  </r>
  <r>
    <x v="3"/>
    <x v="1"/>
    <x v="1"/>
    <x v="1"/>
    <m/>
    <x v="1"/>
    <x v="0"/>
    <x v="2"/>
    <x v="240"/>
    <s v="417 (BDT) - Consignment Overstated Shipped Qty on Orders Pg"/>
    <s v="02702 - 417 (BDT) - Consignment Overstated Shipped Qty on Orders Pg"/>
    <x v="240"/>
    <x v="0"/>
    <x v="2"/>
    <x v="897"/>
    <s v="Alpha for 417 (BDT) - Consignment Overstated Shipped Qty on Orders Pg"/>
    <s v="S | 02891 - Alpha for 417 (BDT) - Consignment Overstated Shipped Qty on Orders Pg"/>
    <s v="Alpha Test | S | 02891 - Alpha for 417 (BDT) - Consignment Overstated Shipped Qty on Orders Pg"/>
    <m/>
    <n v="381577"/>
    <n v="3854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52"/>
    <n v="0"/>
    <n v="0"/>
  </r>
  <r>
    <x v="3"/>
    <x v="1"/>
    <x v="1"/>
    <x v="1"/>
    <m/>
    <x v="1"/>
    <x v="1"/>
    <x v="2"/>
    <x v="239"/>
    <s v="User Profile dropdown is wrapping "/>
    <s v="02860 - User Profile dropdown is wrapping "/>
    <x v="239"/>
    <x v="0"/>
    <x v="2"/>
    <x v="898"/>
    <s v="Alpha for User Profile dropdown is wrapping "/>
    <s v="S | 02889 - Alpha for User Profile dropdown is wrapping "/>
    <s v="Alpha Test | S | 02889 - Alpha for User Profile dropdown is wrapping "/>
    <m/>
    <n v="384538"/>
    <n v="3852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53"/>
    <n v="2.1276595744680851"/>
    <n v="0"/>
  </r>
  <r>
    <x v="3"/>
    <x v="1"/>
    <x v="1"/>
    <x v="1"/>
    <m/>
    <x v="1"/>
    <x v="1"/>
    <x v="2"/>
    <x v="238"/>
    <s v="User navigates to blank portal page  "/>
    <s v="02880 - User navigates to blank portal page  "/>
    <x v="238"/>
    <x v="5"/>
    <x v="2"/>
    <x v="899"/>
    <s v="Fix User navigation "/>
    <s v="S | 02888 - Fix User navigation "/>
    <s v="Backend Development | S | 02888 - Fix User navigation "/>
    <m/>
    <n v="384934"/>
    <n v="38521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854"/>
    <n v="8.5106382978723403"/>
    <n v="0"/>
  </r>
  <r>
    <x v="3"/>
    <x v="1"/>
    <x v="1"/>
    <x v="1"/>
    <m/>
    <x v="1"/>
    <x v="1"/>
    <x v="2"/>
    <x v="238"/>
    <s v="User navigates to blank portal page  "/>
    <s v="02880 - User navigates to blank portal page  "/>
    <x v="238"/>
    <x v="7"/>
    <x v="2"/>
    <x v="900"/>
    <s v="Evaluate User navigation to blank home page"/>
    <s v="S | 02887 - Evaluate User navigation to blank home page"/>
    <s v="Tech Planning | S | 02887 - Evaluate User navigation to blank home page"/>
    <m/>
    <n v="384934"/>
    <n v="3852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55"/>
    <n v="2.1276595744680851"/>
    <n v="0"/>
  </r>
  <r>
    <x v="3"/>
    <x v="1"/>
    <x v="1"/>
    <x v="1"/>
    <m/>
    <x v="1"/>
    <x v="0"/>
    <x v="2"/>
    <x v="241"/>
    <s v="Add a test user to the deployment scripts"/>
    <s v="02846 - Add a test user to the deployment scripts"/>
    <x v="241"/>
    <x v="1"/>
    <x v="2"/>
    <x v="901"/>
    <s v="QA for Add a test user to the deployment scripts"/>
    <s v="S | 02884 - QA for Add a test user to the deployment scripts"/>
    <s v="QA | S | 02884 - QA for Add a test user to the deployment scripts"/>
    <m/>
    <n v="384253"/>
    <n v="3851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56"/>
    <n v="0"/>
    <n v="0"/>
  </r>
  <r>
    <x v="3"/>
    <x v="0"/>
    <x v="0"/>
    <x v="24"/>
    <s v="IBB Integration"/>
    <x v="24"/>
    <x v="2"/>
    <x v="2"/>
    <x v="242"/>
    <s v="WS Commons"/>
    <s v="00503 - WS Commons"/>
    <x v="242"/>
    <x v="2"/>
    <x v="2"/>
    <x v="902"/>
    <s v="Review of WS Commons"/>
    <s v="02882 - Review of WS Commons"/>
    <s v="Feature Review | 02882 - Review of WS Commons"/>
    <n v="350255"/>
    <n v="350258"/>
    <n v="384966"/>
    <s v="Plan"/>
    <x v="0"/>
    <n v="0"/>
    <n v="0"/>
    <n v="0"/>
    <n v="16"/>
    <m/>
    <s v="SUBTASK PLAN"/>
    <n v="0"/>
    <n v="0"/>
    <n v="0"/>
    <n v="0"/>
    <n v="0"/>
    <n v="0"/>
    <n v="0"/>
    <n v="0"/>
    <n v="0"/>
    <n v="0"/>
    <n v="0.1111111111111111"/>
    <n v="3.3333333333333333E-2"/>
    <n v="1"/>
    <n v="0"/>
    <x v="0"/>
    <x v="2"/>
    <s v="0.Done"/>
    <x v="857"/>
    <n v="0"/>
    <n v="0"/>
  </r>
  <r>
    <x v="3"/>
    <x v="1"/>
    <x v="1"/>
    <x v="1"/>
    <m/>
    <x v="1"/>
    <x v="0"/>
    <x v="2"/>
    <x v="225"/>
    <s v="Remove test users from deployment scripts"/>
    <s v="02842 - Remove test users from deployment scripts"/>
    <x v="225"/>
    <x v="5"/>
    <x v="2"/>
    <x v="903"/>
    <s v="Update test scripts to remove test user creation"/>
    <s v="S | 02879 - Update test scripts to remove test user creation"/>
    <s v="Backend Development | S | 02879 - Update test scripts to remove test user creation"/>
    <m/>
    <n v="384104"/>
    <n v="38491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858"/>
    <n v="0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4"/>
    <x v="2"/>
    <x v="904"/>
    <s v="Performance enhancements in QA"/>
    <s v="S | 02877 - Performance enhancements in QA"/>
    <s v="Sub-Task | S | 02877 - Performance enhancements in QA"/>
    <n v="351453"/>
    <n v="367474"/>
    <n v="384861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x v="2"/>
    <s v="0.Done"/>
    <x v="859"/>
    <n v="0"/>
    <n v="0"/>
  </r>
  <r>
    <x v="3"/>
    <x v="0"/>
    <x v="0"/>
    <x v="25"/>
    <s v="CSR - Customer and User Profile"/>
    <x v="25"/>
    <x v="0"/>
    <x v="2"/>
    <x v="243"/>
    <s v="Create Page for CSRs to View Customer Locations "/>
    <s v="01127 - Create Page for CSRs to View Customer Locations "/>
    <x v="243"/>
    <x v="1"/>
    <x v="2"/>
    <x v="905"/>
    <s v="QA for Create Page for CSRs to View Customer Locations "/>
    <s v="S | 02874 - QA for Create Page for CSRs to View Customer Locations "/>
    <s v="QA | S | 02874 - QA for Create Page for CSRs to View Customer Locations "/>
    <n v="348696"/>
    <n v="362834"/>
    <n v="3848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8.3333333333333329E-2"/>
    <n v="2.9411764705882353E-2"/>
    <n v="1"/>
    <n v="2.1276595744680851"/>
    <x v="0"/>
    <x v="2"/>
    <s v="0.Done"/>
    <x v="860"/>
    <n v="0"/>
    <n v="0"/>
  </r>
  <r>
    <x v="3"/>
    <x v="1"/>
    <x v="1"/>
    <x v="1"/>
    <m/>
    <x v="1"/>
    <x v="0"/>
    <x v="2"/>
    <x v="244"/>
    <s v="441(BDT) - Data Sync Module Execution "/>
    <s v="02783 - 441(BDT) - Data Sync Module Execution "/>
    <x v="244"/>
    <x v="1"/>
    <x v="2"/>
    <x v="906"/>
    <s v="QA for 441(BDT) - Data Sync Module Execution "/>
    <s v="S | 02873 - QA for 441(BDT) - Data Sync Module Execution "/>
    <s v="QA | S | 02873 - QA for 441(BDT) - Data Sync Module Execution "/>
    <m/>
    <n v="382992"/>
    <n v="38469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61"/>
    <n v="0"/>
    <n v="0"/>
  </r>
  <r>
    <x v="3"/>
    <x v="1"/>
    <x v="1"/>
    <x v="1"/>
    <m/>
    <x v="1"/>
    <x v="1"/>
    <x v="2"/>
    <x v="245"/>
    <s v="410 (BDT) - Change the Discovery settings in elasticsearch.yml file to use host names"/>
    <s v="02679 - 410 (BDT) - Change the Discovery settings in elasticsearch.yml file to use host names"/>
    <x v="245"/>
    <x v="1"/>
    <x v="2"/>
    <x v="907"/>
    <s v="QA for 410 (BDT) - Change the Discovery settings in elasticsearch.yml file to use host names"/>
    <s v="S | 02872 - QA for 410 (BDT) - Change the Discovery settings in elasticsearch.yml file to use host names"/>
    <s v="QA | S | 02872 - QA for 410 (BDT) - Change the Discovery settings in elasticsearch.yml file to use host names"/>
    <m/>
    <n v="381451"/>
    <n v="38469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862"/>
    <n v="2.1276595744680851"/>
    <n v="0"/>
  </r>
  <r>
    <x v="3"/>
    <x v="1"/>
    <x v="1"/>
    <x v="1"/>
    <m/>
    <x v="1"/>
    <x v="1"/>
    <x v="2"/>
    <x v="246"/>
    <s v="Bemis User Agreement is not displaying on first time log in  "/>
    <s v="02570 - Bemis User Agreement is not displaying on first time log in  "/>
    <x v="246"/>
    <x v="1"/>
    <x v="2"/>
    <x v="908"/>
    <s v="QA for Bemis User Agreement is not displaying on first time log in  "/>
    <s v="S | 02869 - QA for Bemis User Agreement is not displaying on first time log in  "/>
    <s v="QA | S | 02869 - QA for Bemis User Agreement is not displaying on first time log in  "/>
    <m/>
    <n v="380573"/>
    <n v="3846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63"/>
    <n v="2.1276595744680851"/>
    <n v="0"/>
  </r>
  <r>
    <x v="3"/>
    <x v="1"/>
    <x v="1"/>
    <x v="1"/>
    <m/>
    <x v="1"/>
    <x v="0"/>
    <x v="2"/>
    <x v="247"/>
    <s v="423 (BDT) - Have LDAP and portal Password policy both enabled "/>
    <s v="02716 - 423 (BDT) - Have LDAP and portal Password policy both enabled "/>
    <x v="247"/>
    <x v="1"/>
    <x v="2"/>
    <x v="909"/>
    <s v="QA for 423 (BDT) - Have LDAP and portal Password policy both enabled "/>
    <s v="S | 02868 - QA for 423 (BDT) - Have LDAP and portal Password policy both enabled "/>
    <s v="QA | S | 02868 - QA for 423 (BDT) - Have LDAP and portal Password policy both enabled "/>
    <m/>
    <n v="381870"/>
    <n v="3846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64"/>
    <n v="0"/>
    <n v="0"/>
  </r>
  <r>
    <x v="3"/>
    <x v="1"/>
    <x v="1"/>
    <x v="1"/>
    <m/>
    <x v="1"/>
    <x v="1"/>
    <x v="2"/>
    <x v="248"/>
    <s v="Typo in reset password page"/>
    <s v="02827 - Typo in reset password page"/>
    <x v="248"/>
    <x v="1"/>
    <x v="2"/>
    <x v="910"/>
    <s v="QA for Typo in reset password page"/>
    <s v="S | 02867 - QA for Typo in reset password page"/>
    <s v="QA | S | 02867 - QA for Typo in reset password page"/>
    <m/>
    <n v="383790"/>
    <n v="38461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65"/>
    <n v="2.1276595744680851"/>
    <n v="0"/>
  </r>
  <r>
    <x v="3"/>
    <x v="1"/>
    <x v="1"/>
    <x v="1"/>
    <m/>
    <x v="1"/>
    <x v="0"/>
    <x v="2"/>
    <x v="249"/>
    <s v="ID 4191/4190 Update the CSR permissions to be organization based"/>
    <s v="02692 - ID 4191/4190 Update the CSR permissions to be organization based"/>
    <x v="249"/>
    <x v="1"/>
    <x v="2"/>
    <x v="911"/>
    <s v="QA for ID 4191/4190 Update the CSR permissions to be organization based"/>
    <s v="S | 02866 - QA for ID 4191/4190 Update the CSR permissions to be organization based"/>
    <s v="QA | S | 02866 - QA for ID 4191/4190 Update the CSR permissions to be organization based"/>
    <m/>
    <n v="381491"/>
    <n v="38460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66"/>
    <n v="0"/>
    <n v="0"/>
  </r>
  <r>
    <x v="3"/>
    <x v="1"/>
    <x v="1"/>
    <x v="1"/>
    <m/>
    <x v="1"/>
    <x v="0"/>
    <x v="2"/>
    <x v="220"/>
    <s v="CR45 - Shipment Deletes"/>
    <s v="02864 - CR45 - Shipment Deletes"/>
    <x v="220"/>
    <x v="8"/>
    <x v="2"/>
    <x v="912"/>
    <s v="Feature Planning"/>
    <s v="S | 02865 - Feature Planning"/>
    <s v="Feature Planning | S | 02865 - Feature Planning"/>
    <m/>
    <n v="384598"/>
    <n v="3846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67"/>
    <n v="0"/>
    <n v="0"/>
  </r>
  <r>
    <x v="3"/>
    <x v="1"/>
    <x v="1"/>
    <x v="1"/>
    <m/>
    <x v="1"/>
    <x v="1"/>
    <x v="2"/>
    <x v="239"/>
    <s v="User Profile dropdown is wrapping "/>
    <s v="02860 - User Profile dropdown is wrapping "/>
    <x v="239"/>
    <x v="3"/>
    <x v="3"/>
    <x v="913"/>
    <s v="Development for - User Profile dropdown is wrapping "/>
    <s v="S | 02863 - Development for - User Profile dropdown is wrapping "/>
    <s v="Frontend Development | S | 02863 - Development for - User Profile dropdown is wrapping "/>
    <m/>
    <n v="384538"/>
    <n v="384565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0"/>
    <x v="1"/>
    <x v="2"/>
    <s v="0.Cancelled"/>
    <x v="868"/>
    <n v="4.2553191489361701"/>
    <n v="0"/>
  </r>
  <r>
    <x v="3"/>
    <x v="1"/>
    <x v="1"/>
    <x v="1"/>
    <m/>
    <x v="1"/>
    <x v="1"/>
    <x v="2"/>
    <x v="239"/>
    <s v="User Profile dropdown is wrapping "/>
    <s v="02860 - User Profile dropdown is wrapping "/>
    <x v="239"/>
    <x v="7"/>
    <x v="2"/>
    <x v="914"/>
    <s v="Tech Planning for User Profile dropdown"/>
    <s v="S | 02861 - Tech Planning for User Profile dropdown"/>
    <s v="Tech Planning | S | 02861 - Tech Planning for User Profile dropdown"/>
    <m/>
    <n v="384538"/>
    <n v="3845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69"/>
    <n v="2.1276595744680851"/>
    <n v="0"/>
  </r>
  <r>
    <x v="3"/>
    <x v="1"/>
    <x v="1"/>
    <x v="1"/>
    <m/>
    <x v="1"/>
    <x v="1"/>
    <x v="2"/>
    <x v="245"/>
    <s v="410 (BDT) - Change the Discovery settings in elasticsearch.yml file to use host names"/>
    <s v="02679 - 410 (BDT) - Change the Discovery settings in elasticsearch.yml file to use host names"/>
    <x v="245"/>
    <x v="2"/>
    <x v="2"/>
    <x v="915"/>
    <s v="Review of 410 (BDT) - Change the Discovery settings in elasticsearch.yml file to use host names"/>
    <s v="S | 02858 - Review of 410 (BDT) - Change the Discovery settings in elasticsearch.yml file to use host names"/>
    <s v="Feature Review | S | 02858 - Review of 410 (BDT) - Change the Discovery settings in elasticsearch.yml file to use host names"/>
    <m/>
    <n v="381451"/>
    <n v="3845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870"/>
    <n v="2.1276595744680851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4"/>
    <x v="2"/>
    <x v="916"/>
    <s v="Disable auto-index creation "/>
    <s v="S | 02857 - Disable auto-index creation "/>
    <s v="Sub-Task | S | 02857 - Disable auto-index creation "/>
    <n v="351453"/>
    <n v="367474"/>
    <n v="384518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x v="2"/>
    <s v="0.Done"/>
    <x v="871"/>
    <n v="0"/>
    <n v="0"/>
  </r>
  <r>
    <x v="3"/>
    <x v="1"/>
    <x v="1"/>
    <x v="1"/>
    <m/>
    <x v="1"/>
    <x v="0"/>
    <x v="2"/>
    <x v="240"/>
    <s v="417 (BDT) - Consignment Overstated Shipped Qty on Orders Pg"/>
    <s v="02702 - 417 (BDT) - Consignment Overstated Shipped Qty on Orders Pg"/>
    <x v="240"/>
    <x v="5"/>
    <x v="2"/>
    <x v="917"/>
    <s v="Backend changes to support consignment calcs"/>
    <s v="S | 02856 - Backend changes to support consignment calcs"/>
    <s v="Backend Development | S | 02856 - Backend changes to support consignment calcs"/>
    <m/>
    <n v="381577"/>
    <n v="38449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872"/>
    <n v="0"/>
    <n v="0"/>
  </r>
  <r>
    <x v="3"/>
    <x v="1"/>
    <x v="1"/>
    <x v="1"/>
    <m/>
    <x v="1"/>
    <x v="0"/>
    <x v="2"/>
    <x v="247"/>
    <s v="423 (BDT) - Have LDAP and portal Password policy both enabled "/>
    <s v="02716 - 423 (BDT) - Have LDAP and portal Password policy both enabled "/>
    <x v="247"/>
    <x v="2"/>
    <x v="2"/>
    <x v="918"/>
    <s v="Review of Have LDAP and portal Password policy both enabled "/>
    <s v="S | 02855 - Review of Have LDAP and portal Password policy both enabled "/>
    <s v="Feature Review | S | 02855 - Review of Have LDAP and portal Password policy both enabled "/>
    <m/>
    <n v="381870"/>
    <n v="3844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73"/>
    <n v="0"/>
    <n v="0"/>
  </r>
  <r>
    <x v="3"/>
    <x v="1"/>
    <x v="1"/>
    <x v="1"/>
    <m/>
    <x v="1"/>
    <x v="0"/>
    <x v="2"/>
    <x v="249"/>
    <s v="ID 4191/4190 Update the CSR permissions to be organization based"/>
    <s v="02692 - ID 4191/4190 Update the CSR permissions to be organization based"/>
    <x v="249"/>
    <x v="2"/>
    <x v="2"/>
    <x v="919"/>
    <s v="Review of ID 4191/4190 Update the CSR permissions to be organization based"/>
    <s v="S | 02854 - Review of ID 4191/4190 Update the CSR permissions to be organization based"/>
    <s v="Feature Review | S | 02854 - Review of ID 4191/4190 Update the CSR permissions to be organization based"/>
    <m/>
    <n v="381491"/>
    <n v="3844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74"/>
    <n v="0"/>
    <n v="0"/>
  </r>
  <r>
    <x v="3"/>
    <x v="1"/>
    <x v="1"/>
    <x v="1"/>
    <m/>
    <x v="1"/>
    <x v="0"/>
    <x v="2"/>
    <x v="241"/>
    <s v="Add a test user to the deployment scripts"/>
    <s v="02846 - Add a test user to the deployment scripts"/>
    <x v="241"/>
    <x v="2"/>
    <x v="2"/>
    <x v="920"/>
    <s v="Review of Add a test user to the deployment scripts"/>
    <s v="S | 02852 - Review of Add a test user to the deployment scripts"/>
    <s v="Feature Review | S | 02852 - Review of Add a test user to the deployment scripts"/>
    <m/>
    <n v="384253"/>
    <n v="3843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75"/>
    <n v="0"/>
    <n v="0"/>
  </r>
  <r>
    <x v="3"/>
    <x v="1"/>
    <x v="1"/>
    <x v="1"/>
    <m/>
    <x v="1"/>
    <x v="0"/>
    <x v="6"/>
    <x v="250"/>
    <s v="199 (BDT)Report Parameter - Date range can have a null value"/>
    <s v="01857 - 199 (BDT)Report Parameter - Date range can have a null value"/>
    <x v="250"/>
    <x v="5"/>
    <x v="3"/>
    <x v="921"/>
    <s v="Update SSRS request to allow null for the 'To' date on the Open Closed Order Status "/>
    <s v="S | 02851 - Update SSRS request to allow null for the 'To' date on the Open Closed Order Status "/>
    <s v="Backend Development | S | 02851 - Update SSRS request to allow null for the 'To' date on the Open Closed Order Status "/>
    <m/>
    <n v="373954"/>
    <n v="384299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33333333333333331"/>
    <n v="0"/>
    <n v="1"/>
    <n v="0"/>
    <x v="1"/>
    <x v="6"/>
    <s v="0.Cancelled"/>
    <x v="876"/>
    <n v="0"/>
    <n v="0"/>
  </r>
  <r>
    <x v="3"/>
    <x v="1"/>
    <x v="1"/>
    <x v="1"/>
    <m/>
    <x v="1"/>
    <x v="0"/>
    <x v="6"/>
    <x v="250"/>
    <s v="199 (BDT)Report Parameter - Date range can have a null value"/>
    <s v="01857 - 199 (BDT)Report Parameter - Date range can have a null value"/>
    <x v="250"/>
    <x v="3"/>
    <x v="3"/>
    <x v="922"/>
    <s v="Add nullable option to the To Date on the Open and Closed Order Status Report "/>
    <s v="S | 02850 - Add nullable option to the To Date on the Open and Closed Order Status Report "/>
    <s v="Frontend Development | S | 02850 - Add nullable option to the To Date on the Open and Closed Order Status Report "/>
    <m/>
    <n v="373954"/>
    <n v="384296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33333333333333331"/>
    <n v="0"/>
    <n v="1"/>
    <n v="0"/>
    <x v="1"/>
    <x v="6"/>
    <s v="0.Cancelled"/>
    <x v="877"/>
    <n v="0"/>
    <n v="0"/>
  </r>
  <r>
    <x v="3"/>
    <x v="1"/>
    <x v="1"/>
    <x v="1"/>
    <m/>
    <x v="1"/>
    <x v="0"/>
    <x v="2"/>
    <x v="241"/>
    <s v="Add a test user to the deployment scripts"/>
    <s v="02846 - Add a test user to the deployment scripts"/>
    <x v="241"/>
    <x v="0"/>
    <x v="2"/>
    <x v="923"/>
    <s v="Alpha for Add a test user to the deployment scripts"/>
    <s v="S | 02849 - Alpha for Add a test user to the deployment scripts"/>
    <s v="Alpha Test | S | 02849 - Alpha for Add a test user to the deployment scripts"/>
    <m/>
    <n v="384253"/>
    <n v="38429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78"/>
    <n v="0"/>
    <n v="0"/>
  </r>
  <r>
    <x v="3"/>
    <x v="1"/>
    <x v="1"/>
    <x v="1"/>
    <m/>
    <x v="1"/>
    <x v="0"/>
    <x v="2"/>
    <x v="244"/>
    <s v="441(BDT) - Data Sync Module Execution "/>
    <s v="02783 - 441(BDT) - Data Sync Module Execution "/>
    <x v="244"/>
    <x v="2"/>
    <x v="2"/>
    <x v="924"/>
    <s v="Review of Data Sync Module Execution (BDT 441)"/>
    <s v="S | 02848 - Review of Data Sync Module Execution (BDT 441)"/>
    <s v="Feature Review | S | 02848 - Review of Data Sync Module Execution (BDT 441)"/>
    <m/>
    <n v="382992"/>
    <n v="3842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79"/>
    <n v="0"/>
    <n v="0"/>
  </r>
  <r>
    <x v="3"/>
    <x v="1"/>
    <x v="1"/>
    <x v="1"/>
    <m/>
    <x v="1"/>
    <x v="0"/>
    <x v="2"/>
    <x v="241"/>
    <s v="Add a test user to the deployment scripts"/>
    <s v="02846 - Add a test user to the deployment scripts"/>
    <x v="241"/>
    <x v="5"/>
    <x v="2"/>
    <x v="925"/>
    <s v="Add new user."/>
    <s v="S | 02847 - Add new user."/>
    <s v="Backend Development | S | 02847 - Add new user."/>
    <m/>
    <n v="384253"/>
    <n v="38425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880"/>
    <n v="0"/>
    <n v="0"/>
  </r>
  <r>
    <x v="3"/>
    <x v="1"/>
    <x v="1"/>
    <x v="1"/>
    <m/>
    <x v="1"/>
    <x v="1"/>
    <x v="2"/>
    <x v="248"/>
    <s v="Typo in reset password page"/>
    <s v="02827 - Typo in reset password page"/>
    <x v="248"/>
    <x v="2"/>
    <x v="2"/>
    <x v="926"/>
    <s v="Review of Typo in reset password page"/>
    <s v="S | 02844 - Review of Typo in reset password page"/>
    <s v="Feature Review | S | 02844 - Review of Typo in reset password page"/>
    <m/>
    <n v="383790"/>
    <n v="3842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81"/>
    <n v="2.1276595744680851"/>
    <n v="0"/>
  </r>
  <r>
    <x v="3"/>
    <x v="1"/>
    <x v="1"/>
    <x v="1"/>
    <m/>
    <x v="1"/>
    <x v="1"/>
    <x v="2"/>
    <x v="246"/>
    <s v="Bemis User Agreement is not displaying on first time log in  "/>
    <s v="02570 - Bemis User Agreement is not displaying on first time log in  "/>
    <x v="246"/>
    <x v="2"/>
    <x v="2"/>
    <x v="927"/>
    <s v="Review of Bemis User Agreement is not displaying on first time log in  "/>
    <s v="S | 02843 - Review of Bemis User Agreement is not displaying on first time log in  "/>
    <s v="Feature Review | S | 02843 - Review of Bemis User Agreement is not displaying on first time log in  "/>
    <m/>
    <n v="380573"/>
    <n v="3842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82"/>
    <n v="2.1276595744680851"/>
    <n v="0"/>
  </r>
  <r>
    <x v="3"/>
    <x v="1"/>
    <x v="1"/>
    <x v="1"/>
    <m/>
    <x v="1"/>
    <x v="0"/>
    <x v="2"/>
    <x v="249"/>
    <s v="ID 4191/4190 Update the CSR permissions to be organization based"/>
    <s v="02692 - ID 4191/4190 Update the CSR permissions to be organization based"/>
    <x v="249"/>
    <x v="0"/>
    <x v="2"/>
    <x v="928"/>
    <s v="Alpha for ID 4191/4190 Update the CSR permissions to be organization based"/>
    <s v="S | 02841 - Alpha for ID 4191/4190 Update the CSR permissions to be organization based"/>
    <s v="Alpha Test | S | 02841 - Alpha for ID 4191/4190 Update the CSR permissions to be organization based"/>
    <m/>
    <n v="381491"/>
    <n v="38408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83"/>
    <n v="0"/>
    <n v="0"/>
  </r>
  <r>
    <x v="3"/>
    <x v="1"/>
    <x v="1"/>
    <x v="1"/>
    <m/>
    <x v="1"/>
    <x v="0"/>
    <x v="2"/>
    <x v="247"/>
    <s v="423 (BDT) - Have LDAP and portal Password policy both enabled "/>
    <s v="02716 - 423 (BDT) - Have LDAP and portal Password policy both enabled "/>
    <x v="247"/>
    <x v="0"/>
    <x v="2"/>
    <x v="929"/>
    <s v="Alpha for Have LDAP and portal Password policy both enabled "/>
    <s v="S | 02840 - Alpha for Have LDAP and portal Password policy both enabled "/>
    <s v="Alpha Test | S | 02840 - Alpha for Have LDAP and portal Password policy both enabled "/>
    <m/>
    <n v="381870"/>
    <n v="3839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84"/>
    <n v="0"/>
    <n v="0"/>
  </r>
  <r>
    <x v="3"/>
    <x v="1"/>
    <x v="1"/>
    <x v="1"/>
    <m/>
    <x v="1"/>
    <x v="1"/>
    <x v="2"/>
    <x v="245"/>
    <s v="410 (BDT) - Change the Discovery settings in elasticsearch.yml file to use host names"/>
    <s v="02679 - 410 (BDT) - Change the Discovery settings in elasticsearch.yml file to use host names"/>
    <x v="245"/>
    <x v="0"/>
    <x v="2"/>
    <x v="930"/>
    <s v="Alpha for 410 (BDT) - Change the Discovery settings in elasticsearch.yml file to use host names"/>
    <s v="S | 02839 - Alpha for 410 (BDT) - Change the Discovery settings in elasticsearch.yml file to use host names"/>
    <s v="Alpha Test | S | 02839 - Alpha for 410 (BDT) - Change the Discovery settings in elasticsearch.yml file to use host names"/>
    <m/>
    <n v="381451"/>
    <n v="3839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885"/>
    <n v="2.1276595744680851"/>
    <n v="0"/>
  </r>
  <r>
    <x v="3"/>
    <x v="1"/>
    <x v="1"/>
    <x v="1"/>
    <m/>
    <x v="1"/>
    <x v="1"/>
    <x v="2"/>
    <x v="248"/>
    <s v="Typo in reset password page"/>
    <s v="02827 - Typo in reset password page"/>
    <x v="248"/>
    <x v="0"/>
    <x v="2"/>
    <x v="931"/>
    <s v="Alpha for Typo in reset password page"/>
    <s v="S | 02838 - Alpha for Typo in reset password page"/>
    <s v="Alpha Test | S | 02838 - Alpha for Typo in reset password page"/>
    <m/>
    <n v="383790"/>
    <n v="3839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86"/>
    <n v="2.1276595744680851"/>
    <n v="0"/>
  </r>
  <r>
    <x v="3"/>
    <x v="1"/>
    <x v="1"/>
    <x v="1"/>
    <m/>
    <x v="1"/>
    <x v="0"/>
    <x v="2"/>
    <x v="244"/>
    <s v="441(BDT) - Data Sync Module Execution "/>
    <s v="02783 - 441(BDT) - Data Sync Module Execution "/>
    <x v="244"/>
    <x v="0"/>
    <x v="2"/>
    <x v="932"/>
    <s v="Alpha for Data Sync Module Execution (BDT 441)"/>
    <s v="S | 02837 - Alpha for Data Sync Module Execution (BDT 441)"/>
    <s v="Alpha Test | S | 02837 - Alpha for Data Sync Module Execution (BDT 441)"/>
    <m/>
    <n v="382992"/>
    <n v="38390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87"/>
    <n v="0"/>
    <n v="0"/>
  </r>
  <r>
    <x v="3"/>
    <x v="1"/>
    <x v="1"/>
    <x v="1"/>
    <m/>
    <x v="1"/>
    <x v="1"/>
    <x v="2"/>
    <x v="248"/>
    <s v="Typo in reset password page"/>
    <s v="02827 - Typo in reset password page"/>
    <x v="248"/>
    <x v="3"/>
    <x v="2"/>
    <x v="933"/>
    <s v="Development for - Typo in reset password page"/>
    <s v="S | 02835 - Development for - Typo in reset password page"/>
    <s v="Frontend Development | S | 02835 - Development for - Typo in reset password page"/>
    <m/>
    <n v="383790"/>
    <n v="383874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888"/>
    <n v="4.2553191489361701"/>
    <n v="0"/>
  </r>
  <r>
    <x v="3"/>
    <x v="1"/>
    <x v="1"/>
    <x v="1"/>
    <m/>
    <x v="1"/>
    <x v="0"/>
    <x v="2"/>
    <x v="231"/>
    <s v="Reverse PGI'd Shipment displayed in Portal (BDT 454)"/>
    <s v="02823 - Reverse PGI'd Shipment displayed in Portal (BDT 454)"/>
    <x v="231"/>
    <x v="7"/>
    <x v="2"/>
    <x v="934"/>
    <s v="Tech planning - PGI'ed Shipments"/>
    <s v="S | 02834 - Tech planning - PGI'ed Shipments"/>
    <s v="Tech Planning | S | 02834 - Tech planning - PGI'ed Shipments"/>
    <m/>
    <n v="383622"/>
    <n v="38383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89"/>
    <n v="0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3"/>
    <x v="2"/>
    <x v="935"/>
    <s v="Remove user personal portlet from theme"/>
    <s v="S | 02833 - Remove user personal portlet from theme"/>
    <s v="Frontend Development | S | 02833 - Remove user personal portlet from theme"/>
    <n v="351453"/>
    <n v="367474"/>
    <n v="383830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x v="2"/>
    <s v="0.Done"/>
    <x v="890"/>
    <n v="0"/>
    <n v="0"/>
  </r>
  <r>
    <x v="3"/>
    <x v="1"/>
    <x v="1"/>
    <x v="1"/>
    <m/>
    <x v="1"/>
    <x v="1"/>
    <x v="2"/>
    <x v="251"/>
    <s v="BOL and INVOICE Hyperlink fails to load PDF"/>
    <s v="01256 - BOL and INVOICE Hyperlink fails to load PDF"/>
    <x v="251"/>
    <x v="6"/>
    <x v="2"/>
    <x v="936"/>
    <s v="BOL links do not work in Bemis environment but work outside."/>
    <s v="S | 02832 - BOL links do not work in Bemis environment but work outside."/>
    <s v="Alpha Bug | S | 02832 - BOL links do not work in Bemis environment but work outside."/>
    <m/>
    <n v="364220"/>
    <n v="3838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891"/>
    <n v="2.1276595744680851"/>
    <n v="0"/>
  </r>
  <r>
    <x v="3"/>
    <x v="1"/>
    <x v="1"/>
    <x v="1"/>
    <m/>
    <x v="1"/>
    <x v="2"/>
    <x v="2"/>
    <x v="226"/>
    <s v="IBB configs need to be updated to use a different service account on QA"/>
    <s v="02830 - IBB configs need to be updated to use a different service account on QA"/>
    <x v="226"/>
    <x v="5"/>
    <x v="2"/>
    <x v="937"/>
    <s v="Update IBB configs to use different service account"/>
    <s v="XS | 02831 - Update IBB configs to use different service account"/>
    <s v="Backend Development | XS | 02831 - Update IBB configs to use different service account"/>
    <m/>
    <n v="383808"/>
    <n v="383809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5"/>
    <n v="0"/>
    <n v="1"/>
    <n v="2.1276595744680851"/>
    <x v="1"/>
    <x v="2"/>
    <s v="0.Done"/>
    <x v="892"/>
    <n v="0"/>
    <n v="0"/>
  </r>
  <r>
    <x v="3"/>
    <x v="0"/>
    <x v="0"/>
    <x v="25"/>
    <s v="CSR - Customer and User Profile"/>
    <x v="25"/>
    <x v="0"/>
    <x v="2"/>
    <x v="243"/>
    <s v="Create Page for CSRs to View Customer Locations "/>
    <s v="01127 - Create Page for CSRs to View Customer Locations "/>
    <x v="243"/>
    <x v="3"/>
    <x v="2"/>
    <x v="938"/>
    <s v="Update Customer List content to use new sorted parent list"/>
    <s v="S | 02829 - Update Customer List content to use new sorted parent list"/>
    <s v="Frontend Development | S | 02829 - Update Customer List content to use new sorted parent list"/>
    <n v="348696"/>
    <n v="362834"/>
    <n v="383807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8.3333333333333329E-2"/>
    <n v="2.9411764705882353E-2"/>
    <n v="1"/>
    <n v="4.2553191489361701"/>
    <x v="0"/>
    <x v="2"/>
    <s v="0.Done"/>
    <x v="893"/>
    <n v="0"/>
    <n v="0"/>
  </r>
  <r>
    <x v="3"/>
    <x v="1"/>
    <x v="1"/>
    <x v="1"/>
    <m/>
    <x v="1"/>
    <x v="0"/>
    <x v="2"/>
    <x v="240"/>
    <s v="417 (BDT) - Consignment Overstated Shipped Qty on Orders Pg"/>
    <s v="02702 - 417 (BDT) - Consignment Overstated Shipped Qty on Orders Pg"/>
    <x v="240"/>
    <x v="7"/>
    <x v="2"/>
    <x v="939"/>
    <s v="Tech planning - Consignment calculations"/>
    <s v="S | 02826 - Tech planning - Consignment calculations"/>
    <s v="Tech Planning | S | 02826 - Tech planning - Consignment calculations"/>
    <m/>
    <n v="381577"/>
    <n v="3837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94"/>
    <n v="0"/>
    <n v="0"/>
  </r>
  <r>
    <x v="3"/>
    <x v="1"/>
    <x v="1"/>
    <x v="1"/>
    <m/>
    <x v="1"/>
    <x v="1"/>
    <x v="2"/>
    <x v="252"/>
    <s v="Duplicate key row in object 'dbo.Bemis_Order'"/>
    <s v="02697 - Duplicate key row in object 'dbo.Bemis_Order'"/>
    <x v="252"/>
    <x v="1"/>
    <x v="2"/>
    <x v="940"/>
    <s v="QA for Duplicate key row in object 'dbo.Bemis_Order'"/>
    <s v="S | 02825 - QA for Duplicate key row in object 'dbo.Bemis_Order'"/>
    <s v="QA | S | 02825 - QA for Duplicate key row in object 'dbo.Bemis_Order'"/>
    <m/>
    <n v="381546"/>
    <n v="3837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95"/>
    <n v="2.1276595744680851"/>
    <n v="0"/>
  </r>
  <r>
    <x v="3"/>
    <x v="1"/>
    <x v="1"/>
    <x v="1"/>
    <m/>
    <x v="1"/>
    <x v="0"/>
    <x v="2"/>
    <x v="253"/>
    <s v="409 (BDT) - Inventory Batch with Multiple Mfg Dates"/>
    <s v="02680 - 409 (BDT) - Inventory Batch with Multiple Mfg Dates"/>
    <x v="253"/>
    <x v="1"/>
    <x v="2"/>
    <x v="941"/>
    <s v="QA for 409 (BDT) - Inventory Batch with Multiple Mfg Dates"/>
    <s v="S | 02824 - QA for 409 (BDT) - Inventory Batch with Multiple Mfg Dates"/>
    <s v="QA | S | 02824 - QA for 409 (BDT) - Inventory Batch with Multiple Mfg Dates"/>
    <m/>
    <n v="381452"/>
    <n v="38369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896"/>
    <n v="0"/>
    <n v="0"/>
  </r>
  <r>
    <x v="3"/>
    <x v="1"/>
    <x v="1"/>
    <x v="1"/>
    <m/>
    <x v="1"/>
    <x v="0"/>
    <x v="2"/>
    <x v="247"/>
    <s v="423 (BDT) - Have LDAP and portal Password policy both enabled "/>
    <s v="02716 - 423 (BDT) - Have LDAP and portal Password policy both enabled "/>
    <x v="247"/>
    <x v="5"/>
    <x v="2"/>
    <x v="942"/>
    <s v="Create separate policy for internal users"/>
    <s v="S | 02822 - Create separate policy for internal users"/>
    <s v="Backend Development | S | 02822 - Create separate policy for internal users"/>
    <m/>
    <n v="381870"/>
    <n v="38361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897"/>
    <n v="0"/>
    <n v="0"/>
  </r>
  <r>
    <x v="3"/>
    <x v="1"/>
    <x v="1"/>
    <x v="1"/>
    <m/>
    <x v="1"/>
    <x v="1"/>
    <x v="2"/>
    <x v="254"/>
    <s v="375 (BDT) - Inventory Report - URL too long error "/>
    <s v="02453 - 375 (BDT) - Inventory Report - URL too long error "/>
    <x v="254"/>
    <x v="5"/>
    <x v="2"/>
    <x v="943"/>
    <s v="Shorten portlet Id of Bemis Portlets"/>
    <s v="S | 02821 - Shorten portlet Id of Bemis Portlets"/>
    <s v="Backend Development | S | 02821 - Shorten portlet Id of Bemis Portlets"/>
    <m/>
    <n v="379614"/>
    <n v="38361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898"/>
    <n v="8.5106382978723403"/>
    <n v="0"/>
  </r>
  <r>
    <x v="3"/>
    <x v="1"/>
    <x v="1"/>
    <x v="1"/>
    <m/>
    <x v="1"/>
    <x v="1"/>
    <x v="2"/>
    <x v="251"/>
    <s v="BOL and INVOICE Hyperlink fails to load PDF"/>
    <s v="01256 - BOL and INVOICE Hyperlink fails to load PDF"/>
    <x v="251"/>
    <x v="1"/>
    <x v="2"/>
    <x v="944"/>
    <s v="QA for BOL and INVOICE Hyperlink fails to load PDF"/>
    <s v="S | 02820 - QA for BOL and INVOICE Hyperlink fails to load PDF"/>
    <s v="QA | S | 02820 - QA for BOL and INVOICE Hyperlink fails to load PDF"/>
    <m/>
    <n v="364220"/>
    <n v="3836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899"/>
    <n v="2.1276595744680851"/>
    <n v="0"/>
  </r>
  <r>
    <x v="3"/>
    <x v="1"/>
    <x v="1"/>
    <x v="1"/>
    <m/>
    <x v="1"/>
    <x v="1"/>
    <x v="2"/>
    <x v="251"/>
    <s v="BOL and INVOICE Hyperlink fails to load PDF"/>
    <s v="01256 - BOL and INVOICE Hyperlink fails to load PDF"/>
    <x v="251"/>
    <x v="2"/>
    <x v="2"/>
    <x v="945"/>
    <s v="Review of BOL and INVOICE Hyperlink fails to load PDF"/>
    <s v="S | 02819 - Review of BOL and INVOICE Hyperlink fails to load PDF"/>
    <s v="Feature Review | S | 02819 - Review of BOL and INVOICE Hyperlink fails to load PDF"/>
    <m/>
    <n v="364220"/>
    <n v="38360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900"/>
    <n v="2.1276595744680851"/>
    <n v="0"/>
  </r>
  <r>
    <x v="3"/>
    <x v="0"/>
    <x v="0"/>
    <x v="26"/>
    <s v="Buyer - Shipment Management"/>
    <x v="26"/>
    <x v="0"/>
    <x v="2"/>
    <x v="255"/>
    <s v="View and Download Invoice and BoL "/>
    <s v="00509 - View and Download Invoice and BoL "/>
    <x v="255"/>
    <x v="2"/>
    <x v="2"/>
    <x v="946"/>
    <s v="Review of View and Download Invoice and BoL "/>
    <s v="S | 02818 - Review of View and Download Invoice and BoL "/>
    <s v="Feature Review | S | 02818 - Review of View and Download Invoice and BoL "/>
    <n v="347928"/>
    <n v="350405"/>
    <n v="3835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5873015873015872E-2"/>
    <n v="1"/>
    <n v="2.1276595744680851"/>
    <x v="0"/>
    <x v="2"/>
    <s v="0.Done"/>
    <x v="901"/>
    <n v="0"/>
    <n v="0"/>
  </r>
  <r>
    <x v="3"/>
    <x v="1"/>
    <x v="1"/>
    <x v="1"/>
    <m/>
    <x v="1"/>
    <x v="1"/>
    <x v="2"/>
    <x v="254"/>
    <s v="375 (BDT) - Inventory Report - URL too long error "/>
    <s v="02453 - 375 (BDT) - Inventory Report - URL too long error "/>
    <x v="254"/>
    <x v="7"/>
    <x v="2"/>
    <x v="947"/>
    <s v="Investigate Report URL too long "/>
    <s v="S | 02817 - Investigate Report URL too long "/>
    <s v="Tech Planning | S | 02817 - Investigate Report URL too long "/>
    <m/>
    <n v="379614"/>
    <n v="3835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902"/>
    <n v="2.1276595744680851"/>
    <n v="0"/>
  </r>
  <r>
    <x v="3"/>
    <x v="1"/>
    <x v="1"/>
    <x v="1"/>
    <m/>
    <x v="1"/>
    <x v="0"/>
    <x v="6"/>
    <x v="250"/>
    <s v="199 (BDT)Report Parameter - Date range can have a null value"/>
    <s v="01857 - 199 (BDT)Report Parameter - Date range can have a null value"/>
    <x v="250"/>
    <x v="5"/>
    <x v="3"/>
    <x v="948"/>
    <s v="Make Report date fields nullable"/>
    <s v="S | 02816 - Make Report date fields nullable"/>
    <s v="Backend Development | S | 02816 - Make Report date fields nullable"/>
    <m/>
    <n v="373954"/>
    <n v="383559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33333333333333331"/>
    <n v="0"/>
    <n v="1"/>
    <n v="0"/>
    <x v="1"/>
    <x v="6"/>
    <s v="0.Cancelled"/>
    <x v="903"/>
    <n v="0"/>
    <n v="0"/>
  </r>
  <r>
    <x v="3"/>
    <x v="1"/>
    <x v="1"/>
    <x v="1"/>
    <m/>
    <x v="1"/>
    <x v="1"/>
    <x v="2"/>
    <x v="256"/>
    <s v="416 (BDT) - Order Pg Shipment Qty Missing"/>
    <s v="02711 - 416 (BDT) - Order Pg Shipment Qty Missing"/>
    <x v="256"/>
    <x v="1"/>
    <x v="2"/>
    <x v="949"/>
    <s v="QA for 416 (BDT) - Order Pg Shipment Qty Missing"/>
    <s v="S | 02815 - QA for 416 (BDT) - Order Pg Shipment Qty Missing"/>
    <s v="QA | S | 02815 - QA for 416 (BDT) - Order Pg Shipment Qty Missing"/>
    <m/>
    <n v="381788"/>
    <n v="38355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04"/>
    <n v="2.1276595744680851"/>
    <n v="0"/>
  </r>
  <r>
    <x v="3"/>
    <x v="1"/>
    <x v="1"/>
    <x v="1"/>
    <m/>
    <x v="1"/>
    <x v="1"/>
    <x v="2"/>
    <x v="257"/>
    <s v="392 (BDT) - Inventory Pg Standard Pallet Qty and UoM missing"/>
    <s v="02563 - 392 (BDT) - Inventory Pg Standard Pallet Qty and UoM missing"/>
    <x v="257"/>
    <x v="1"/>
    <x v="2"/>
    <x v="950"/>
    <s v="QA for 392 (BDT) - Inventory Pg Standard Pallet Qty and UoM missing"/>
    <s v="S | 02814 - QA for 392 (BDT) - Inventory Pg Standard Pallet Qty and UoM missing"/>
    <s v="QA | S | 02814 - QA for 392 (BDT) - Inventory Pg Standard Pallet Qty and UoM missing"/>
    <m/>
    <n v="380541"/>
    <n v="3835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05"/>
    <n v="2.1276595744680851"/>
    <n v="0"/>
  </r>
  <r>
    <x v="3"/>
    <x v="1"/>
    <x v="1"/>
    <x v="1"/>
    <m/>
    <x v="1"/>
    <x v="1"/>
    <x v="2"/>
    <x v="257"/>
    <s v="392 (BDT) - Inventory Pg Standard Pallet Qty and UoM missing"/>
    <s v="02563 - 392 (BDT) - Inventory Pg Standard Pallet Qty and UoM missing"/>
    <x v="257"/>
    <x v="2"/>
    <x v="2"/>
    <x v="951"/>
    <s v="Review of 392 (BDT) - Inventory Pg Standard Pallet Qty and UoM missing"/>
    <s v="S | 02813 - Review of 392 (BDT) - Inventory Pg Standard Pallet Qty and UoM missing"/>
    <s v="Feature Review | S | 02813 - Review of 392 (BDT) - Inventory Pg Standard Pallet Qty and UoM missing"/>
    <m/>
    <n v="380541"/>
    <n v="3835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06"/>
    <n v="2.1276595744680851"/>
    <n v="0"/>
  </r>
  <r>
    <x v="3"/>
    <x v="1"/>
    <x v="1"/>
    <x v="1"/>
    <m/>
    <x v="1"/>
    <x v="0"/>
    <x v="2"/>
    <x v="258"/>
    <s v="424 (BDT) - Change password policy verbiage for external users"/>
    <s v="02560 - 424 (BDT) - Change password policy verbiage for external users"/>
    <x v="258"/>
    <x v="1"/>
    <x v="2"/>
    <x v="952"/>
    <s v="QA for 424 (BDT) - Change password policy verbiage for external users"/>
    <s v="S | 02812 - QA for 424 (BDT) - Change password policy verbiage for external users"/>
    <s v="QA | S | 02812 - QA for 424 (BDT) - Change password policy verbiage for external users"/>
    <m/>
    <n v="380536"/>
    <n v="3835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907"/>
    <n v="0"/>
    <n v="0"/>
  </r>
  <r>
    <x v="3"/>
    <x v="1"/>
    <x v="1"/>
    <x v="1"/>
    <m/>
    <x v="1"/>
    <x v="0"/>
    <x v="2"/>
    <x v="253"/>
    <s v="409 (BDT) - Inventory Batch with Multiple Mfg Dates"/>
    <s v="02680 - 409 (BDT) - Inventory Batch with Multiple Mfg Dates"/>
    <x v="253"/>
    <x v="5"/>
    <x v="2"/>
    <x v="953"/>
    <s v="Update logic to avoid NPE"/>
    <s v="S | 02811 - Update logic to avoid NPE"/>
    <s v="Backend Development | S | 02811 - Update logic to avoid NPE"/>
    <m/>
    <n v="381452"/>
    <n v="38353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908"/>
    <n v="0"/>
    <n v="0"/>
  </r>
  <r>
    <x v="3"/>
    <x v="1"/>
    <x v="1"/>
    <x v="1"/>
    <m/>
    <x v="1"/>
    <x v="0"/>
    <x v="2"/>
    <x v="258"/>
    <s v="424 (BDT) - Change password policy verbiage for external users"/>
    <s v="02560 - 424 (BDT) - Change password policy verbiage for external users"/>
    <x v="258"/>
    <x v="2"/>
    <x v="2"/>
    <x v="954"/>
    <s v="Review of Change password policy for external users"/>
    <s v="S | 02810 - Review of Change password policy for external users"/>
    <s v="Feature Review | S | 02810 - Review of Change password policy for external users"/>
    <m/>
    <n v="380536"/>
    <n v="38343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909"/>
    <n v="0"/>
    <n v="0"/>
  </r>
  <r>
    <x v="3"/>
    <x v="1"/>
    <x v="1"/>
    <x v="1"/>
    <m/>
    <x v="1"/>
    <x v="0"/>
    <x v="2"/>
    <x v="258"/>
    <s v="424 (BDT) - Change password policy verbiage for external users"/>
    <s v="02560 - 424 (BDT) - Change password policy verbiage for external users"/>
    <x v="258"/>
    <x v="0"/>
    <x v="2"/>
    <x v="955"/>
    <s v="Alpha for Change password policy for external users"/>
    <s v="S | 02809 - Alpha for Change password policy for external users"/>
    <s v="Alpha Test | S | 02809 - Alpha for Change password policy for external users"/>
    <m/>
    <n v="380536"/>
    <n v="3833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910"/>
    <n v="0"/>
    <n v="0"/>
  </r>
  <r>
    <x v="3"/>
    <x v="1"/>
    <x v="1"/>
    <x v="1"/>
    <m/>
    <x v="1"/>
    <x v="1"/>
    <x v="2"/>
    <x v="256"/>
    <s v="416 (BDT) - Order Pg Shipment Qty Missing"/>
    <s v="02711 - 416 (BDT) - Order Pg Shipment Qty Missing"/>
    <x v="256"/>
    <x v="5"/>
    <x v="2"/>
    <x v="956"/>
    <s v="Update scales for UOM Mapping "/>
    <s v="S | 02808 - Update scales for UOM Mapping "/>
    <s v="Backend Development | S | 02808 - Update scales for UOM Mapping "/>
    <m/>
    <n v="381788"/>
    <n v="383353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911"/>
    <n v="8.5106382978723403"/>
    <n v="0"/>
  </r>
  <r>
    <x v="3"/>
    <x v="1"/>
    <x v="1"/>
    <x v="1"/>
    <m/>
    <x v="1"/>
    <x v="0"/>
    <x v="2"/>
    <x v="258"/>
    <s v="424 (BDT) - Change password policy verbiage for external users"/>
    <s v="02560 - 424 (BDT) - Change password policy verbiage for external users"/>
    <x v="258"/>
    <x v="3"/>
    <x v="2"/>
    <x v="957"/>
    <s v="Update Password Policy wording "/>
    <s v="S | 02807 - Update Password Policy wording "/>
    <s v="Frontend Development | S | 02807 - Update Password Policy wording "/>
    <m/>
    <n v="380536"/>
    <n v="383346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912"/>
    <n v="0"/>
    <n v="0"/>
  </r>
  <r>
    <x v="3"/>
    <x v="1"/>
    <x v="1"/>
    <x v="1"/>
    <m/>
    <x v="1"/>
    <x v="1"/>
    <x v="2"/>
    <x v="257"/>
    <s v="392 (BDT) - Inventory Pg Standard Pallet Qty and UoM missing"/>
    <s v="02563 - 392 (BDT) - Inventory Pg Standard Pallet Qty and UoM missing"/>
    <x v="257"/>
    <x v="0"/>
    <x v="2"/>
    <x v="958"/>
    <s v="Alpha for 392 (BDT) - Inventory Pg Standard Pallet Qty and UoM missing"/>
    <s v="S | 02806 - Alpha for 392 (BDT) - Inventory Pg Standard Pallet Qty and UoM missing"/>
    <s v="Alpha Test | S | 02806 - Alpha for 392 (BDT) - Inventory Pg Standard Pallet Qty and UoM missing"/>
    <m/>
    <n v="380541"/>
    <n v="3833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13"/>
    <n v="2.1276595744680851"/>
    <n v="0"/>
  </r>
  <r>
    <x v="3"/>
    <x v="1"/>
    <x v="1"/>
    <x v="1"/>
    <m/>
    <x v="1"/>
    <x v="0"/>
    <x v="2"/>
    <x v="244"/>
    <s v="441(BDT) - Data Sync Module Execution "/>
    <s v="02783 - 441(BDT) - Data Sync Module Execution "/>
    <x v="244"/>
    <x v="5"/>
    <x v="2"/>
    <x v="959"/>
    <s v="Update DataSync priorities values"/>
    <s v="S | 02805 - Update DataSync priorities values"/>
    <s v="Backend Development | S | 02805 - Update DataSync priorities values"/>
    <m/>
    <n v="382992"/>
    <n v="38333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914"/>
    <n v="0"/>
    <n v="0"/>
  </r>
  <r>
    <x v="3"/>
    <x v="1"/>
    <x v="1"/>
    <x v="1"/>
    <m/>
    <x v="1"/>
    <x v="0"/>
    <x v="2"/>
    <x v="259"/>
    <s v="BIT 176 -  BOL# Incorrect for SAP Shipment"/>
    <s v="01718 - BIT 176 -  BOL# Incorrect for SAP Shipment"/>
    <x v="259"/>
    <x v="1"/>
    <x v="2"/>
    <x v="960"/>
    <s v="QA for BIT 176 -  BOL# Incorrect for SAP Shipment"/>
    <s v="S | 02804 - QA for BIT 176 -  BOL# Incorrect for SAP Shipment"/>
    <s v="QA | S | 02804 - QA for BIT 176 -  BOL# Incorrect for SAP Shipment"/>
    <m/>
    <n v="371152"/>
    <n v="3833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15"/>
    <n v="0"/>
    <n v="0"/>
  </r>
  <r>
    <x v="3"/>
    <x v="1"/>
    <x v="1"/>
    <x v="1"/>
    <m/>
    <x v="1"/>
    <x v="0"/>
    <x v="2"/>
    <x v="259"/>
    <s v="BIT 176 -  BOL# Incorrect for SAP Shipment"/>
    <s v="01718 - BIT 176 -  BOL# Incorrect for SAP Shipment"/>
    <x v="259"/>
    <x v="2"/>
    <x v="2"/>
    <x v="961"/>
    <s v="Review of BIT 176 -  BOL# Incorrect for SAP Shipment"/>
    <s v="S | 02803 - Review of BIT 176 -  BOL# Incorrect for SAP Shipment"/>
    <s v="Feature Review | S | 02803 - Review of BIT 176 -  BOL# Incorrect for SAP Shipment"/>
    <m/>
    <n v="371152"/>
    <n v="3833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16"/>
    <n v="0"/>
    <n v="0"/>
  </r>
  <r>
    <x v="3"/>
    <x v="1"/>
    <x v="1"/>
    <x v="1"/>
    <m/>
    <x v="1"/>
    <x v="0"/>
    <x v="2"/>
    <x v="244"/>
    <s v="441(BDT) - Data Sync Module Execution "/>
    <s v="02783 - 441(BDT) - Data Sync Module Execution "/>
    <x v="244"/>
    <x v="7"/>
    <x v="2"/>
    <x v="962"/>
    <s v="Tech planning - DS Module Order Execution"/>
    <s v="S | 02802 - Tech planning - DS Module Order Execution"/>
    <s v="Tech Planning | S | 02802 - Tech planning - DS Module Order Execution"/>
    <m/>
    <n v="382992"/>
    <n v="3832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17"/>
    <n v="0"/>
    <n v="0"/>
  </r>
  <r>
    <x v="3"/>
    <x v="1"/>
    <x v="1"/>
    <x v="1"/>
    <m/>
    <x v="1"/>
    <x v="0"/>
    <x v="2"/>
    <x v="249"/>
    <s v="ID 4191/4190 Update the CSR permissions to be organization based"/>
    <s v="02692 - ID 4191/4190 Update the CSR permissions to be organization based"/>
    <x v="249"/>
    <x v="5"/>
    <x v="2"/>
    <x v="963"/>
    <s v="Automatically assign CSRs to Org Admin role for each Parent Location"/>
    <s v="S | 02801 - Automatically assign CSRs to Org Admin role for each Parent Location"/>
    <s v="Backend Development | S | 02801 - Automatically assign CSRs to Org Admin role for each Parent Location"/>
    <m/>
    <n v="381491"/>
    <n v="38327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918"/>
    <n v="0"/>
    <n v="0"/>
  </r>
  <r>
    <x v="3"/>
    <x v="1"/>
    <x v="1"/>
    <x v="1"/>
    <m/>
    <x v="1"/>
    <x v="1"/>
    <x v="2"/>
    <x v="257"/>
    <s v="392 (BDT) - Inventory Pg Standard Pallet Qty and UoM missing"/>
    <s v="02563 - 392 (BDT) - Inventory Pg Standard Pallet Qty and UoM missing"/>
    <x v="257"/>
    <x v="7"/>
    <x v="2"/>
    <x v="964"/>
    <s v="Investigate Inventory Qty UOM missing"/>
    <s v="S | 02800 - Investigate Inventory Qty UOM missing"/>
    <s v="Tech Planning | S | 02800 - Investigate Inventory Qty UOM missing"/>
    <m/>
    <n v="380541"/>
    <n v="3832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19"/>
    <n v="2.1276595744680851"/>
    <n v="0"/>
  </r>
  <r>
    <x v="3"/>
    <x v="1"/>
    <x v="1"/>
    <x v="1"/>
    <m/>
    <x v="1"/>
    <x v="0"/>
    <x v="2"/>
    <x v="253"/>
    <s v="409 (BDT) - Inventory Batch with Multiple Mfg Dates"/>
    <s v="02680 - 409 (BDT) - Inventory Batch with Multiple Mfg Dates"/>
    <x v="253"/>
    <x v="2"/>
    <x v="2"/>
    <x v="965"/>
    <s v="Review of 409 (BDT) - Inventory Batch with Multiple Mfg Dates"/>
    <s v="S | 02799 - Review of 409 (BDT) - Inventory Batch with Multiple Mfg Dates"/>
    <s v="Feature Review | S | 02799 - Review of 409 (BDT) - Inventory Batch with Multiple Mfg Dates"/>
    <m/>
    <n v="381452"/>
    <n v="3832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920"/>
    <n v="0"/>
    <n v="0"/>
  </r>
  <r>
    <x v="3"/>
    <x v="1"/>
    <x v="1"/>
    <x v="1"/>
    <m/>
    <x v="1"/>
    <x v="1"/>
    <x v="2"/>
    <x v="246"/>
    <s v="Bemis User Agreement is not displaying on first time log in  "/>
    <s v="02570 - Bemis User Agreement is not displaying on first time log in  "/>
    <x v="246"/>
    <x v="5"/>
    <x v="2"/>
    <x v="966"/>
    <s v="Tech planning - Bemis TOS not showing up for new users"/>
    <s v="S | 02798 - Tech planning - Bemis TOS not showing up for new users"/>
    <s v="Backend Development | S | 02798 - Tech planning - Bemis TOS not showing up for new users"/>
    <m/>
    <n v="380573"/>
    <n v="383231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921"/>
    <n v="8.5106382978723403"/>
    <n v="0"/>
  </r>
  <r>
    <x v="3"/>
    <x v="1"/>
    <x v="1"/>
    <x v="1"/>
    <m/>
    <x v="1"/>
    <x v="1"/>
    <x v="2"/>
    <x v="260"/>
    <s v="ORM exceptions for Inventory data sync "/>
    <s v="02694 - ORM exceptions for Inventory data sync "/>
    <x v="260"/>
    <x v="1"/>
    <x v="2"/>
    <x v="967"/>
    <s v="QA for ORM exceptions for Inventory data sync "/>
    <s v="S | 02797 - QA for ORM exceptions for Inventory data sync "/>
    <s v="QA | S | 02797 - QA for ORM exceptions for Inventory data sync "/>
    <m/>
    <n v="381517"/>
    <n v="3831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22"/>
    <n v="2.1276595744680851"/>
    <n v="0"/>
  </r>
  <r>
    <x v="3"/>
    <x v="1"/>
    <x v="1"/>
    <x v="1"/>
    <m/>
    <x v="1"/>
    <x v="1"/>
    <x v="2"/>
    <x v="261"/>
    <s v="405 (BDT) - Inventory Update Issues"/>
    <s v="02682 - 405 (BDT) - Inventory Update Issues"/>
    <x v="261"/>
    <x v="1"/>
    <x v="2"/>
    <x v="968"/>
    <s v="QA for 405 (BDT) - Inventory Update Issues"/>
    <s v="S | 02796 - QA for 405 (BDT) - Inventory Update Issues"/>
    <s v="QA | S | 02796 - QA for 405 (BDT) - Inventory Update Issues"/>
    <m/>
    <n v="381455"/>
    <n v="3831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23"/>
    <n v="2.1276595744680851"/>
    <n v="0"/>
  </r>
  <r>
    <x v="3"/>
    <x v="1"/>
    <x v="1"/>
    <x v="1"/>
    <m/>
    <x v="1"/>
    <x v="1"/>
    <x v="2"/>
    <x v="262"/>
    <s v="BDT 430 Reports are not downloading and refreshing automatically"/>
    <s v="02734 - BDT 430 Reports are not downloading and refreshing automatically"/>
    <x v="262"/>
    <x v="1"/>
    <x v="2"/>
    <x v="969"/>
    <s v="QA for BDT 430 Reports are not downloading and refreshing automatically"/>
    <s v="S | 02795 - QA for BDT 430 Reports are not downloading and refreshing automatically"/>
    <s v="QA | S | 02795 - QA for BDT 430 Reports are not downloading and refreshing automatically"/>
    <m/>
    <n v="382263"/>
    <n v="38314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24"/>
    <n v="2.1276595744680851"/>
    <n v="0"/>
  </r>
  <r>
    <x v="3"/>
    <x v="1"/>
    <x v="1"/>
    <x v="1"/>
    <m/>
    <x v="1"/>
    <x v="1"/>
    <x v="2"/>
    <x v="263"/>
    <s v="402 (BDT) - Data Sync process does not clear the &quot;lastErrorMessage&quot; col. when sync is successful"/>
    <s v="02635 - 402 (BDT) - Data Sync process does not clear the &quot;lastErrorMessage&quot; col. when sync is successful"/>
    <x v="263"/>
    <x v="1"/>
    <x v="2"/>
    <x v="970"/>
    <s v="QA for 402 (BDT) - Data Sync process does not clear the &quot;lastErrorMessage&quot; col. when sync is successful"/>
    <s v="S | 02794 - QA for 402 (BDT) - Data Sync process does not clear the &quot;lastErrorMessage&quot; col. when sync is successful"/>
    <s v="QA | S | 02794 - QA for 402 (BDT) - Data Sync process does not clear the &quot;lastErrorMessage&quot; col. when sync is successful"/>
    <m/>
    <n v="380980"/>
    <n v="38314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25"/>
    <n v="2.1276595744680851"/>
    <n v="0"/>
  </r>
  <r>
    <x v="3"/>
    <x v="1"/>
    <x v="1"/>
    <x v="1"/>
    <m/>
    <x v="1"/>
    <x v="0"/>
    <x v="2"/>
    <x v="253"/>
    <s v="409 (BDT) - Inventory Batch with Multiple Mfg Dates"/>
    <s v="02680 - 409 (BDT) - Inventory Batch with Multiple Mfg Dates"/>
    <x v="253"/>
    <x v="0"/>
    <x v="2"/>
    <x v="971"/>
    <s v="Alpha for 409 (BDT) - Inventory Batch with Multiple Mfg Dates"/>
    <s v="S | 02793 - Alpha for 409 (BDT) - Inventory Batch with Multiple Mfg Dates"/>
    <s v="Alpha Test | S | 02793 - Alpha for 409 (BDT) - Inventory Batch with Multiple Mfg Dates"/>
    <m/>
    <n v="381452"/>
    <n v="38314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926"/>
    <n v="0"/>
    <n v="0"/>
  </r>
  <r>
    <x v="3"/>
    <x v="1"/>
    <x v="1"/>
    <x v="1"/>
    <m/>
    <x v="1"/>
    <x v="1"/>
    <x v="2"/>
    <x v="262"/>
    <s v="BDT 430 Reports are not downloading and refreshing automatically"/>
    <s v="02734 - BDT 430 Reports are not downloading and refreshing automatically"/>
    <x v="262"/>
    <x v="2"/>
    <x v="2"/>
    <x v="972"/>
    <s v="Review of BDT 430 Reports are not downloading and refreshing automatically"/>
    <s v="S | 02792 - Review of BDT 430 Reports are not downloading and refreshing automatically"/>
    <s v="Feature Review | S | 02792 - Review of BDT 430 Reports are not downloading and refreshing automatically"/>
    <m/>
    <n v="382263"/>
    <n v="3830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27"/>
    <n v="2.1276595744680851"/>
    <n v="0"/>
  </r>
  <r>
    <x v="3"/>
    <x v="1"/>
    <x v="1"/>
    <x v="1"/>
    <m/>
    <x v="1"/>
    <x v="1"/>
    <x v="2"/>
    <x v="261"/>
    <s v="405 (BDT) - Inventory Update Issues"/>
    <s v="02682 - 405 (BDT) - Inventory Update Issues"/>
    <x v="261"/>
    <x v="2"/>
    <x v="2"/>
    <x v="973"/>
    <s v="Review of 405 (BDT) - Inventory Update Issues"/>
    <s v="S | 02791 - Review of 405 (BDT) - Inventory Update Issues"/>
    <s v="Feature Review | S | 02791 - Review of 405 (BDT) - Inventory Update Issues"/>
    <m/>
    <n v="381455"/>
    <n v="3830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28"/>
    <n v="2.1276595744680851"/>
    <n v="0"/>
  </r>
  <r>
    <x v="3"/>
    <x v="1"/>
    <x v="1"/>
    <x v="1"/>
    <m/>
    <x v="1"/>
    <x v="1"/>
    <x v="2"/>
    <x v="263"/>
    <s v="402 (BDT) - Data Sync process does not clear the &quot;lastErrorMessage&quot; col. when sync is successful"/>
    <s v="02635 - 402 (BDT) - Data Sync process does not clear the &quot;lastErrorMessage&quot; col. when sync is successful"/>
    <x v="263"/>
    <x v="2"/>
    <x v="2"/>
    <x v="974"/>
    <s v="Review of 402 (BDT) - Data Sync process does not clear the &quot;lastErrorMessage&quot; col. when sync is successful"/>
    <s v="S | 02790 - Review of 402 (BDT) - Data Sync process does not clear the &quot;lastErrorMessage&quot; col. when sync is successful"/>
    <s v="Feature Review | S | 02790 - Review of 402 (BDT) - Data Sync process does not clear the &quot;lastErrorMessage&quot; col. when sync is successful"/>
    <m/>
    <n v="380980"/>
    <n v="38307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29"/>
    <n v="2.1276595744680851"/>
    <n v="0"/>
  </r>
  <r>
    <x v="3"/>
    <x v="1"/>
    <x v="1"/>
    <x v="1"/>
    <m/>
    <x v="1"/>
    <x v="1"/>
    <x v="2"/>
    <x v="252"/>
    <s v="Duplicate key row in object 'dbo.Bemis_Order'"/>
    <s v="02697 - Duplicate key row in object 'dbo.Bemis_Order'"/>
    <x v="252"/>
    <x v="2"/>
    <x v="2"/>
    <x v="975"/>
    <s v="Review of Duplicate key row in object 'dbo.Bemis_Order'"/>
    <s v="S | 02789 - Review of Duplicate key row in object 'dbo.Bemis_Order'"/>
    <s v="Feature Review | S | 02789 - Review of Duplicate key row in object 'dbo.Bemis_Order'"/>
    <m/>
    <n v="381546"/>
    <n v="3830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30"/>
    <n v="2.1276595744680851"/>
    <n v="0"/>
  </r>
  <r>
    <x v="3"/>
    <x v="1"/>
    <x v="1"/>
    <x v="1"/>
    <m/>
    <x v="1"/>
    <x v="1"/>
    <x v="2"/>
    <x v="260"/>
    <s v="ORM exceptions for Inventory data sync "/>
    <s v="02694 - ORM exceptions for Inventory data sync "/>
    <x v="260"/>
    <x v="2"/>
    <x v="2"/>
    <x v="976"/>
    <s v="Review of ORM exceptions for Inventory data sync "/>
    <s v="S | 02788 - Review of ORM exceptions for Inventory data sync "/>
    <s v="Feature Review | S | 02788 - Review of ORM exceptions for Inventory data sync "/>
    <m/>
    <n v="381517"/>
    <n v="38305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31"/>
    <n v="2.1276595744680851"/>
    <n v="0"/>
  </r>
  <r>
    <x v="3"/>
    <x v="1"/>
    <x v="1"/>
    <x v="1"/>
    <m/>
    <x v="1"/>
    <x v="1"/>
    <x v="2"/>
    <x v="264"/>
    <s v="425 (BDT) - Documents- buyer not able to delete a document"/>
    <s v="02733 - 425 (BDT) - Documents- buyer not able to delete a document"/>
    <x v="264"/>
    <x v="1"/>
    <x v="2"/>
    <x v="977"/>
    <s v="QA for 425 (BDT) - Documents- buyer not able to delete a document"/>
    <s v="S | 02787 - QA for 425 (BDT) - Documents- buyer not able to delete a document"/>
    <s v="QA | S | 02787 - QA for 425 (BDT) - Documents- buyer not able to delete a document"/>
    <m/>
    <n v="382102"/>
    <n v="3830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32"/>
    <n v="2.1276595744680851"/>
    <n v="0"/>
  </r>
  <r>
    <x v="3"/>
    <x v="1"/>
    <x v="1"/>
    <x v="1"/>
    <m/>
    <x v="1"/>
    <x v="1"/>
    <x v="2"/>
    <x v="264"/>
    <s v="425 (BDT) - Documents- buyer not able to delete a document"/>
    <s v="02733 - 425 (BDT) - Documents- buyer not able to delete a document"/>
    <x v="264"/>
    <x v="2"/>
    <x v="2"/>
    <x v="978"/>
    <s v="Review of 425 (BDT) - Documents- buyer not able to delete a document"/>
    <s v="S | 02786 - Review of 425 (BDT) - Documents- buyer not able to delete a document"/>
    <s v="Feature Review | S | 02786 - Review of 425 (BDT) - Documents- buyer not able to delete a document"/>
    <m/>
    <n v="382102"/>
    <n v="38301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33"/>
    <n v="2.1276595744680851"/>
    <n v="0"/>
  </r>
  <r>
    <x v="3"/>
    <x v="1"/>
    <x v="1"/>
    <x v="1"/>
    <m/>
    <x v="1"/>
    <x v="1"/>
    <x v="2"/>
    <x v="256"/>
    <s v="416 (BDT) - Order Pg Shipment Qty Missing"/>
    <s v="02711 - 416 (BDT) - Order Pg Shipment Qty Missing"/>
    <x v="256"/>
    <x v="7"/>
    <x v="2"/>
    <x v="979"/>
    <s v="416 (BDT) - Evaluate Order Pg Shipment Qty Missing"/>
    <s v="S | 02785 - 416 (BDT) - Evaluate Order Pg Shipment Qty Missing"/>
    <s v="Tech Planning | S | 02785 - 416 (BDT) - Evaluate Order Pg Shipment Qty Missing"/>
    <m/>
    <n v="381788"/>
    <n v="3830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34"/>
    <n v="2.1276595744680851"/>
    <n v="0"/>
  </r>
  <r>
    <x v="3"/>
    <x v="1"/>
    <x v="1"/>
    <x v="1"/>
    <m/>
    <x v="1"/>
    <x v="1"/>
    <x v="2"/>
    <x v="254"/>
    <s v="375 (BDT) - Inventory Report - URL too long error "/>
    <s v="02453 - 375 (BDT) - Inventory Report - URL too long error "/>
    <x v="254"/>
    <x v="1"/>
    <x v="2"/>
    <x v="980"/>
    <s v="QA for 375 (BDT) - Inventory Report - URL too long error "/>
    <s v="S | 02782 - QA for 375 (BDT) - Inventory Report - URL too long error "/>
    <s v="QA | S | 02782 - QA for 375 (BDT) - Inventory Report - URL too long error "/>
    <m/>
    <n v="379614"/>
    <n v="3829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935"/>
    <n v="2.1276595744680851"/>
    <n v="0"/>
  </r>
  <r>
    <x v="3"/>
    <x v="1"/>
    <x v="1"/>
    <x v="1"/>
    <m/>
    <x v="1"/>
    <x v="1"/>
    <x v="2"/>
    <x v="254"/>
    <s v="375 (BDT) - Inventory Report - URL too long error "/>
    <s v="02453 - 375 (BDT) - Inventory Report - URL too long error "/>
    <x v="254"/>
    <x v="2"/>
    <x v="2"/>
    <x v="981"/>
    <s v="Review of 375 (BDT) - Inventory Report - URL too long error "/>
    <s v="S | 02781 - Review of 375 (BDT) - Inventory Report - URL too long error "/>
    <s v="Feature Review | S | 02781 - Review of 375 (BDT) - Inventory Report - URL too long error "/>
    <m/>
    <n v="379614"/>
    <n v="3829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936"/>
    <n v="2.1276595744680851"/>
    <n v="0"/>
  </r>
  <r>
    <x v="3"/>
    <x v="1"/>
    <x v="1"/>
    <x v="1"/>
    <m/>
    <x v="1"/>
    <x v="1"/>
    <x v="2"/>
    <x v="265"/>
    <s v="Buyers need to have ability to delete for specific folders "/>
    <s v="02700 - Buyers need to have ability to delete for specific folders "/>
    <x v="265"/>
    <x v="1"/>
    <x v="2"/>
    <x v="982"/>
    <s v="QA for Buyers need to have ability to delete for specific folders "/>
    <s v="S | 02780 - QA for Buyers need to have ability to delete for specific folders "/>
    <s v="QA | S | 02780 - QA for Buyers need to have ability to delete for specific folders "/>
    <m/>
    <n v="381561"/>
    <n v="3829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2"/>
    <s v="0.Done"/>
    <x v="937"/>
    <n v="2.1276595744680851"/>
    <n v="0"/>
  </r>
  <r>
    <x v="3"/>
    <x v="1"/>
    <x v="1"/>
    <x v="1"/>
    <m/>
    <x v="1"/>
    <x v="1"/>
    <x v="2"/>
    <x v="265"/>
    <s v="Buyers need to have ability to delete for specific folders "/>
    <s v="02700 - Buyers need to have ability to delete for specific folders "/>
    <x v="265"/>
    <x v="2"/>
    <x v="2"/>
    <x v="983"/>
    <s v="Review of Buyers need to have ability to delete for specific folders "/>
    <s v="S | 02779 - Review of Buyers need to have ability to delete for specific folders "/>
    <s v="Feature Review | S | 02779 - Review of Buyers need to have ability to delete for specific folders "/>
    <m/>
    <n v="381561"/>
    <n v="3829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2"/>
    <s v="0.Done"/>
    <x v="938"/>
    <n v="2.1276595744680851"/>
    <n v="0"/>
  </r>
  <r>
    <x v="3"/>
    <x v="1"/>
    <x v="1"/>
    <x v="1"/>
    <m/>
    <x v="1"/>
    <x v="1"/>
    <x v="2"/>
    <x v="246"/>
    <s v="Bemis User Agreement is not displaying on first time log in  "/>
    <s v="02570 - Bemis User Agreement is not displaying on first time log in  "/>
    <x v="246"/>
    <x v="0"/>
    <x v="2"/>
    <x v="984"/>
    <s v="Alpha for Bemis User Agreement is not displaying on first time log in  "/>
    <s v="S | 02778 - Alpha for Bemis User Agreement is not displaying on first time log in  "/>
    <s v="Alpha Test | S | 02778 - Alpha for Bemis User Agreement is not displaying on first time log in  "/>
    <m/>
    <n v="380573"/>
    <n v="3829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39"/>
    <n v="2.1276595744680851"/>
    <n v="0"/>
  </r>
  <r>
    <x v="3"/>
    <x v="1"/>
    <x v="1"/>
    <x v="1"/>
    <m/>
    <x v="1"/>
    <x v="0"/>
    <x v="2"/>
    <x v="249"/>
    <s v="ID 4191/4190 Update the CSR permissions to be organization based"/>
    <s v="02692 - ID 4191/4190 Update the CSR permissions to be organization based"/>
    <x v="249"/>
    <x v="7"/>
    <x v="2"/>
    <x v="985"/>
    <s v="Tech Planning for Udate the CSR Permissions to be organization based"/>
    <s v="S | 02777 - Tech Planning for Udate the CSR Permissions to be organization based"/>
    <s v="Tech Planning | S | 02777 - Tech Planning for Udate the CSR Permissions to be organization based"/>
    <m/>
    <n v="381491"/>
    <n v="3829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40"/>
    <n v="0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3"/>
    <x v="2"/>
    <x v="986"/>
    <s v="Form for report configuration is submitting twice development"/>
    <s v="S | 02776 - Form for report configuration is submitting twice development"/>
    <s v="Frontend Development | S | 02776 - Form for report configuration is submitting twice development"/>
    <n v="351453"/>
    <n v="367474"/>
    <n v="382799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x v="2"/>
    <s v="0.Done"/>
    <x v="941"/>
    <n v="0"/>
    <n v="0"/>
  </r>
  <r>
    <x v="3"/>
    <x v="1"/>
    <x v="1"/>
    <x v="1"/>
    <m/>
    <x v="1"/>
    <x v="0"/>
    <x v="2"/>
    <x v="258"/>
    <s v="424 (BDT) - Change password policy verbiage for external users"/>
    <s v="02560 - 424 (BDT) - Change password policy verbiage for external users"/>
    <x v="258"/>
    <x v="3"/>
    <x v="2"/>
    <x v="987"/>
    <s v="Update verbiage across password screens"/>
    <s v="S | 02774 - Update verbiage across password screens"/>
    <s v="Frontend Development | S | 02774 - Update verbiage across password screens"/>
    <m/>
    <n v="380536"/>
    <n v="382788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942"/>
    <n v="0"/>
    <n v="0"/>
  </r>
  <r>
    <x v="3"/>
    <x v="1"/>
    <x v="1"/>
    <x v="1"/>
    <m/>
    <x v="1"/>
    <x v="0"/>
    <x v="2"/>
    <x v="253"/>
    <s v="409 (BDT) - Inventory Batch with Multiple Mfg Dates"/>
    <s v="02680 - 409 (BDT) - Inventory Batch with Multiple Mfg Dates"/>
    <x v="253"/>
    <x v="5"/>
    <x v="2"/>
    <x v="988"/>
    <s v="Update mfgDate for an Order Inventory Batch "/>
    <s v="M | 02773 - Update mfgDate for an Order Inventory Batch "/>
    <s v="Backend Development | M | 02773 - Update mfgDate for an Order Inventory Batch "/>
    <m/>
    <n v="381452"/>
    <n v="38276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x v="2"/>
    <s v="0.Done"/>
    <x v="943"/>
    <n v="0"/>
    <n v="0"/>
  </r>
  <r>
    <x v="3"/>
    <x v="1"/>
    <x v="1"/>
    <x v="1"/>
    <m/>
    <x v="1"/>
    <x v="1"/>
    <x v="2"/>
    <x v="266"/>
    <s v="237 (BDT) - Inventory Report - Excel will not generate in portal"/>
    <s v="02348 - 237 (BDT) - Inventory Report - Excel will not generate in portal"/>
    <x v="266"/>
    <x v="1"/>
    <x v="2"/>
    <x v="989"/>
    <s v="QA for 237 (BDT) - Inventory Report - Excel will not generate in portal"/>
    <s v="S | 02772 - QA for 237 (BDT) - Inventory Report - Excel will not generate in portal"/>
    <s v="QA | S | 02772 - QA for 237 (BDT) - Inventory Report - Excel will not generate in portal"/>
    <m/>
    <n v="378618"/>
    <n v="3827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44"/>
    <n v="2.1276595744680851"/>
    <n v="0"/>
  </r>
  <r>
    <x v="3"/>
    <x v="1"/>
    <x v="1"/>
    <x v="1"/>
    <m/>
    <x v="1"/>
    <x v="1"/>
    <x v="2"/>
    <x v="266"/>
    <s v="237 (BDT) - Inventory Report - Excel will not generate in portal"/>
    <s v="02348 - 237 (BDT) - Inventory Report - Excel will not generate in portal"/>
    <x v="266"/>
    <x v="2"/>
    <x v="3"/>
    <x v="990"/>
    <s v="Review of 237 (BDT) - Inventory Report - Excel will not generate in portal"/>
    <s v="S | 02771 - Review of 237 (BDT) - Inventory Report - Excel will not generate in portal"/>
    <s v="Feature Review | S | 02771 - Review of 237 (BDT) - Inventory Report - Excel will not generate in portal"/>
    <m/>
    <n v="378618"/>
    <n v="3827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x v="2"/>
    <s v="0.Cancelled"/>
    <x v="945"/>
    <n v="2.1276595744680851"/>
    <n v="0"/>
  </r>
  <r>
    <x v="3"/>
    <x v="1"/>
    <x v="1"/>
    <x v="1"/>
    <m/>
    <x v="1"/>
    <x v="1"/>
    <x v="2"/>
    <x v="266"/>
    <s v="237 (BDT) - Inventory Report - Excel will not generate in portal"/>
    <s v="02348 - 237 (BDT) - Inventory Report - Excel will not generate in portal"/>
    <x v="266"/>
    <x v="0"/>
    <x v="2"/>
    <x v="991"/>
    <s v="Alpha for 237 (BDT) - Inventory Report - Excel will not generate in portal"/>
    <s v="S | 02770 - Alpha for 237 (BDT) - Inventory Report - Excel will not generate in portal"/>
    <s v="Alpha Test | S | 02770 - Alpha for 237 (BDT) - Inventory Report - Excel will not generate in portal"/>
    <m/>
    <n v="378618"/>
    <n v="3827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46"/>
    <n v="2.1276595744680851"/>
    <n v="0"/>
  </r>
  <r>
    <x v="3"/>
    <x v="1"/>
    <x v="1"/>
    <x v="1"/>
    <m/>
    <x v="1"/>
    <x v="1"/>
    <x v="2"/>
    <x v="267"/>
    <s v="386 (BDT) - Poly IBB On Hand Qty Incorrect"/>
    <s v="02555 - 386 (BDT) - Poly IBB On Hand Qty Incorrect"/>
    <x v="267"/>
    <x v="1"/>
    <x v="3"/>
    <x v="992"/>
    <s v="QA for 386 (BDT) - Poly IBB On Hand Qty Incorrect"/>
    <s v="S | 02769 - QA for 386 (BDT) - Poly IBB On Hand Qty Incorrect"/>
    <s v="QA | S | 02769 - QA for 386 (BDT) - Poly IBB On Hand Qty Incorrect"/>
    <m/>
    <n v="380474"/>
    <n v="3827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x v="2"/>
    <s v="0.Cancelled"/>
    <x v="947"/>
    <n v="2.1276595744680851"/>
    <n v="0"/>
  </r>
  <r>
    <x v="3"/>
    <x v="1"/>
    <x v="1"/>
    <x v="1"/>
    <m/>
    <x v="1"/>
    <x v="1"/>
    <x v="2"/>
    <x v="267"/>
    <s v="386 (BDT) - Poly IBB On Hand Qty Incorrect"/>
    <s v="02555 - 386 (BDT) - Poly IBB On Hand Qty Incorrect"/>
    <x v="267"/>
    <x v="2"/>
    <x v="3"/>
    <x v="993"/>
    <s v="Review of 386 (BDT) - Poly IBB On Hand Qty Incorrect"/>
    <s v="S | 02768 - Review of 386 (BDT) - Poly IBB On Hand Qty Incorrect"/>
    <s v="Feature Review | S | 02768 - Review of 386 (BDT) - Poly IBB On Hand Qty Incorrect"/>
    <m/>
    <n v="380474"/>
    <n v="3827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x v="2"/>
    <s v="0.Cancelled"/>
    <x v="948"/>
    <n v="2.1276595744680851"/>
    <n v="0"/>
  </r>
  <r>
    <x v="3"/>
    <x v="1"/>
    <x v="1"/>
    <x v="1"/>
    <m/>
    <x v="1"/>
    <x v="1"/>
    <x v="2"/>
    <x v="267"/>
    <s v="386 (BDT) - Poly IBB On Hand Qty Incorrect"/>
    <s v="02555 - 386 (BDT) - Poly IBB On Hand Qty Incorrect"/>
    <x v="267"/>
    <x v="0"/>
    <x v="3"/>
    <x v="994"/>
    <s v="Alpha for 386 (BDT) - Poly IBB On Hand Qty Incorrect"/>
    <s v="S | 02767 - Alpha for 386 (BDT) - Poly IBB On Hand Qty Incorrect"/>
    <s v="Alpha Test | S | 02767 - Alpha for 386 (BDT) - Poly IBB On Hand Qty Incorrect"/>
    <m/>
    <n v="380474"/>
    <n v="3827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x v="2"/>
    <s v="0.Cancelled"/>
    <x v="949"/>
    <n v="2.1276595744680851"/>
    <n v="0"/>
  </r>
  <r>
    <x v="3"/>
    <x v="1"/>
    <x v="1"/>
    <x v="1"/>
    <m/>
    <x v="1"/>
    <x v="1"/>
    <x v="2"/>
    <x v="254"/>
    <s v="375 (BDT) - Inventory Report - URL too long error "/>
    <s v="02453 - 375 (BDT) - Inventory Report - URL too long error "/>
    <x v="254"/>
    <x v="0"/>
    <x v="2"/>
    <x v="995"/>
    <s v="Alpha for 375 (BDT) - Inventory Report - URL too long error "/>
    <s v="S | 02766 - Alpha for 375 (BDT) - Inventory Report - URL too long error "/>
    <s v="Alpha Test | S | 02766 - Alpha for 375 (BDT) - Inventory Report - URL too long error "/>
    <m/>
    <n v="379614"/>
    <n v="3827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950"/>
    <n v="2.1276595744680851"/>
    <n v="0"/>
  </r>
  <r>
    <x v="3"/>
    <x v="1"/>
    <x v="1"/>
    <x v="1"/>
    <m/>
    <x v="1"/>
    <x v="1"/>
    <x v="2"/>
    <x v="268"/>
    <s v="389 (BDT) - CSR AD group users are not set up properly"/>
    <s v="02710 - 389 (BDT) - CSR AD group users are not set up properly"/>
    <x v="268"/>
    <x v="1"/>
    <x v="2"/>
    <x v="996"/>
    <s v="QA for 389 (BDT) - CSR AD group users are not set up properly"/>
    <s v="S | 02765 - QA for 389 (BDT) - CSR AD group users are not set up properly"/>
    <s v="QA | S | 02765 - QA for 389 (BDT) - CSR AD group users are not set up properly"/>
    <m/>
    <n v="381787"/>
    <n v="3827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51"/>
    <n v="2.1276595744680851"/>
    <n v="0"/>
  </r>
  <r>
    <x v="3"/>
    <x v="1"/>
    <x v="1"/>
    <x v="1"/>
    <m/>
    <x v="1"/>
    <x v="1"/>
    <x v="2"/>
    <x v="268"/>
    <s v="389 (BDT) - CSR AD group users are not set up properly"/>
    <s v="02710 - 389 (BDT) - CSR AD group users are not set up properly"/>
    <x v="268"/>
    <x v="2"/>
    <x v="3"/>
    <x v="997"/>
    <s v="Review of 389 (BDT) - CSR AD group users are not set up properly"/>
    <s v="S | 02764 - Review of 389 (BDT) - CSR AD group users are not set up properly"/>
    <s v="Feature Review | S | 02764 - Review of 389 (BDT) - CSR AD group users are not set up properly"/>
    <m/>
    <n v="381787"/>
    <n v="38274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x v="2"/>
    <s v="0.Cancelled"/>
    <x v="952"/>
    <n v="2.1276595744680851"/>
    <n v="0"/>
  </r>
  <r>
    <x v="3"/>
    <x v="1"/>
    <x v="1"/>
    <x v="1"/>
    <m/>
    <x v="1"/>
    <x v="1"/>
    <x v="2"/>
    <x v="268"/>
    <s v="389 (BDT) - CSR AD group users are not set up properly"/>
    <s v="02710 - 389 (BDT) - CSR AD group users are not set up properly"/>
    <x v="268"/>
    <x v="0"/>
    <x v="2"/>
    <x v="998"/>
    <s v="Alpha for 389 (BDT) - CSR AD group users are not set up properly"/>
    <s v="S | 02763 - Alpha for 389 (BDT) - CSR AD group users are not set up properly"/>
    <s v="Alpha Test | S | 02763 - Alpha for 389 (BDT) - CSR AD group users are not set up properly"/>
    <m/>
    <n v="381787"/>
    <n v="3827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53"/>
    <n v="2.1276595744680851"/>
    <n v="0"/>
  </r>
  <r>
    <x v="3"/>
    <x v="1"/>
    <x v="1"/>
    <x v="1"/>
    <m/>
    <x v="1"/>
    <x v="1"/>
    <x v="2"/>
    <x v="256"/>
    <s v="416 (BDT) - Order Pg Shipment Qty Missing"/>
    <s v="02711 - 416 (BDT) - Order Pg Shipment Qty Missing"/>
    <x v="256"/>
    <x v="2"/>
    <x v="2"/>
    <x v="999"/>
    <s v="Review of 416 (BDT) - Order Pg Shipment Missing"/>
    <s v="S | 02762 - Review of 416 (BDT) - Order Pg Shipment Missing"/>
    <s v="Feature Review | S | 02762 - Review of 416 (BDT) - Order Pg Shipment Missing"/>
    <m/>
    <n v="381788"/>
    <n v="38274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54"/>
    <n v="2.1276595744680851"/>
    <n v="0"/>
  </r>
  <r>
    <x v="3"/>
    <x v="1"/>
    <x v="1"/>
    <x v="1"/>
    <m/>
    <x v="1"/>
    <x v="1"/>
    <x v="2"/>
    <x v="256"/>
    <s v="416 (BDT) - Order Pg Shipment Qty Missing"/>
    <s v="02711 - 416 (BDT) - Order Pg Shipment Qty Missing"/>
    <x v="256"/>
    <x v="0"/>
    <x v="2"/>
    <x v="1000"/>
    <s v="Alpha for 416 (BDT) - Order Pg Shipment Missing"/>
    <s v="S | 02761 - Alpha for 416 (BDT) - Order Pg Shipment Missing"/>
    <s v="Alpha Test | S | 02761 - Alpha for 416 (BDT) - Order Pg Shipment Missing"/>
    <m/>
    <n v="381788"/>
    <n v="3827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55"/>
    <n v="2.1276595744680851"/>
    <n v="0"/>
  </r>
  <r>
    <x v="3"/>
    <x v="1"/>
    <x v="1"/>
    <x v="1"/>
    <m/>
    <x v="1"/>
    <x v="1"/>
    <x v="6"/>
    <x v="269"/>
    <s v="398 (BDT) - Tyson Shipments missing"/>
    <s v="02703 - 398 (BDT) - Tyson Shipments missing"/>
    <x v="269"/>
    <x v="7"/>
    <x v="2"/>
    <x v="1001"/>
    <s v="Evaluate missing shipments - Tyson"/>
    <s v="S | 02760 - Evaluate missing shipments - Tyson"/>
    <s v="Tech Planning | S | 02760 - Evaluate missing shipments - Tyson"/>
    <m/>
    <n v="381579"/>
    <n v="3827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x v="6"/>
    <s v="0.Done"/>
    <x v="956"/>
    <n v="2.1276595744680851"/>
    <n v="0"/>
  </r>
  <r>
    <x v="3"/>
    <x v="1"/>
    <x v="1"/>
    <x v="1"/>
    <m/>
    <x v="1"/>
    <x v="1"/>
    <x v="2"/>
    <x v="260"/>
    <s v="ORM exceptions for Inventory data sync "/>
    <s v="02694 - ORM exceptions for Inventory data sync "/>
    <x v="260"/>
    <x v="0"/>
    <x v="2"/>
    <x v="1002"/>
    <s v="Alpha for ORM exceptions for Inventory data sync "/>
    <s v="S | 02759 - Alpha for ORM exceptions for Inventory data sync "/>
    <s v="Alpha Test | S | 02759 - Alpha for ORM exceptions for Inventory data sync "/>
    <m/>
    <n v="381517"/>
    <n v="3827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57"/>
    <n v="2.1276595744680851"/>
    <n v="0"/>
  </r>
  <r>
    <x v="3"/>
    <x v="1"/>
    <x v="1"/>
    <x v="1"/>
    <m/>
    <x v="1"/>
    <x v="1"/>
    <x v="2"/>
    <x v="270"/>
    <s v="427 (BDT) - Shipments Pg Floating Text, Not on Card"/>
    <s v="02731 - 427 (BDT) - Shipments Pg Floating Text, Not on Card"/>
    <x v="270"/>
    <x v="1"/>
    <x v="2"/>
    <x v="1003"/>
    <s v="QA for 427 (BDT) - Shipments Pg Floating Text, Not on Card"/>
    <s v="S | 02758 - QA for 427 (BDT) - Shipments Pg Floating Text, Not on Card"/>
    <s v="QA | S | 02758 - QA for 427 (BDT) - Shipments Pg Floating Text, Not on Card"/>
    <m/>
    <n v="382100"/>
    <n v="3827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58"/>
    <n v="2.1276595744680851"/>
    <n v="0"/>
  </r>
  <r>
    <x v="3"/>
    <x v="1"/>
    <x v="1"/>
    <x v="1"/>
    <m/>
    <x v="1"/>
    <x v="1"/>
    <x v="2"/>
    <x v="270"/>
    <s v="427 (BDT) - Shipments Pg Floating Text, Not on Card"/>
    <s v="02731 - 427 (BDT) - Shipments Pg Floating Text, Not on Card"/>
    <x v="270"/>
    <x v="2"/>
    <x v="3"/>
    <x v="1004"/>
    <s v="Review of 427 (BDT) - Shipments Pg Floating Text, Not on Card"/>
    <s v="S | 02757 - Review of 427 (BDT) - Shipments Pg Floating Text, Not on Card"/>
    <s v="Feature Review | S | 02757 - Review of 427 (BDT) - Shipments Pg Floating Text, Not on Card"/>
    <m/>
    <n v="382100"/>
    <n v="38271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x v="2"/>
    <s v="0.Cancelled"/>
    <x v="959"/>
    <n v="2.1276595744680851"/>
    <n v="0"/>
  </r>
  <r>
    <x v="3"/>
    <x v="1"/>
    <x v="1"/>
    <x v="1"/>
    <m/>
    <x v="1"/>
    <x v="1"/>
    <x v="2"/>
    <x v="270"/>
    <s v="427 (BDT) - Shipments Pg Floating Text, Not on Card"/>
    <s v="02731 - 427 (BDT) - Shipments Pg Floating Text, Not on Card"/>
    <x v="270"/>
    <x v="0"/>
    <x v="2"/>
    <x v="1005"/>
    <s v="Alpha for 427 (BDT) - Shipments Pg Floating Text, Not on Card"/>
    <s v="S | 02756 - Alpha for 427 (BDT) - Shipments Pg Floating Text, Not on Card"/>
    <s v="Alpha Test | S | 02756 - Alpha for 427 (BDT) - Shipments Pg Floating Text, Not on Card"/>
    <m/>
    <n v="382100"/>
    <n v="3827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60"/>
    <n v="2.1276595744680851"/>
    <n v="0"/>
  </r>
  <r>
    <x v="3"/>
    <x v="1"/>
    <x v="1"/>
    <x v="1"/>
    <m/>
    <x v="1"/>
    <x v="1"/>
    <x v="2"/>
    <x v="271"/>
    <s v="434-GLC Release Missing"/>
    <s v="02737 - 434-GLC Release Missing"/>
    <x v="271"/>
    <x v="1"/>
    <x v="2"/>
    <x v="1006"/>
    <s v="QA for 434-GLC Release Missing"/>
    <s v="S | 02755 - QA for 434-GLC Release Missing"/>
    <s v="QA | S | 02755 - QA for 434-GLC Release Missing"/>
    <m/>
    <n v="382309"/>
    <n v="3827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61"/>
    <n v="2.1276595744680851"/>
    <n v="0"/>
  </r>
  <r>
    <x v="3"/>
    <x v="1"/>
    <x v="1"/>
    <x v="1"/>
    <m/>
    <x v="1"/>
    <x v="1"/>
    <x v="2"/>
    <x v="271"/>
    <s v="434-GLC Release Missing"/>
    <s v="02737 - 434-GLC Release Missing"/>
    <x v="271"/>
    <x v="2"/>
    <x v="3"/>
    <x v="1007"/>
    <s v="Review of 434-GLC Release Missing"/>
    <s v="S | 02754 - Review of 434-GLC Release Missing"/>
    <s v="Feature Review | S | 02754 - Review of 434-GLC Release Missing"/>
    <m/>
    <n v="382309"/>
    <n v="3827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x v="2"/>
    <s v="0.Cancelled"/>
    <x v="962"/>
    <n v="2.1276595744680851"/>
    <n v="0"/>
  </r>
  <r>
    <x v="3"/>
    <x v="1"/>
    <x v="1"/>
    <x v="1"/>
    <m/>
    <x v="1"/>
    <x v="1"/>
    <x v="2"/>
    <x v="271"/>
    <s v="434-GLC Release Missing"/>
    <s v="02737 - 434-GLC Release Missing"/>
    <x v="271"/>
    <x v="0"/>
    <x v="2"/>
    <x v="1008"/>
    <s v="Alpha for 434-GLC Release Missing"/>
    <s v="S | 02753 - Alpha for 434-GLC Release Missing"/>
    <s v="Alpha Test | S | 02753 - Alpha for 434-GLC Release Missing"/>
    <m/>
    <n v="382309"/>
    <n v="38270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63"/>
    <n v="2.1276595744680851"/>
    <n v="0"/>
  </r>
  <r>
    <x v="3"/>
    <x v="1"/>
    <x v="1"/>
    <x v="1"/>
    <m/>
    <x v="1"/>
    <x v="1"/>
    <x v="2"/>
    <x v="252"/>
    <s v="Duplicate key row in object 'dbo.Bemis_Order'"/>
    <s v="02697 - Duplicate key row in object 'dbo.Bemis_Order'"/>
    <x v="252"/>
    <x v="0"/>
    <x v="2"/>
    <x v="1009"/>
    <s v="Alpha for Duplicate key row in object 'dbo.Bemis_Order'"/>
    <s v="S | 02752 - Alpha for Duplicate key row in object 'dbo.Bemis_Order'"/>
    <s v="Alpha Test | S | 02752 - Alpha for Duplicate key row in object 'dbo.Bemis_Order'"/>
    <m/>
    <n v="381546"/>
    <n v="3826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64"/>
    <n v="2.1276595744680851"/>
    <n v="0"/>
  </r>
  <r>
    <x v="3"/>
    <x v="1"/>
    <x v="1"/>
    <x v="1"/>
    <m/>
    <x v="1"/>
    <x v="1"/>
    <x v="2"/>
    <x v="262"/>
    <s v="BDT 430 Reports are not downloading and refreshing automatically"/>
    <s v="02734 - BDT 430 Reports are not downloading and refreshing automatically"/>
    <x v="262"/>
    <x v="0"/>
    <x v="2"/>
    <x v="1010"/>
    <s v="Alpha for BDT 430 Reports are not downloading and refreshing automatically"/>
    <s v="S | 02751 - Alpha for BDT 430 Reports are not downloading and refreshing automatically"/>
    <s v="Alpha Test | S | 02751 - Alpha for BDT 430 Reports are not downloading and refreshing automatically"/>
    <m/>
    <n v="382263"/>
    <n v="3825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65"/>
    <n v="2.1276595744680851"/>
    <n v="0"/>
  </r>
  <r>
    <x v="3"/>
    <x v="1"/>
    <x v="1"/>
    <x v="1"/>
    <m/>
    <x v="1"/>
    <x v="1"/>
    <x v="2"/>
    <x v="272"/>
    <s v="JDBC Connection Exceptions in logs"/>
    <s v="02696 - JDBC Connection Exceptions in logs"/>
    <x v="272"/>
    <x v="1"/>
    <x v="2"/>
    <x v="1011"/>
    <s v="QA for JDBC Connection Exceptions in logs"/>
    <s v="S | 02750 - QA for JDBC Connection Exceptions in logs"/>
    <s v="QA | S | 02750 - QA for JDBC Connection Exceptions in logs"/>
    <m/>
    <n v="381541"/>
    <n v="38259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66"/>
    <n v="2.1276595744680851"/>
    <n v="0"/>
  </r>
  <r>
    <x v="3"/>
    <x v="1"/>
    <x v="1"/>
    <x v="1"/>
    <m/>
    <x v="1"/>
    <x v="1"/>
    <x v="2"/>
    <x v="272"/>
    <s v="JDBC Connection Exceptions in logs"/>
    <s v="02696 - JDBC Connection Exceptions in logs"/>
    <x v="272"/>
    <x v="2"/>
    <x v="2"/>
    <x v="1012"/>
    <s v="Review of JDBC Connection Exceptions in logs"/>
    <s v="S | 02749 - Review of JDBC Connection Exceptions in logs"/>
    <s v="Feature Review | S | 02749 - Review of JDBC Connection Exceptions in logs"/>
    <m/>
    <n v="381541"/>
    <n v="38259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67"/>
    <n v="2.1276595744680851"/>
    <n v="0"/>
  </r>
  <r>
    <x v="3"/>
    <x v="1"/>
    <x v="1"/>
    <x v="1"/>
    <m/>
    <x v="1"/>
    <x v="1"/>
    <x v="2"/>
    <x v="272"/>
    <s v="JDBC Connection Exceptions in logs"/>
    <s v="02696 - JDBC Connection Exceptions in logs"/>
    <x v="272"/>
    <x v="0"/>
    <x v="2"/>
    <x v="1013"/>
    <s v="Alpha for JDBC Connection Exceptions in logs"/>
    <s v="S | 02748 - Alpha for JDBC Connection Exceptions in logs"/>
    <s v="Alpha Test | S | 02748 - Alpha for JDBC Connection Exceptions in logs"/>
    <m/>
    <n v="381541"/>
    <n v="3825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68"/>
    <n v="2.1276595744680851"/>
    <n v="0"/>
  </r>
  <r>
    <x v="3"/>
    <x v="1"/>
    <x v="1"/>
    <x v="1"/>
    <m/>
    <x v="1"/>
    <x v="1"/>
    <x v="2"/>
    <x v="262"/>
    <s v="BDT 430 Reports are not downloading and refreshing automatically"/>
    <s v="02734 - BDT 430 Reports are not downloading and refreshing automatically"/>
    <x v="262"/>
    <x v="3"/>
    <x v="2"/>
    <x v="1014"/>
    <s v="Development for - Reports are not downloading and refreshing automatically"/>
    <s v="M | 02747 - Development for - Reports are not downloading and refreshing automatically"/>
    <s v="Frontend Development | M | 02747 - Development for - Reports are not downloading and refreshing automatically"/>
    <m/>
    <n v="382263"/>
    <n v="38259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969"/>
    <n v="5.3191489361702127"/>
    <n v="0"/>
  </r>
  <r>
    <x v="3"/>
    <x v="1"/>
    <x v="1"/>
    <x v="1"/>
    <m/>
    <x v="1"/>
    <x v="1"/>
    <x v="2"/>
    <x v="252"/>
    <s v="Duplicate key row in object 'dbo.Bemis_Order'"/>
    <s v="02697 - Duplicate key row in object 'dbo.Bemis_Order'"/>
    <x v="252"/>
    <x v="5"/>
    <x v="2"/>
    <x v="1015"/>
    <s v="Change finder for orders to avoid ConstraintViolationException"/>
    <s v="S | 02746 - Change finder for orders to avoid ConstraintViolationException"/>
    <s v="Backend Development | S | 02746 - Change finder for orders to avoid ConstraintViolationException"/>
    <m/>
    <n v="381546"/>
    <n v="382590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970"/>
    <n v="8.5106382978723403"/>
    <n v="0"/>
  </r>
  <r>
    <x v="3"/>
    <x v="1"/>
    <x v="1"/>
    <x v="1"/>
    <m/>
    <x v="1"/>
    <x v="1"/>
    <x v="6"/>
    <x v="273"/>
    <s v="424 (BDT) - Password Policy verbiage changes"/>
    <s v="02732 - 424 (BDT) - Password Policy verbiage changes"/>
    <x v="273"/>
    <x v="0"/>
    <x v="3"/>
    <x v="1016"/>
    <s v="Alpha for 424 (BDT) - Password Policy verbiage changes"/>
    <s v="S | 02745 - Alpha for 424 (BDT) - Password Policy verbiage changes"/>
    <s v="Alpha Test | S | 02745 - Alpha for 424 (BDT) - Password Policy verbiage changes"/>
    <m/>
    <n v="382101"/>
    <n v="3825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5"/>
    <n v="0"/>
    <n v="1"/>
    <n v="0"/>
    <x v="1"/>
    <x v="6"/>
    <s v="0.Cancelled"/>
    <x v="971"/>
    <n v="2.1276595744680851"/>
    <n v="0"/>
  </r>
  <r>
    <x v="3"/>
    <x v="1"/>
    <x v="1"/>
    <x v="1"/>
    <m/>
    <x v="1"/>
    <x v="1"/>
    <x v="2"/>
    <x v="264"/>
    <s v="425 (BDT) - Documents- buyer not able to delete a document"/>
    <s v="02733 - 425 (BDT) - Documents- buyer not able to delete a document"/>
    <x v="264"/>
    <x v="0"/>
    <x v="2"/>
    <x v="1017"/>
    <s v="Alpha for 425 (BDT) - Documents- buyer not able to delete a document"/>
    <s v="S | 02744 - Alpha for 425 (BDT) - Documents- buyer not able to delete a document"/>
    <s v="Alpha Test | S | 02744 - Alpha for 425 (BDT) - Documents- buyer not able to delete a document"/>
    <m/>
    <n v="382102"/>
    <n v="38258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72"/>
    <n v="2.1276595744680851"/>
    <n v="0"/>
  </r>
  <r>
    <x v="3"/>
    <x v="1"/>
    <x v="1"/>
    <x v="1"/>
    <m/>
    <x v="1"/>
    <x v="1"/>
    <x v="2"/>
    <x v="274"/>
    <s v="382 (BDT) - Order Pg Requested Date Incorrect"/>
    <s v="02719 - 382 (BDT) - Order Pg Requested Date Incorrect"/>
    <x v="274"/>
    <x v="1"/>
    <x v="2"/>
    <x v="1018"/>
    <s v="QA for 382 (BDT) - Order Pg Requested Date Incorrect"/>
    <s v="S | 02743 - QA for 382 (BDT) - Order Pg Requested Date Incorrect"/>
    <s v="QA | S | 02743 - QA for 382 (BDT) - Order Pg Requested Date Incorrect"/>
    <m/>
    <n v="381874"/>
    <n v="3825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73"/>
    <n v="2.1276595744680851"/>
    <n v="0"/>
  </r>
  <r>
    <x v="3"/>
    <x v="1"/>
    <x v="1"/>
    <x v="1"/>
    <m/>
    <x v="1"/>
    <x v="1"/>
    <x v="2"/>
    <x v="274"/>
    <s v="382 (BDT) - Order Pg Requested Date Incorrect"/>
    <s v="02719 - 382 (BDT) - Order Pg Requested Date Incorrect"/>
    <x v="274"/>
    <x v="2"/>
    <x v="2"/>
    <x v="1019"/>
    <s v="Review of 382 (BDT) - Order Pg Requested Date Incorrect"/>
    <s v="S | 02742 - Review of 382 (BDT) - Order Pg Requested Date Incorrect"/>
    <s v="Feature Review | S | 02742 - Review of 382 (BDT) - Order Pg Requested Date Incorrect"/>
    <m/>
    <n v="381874"/>
    <n v="3825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74"/>
    <n v="2.1276595744680851"/>
    <n v="0"/>
  </r>
  <r>
    <x v="3"/>
    <x v="1"/>
    <x v="1"/>
    <x v="1"/>
    <m/>
    <x v="1"/>
    <x v="1"/>
    <x v="2"/>
    <x v="274"/>
    <s v="382 (BDT) - Order Pg Requested Date Incorrect"/>
    <s v="02719 - 382 (BDT) - Order Pg Requested Date Incorrect"/>
    <x v="274"/>
    <x v="0"/>
    <x v="2"/>
    <x v="1020"/>
    <s v="Alpha for 382 (BDT) - Order Pg Requested Date Incorrect"/>
    <s v="S | 02741 - Alpha for 382 (BDT) - Order Pg Requested Date Incorrect"/>
    <s v="Alpha Test | S | 02741 - Alpha for 382 (BDT) - Order Pg Requested Date Incorrect"/>
    <m/>
    <n v="381874"/>
    <n v="3825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75"/>
    <n v="2.1276595744680851"/>
    <n v="0"/>
  </r>
  <r>
    <x v="3"/>
    <x v="1"/>
    <x v="1"/>
    <x v="1"/>
    <m/>
    <x v="1"/>
    <x v="1"/>
    <x v="2"/>
    <x v="263"/>
    <s v="402 (BDT) - Data Sync process does not clear the &quot;lastErrorMessage&quot; col. when sync is successful"/>
    <s v="02635 - 402 (BDT) - Data Sync process does not clear the &quot;lastErrorMessage&quot; col. when sync is successful"/>
    <x v="263"/>
    <x v="0"/>
    <x v="2"/>
    <x v="1021"/>
    <s v="Alpha for 402 (BDT) - Data Sync process does not clear the &quot;lastErrorMessage&quot; col. when sync is successful"/>
    <s v="S | 02740 - Alpha for 402 (BDT) - Data Sync process does not clear the &quot;lastErrorMessage&quot; col. when sync is successful"/>
    <s v="Alpha Test | S | 02740 - Alpha for 402 (BDT) - Data Sync process does not clear the &quot;lastErrorMessage&quot; col. when sync is successful"/>
    <m/>
    <n v="380980"/>
    <n v="3825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76"/>
    <n v="2.1276595744680851"/>
    <n v="0"/>
  </r>
  <r>
    <x v="3"/>
    <x v="1"/>
    <x v="1"/>
    <x v="1"/>
    <m/>
    <x v="1"/>
    <x v="1"/>
    <x v="2"/>
    <x v="263"/>
    <s v="402 (BDT) - Data Sync process does not clear the &quot;lastErrorMessage&quot; col. when sync is successful"/>
    <s v="02635 - 402 (BDT) - Data Sync process does not clear the &quot;lastErrorMessage&quot; col. when sync is successful"/>
    <x v="263"/>
    <x v="5"/>
    <x v="2"/>
    <x v="1022"/>
    <s v="Fax error handling for data sync"/>
    <s v="M | 02739 - Fax error handling for data sync"/>
    <s v="Backend Development | M | 02739 - Fax error handling for data sync"/>
    <m/>
    <n v="380980"/>
    <n v="38257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977"/>
    <n v="10.638297872340425"/>
    <n v="0"/>
  </r>
  <r>
    <x v="3"/>
    <x v="1"/>
    <x v="1"/>
    <x v="1"/>
    <m/>
    <x v="1"/>
    <x v="1"/>
    <x v="6"/>
    <x v="273"/>
    <s v="424 (BDT) - Password Policy verbiage changes"/>
    <s v="02732 - 424 (BDT) - Password Policy verbiage changes"/>
    <x v="273"/>
    <x v="3"/>
    <x v="2"/>
    <x v="1023"/>
    <s v="Development for - Password Policy verbiage changes"/>
    <s v="M | 02738 - Development for - Password Policy verbiage changes"/>
    <s v="Frontend Development | M | 02738 - Development for - Password Policy verbiage changes"/>
    <m/>
    <n v="382101"/>
    <n v="38231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5"/>
    <n v="0"/>
    <n v="1"/>
    <n v="5.3191489361702127"/>
    <x v="1"/>
    <x v="6"/>
    <s v="0.Done"/>
    <x v="978"/>
    <n v="5.3191489361702127"/>
    <n v="0"/>
  </r>
  <r>
    <x v="3"/>
    <x v="1"/>
    <x v="1"/>
    <x v="1"/>
    <m/>
    <x v="1"/>
    <x v="1"/>
    <x v="2"/>
    <x v="261"/>
    <s v="405 (BDT) - Inventory Update Issues"/>
    <s v="02682 - 405 (BDT) - Inventory Update Issues"/>
    <x v="261"/>
    <x v="0"/>
    <x v="2"/>
    <x v="1024"/>
    <s v="Alpha for 405 (BDT) - Inventory Update Issues"/>
    <s v="S | 02736 - Alpha for 405 (BDT) - Inventory Update Issues"/>
    <s v="Alpha Test | S | 02736 - Alpha for 405 (BDT) - Inventory Update Issues"/>
    <m/>
    <n v="381455"/>
    <n v="3822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79"/>
    <n v="2.1276595744680851"/>
    <n v="0"/>
  </r>
  <r>
    <x v="3"/>
    <x v="1"/>
    <x v="1"/>
    <x v="1"/>
    <m/>
    <x v="1"/>
    <x v="1"/>
    <x v="2"/>
    <x v="275"/>
    <s v="332 (BDT) - Schedule Line View Details Link Missing for some records"/>
    <s v="02342 - 332 (BDT) - Schedule Line View Details Link Missing for some records"/>
    <x v="275"/>
    <x v="1"/>
    <x v="2"/>
    <x v="1025"/>
    <s v="QA for 332 (BDT) - Schedule Line View Details Link Missing for some records"/>
    <s v="S | 02730 - QA for 332 (BDT) - Schedule Line View Details Link Missing for some records"/>
    <s v="QA | S | 02730 - QA for 332 (BDT) - Schedule Line View Details Link Missing for some records"/>
    <m/>
    <n v="378607"/>
    <n v="3820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80"/>
    <n v="2.1276595744680851"/>
    <n v="0"/>
  </r>
  <r>
    <x v="3"/>
    <x v="1"/>
    <x v="1"/>
    <x v="1"/>
    <m/>
    <x v="1"/>
    <x v="1"/>
    <x v="2"/>
    <x v="275"/>
    <s v="332 (BDT) - Schedule Line View Details Link Missing for some records"/>
    <s v="02342 - 332 (BDT) - Schedule Line View Details Link Missing for some records"/>
    <x v="275"/>
    <x v="2"/>
    <x v="2"/>
    <x v="1026"/>
    <s v="Review of 332 (BDT) - Schedule Line View Details Link Missing for some records"/>
    <s v="S | 02729 - Review of 332 (BDT) - Schedule Line View Details Link Missing for some records"/>
    <s v="Feature Review | S | 02729 - Review of 332 (BDT) - Schedule Line View Details Link Missing for some records"/>
    <m/>
    <n v="378607"/>
    <n v="3820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81"/>
    <n v="2.1276595744680851"/>
    <n v="0"/>
  </r>
  <r>
    <x v="3"/>
    <x v="1"/>
    <x v="1"/>
    <x v="1"/>
    <m/>
    <x v="1"/>
    <x v="1"/>
    <x v="2"/>
    <x v="276"/>
    <s v="383 (BDT) If a single schedule line exists, and the Confirmed Qty = 0 LOG AND SKIP RECORD"/>
    <s v="02491 - 383 (BDT) If a single schedule line exists, and the Confirmed Qty = 0 LOG AND SKIP RECORD"/>
    <x v="276"/>
    <x v="1"/>
    <x v="2"/>
    <x v="1027"/>
    <s v="QA for 383 (BDT) If a single schedule line exists, and the Confirmed Qty = 0 LOG AND SKIP RECORD"/>
    <s v="S | 02728 - QA for 383 (BDT) If a single schedule line exists, and the Confirmed Qty = 0 LOG AND SKIP RECORD"/>
    <s v="QA | S | 02728 - QA for 383 (BDT) If a single schedule line exists, and the Confirmed Qty = 0 LOG AND SKIP RECORD"/>
    <m/>
    <n v="379877"/>
    <n v="3820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82"/>
    <n v="2.1276595744680851"/>
    <n v="0"/>
  </r>
  <r>
    <x v="3"/>
    <x v="1"/>
    <x v="1"/>
    <x v="1"/>
    <m/>
    <x v="1"/>
    <x v="1"/>
    <x v="2"/>
    <x v="276"/>
    <s v="383 (BDT) If a single schedule line exists, and the Confirmed Qty = 0 LOG AND SKIP RECORD"/>
    <s v="02491 - 383 (BDT) If a single schedule line exists, and the Confirmed Qty = 0 LOG AND SKIP RECORD"/>
    <x v="276"/>
    <x v="2"/>
    <x v="2"/>
    <x v="1028"/>
    <s v="Review of 383 (BDT) If a single schedule line exists, and the Confirmed Qty = 0 LOG AND SKIP RECORD"/>
    <s v="S | 02727 - Review of 383 (BDT) If a single schedule line exists, and the Confirmed Qty = 0 LOG AND SKIP RECORD"/>
    <s v="Feature Review | S | 02727 - Review of 383 (BDT) If a single schedule line exists, and the Confirmed Qty = 0 LOG AND SKIP RECORD"/>
    <m/>
    <n v="379877"/>
    <n v="3820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83"/>
    <n v="2.1276595744680851"/>
    <n v="0"/>
  </r>
  <r>
    <x v="3"/>
    <x v="1"/>
    <x v="1"/>
    <x v="1"/>
    <m/>
    <x v="1"/>
    <x v="1"/>
    <x v="2"/>
    <x v="277"/>
    <s v="BDT 428 -ID 4191- Documents should not be using File Entry LocalService"/>
    <s v="02638 - BDT 428 -ID 4191- Documents should not be using File Entry LocalService"/>
    <x v="277"/>
    <x v="1"/>
    <x v="2"/>
    <x v="1029"/>
    <s v="QA for ID 4191- Documents should not be using File Entry LocalService"/>
    <s v="S | 02726 - QA for ID 4191- Documents should not be using File Entry LocalService"/>
    <s v="QA | S | 02726 - QA for ID 4191- Documents should not be using File Entry LocalService"/>
    <m/>
    <n v="381112"/>
    <n v="3820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84"/>
    <n v="2.1276595744680851"/>
    <n v="0"/>
  </r>
  <r>
    <x v="3"/>
    <x v="1"/>
    <x v="1"/>
    <x v="1"/>
    <m/>
    <x v="1"/>
    <x v="1"/>
    <x v="2"/>
    <x v="277"/>
    <s v="BDT 428 -ID 4191- Documents should not be using File Entry LocalService"/>
    <s v="02638 - BDT 428 -ID 4191- Documents should not be using File Entry LocalService"/>
    <x v="277"/>
    <x v="2"/>
    <x v="2"/>
    <x v="1030"/>
    <s v="Review of ID 4191- Documents should not be using File Entry LocalService"/>
    <s v="S | 02725 - Review of ID 4191- Documents should not be using File Entry LocalService"/>
    <s v="Feature Review | S | 02725 - Review of ID 4191- Documents should not be using File Entry LocalService"/>
    <m/>
    <n v="381112"/>
    <n v="3820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85"/>
    <n v="2.1276595744680851"/>
    <n v="0"/>
  </r>
  <r>
    <x v="3"/>
    <x v="1"/>
    <x v="1"/>
    <x v="1"/>
    <m/>
    <x v="1"/>
    <x v="1"/>
    <x v="2"/>
    <x v="265"/>
    <s v="Buyers need to have ability to delete for specific folders "/>
    <s v="02700 - Buyers need to have ability to delete for specific folders "/>
    <x v="265"/>
    <x v="6"/>
    <x v="2"/>
    <x v="1031"/>
    <s v="Buyers need to delete certain files"/>
    <s v="M | 02724 - Buyers need to delete certain files"/>
    <s v="Alpha Bug | M | 02724 - Buyers need to delete certain files"/>
    <m/>
    <n v="381561"/>
    <n v="38198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0"/>
    <n v="1"/>
    <n v="3.191489361702128"/>
    <x v="1"/>
    <x v="2"/>
    <s v="0.Done"/>
    <x v="986"/>
    <n v="3.191489361702128"/>
    <n v="0"/>
  </r>
  <r>
    <x v="3"/>
    <x v="1"/>
    <x v="1"/>
    <x v="1"/>
    <m/>
    <x v="1"/>
    <x v="1"/>
    <x v="2"/>
    <x v="251"/>
    <s v="BOL and INVOICE Hyperlink fails to load PDF"/>
    <s v="01256 - BOL and INVOICE Hyperlink fails to load PDF"/>
    <x v="251"/>
    <x v="5"/>
    <x v="2"/>
    <x v="1032"/>
    <s v="Trim leading zeros from deliveryNbr to create correct url"/>
    <s v="S | 02723 - Trim leading zeros from deliveryNbr to create correct url"/>
    <s v="Backend Development | S | 02723 - Trim leading zeros from deliveryNbr to create correct url"/>
    <m/>
    <n v="364220"/>
    <n v="38190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987"/>
    <n v="8.5106382978723403"/>
    <n v="0"/>
  </r>
  <r>
    <x v="3"/>
    <x v="1"/>
    <x v="1"/>
    <x v="1"/>
    <m/>
    <x v="1"/>
    <x v="1"/>
    <x v="2"/>
    <x v="278"/>
    <s v="388 (BDT) - Inventory Pg Standard Pallet Qty Rounding Issue"/>
    <s v="02546 - 388 (BDT) - Inventory Pg Standard Pallet Qty Rounding Issue"/>
    <x v="278"/>
    <x v="6"/>
    <x v="3"/>
    <x v="1033"/>
    <s v="Development for - Inventory Pg Standard Pallet Qty Rounding Issue"/>
    <s v="M | 02722 - Development for - Inventory Pg Standard Pallet Qty Rounding Issue"/>
    <s v="Alpha Bug | M | 02722 - Development for - Inventory Pg Standard Pallet Qty Rounding Issue"/>
    <m/>
    <n v="380225"/>
    <n v="38189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0"/>
    <n v="1"/>
    <n v="0"/>
    <x v="1"/>
    <x v="2"/>
    <s v="0.Cancelled"/>
    <x v="988"/>
    <n v="3.191489361702128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4"/>
    <x v="2"/>
    <x v="1034"/>
    <s v="Portal Property changes (Perf Tuning)"/>
    <s v="S | 02721 - Portal Property changes (Perf Tuning)"/>
    <s v="Sub-Task | S | 02721 - Portal Property changes (Perf Tuning)"/>
    <n v="351453"/>
    <n v="367474"/>
    <n v="381887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x v="2"/>
    <s v="0.Done"/>
    <x v="989"/>
    <n v="0"/>
    <n v="0"/>
  </r>
  <r>
    <x v="3"/>
    <x v="1"/>
    <x v="1"/>
    <x v="1"/>
    <m/>
    <x v="1"/>
    <x v="1"/>
    <x v="2"/>
    <x v="279"/>
    <s v="298 (BDT) - Releases - subpage- tablet view error"/>
    <s v="02114 - 298 (BDT) - Releases - subpage- tablet view error"/>
    <x v="279"/>
    <x v="6"/>
    <x v="2"/>
    <x v="1035"/>
    <s v="Scheduled Release Date missing from tablet view"/>
    <s v="M | 02720 - Scheduled Release Date missing from tablet view"/>
    <s v="Alpha Bug | M | 02720 - Scheduled Release Date missing from tablet view"/>
    <m/>
    <n v="376942"/>
    <n v="381882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3.191489361702128"/>
    <x v="1"/>
    <x v="2"/>
    <s v="0.Done"/>
    <x v="990"/>
    <n v="3.191489361702128"/>
    <n v="0"/>
  </r>
  <r>
    <x v="3"/>
    <x v="1"/>
    <x v="1"/>
    <x v="1"/>
    <m/>
    <x v="1"/>
    <x v="1"/>
    <x v="2"/>
    <x v="272"/>
    <s v="JDBC Connection Exceptions in logs"/>
    <s v="02696 - JDBC Connection Exceptions in logs"/>
    <x v="272"/>
    <x v="4"/>
    <x v="2"/>
    <x v="1036"/>
    <s v="Add connection validation when idle"/>
    <s v="M | 02718 - Add connection validation when idle"/>
    <s v="Sub-Task | M | 02718 - Add connection validation when idle"/>
    <m/>
    <n v="381541"/>
    <n v="381873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991"/>
    <n v="8.5106382978723403"/>
    <n v="0"/>
  </r>
  <r>
    <x v="3"/>
    <x v="1"/>
    <x v="1"/>
    <x v="1"/>
    <m/>
    <x v="1"/>
    <x v="0"/>
    <x v="2"/>
    <x v="247"/>
    <s v="423 (BDT) - Have LDAP and portal Password policy both enabled "/>
    <s v="02716 - 423 (BDT) - Have LDAP and portal Password policy both enabled "/>
    <x v="247"/>
    <x v="7"/>
    <x v="2"/>
    <x v="1037"/>
    <s v="Tech Planning for LDAP and Password Policy both enabled "/>
    <s v="M | 02717 - Tech Planning for LDAP and Password Policy both enabled "/>
    <s v="Tech Planning | M | 02717 - Tech Planning for LDAP and Password Policy both enabled "/>
    <m/>
    <n v="381870"/>
    <n v="38187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992"/>
    <n v="0"/>
    <n v="0"/>
  </r>
  <r>
    <x v="3"/>
    <x v="1"/>
    <x v="1"/>
    <x v="1"/>
    <m/>
    <x v="1"/>
    <x v="1"/>
    <x v="2"/>
    <x v="265"/>
    <s v="Buyers need to have ability to delete for specific folders "/>
    <s v="02700 - Buyers need to have ability to delete for specific folders "/>
    <x v="265"/>
    <x v="0"/>
    <x v="2"/>
    <x v="1038"/>
    <s v="Alpha for Buyers need to have ability to delete for specific folders "/>
    <s v="S | 02715 - Alpha for Buyers need to have ability to delete for specific folders "/>
    <s v="Alpha Test | S | 02715 - Alpha for Buyers need to have ability to delete for specific folders "/>
    <m/>
    <n v="381561"/>
    <n v="3818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2"/>
    <s v="0.Done"/>
    <x v="993"/>
    <n v="2.1276595744680851"/>
    <n v="0"/>
  </r>
  <r>
    <x v="3"/>
    <x v="0"/>
    <x v="0"/>
    <x v="22"/>
    <s v="System Architecture"/>
    <x v="22"/>
    <x v="2"/>
    <x v="3"/>
    <x v="280"/>
    <s v="CI server setup"/>
    <s v="00141 - CI server setup"/>
    <x v="280"/>
    <x v="4"/>
    <x v="3"/>
    <x v="1039"/>
    <s v="Services dockers"/>
    <s v="M | 02714 - Services dockers"/>
    <s v="Sub-Task | M | 02714 - Services dockers"/>
    <n v="351453"/>
    <n v="336162"/>
    <n v="381815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1.8518518518518517E-2"/>
    <n v="1"/>
    <n v="0"/>
    <x v="0"/>
    <x v="3"/>
    <s v="0.Cancelled"/>
    <x v="994"/>
    <n v="0"/>
    <n v="0"/>
  </r>
  <r>
    <x v="3"/>
    <x v="1"/>
    <x v="1"/>
    <x v="1"/>
    <m/>
    <x v="1"/>
    <x v="1"/>
    <x v="2"/>
    <x v="281"/>
    <s v="394 (BDT) - Scheduled Releases Sub-Pg Bemis Line# Contains Leading Zeroes"/>
    <s v="02552 - 394 (BDT) - Scheduled Releases Sub-Pg Bemis Line# Contains Leading Zeroes"/>
    <x v="281"/>
    <x v="3"/>
    <x v="2"/>
    <x v="1040"/>
    <s v="Increase font size of Bemis Order and Line#"/>
    <s v="M | 02713 - Increase font size of Bemis Order and Line#"/>
    <s v="Frontend Development | M | 02713 - Increase font size of Bemis Order and Line#"/>
    <m/>
    <n v="380449"/>
    <n v="38180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995"/>
    <n v="5.3191489361702127"/>
    <n v="0"/>
  </r>
  <r>
    <x v="3"/>
    <x v="1"/>
    <x v="1"/>
    <x v="1"/>
    <m/>
    <x v="1"/>
    <x v="1"/>
    <x v="2"/>
    <x v="278"/>
    <s v="388 (BDT) - Inventory Pg Standard Pallet Qty Rounding Issue"/>
    <s v="02546 - 388 (BDT) - Inventory Pg Standard Pallet Qty Rounding Issue"/>
    <x v="278"/>
    <x v="4"/>
    <x v="2"/>
    <x v="1041"/>
    <s v="Rounding issue on Standard Pallet Qty seen in QA env"/>
    <s v="M | 02712 - Rounding issue on Standard Pallet Qty seen in QA env"/>
    <s v="Sub-Task | M | 02712 - Rounding issue on Standard Pallet Qty seen in QA env"/>
    <m/>
    <n v="380225"/>
    <n v="381799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0"/>
    <n v="1"/>
    <n v="8.5106382978723403"/>
    <x v="1"/>
    <x v="2"/>
    <s v="0.Done"/>
    <x v="996"/>
    <n v="8.5106382978723403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5"/>
    <x v="2"/>
    <x v="1042"/>
    <s v="Change frequency of checks for template changes"/>
    <s v="XS | 02709 - Change frequency of checks for template changes"/>
    <s v="Backend Development | XS | 02709 - Change frequency of checks for template changes"/>
    <n v="351453"/>
    <n v="367474"/>
    <n v="381700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1.8518518518518517E-2"/>
    <n v="1"/>
    <n v="2.1276595744680851"/>
    <x v="0"/>
    <x v="2"/>
    <s v="0.Done"/>
    <x v="997"/>
    <n v="0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5"/>
    <x v="2"/>
    <x v="1043"/>
    <s v="Remove Background Task mode"/>
    <s v="XS | 02708 - Remove Background Task mode"/>
    <s v="Backend Development | XS | 02708 - Remove Background Task mode"/>
    <n v="350255"/>
    <n v="343068"/>
    <n v="381691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3.3333333333333333E-2"/>
    <n v="1"/>
    <n v="2.1276595744680851"/>
    <x v="0"/>
    <x v="8"/>
    <s v="0.Done"/>
    <x v="998"/>
    <n v="0"/>
    <n v="0"/>
  </r>
  <r>
    <x v="3"/>
    <x v="1"/>
    <x v="1"/>
    <x v="1"/>
    <m/>
    <x v="1"/>
    <x v="1"/>
    <x v="2"/>
    <x v="265"/>
    <s v="Buyers need to have ability to delete for specific folders "/>
    <s v="02700 - Buyers need to have ability to delete for specific folders "/>
    <x v="265"/>
    <x v="3"/>
    <x v="2"/>
    <x v="1044"/>
    <s v="Remove ability to delete from root folders"/>
    <s v="M | 02707 - Remove ability to delete from root folders"/>
    <s v="Frontend Development | M | 02707 - Remove ability to delete from root folders"/>
    <m/>
    <n v="381561"/>
    <n v="38163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x v="2"/>
    <s v="0.Done"/>
    <x v="999"/>
    <n v="5.3191489361702127"/>
    <n v="0"/>
  </r>
  <r>
    <x v="3"/>
    <x v="1"/>
    <x v="1"/>
    <x v="1"/>
    <m/>
    <x v="1"/>
    <x v="1"/>
    <x v="2"/>
    <x v="260"/>
    <s v="ORM exceptions for Inventory data sync "/>
    <s v="02694 - ORM exceptions for Inventory data sync "/>
    <x v="260"/>
    <x v="5"/>
    <x v="2"/>
    <x v="1045"/>
    <s v="Fix ORM Exceptions during Inventory data sync"/>
    <s v="M | 02706 - Fix ORM Exceptions during Inventory data sync"/>
    <s v="Backend Development | M | 02706 - Fix ORM Exceptions during Inventory data sync"/>
    <m/>
    <n v="381517"/>
    <n v="38163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000"/>
    <n v="10.638297872340425"/>
    <n v="0"/>
  </r>
  <r>
    <x v="3"/>
    <x v="1"/>
    <x v="1"/>
    <x v="1"/>
    <m/>
    <x v="1"/>
    <x v="1"/>
    <x v="2"/>
    <x v="265"/>
    <s v="Buyers need to have ability to delete for specific folders "/>
    <s v="02700 - Buyers need to have ability to delete for specific folders "/>
    <x v="265"/>
    <x v="3"/>
    <x v="2"/>
    <x v="1046"/>
    <s v="Development for - Buyers need to have ability to delete for specific folders"/>
    <s v="M | 02705 - Development for - Buyers need to have ability to delete for specific folders"/>
    <s v="Frontend Development | M | 02705 - Development for - Buyers need to have ability to delete for specific folders"/>
    <m/>
    <n v="381561"/>
    <n v="38158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x v="2"/>
    <s v="0.Done"/>
    <x v="1001"/>
    <n v="5.3191489361702127"/>
    <n v="0"/>
  </r>
  <r>
    <x v="3"/>
    <x v="1"/>
    <x v="1"/>
    <x v="1"/>
    <m/>
    <x v="1"/>
    <x v="1"/>
    <x v="2"/>
    <x v="265"/>
    <s v="Buyers need to have ability to delete for specific folders "/>
    <s v="02700 - Buyers need to have ability to delete for specific folders "/>
    <x v="265"/>
    <x v="5"/>
    <x v="2"/>
    <x v="1047"/>
    <s v="Development for - Buyers need to have ability to delete for specific folders"/>
    <s v="M | 02704 - Development for - Buyers need to have ability to delete for specific folders"/>
    <s v="Backend Development | M | 02704 - Development for - Buyers need to have ability to delete for specific folders"/>
    <m/>
    <n v="381561"/>
    <n v="38158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4285714285714285"/>
    <n v="0"/>
    <n v="1"/>
    <n v="10.638297872340425"/>
    <x v="1"/>
    <x v="2"/>
    <s v="0.Done"/>
    <x v="1002"/>
    <n v="10.638297872340425"/>
    <n v="0"/>
  </r>
  <r>
    <x v="3"/>
    <x v="1"/>
    <x v="1"/>
    <x v="1"/>
    <m/>
    <x v="1"/>
    <x v="1"/>
    <x v="2"/>
    <x v="252"/>
    <s v="Duplicate key row in object 'dbo.Bemis_Order'"/>
    <s v="02697 - Duplicate key row in object 'dbo.Bemis_Order'"/>
    <x v="252"/>
    <x v="7"/>
    <x v="2"/>
    <x v="1048"/>
    <s v="Tech planning - duplicate key"/>
    <s v="M | 02701 - Tech planning - duplicate key"/>
    <s v="Tech Planning | M | 02701 - Tech planning - duplicate key"/>
    <m/>
    <n v="381546"/>
    <n v="38157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003"/>
    <n v="4.2553191489361701"/>
    <n v="0"/>
  </r>
  <r>
    <x v="3"/>
    <x v="1"/>
    <x v="1"/>
    <x v="1"/>
    <m/>
    <x v="1"/>
    <x v="1"/>
    <x v="2"/>
    <x v="277"/>
    <s v="BDT 428 -ID 4191- Documents should not be using File Entry LocalService"/>
    <s v="02638 - BDT 428 -ID 4191- Documents should not be using File Entry LocalService"/>
    <x v="277"/>
    <x v="0"/>
    <x v="2"/>
    <x v="1049"/>
    <s v="Alpha for ID 4191- Documents should not be using File Entry LocalService"/>
    <s v="S | 02698 - Alpha for ID 4191- Documents should not be using File Entry LocalService"/>
    <s v="Alpha Test | S | 02698 - Alpha for ID 4191- Documents should not be using File Entry LocalService"/>
    <m/>
    <n v="381112"/>
    <n v="3815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04"/>
    <n v="2.1276595744680851"/>
    <n v="0"/>
  </r>
  <r>
    <x v="3"/>
    <x v="1"/>
    <x v="1"/>
    <x v="1"/>
    <m/>
    <x v="1"/>
    <x v="1"/>
    <x v="2"/>
    <x v="260"/>
    <s v="ORM exceptions for Inventory data sync "/>
    <s v="02694 - ORM exceptions for Inventory data sync "/>
    <x v="260"/>
    <x v="7"/>
    <x v="2"/>
    <x v="1050"/>
    <s v="Tech Planning for ORM exceptions for Inventory data sync"/>
    <s v="M | 02695 - Tech Planning for ORM exceptions for Inventory data sync"/>
    <s v="Tech Planning | M | 02695 - Tech Planning for ORM exceptions for Inventory data sync"/>
    <m/>
    <n v="381517"/>
    <n v="381519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005"/>
    <n v="4.2553191489361701"/>
    <n v="0"/>
  </r>
  <r>
    <x v="3"/>
    <x v="1"/>
    <x v="1"/>
    <x v="1"/>
    <m/>
    <x v="1"/>
    <x v="0"/>
    <x v="2"/>
    <x v="253"/>
    <s v="409 (BDT) - Inventory Batch with Multiple Mfg Dates"/>
    <s v="02680 - 409 (BDT) - Inventory Batch with Multiple Mfg Dates"/>
    <x v="253"/>
    <x v="7"/>
    <x v="2"/>
    <x v="1051"/>
    <s v="Tech Planning for 409 (BDT) - Inventory Batch with Multiple Mfg Dates"/>
    <s v="M | 02693 - Tech Planning for 409 (BDT) - Inventory Batch with Multiple Mfg Dates"/>
    <s v="Tech Planning | M | 02693 - Tech Planning for 409 (BDT) - Inventory Batch with Multiple Mfg Dates"/>
    <m/>
    <n v="381452"/>
    <n v="38150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006"/>
    <n v="0"/>
    <n v="0"/>
  </r>
  <r>
    <x v="3"/>
    <x v="1"/>
    <x v="1"/>
    <x v="1"/>
    <m/>
    <x v="1"/>
    <x v="1"/>
    <x v="2"/>
    <x v="261"/>
    <s v="405 (BDT) - Inventory Update Issues"/>
    <s v="02682 - 405 (BDT) - Inventory Update Issues"/>
    <x v="261"/>
    <x v="5"/>
    <x v="2"/>
    <x v="1052"/>
    <s v="Drop all stored inventories before updating with new inventory response"/>
    <s v="M | 02691 - Drop all stored inventories before updating with new inventory response"/>
    <s v="Backend Development | M | 02691 - Drop all stored inventories before updating with new inventory response"/>
    <m/>
    <n v="381455"/>
    <n v="38148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007"/>
    <n v="10.638297872340425"/>
    <n v="0"/>
  </r>
  <r>
    <x v="3"/>
    <x v="1"/>
    <x v="1"/>
    <x v="1"/>
    <m/>
    <x v="1"/>
    <x v="1"/>
    <x v="2"/>
    <x v="261"/>
    <s v="405 (BDT) - Inventory Update Issues"/>
    <s v="02682 - 405 (BDT) - Inventory Update Issues"/>
    <x v="261"/>
    <x v="7"/>
    <x v="2"/>
    <x v="1053"/>
    <s v="Tech Planning for 405(BDT) - Inventory Update Issues"/>
    <s v="M | 02690 - Tech Planning for 405(BDT) - Inventory Update Issues"/>
    <s v="Tech Planning | M | 02690 - Tech Planning for 405(BDT) - Inventory Update Issues"/>
    <m/>
    <n v="381455"/>
    <n v="38148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008"/>
    <n v="4.2553191489361701"/>
    <n v="0"/>
  </r>
  <r>
    <x v="3"/>
    <x v="1"/>
    <x v="1"/>
    <x v="1"/>
    <m/>
    <x v="1"/>
    <x v="1"/>
    <x v="2"/>
    <x v="283"/>
    <s v="264 (BDT) - Viewing documents on mobile device"/>
    <s v="02017 - 264 (BDT) - Viewing documents on mobile device"/>
    <x v="283"/>
    <x v="1"/>
    <x v="2"/>
    <x v="1054"/>
    <s v="QA for 264 (BDT) - Viewing documents on mobile device"/>
    <s v="S | 02677 - QA for 264 (BDT) - Viewing documents on mobile device"/>
    <s v="QA | S | 02677 - QA for 264 (BDT) - Viewing documents on mobile device"/>
    <m/>
    <n v="376061"/>
    <n v="3812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09"/>
    <n v="2.1276595744680851"/>
    <n v="0"/>
  </r>
  <r>
    <x v="3"/>
    <x v="1"/>
    <x v="1"/>
    <x v="1"/>
    <m/>
    <x v="1"/>
    <x v="1"/>
    <x v="2"/>
    <x v="283"/>
    <s v="264 (BDT) - Viewing documents on mobile device"/>
    <s v="02017 - 264 (BDT) - Viewing documents on mobile device"/>
    <x v="283"/>
    <x v="2"/>
    <x v="2"/>
    <x v="1055"/>
    <s v="Review of 264 (BDT) - Viewing documents on mobile device"/>
    <s v="S | 02676 - Review of 264 (BDT) - Viewing documents on mobile device"/>
    <s v="Feature Review | S | 02676 - Review of 264 (BDT) - Viewing documents on mobile device"/>
    <m/>
    <n v="376061"/>
    <n v="3812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10"/>
    <n v="2.1276595744680851"/>
    <n v="0"/>
  </r>
  <r>
    <x v="3"/>
    <x v="1"/>
    <x v="1"/>
    <x v="1"/>
    <m/>
    <x v="1"/>
    <x v="1"/>
    <x v="2"/>
    <x v="283"/>
    <s v="264 (BDT) - Viewing documents on mobile device"/>
    <s v="02017 - 264 (BDT) - Viewing documents on mobile device"/>
    <x v="283"/>
    <x v="0"/>
    <x v="2"/>
    <x v="1056"/>
    <s v="Alpha for 264 (BDT) - Viewing documents on mobile device"/>
    <s v="S | 02675 - Alpha for 264 (BDT) - Viewing documents on mobile device"/>
    <s v="Alpha Test | S | 02675 - Alpha for 264 (BDT) - Viewing documents on mobile device"/>
    <m/>
    <n v="376061"/>
    <n v="3812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11"/>
    <n v="2.1276595744680851"/>
    <n v="0"/>
  </r>
  <r>
    <x v="3"/>
    <x v="1"/>
    <x v="1"/>
    <x v="1"/>
    <m/>
    <x v="1"/>
    <x v="0"/>
    <x v="2"/>
    <x v="284"/>
    <s v="Change Requested Date Logic"/>
    <s v="02489 - Change Requested Date Logic"/>
    <x v="284"/>
    <x v="1"/>
    <x v="2"/>
    <x v="1057"/>
    <s v="QA for Change Requested Date Logic"/>
    <s v="S | 02674 - QA for Change Requested Date Logic"/>
    <s v="QA | S | 02674 - QA for Change Requested Date Logic"/>
    <m/>
    <n v="379858"/>
    <n v="38128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012"/>
    <n v="0"/>
    <n v="0"/>
  </r>
  <r>
    <x v="3"/>
    <x v="1"/>
    <x v="1"/>
    <x v="1"/>
    <m/>
    <x v="1"/>
    <x v="1"/>
    <x v="2"/>
    <x v="278"/>
    <s v="388 (BDT) - Inventory Pg Standard Pallet Qty Rounding Issue"/>
    <s v="02546 - 388 (BDT) - Inventory Pg Standard Pallet Qty Rounding Issue"/>
    <x v="278"/>
    <x v="1"/>
    <x v="2"/>
    <x v="1058"/>
    <s v="QA for 388 (BDT) - Inventory Pg Standard Pallet Qty Rounding Issue"/>
    <s v="S | 02673 - QA for 388 (BDT) - Inventory Pg Standard Pallet Qty Rounding Issue"/>
    <s v="QA | S | 02673 - QA for 388 (BDT) - Inventory Pg Standard Pallet Qty Rounding Issue"/>
    <m/>
    <n v="380225"/>
    <n v="3812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x v="2"/>
    <s v="0.Done"/>
    <x v="1013"/>
    <n v="2.1276595744680851"/>
    <n v="0"/>
  </r>
  <r>
    <x v="3"/>
    <x v="1"/>
    <x v="1"/>
    <x v="1"/>
    <m/>
    <x v="1"/>
    <x v="1"/>
    <x v="2"/>
    <x v="285"/>
    <s v="ORM exceptions for Customer Location data sync "/>
    <s v="02591 - ORM exceptions for Customer Location data sync "/>
    <x v="285"/>
    <x v="1"/>
    <x v="2"/>
    <x v="1059"/>
    <s v="QA for ORM exceptions for Customer Location data sync "/>
    <s v="S | 02672 - QA for ORM exceptions for Customer Location data sync "/>
    <s v="QA | S | 02672 - QA for ORM exceptions for Customer Location data sync "/>
    <m/>
    <n v="380775"/>
    <n v="38127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14"/>
    <n v="2.1276595744680851"/>
    <n v="0"/>
  </r>
  <r>
    <x v="3"/>
    <x v="1"/>
    <x v="1"/>
    <x v="1"/>
    <m/>
    <x v="1"/>
    <x v="1"/>
    <x v="2"/>
    <x v="285"/>
    <s v="ORM exceptions for Customer Location data sync "/>
    <s v="02591 - ORM exceptions for Customer Location data sync "/>
    <x v="285"/>
    <x v="2"/>
    <x v="2"/>
    <x v="1060"/>
    <s v="Review of ORM exceptions for Customer Location data sync "/>
    <s v="S | 02671 - Review of ORM exceptions for Customer Location data sync "/>
    <s v="Feature Review | S | 02671 - Review of ORM exceptions for Customer Location data sync "/>
    <m/>
    <n v="380775"/>
    <n v="3812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15"/>
    <n v="2.1276595744680851"/>
    <n v="0"/>
  </r>
  <r>
    <x v="3"/>
    <x v="1"/>
    <x v="1"/>
    <x v="1"/>
    <m/>
    <x v="1"/>
    <x v="1"/>
    <x v="2"/>
    <x v="285"/>
    <s v="ORM exceptions for Customer Location data sync "/>
    <s v="02591 - ORM exceptions for Customer Location data sync "/>
    <x v="285"/>
    <x v="0"/>
    <x v="2"/>
    <x v="1061"/>
    <s v="Alpha for ORM exceptions for Customer Location data sync "/>
    <s v="S | 02670 - Alpha for ORM exceptions for Customer Location data sync "/>
    <s v="Alpha Test | S | 02670 - Alpha for ORM exceptions for Customer Location data sync "/>
    <m/>
    <n v="380775"/>
    <n v="38127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16"/>
    <n v="2.1276595744680851"/>
    <n v="0"/>
  </r>
  <r>
    <x v="3"/>
    <x v="1"/>
    <x v="1"/>
    <x v="1"/>
    <m/>
    <x v="1"/>
    <x v="1"/>
    <x v="2"/>
    <x v="281"/>
    <s v="394 (BDT) - Scheduled Releases Sub-Pg Bemis Line# Contains Leading Zeroes"/>
    <s v="02552 - 394 (BDT) - Scheduled Releases Sub-Pg Bemis Line# Contains Leading Zeroes"/>
    <x v="281"/>
    <x v="1"/>
    <x v="2"/>
    <x v="1062"/>
    <s v="QA for 394 (BDT) - Scheduled Releases Sub-Pg Bemis Line# Contains Leading Zeroes"/>
    <s v="S | 02669 - QA for 394 (BDT) - Scheduled Releases Sub-Pg Bemis Line# Contains Leading Zeroes"/>
    <s v="QA | S | 02669 - QA for 394 (BDT) - Scheduled Releases Sub-Pg Bemis Line# Contains Leading Zeroes"/>
    <m/>
    <n v="380449"/>
    <n v="38126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017"/>
    <n v="2.1276595744680851"/>
    <n v="0"/>
  </r>
  <r>
    <x v="3"/>
    <x v="1"/>
    <x v="1"/>
    <x v="1"/>
    <m/>
    <x v="1"/>
    <x v="1"/>
    <x v="2"/>
    <x v="286"/>
    <s v="Report Preview UI issues "/>
    <s v="02593 - Report Preview UI issues "/>
    <x v="286"/>
    <x v="1"/>
    <x v="2"/>
    <x v="1063"/>
    <s v="QA for Report Preview UI issues "/>
    <s v="S | 02668 - QA for Report Preview UI issues "/>
    <s v="QA | S | 02668 - QA for Report Preview UI issues "/>
    <m/>
    <n v="380786"/>
    <n v="3812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18"/>
    <n v="2.1276595744680851"/>
    <n v="0"/>
  </r>
  <r>
    <x v="3"/>
    <x v="1"/>
    <x v="1"/>
    <x v="1"/>
    <m/>
    <x v="1"/>
    <x v="0"/>
    <x v="2"/>
    <x v="287"/>
    <s v="Improve data display on all pages "/>
    <s v="01784 - Improve data display on all pages "/>
    <x v="287"/>
    <x v="1"/>
    <x v="2"/>
    <x v="1064"/>
    <s v="QA for Improve data display on all pages "/>
    <s v="S | 02667 - QA for Improve data display on all pages "/>
    <s v="QA | S | 02667 - QA for Improve data display on all pages "/>
    <m/>
    <n v="372474"/>
    <n v="3812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x v="2"/>
    <s v="0.Done"/>
    <x v="1019"/>
    <n v="0"/>
    <n v="0"/>
  </r>
  <r>
    <x v="3"/>
    <x v="1"/>
    <x v="1"/>
    <x v="1"/>
    <m/>
    <x v="1"/>
    <x v="0"/>
    <x v="2"/>
    <x v="287"/>
    <s v="Improve data display on all pages "/>
    <s v="01784 - Improve data display on all pages "/>
    <x v="287"/>
    <x v="2"/>
    <x v="2"/>
    <x v="1065"/>
    <s v="Review of Improve data display on all pages "/>
    <s v="S | 02666 - Review of Improve data display on all pages "/>
    <s v="Feature Review | S | 02666 - Review of Improve data display on all pages "/>
    <m/>
    <n v="372474"/>
    <n v="3812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x v="2"/>
    <s v="0.Done"/>
    <x v="1020"/>
    <n v="0"/>
    <n v="0"/>
  </r>
  <r>
    <x v="3"/>
    <x v="1"/>
    <x v="1"/>
    <x v="1"/>
    <m/>
    <x v="1"/>
    <x v="1"/>
    <x v="2"/>
    <x v="288"/>
    <s v="378 (BDT) - No pagination on the Reports Download page "/>
    <s v="02426 - 378 (BDT) - No pagination on the Reports Download page "/>
    <x v="288"/>
    <x v="1"/>
    <x v="2"/>
    <x v="1066"/>
    <s v="QA for 378 (BDT) - No pagination on the Reports Download page "/>
    <s v="S | 02665 - QA for 378 (BDT) - No pagination on the Reports Download page "/>
    <s v="QA | S | 02665 - QA for 378 (BDT) - No pagination on the Reports Download page "/>
    <m/>
    <n v="379343"/>
    <n v="3812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021"/>
    <n v="2.1276595744680851"/>
    <n v="0"/>
  </r>
  <r>
    <x v="3"/>
    <x v="1"/>
    <x v="1"/>
    <x v="1"/>
    <m/>
    <x v="1"/>
    <x v="0"/>
    <x v="2"/>
    <x v="289"/>
    <s v="242 (BDT) - Customer profile - no address pulling in"/>
    <s v="01993 - 242 (BDT) - Customer profile - no address pulling in"/>
    <x v="289"/>
    <x v="1"/>
    <x v="2"/>
    <x v="1067"/>
    <s v="QA for 242 (BDT) - Customer profile - no address pulling in"/>
    <s v="XS | 02664 - QA for 242 (BDT) - Customer profile - no address pulling in"/>
    <s v="QA | XS | 02664 - QA for 242 (BDT) - Customer profile - no address pulling in"/>
    <m/>
    <n v="375857"/>
    <n v="38124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x v="2"/>
    <s v="0.Done"/>
    <x v="1022"/>
    <n v="0"/>
    <n v="0"/>
  </r>
  <r>
    <x v="3"/>
    <x v="1"/>
    <x v="1"/>
    <x v="1"/>
    <m/>
    <x v="1"/>
    <x v="1"/>
    <x v="2"/>
    <x v="275"/>
    <s v="332 (BDT) - Schedule Line View Details Link Missing for some records"/>
    <s v="02342 - 332 (BDT) - Schedule Line View Details Link Missing for some records"/>
    <x v="275"/>
    <x v="5"/>
    <x v="2"/>
    <x v="1068"/>
    <s v="Validate Order Components before creating OrderKey"/>
    <s v="S | 02663 - Validate Order Components before creating OrderKey"/>
    <s v="Backend Development | S | 02663 - Validate Order Components before creating OrderKey"/>
    <m/>
    <n v="378607"/>
    <n v="38124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1023"/>
    <n v="8.5106382978723403"/>
    <n v="0"/>
  </r>
  <r>
    <x v="3"/>
    <x v="1"/>
    <x v="1"/>
    <x v="1"/>
    <m/>
    <x v="1"/>
    <x v="1"/>
    <x v="2"/>
    <x v="290"/>
    <s v="238 (BDT) - Item Level Report Preview is blank   "/>
    <s v="02349 - 238 (BDT) - Item Level Report Preview is blank   "/>
    <x v="290"/>
    <x v="1"/>
    <x v="2"/>
    <x v="1069"/>
    <s v="QA for 238 (BDT) - Item Level Report Preview is blank   "/>
    <s v="S | 02662 - QA for 238 (BDT) - Item Level Report Preview is blank   "/>
    <s v="QA | S | 02662 - QA for 238 (BDT) - Item Level Report Preview is blank   "/>
    <m/>
    <n v="378621"/>
    <n v="38124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24"/>
    <n v="2.1276595744680851"/>
    <n v="0"/>
  </r>
  <r>
    <x v="3"/>
    <x v="1"/>
    <x v="1"/>
    <x v="1"/>
    <m/>
    <x v="1"/>
    <x v="1"/>
    <x v="2"/>
    <x v="290"/>
    <s v="238 (BDT) - Item Level Report Preview is blank   "/>
    <s v="02349 - 238 (BDT) - Item Level Report Preview is blank   "/>
    <x v="290"/>
    <x v="2"/>
    <x v="2"/>
    <x v="1070"/>
    <s v="Review of 238 (BDT) - Item Level Report Preview is blank   "/>
    <s v="S | 02661 - Review of 238 (BDT) - Item Level Report Preview is blank   "/>
    <s v="Feature Review | S | 02661 - Review of 238 (BDT) - Item Level Report Preview is blank   "/>
    <m/>
    <n v="378621"/>
    <n v="3812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25"/>
    <n v="2.1276595744680851"/>
    <n v="0"/>
  </r>
  <r>
    <x v="3"/>
    <x v="1"/>
    <x v="1"/>
    <x v="1"/>
    <m/>
    <x v="1"/>
    <x v="1"/>
    <x v="2"/>
    <x v="290"/>
    <s v="238 (BDT) - Item Level Report Preview is blank   "/>
    <s v="02349 - 238 (BDT) - Item Level Report Preview is blank   "/>
    <x v="290"/>
    <x v="0"/>
    <x v="2"/>
    <x v="1071"/>
    <s v="Alpha for 238 (BDT) - Item Level Report Preview is blank   "/>
    <s v="S | 02660 - Alpha for 238 (BDT) - Item Level Report Preview is blank   "/>
    <s v="Alpha Test | S | 02660 - Alpha for 238 (BDT) - Item Level Report Preview is blank   "/>
    <m/>
    <n v="378621"/>
    <n v="3812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26"/>
    <n v="2.1276595744680851"/>
    <n v="0"/>
  </r>
  <r>
    <x v="3"/>
    <x v="1"/>
    <x v="1"/>
    <x v="1"/>
    <m/>
    <x v="1"/>
    <x v="1"/>
    <x v="2"/>
    <x v="291"/>
    <s v="325 (BDT) - report preview and generate report issue- mobile devices"/>
    <s v="02230 - 325 (BDT) - report preview and generate report issue- mobile devices"/>
    <x v="291"/>
    <x v="1"/>
    <x v="2"/>
    <x v="1072"/>
    <s v="QA for 325 (BDT) - report preview and generate report issue- mobile devices"/>
    <s v="S | 02659 - QA for 325 (BDT) - report preview and generate report issue- mobile devices"/>
    <s v="QA | S | 02659 - QA for 325 (BDT) - report preview and generate report issue- mobile devices"/>
    <m/>
    <n v="378145"/>
    <n v="3812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27"/>
    <n v="2.1276595744680851"/>
    <n v="0"/>
  </r>
  <r>
    <x v="3"/>
    <x v="1"/>
    <x v="1"/>
    <x v="1"/>
    <m/>
    <x v="1"/>
    <x v="1"/>
    <x v="2"/>
    <x v="292"/>
    <s v="337 (BDT) - Impersonating user- report generation issue stops impersonation"/>
    <s v="02364 - 337 (BDT) - Impersonating user- report generation issue stops impersonation"/>
    <x v="292"/>
    <x v="1"/>
    <x v="2"/>
    <x v="1073"/>
    <s v="QA for 337 (BDT) - Impersonating user- report generation issue stops impersonation"/>
    <s v="S | 02658 - QA for 337 (BDT) - Impersonating user- report generation issue stops impersonation"/>
    <s v="QA | S | 02658 - QA for 337 (BDT) - Impersonating user- report generation issue stops impersonation"/>
    <m/>
    <n v="378716"/>
    <n v="3812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28"/>
    <n v="2.1276595744680851"/>
    <n v="0"/>
  </r>
  <r>
    <x v="3"/>
    <x v="1"/>
    <x v="1"/>
    <x v="1"/>
    <m/>
    <x v="1"/>
    <x v="1"/>
    <x v="2"/>
    <x v="293"/>
    <s v="294 (BDT) - Invoice report iphone and ipad hyperlinks in preview and report"/>
    <s v="02104 - 294 (BDT) - Invoice report iphone and ipad hyperlinks in preview and report"/>
    <x v="293"/>
    <x v="1"/>
    <x v="2"/>
    <x v="1074"/>
    <s v="QA for 294 (BDT) - Invoice report iphone and ipad hyperlinks in preview and report"/>
    <s v="S | 02657 - QA for 294 (BDT) - Invoice report iphone and ipad hyperlinks in preview and report"/>
    <s v="QA | S | 02657 - QA for 294 (BDT) - Invoice report iphone and ipad hyperlinks in preview and report"/>
    <m/>
    <n v="376690"/>
    <n v="3812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29"/>
    <n v="2.1276595744680851"/>
    <n v="0"/>
  </r>
  <r>
    <x v="3"/>
    <x v="1"/>
    <x v="1"/>
    <x v="1"/>
    <m/>
    <x v="1"/>
    <x v="1"/>
    <x v="2"/>
    <x v="293"/>
    <s v="294 (BDT) - Invoice report iphone and ipad hyperlinks in preview and report"/>
    <s v="02104 - 294 (BDT) - Invoice report iphone and ipad hyperlinks in preview and report"/>
    <x v="293"/>
    <x v="2"/>
    <x v="2"/>
    <x v="1075"/>
    <s v="Review of 294 (BDT) - Invoice report iphone and ipad hyperlinks in preview and report"/>
    <s v="S | 02656 - Review of 294 (BDT) - Invoice report iphone and ipad hyperlinks in preview and report"/>
    <s v="Feature Review | S | 02656 - Review of 294 (BDT) - Invoice report iphone and ipad hyperlinks in preview and report"/>
    <m/>
    <n v="376690"/>
    <n v="3812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30"/>
    <n v="2.1276595744680851"/>
    <n v="0"/>
  </r>
  <r>
    <x v="3"/>
    <x v="1"/>
    <x v="1"/>
    <x v="1"/>
    <m/>
    <x v="1"/>
    <x v="1"/>
    <x v="2"/>
    <x v="294"/>
    <s v="324 (BDT) - Inventory report- mobile devices hyperlinks in reports"/>
    <s v="02219 - 324 (BDT) - Inventory report- mobile devices hyperlinks in reports"/>
    <x v="294"/>
    <x v="1"/>
    <x v="2"/>
    <x v="1076"/>
    <s v="QA for 324 (BDT) - Inventory report- mobile devices hyperlinks in reports"/>
    <s v="S | 02655 - QA for 324 (BDT) - Inventory report- mobile devices hyperlinks in reports"/>
    <s v="QA | S | 02655 - QA for 324 (BDT) - Inventory report- mobile devices hyperlinks in reports"/>
    <m/>
    <n v="377977"/>
    <n v="3812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31"/>
    <n v="2.1276595744680851"/>
    <n v="0"/>
  </r>
  <r>
    <x v="3"/>
    <x v="1"/>
    <x v="1"/>
    <x v="1"/>
    <m/>
    <x v="1"/>
    <x v="1"/>
    <x v="2"/>
    <x v="294"/>
    <s v="324 (BDT) - Inventory report- mobile devices hyperlinks in reports"/>
    <s v="02219 - 324 (BDT) - Inventory report- mobile devices hyperlinks in reports"/>
    <x v="294"/>
    <x v="2"/>
    <x v="2"/>
    <x v="1077"/>
    <s v="Review of 324 (BDT) - Inventory report- mobile devices hyperlinks in reports"/>
    <s v="S | 02654 - Review of 324 (BDT) - Inventory report- mobile devices hyperlinks in reports"/>
    <s v="Feature Review | S | 02654 - Review of 324 (BDT) - Inventory report- mobile devices hyperlinks in reports"/>
    <m/>
    <n v="377977"/>
    <n v="3812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32"/>
    <n v="2.1276595744680851"/>
    <n v="0"/>
  </r>
  <r>
    <x v="3"/>
    <x v="1"/>
    <x v="1"/>
    <x v="1"/>
    <m/>
    <x v="1"/>
    <x v="1"/>
    <x v="2"/>
    <x v="295"/>
    <s v="336 (BDT) - CSR logged in first time; the site showing on her home page was jelsert."/>
    <s v="02362 - 336 (BDT) - CSR logged in first time; the site showing on her home page was jelsert."/>
    <x v="295"/>
    <x v="1"/>
    <x v="3"/>
    <x v="1078"/>
    <s v="QA for 336 (BDT) - CSR logged in first time; the site showing on her home page was jelsert."/>
    <s v="S | 02652 - QA for 336 (BDT) - CSR logged in first time; the site showing on her home page was jelsert."/>
    <s v="QA | S | 02652 - QA for 336 (BDT) - CSR logged in first time; the site showing on her home page was jelsert."/>
    <m/>
    <n v="378714"/>
    <n v="3811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x v="2"/>
    <s v="0.Cancelled"/>
    <x v="1033"/>
    <n v="2.1276595744680851"/>
    <n v="0"/>
  </r>
  <r>
    <x v="3"/>
    <x v="1"/>
    <x v="1"/>
    <x v="1"/>
    <m/>
    <x v="1"/>
    <x v="1"/>
    <x v="2"/>
    <x v="295"/>
    <s v="336 (BDT) - CSR logged in first time; the site showing on her home page was jelsert."/>
    <s v="02362 - 336 (BDT) - CSR logged in first time; the site showing on her home page was jelsert."/>
    <x v="295"/>
    <x v="2"/>
    <x v="3"/>
    <x v="1079"/>
    <s v="Review of 336 (BDT) - CSR logged in first time; the site showing on her home page was jelsert."/>
    <s v="S | 02651 - Review of 336 (BDT) - CSR logged in first time; the site showing on her home page was jelsert."/>
    <s v="Feature Review | S | 02651 - Review of 336 (BDT) - CSR logged in first time; the site showing on her home page was jelsert."/>
    <m/>
    <n v="378714"/>
    <n v="38119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x v="2"/>
    <s v="0.Cancelled"/>
    <x v="1034"/>
    <n v="2.1276595744680851"/>
    <n v="0"/>
  </r>
  <r>
    <x v="3"/>
    <x v="1"/>
    <x v="1"/>
    <x v="1"/>
    <m/>
    <x v="1"/>
    <x v="1"/>
    <x v="2"/>
    <x v="295"/>
    <s v="336 (BDT) - CSR logged in first time; the site showing on her home page was jelsert."/>
    <s v="02362 - 336 (BDT) - CSR logged in first time; the site showing on her home page was jelsert."/>
    <x v="295"/>
    <x v="0"/>
    <x v="3"/>
    <x v="1080"/>
    <s v="Alpha for 336 (BDT) - CSR logged in first time; the site showing on her home page was jelsert."/>
    <s v="S | 02650 - Alpha for 336 (BDT) - CSR logged in first time; the site showing on her home page was jelsert."/>
    <s v="Alpha Test | S | 02650 - Alpha for 336 (BDT) - CSR logged in first time; the site showing on her home page was jelsert."/>
    <m/>
    <n v="378714"/>
    <n v="38119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x v="2"/>
    <s v="0.Cancelled"/>
    <x v="1035"/>
    <n v="2.1276595744680851"/>
    <n v="0"/>
  </r>
  <r>
    <x v="3"/>
    <x v="1"/>
    <x v="1"/>
    <x v="1"/>
    <m/>
    <x v="1"/>
    <x v="1"/>
    <x v="2"/>
    <x v="291"/>
    <s v="325 (BDT) - report preview and generate report issue- mobile devices"/>
    <s v="02230 - 325 (BDT) - report preview and generate report issue- mobile devices"/>
    <x v="291"/>
    <x v="2"/>
    <x v="2"/>
    <x v="1081"/>
    <s v="Review of 325 (BDT) - report preview and generate report issue- mobile devices"/>
    <s v="S | 02649 - Review of 325 (BDT) - report preview and generate report issue- mobile devices"/>
    <s v="Feature Review | S | 02649 - Review of 325 (BDT) - report preview and generate report issue- mobile devices"/>
    <m/>
    <n v="378145"/>
    <n v="3811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36"/>
    <n v="2.1276595744680851"/>
    <n v="0"/>
  </r>
  <r>
    <x v="3"/>
    <x v="1"/>
    <x v="1"/>
    <x v="1"/>
    <m/>
    <x v="1"/>
    <x v="1"/>
    <x v="2"/>
    <x v="296"/>
    <s v="Multiple OSGi registration calls from BemisPortalServiceImpl"/>
    <s v="02630 - Multiple OSGi registration calls from BemisPortalServiceImpl"/>
    <x v="296"/>
    <x v="1"/>
    <x v="2"/>
    <x v="1082"/>
    <s v="QA for Multiple OSGi registration calls from BemisPortalServiceImpl"/>
    <s v="S | 02648 - QA for Multiple OSGi registration calls from BemisPortalServiceImpl"/>
    <s v="QA | S | 02648 - QA for Multiple OSGi registration calls from BemisPortalServiceImpl"/>
    <m/>
    <n v="380938"/>
    <n v="3811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37"/>
    <n v="2.1276595744680851"/>
    <n v="0"/>
  </r>
  <r>
    <x v="3"/>
    <x v="1"/>
    <x v="1"/>
    <x v="1"/>
    <m/>
    <x v="1"/>
    <x v="1"/>
    <x v="2"/>
    <x v="296"/>
    <s v="Multiple OSGi registration calls from BemisPortalServiceImpl"/>
    <s v="02630 - Multiple OSGi registration calls from BemisPortalServiceImpl"/>
    <x v="296"/>
    <x v="2"/>
    <x v="2"/>
    <x v="1083"/>
    <s v="Review of Multiple OSGi registration calls from BemisPortalServiceImpl"/>
    <s v="S | 02647 - Review of Multiple OSGi registration calls from BemisPortalServiceImpl"/>
    <s v="Feature Review | S | 02647 - Review of Multiple OSGi registration calls from BemisPortalServiceImpl"/>
    <m/>
    <n v="380938"/>
    <n v="38118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38"/>
    <n v="2.1276595744680851"/>
    <n v="0"/>
  </r>
  <r>
    <x v="3"/>
    <x v="1"/>
    <x v="1"/>
    <x v="1"/>
    <m/>
    <x v="1"/>
    <x v="1"/>
    <x v="2"/>
    <x v="297"/>
    <s v="378 (BDT) - Report Functionality- limit to reports showing per page but not additional pages to view"/>
    <s v="02468 - 378 (BDT) - Report Functionality- limit to reports showing per page but not additional pages to view"/>
    <x v="297"/>
    <x v="1"/>
    <x v="2"/>
    <x v="1084"/>
    <s v="QA for 378 (BDT) - Report Functionality- limit to reports showing per page but not additional pages to view"/>
    <s v="S | 02646 - QA for 378 (BDT) - Report Functionality- limit to reports showing per page but not additional pages to view"/>
    <s v="QA | S | 02646 - QA for 378 (BDT) - Report Functionality- limit to reports showing per page but not additional pages to view"/>
    <m/>
    <n v="379779"/>
    <n v="38118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39"/>
    <n v="2.1276595744680851"/>
    <n v="0"/>
  </r>
  <r>
    <x v="3"/>
    <x v="1"/>
    <x v="1"/>
    <x v="1"/>
    <m/>
    <x v="1"/>
    <x v="1"/>
    <x v="2"/>
    <x v="297"/>
    <s v="378 (BDT) - Report Functionality- limit to reports showing per page but not additional pages to view"/>
    <s v="02468 - 378 (BDT) - Report Functionality- limit to reports showing per page but not additional pages to view"/>
    <x v="297"/>
    <x v="2"/>
    <x v="2"/>
    <x v="1085"/>
    <s v="Review of 378 (BDT) - Report Functionality- limit to reports showing per page but not additional pages to view"/>
    <s v="S | 02645 - Review of 378 (BDT) - Report Functionality- limit to reports showing per page but not additional pages to view"/>
    <s v="Feature Review | S | 02645 - Review of 378 (BDT) - Report Functionality- limit to reports showing per page but not additional pages to view"/>
    <m/>
    <n v="379779"/>
    <n v="38118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40"/>
    <n v="2.1276595744680851"/>
    <n v="0"/>
  </r>
  <r>
    <x v="3"/>
    <x v="1"/>
    <x v="1"/>
    <x v="1"/>
    <m/>
    <x v="1"/>
    <x v="1"/>
    <x v="2"/>
    <x v="288"/>
    <s v="378 (BDT) - No pagination on the Reports Download page "/>
    <s v="02426 - 378 (BDT) - No pagination on the Reports Download page "/>
    <x v="288"/>
    <x v="2"/>
    <x v="2"/>
    <x v="1086"/>
    <s v="Review of 378 (BDT) - No pagination on the Reports Download page "/>
    <s v="S | 02644 - Review of 378 (BDT) - No pagination on the Reports Download page "/>
    <s v="Feature Review | S | 02644 - Review of 378 (BDT) - No pagination on the Reports Download page "/>
    <m/>
    <n v="379343"/>
    <n v="3811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041"/>
    <n v="2.1276595744680851"/>
    <n v="0"/>
  </r>
  <r>
    <x v="3"/>
    <x v="1"/>
    <x v="1"/>
    <x v="1"/>
    <m/>
    <x v="1"/>
    <x v="1"/>
    <x v="2"/>
    <x v="297"/>
    <s v="378 (BDT) - Report Functionality- limit to reports showing per page but not additional pages to view"/>
    <s v="02468 - 378 (BDT) - Report Functionality- limit to reports showing per page but not additional pages to view"/>
    <x v="297"/>
    <x v="0"/>
    <x v="2"/>
    <x v="1087"/>
    <s v="Alpha for 378 (BDT) - Report Functionality- limit to reports showing per page but not additional pages to view"/>
    <s v="S | 02643 - Alpha for 378 (BDT) - Report Functionality- limit to reports showing per page but not additional pages to view"/>
    <s v="Alpha Test | S | 02643 - Alpha for 378 (BDT) - Report Functionality- limit to reports showing per page but not additional pages to view"/>
    <m/>
    <n v="379779"/>
    <n v="3811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42"/>
    <n v="2.1276595744680851"/>
    <n v="0"/>
  </r>
  <r>
    <x v="3"/>
    <x v="1"/>
    <x v="1"/>
    <x v="1"/>
    <m/>
    <x v="1"/>
    <x v="1"/>
    <x v="2"/>
    <x v="298"/>
    <s v="387 (BDT) - Missing any Shipments for Premium Waters"/>
    <s v="02633 - 387 (BDT) - Missing any Shipments for Premium Waters"/>
    <x v="298"/>
    <x v="1"/>
    <x v="2"/>
    <x v="1088"/>
    <s v="QA for 387 (BDT) - Missing any Shipments for Premium Waters"/>
    <s v="S | 02642 - QA for 387 (BDT) - Missing any Shipments for Premium Waters"/>
    <s v="QA | S | 02642 - QA for 387 (BDT) - Missing any Shipments for Premium Waters"/>
    <m/>
    <n v="380978"/>
    <n v="3811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43"/>
    <n v="2.1276595744680851"/>
    <n v="0"/>
  </r>
  <r>
    <x v="3"/>
    <x v="1"/>
    <x v="1"/>
    <x v="1"/>
    <m/>
    <x v="1"/>
    <x v="1"/>
    <x v="2"/>
    <x v="298"/>
    <s v="387 (BDT) - Missing any Shipments for Premium Waters"/>
    <s v="02633 - 387 (BDT) - Missing any Shipments for Premium Waters"/>
    <x v="298"/>
    <x v="2"/>
    <x v="2"/>
    <x v="1089"/>
    <s v="Review of 387 (BDT) - Missing any Shipments for Premium Waters"/>
    <s v="S | 02641 - Review of 387 (BDT) - Missing any Shipments for Premium Waters"/>
    <s v="Feature Review | S | 02641 - Review of 387 (BDT) - Missing any Shipments for Premium Waters"/>
    <m/>
    <n v="380978"/>
    <n v="38113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44"/>
    <n v="2.1276595744680851"/>
    <n v="0"/>
  </r>
  <r>
    <x v="3"/>
    <x v="1"/>
    <x v="1"/>
    <x v="1"/>
    <m/>
    <x v="1"/>
    <x v="1"/>
    <x v="2"/>
    <x v="298"/>
    <s v="387 (BDT) - Missing any Shipments for Premium Waters"/>
    <s v="02633 - 387 (BDT) - Missing any Shipments for Premium Waters"/>
    <x v="298"/>
    <x v="0"/>
    <x v="2"/>
    <x v="1090"/>
    <s v="Alpha for 387 (BDT) - Missing any Shipments for Premium Waters"/>
    <s v="S | 02640 - Alpha for 387 (BDT) - Missing any Shipments for Premium Waters"/>
    <s v="Alpha Test | S | 02640 - Alpha for 387 (BDT) - Missing any Shipments for Premium Waters"/>
    <m/>
    <n v="380978"/>
    <n v="3811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45"/>
    <n v="2.1276595744680851"/>
    <n v="0"/>
  </r>
  <r>
    <x v="3"/>
    <x v="1"/>
    <x v="1"/>
    <x v="1"/>
    <m/>
    <x v="1"/>
    <x v="1"/>
    <x v="2"/>
    <x v="277"/>
    <s v="BDT 428 -ID 4191- Documents should not be using File Entry LocalService"/>
    <s v="02638 - BDT 428 -ID 4191- Documents should not be using File Entry LocalService"/>
    <x v="277"/>
    <x v="5"/>
    <x v="2"/>
    <x v="1091"/>
    <s v="Development for - Documents should not be using File Entry LocalService"/>
    <s v="M | 02639 - Development for - Documents should not be using File Entry LocalService"/>
    <s v="Backend Development | M | 02639 - Development for - Documents should not be using File Entry LocalService"/>
    <m/>
    <n v="381112"/>
    <n v="38111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046"/>
    <n v="10.638297872340425"/>
    <n v="0"/>
  </r>
  <r>
    <x v="3"/>
    <x v="1"/>
    <x v="1"/>
    <x v="1"/>
    <m/>
    <x v="1"/>
    <x v="1"/>
    <x v="2"/>
    <x v="288"/>
    <s v="378 (BDT) - No pagination on the Reports Download page "/>
    <s v="02426 - 378 (BDT) - No pagination on the Reports Download page "/>
    <x v="288"/>
    <x v="3"/>
    <x v="2"/>
    <x v="1092"/>
    <s v="UX of tablet is off from mockups"/>
    <s v="M | 02637 - UX of tablet is off from mockups"/>
    <s v="Frontend Development | M | 02637 - UX of tablet is off from mockups"/>
    <m/>
    <n v="379343"/>
    <n v="38110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047"/>
    <n v="5.3191489361702127"/>
    <n v="0"/>
  </r>
  <r>
    <x v="3"/>
    <x v="1"/>
    <x v="1"/>
    <x v="1"/>
    <m/>
    <x v="1"/>
    <x v="1"/>
    <x v="2"/>
    <x v="288"/>
    <s v="378 (BDT) - No pagination on the Reports Download page "/>
    <s v="02426 - 378 (BDT) - No pagination on the Reports Download page "/>
    <x v="288"/>
    <x v="0"/>
    <x v="2"/>
    <x v="1093"/>
    <s v="Alpha for No pagination on the Reports Download page "/>
    <s v="S | 02636 - Alpha for No pagination on the Reports Download page "/>
    <s v="Alpha Test | S | 02636 - Alpha for No pagination on the Reports Download page "/>
    <m/>
    <n v="379343"/>
    <n v="3809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048"/>
    <n v="2.1276595744680851"/>
    <n v="0"/>
  </r>
  <r>
    <x v="3"/>
    <x v="1"/>
    <x v="1"/>
    <x v="1"/>
    <m/>
    <x v="1"/>
    <x v="1"/>
    <x v="2"/>
    <x v="296"/>
    <s v="Multiple OSGi registration calls from BemisPortalServiceImpl"/>
    <s v="02630 - Multiple OSGi registration calls from BemisPortalServiceImpl"/>
    <x v="296"/>
    <x v="0"/>
    <x v="2"/>
    <x v="1094"/>
    <s v="Alpha for Multiple OSGi registration calls from BemisPortalServiceImpl"/>
    <s v="S | 02632 - Alpha for Multiple OSGi registration calls from BemisPortalServiceImpl"/>
    <s v="Alpha Test | S | 02632 - Alpha for Multiple OSGi registration calls from BemisPortalServiceImpl"/>
    <m/>
    <n v="380938"/>
    <n v="3809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49"/>
    <n v="2.1276595744680851"/>
    <n v="0"/>
  </r>
  <r>
    <x v="3"/>
    <x v="1"/>
    <x v="1"/>
    <x v="1"/>
    <m/>
    <x v="1"/>
    <x v="1"/>
    <x v="2"/>
    <x v="296"/>
    <s v="Multiple OSGi registration calls from BemisPortalServiceImpl"/>
    <s v="02630 - Multiple OSGi registration calls from BemisPortalServiceImpl"/>
    <x v="296"/>
    <x v="4"/>
    <x v="2"/>
    <x v="1095"/>
    <s v="Register OSGi service only when organization created"/>
    <s v="S | 02631 - Register OSGi service only when organization created"/>
    <s v="Sub-Task | S | 02631 - Register OSGi service only when organization created"/>
    <m/>
    <n v="380938"/>
    <n v="380939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1050"/>
    <n v="4.2553191489361701"/>
    <n v="0"/>
  </r>
  <r>
    <x v="3"/>
    <x v="1"/>
    <x v="1"/>
    <x v="1"/>
    <m/>
    <x v="1"/>
    <x v="0"/>
    <x v="2"/>
    <x v="299"/>
    <s v="Enable 2FA &quot;Hard Switch&quot; in properties"/>
    <s v="02599 - Enable 2FA &quot;Hard Switch&quot; in properties"/>
    <x v="299"/>
    <x v="1"/>
    <x v="2"/>
    <x v="1096"/>
    <s v="QA for Enable 2FA &quot;Hard Switch&quot; in properties"/>
    <s v="S | 02629 - QA for Enable 2FA &quot;Hard Switch&quot; in properties"/>
    <s v="QA | S | 02629 - QA for Enable 2FA &quot;Hard Switch&quot; in properties"/>
    <m/>
    <n v="380809"/>
    <n v="3809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51"/>
    <n v="0"/>
    <n v="0"/>
  </r>
  <r>
    <x v="3"/>
    <x v="1"/>
    <x v="1"/>
    <x v="1"/>
    <m/>
    <x v="1"/>
    <x v="0"/>
    <x v="2"/>
    <x v="299"/>
    <s v="Enable 2FA &quot;Hard Switch&quot; in properties"/>
    <s v="02599 - Enable 2FA &quot;Hard Switch&quot; in properties"/>
    <x v="299"/>
    <x v="2"/>
    <x v="2"/>
    <x v="1097"/>
    <s v="Review of Enable 2FA &quot;Hard Switch&quot; in properties"/>
    <s v="S | 02628 - Review of Enable 2FA &quot;Hard Switch&quot; in properties"/>
    <s v="Feature Review | S | 02628 - Review of Enable 2FA &quot;Hard Switch&quot; in properties"/>
    <m/>
    <n v="380809"/>
    <n v="3809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52"/>
    <n v="0"/>
    <n v="0"/>
  </r>
  <r>
    <x v="3"/>
    <x v="1"/>
    <x v="1"/>
    <x v="1"/>
    <m/>
    <x v="1"/>
    <x v="0"/>
    <x v="2"/>
    <x v="299"/>
    <s v="Enable 2FA &quot;Hard Switch&quot; in properties"/>
    <s v="02599 - Enable 2FA &quot;Hard Switch&quot; in properties"/>
    <x v="299"/>
    <x v="0"/>
    <x v="2"/>
    <x v="1098"/>
    <s v="Alpha for Enable 2FA &quot;Hard Switch&quot; in properties"/>
    <s v="S | 02627 - Alpha for Enable 2FA &quot;Hard Switch&quot; in properties"/>
    <s v="Alpha Test | S | 02627 - Alpha for Enable 2FA &quot;Hard Switch&quot; in properties"/>
    <m/>
    <n v="380809"/>
    <n v="3809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53"/>
    <n v="0"/>
    <n v="0"/>
  </r>
  <r>
    <x v="3"/>
    <x v="1"/>
    <x v="1"/>
    <x v="1"/>
    <m/>
    <x v="1"/>
    <x v="0"/>
    <x v="2"/>
    <x v="289"/>
    <s v="242 (BDT) - Customer profile - no address pulling in"/>
    <s v="01993 - 242 (BDT) - Customer profile - no address pulling in"/>
    <x v="289"/>
    <x v="2"/>
    <x v="2"/>
    <x v="1099"/>
    <s v="Review of 242 (BDT) - Customer profile - no address pulling in"/>
    <s v="XS | 02626 - Review of 242 (BDT) - Customer profile - no address pulling in"/>
    <s v="Feature Review | XS | 02626 - Review of 242 (BDT) - Customer profile - no address pulling in"/>
    <m/>
    <n v="375857"/>
    <n v="380924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x v="2"/>
    <s v="0.Done"/>
    <x v="1054"/>
    <n v="0"/>
    <n v="0"/>
  </r>
  <r>
    <x v="3"/>
    <x v="1"/>
    <x v="1"/>
    <x v="1"/>
    <m/>
    <x v="1"/>
    <x v="1"/>
    <x v="2"/>
    <x v="286"/>
    <s v="Report Preview UI issues "/>
    <s v="02593 - Report Preview UI issues "/>
    <x v="286"/>
    <x v="2"/>
    <x v="2"/>
    <x v="1100"/>
    <s v="Review of Report Preview UI issues "/>
    <s v="S | 02625 - Review of Report Preview UI issues "/>
    <s v="Feature Review | S | 02625 - Review of Report Preview UI issues "/>
    <m/>
    <n v="380786"/>
    <n v="3809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55"/>
    <n v="2.1276595744680851"/>
    <n v="0"/>
  </r>
  <r>
    <x v="3"/>
    <x v="1"/>
    <x v="1"/>
    <x v="1"/>
    <m/>
    <x v="1"/>
    <x v="1"/>
    <x v="2"/>
    <x v="300"/>
    <s v="303 (BDT) - Releases page in page wildcard search on description"/>
    <s v="02117 - 303 (BDT) - Releases page in page wildcard search on description"/>
    <x v="300"/>
    <x v="1"/>
    <x v="2"/>
    <x v="1101"/>
    <s v="QA for 303 (BDT) - Releases page in page wildcard search on description"/>
    <s v="S | 02624 - QA for 303 (BDT) - Releases page in page wildcard search on description"/>
    <s v="QA | S | 02624 - QA for 303 (BDT) - Releases page in page wildcard search on description"/>
    <m/>
    <n v="376945"/>
    <n v="3809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56"/>
    <n v="2.1276595744680851"/>
    <n v="0"/>
  </r>
  <r>
    <x v="3"/>
    <x v="1"/>
    <x v="1"/>
    <x v="1"/>
    <m/>
    <x v="1"/>
    <x v="0"/>
    <x v="2"/>
    <x v="301"/>
    <s v="Wildcard search for certain fields"/>
    <s v="01211 - Wildcard search for certain fields"/>
    <x v="301"/>
    <x v="1"/>
    <x v="2"/>
    <x v="1102"/>
    <s v="QA for Wildcard search for certain fields"/>
    <s v="S | 02623 - QA for Wildcard search for certain fields"/>
    <s v="QA | S | 02623 - QA for Wildcard search for certain fields"/>
    <m/>
    <n v="363894"/>
    <n v="3809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57"/>
    <n v="0"/>
    <n v="0"/>
  </r>
  <r>
    <x v="3"/>
    <x v="1"/>
    <x v="1"/>
    <x v="1"/>
    <m/>
    <x v="1"/>
    <x v="0"/>
    <x v="2"/>
    <x v="301"/>
    <s v="Wildcard search for certain fields"/>
    <s v="01211 - Wildcard search for certain fields"/>
    <x v="301"/>
    <x v="2"/>
    <x v="2"/>
    <x v="1103"/>
    <s v="Review of Wildcard search for certain fields"/>
    <s v="S | 02622 - Review of Wildcard search for certain fields"/>
    <s v="Feature Review | S | 02622 - Review of Wildcard search for certain fields"/>
    <m/>
    <n v="363894"/>
    <n v="3809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58"/>
    <n v="0"/>
    <n v="0"/>
  </r>
  <r>
    <x v="3"/>
    <x v="1"/>
    <x v="1"/>
    <x v="1"/>
    <m/>
    <x v="1"/>
    <x v="1"/>
    <x v="2"/>
    <x v="281"/>
    <s v="394 (BDT) - Scheduled Releases Sub-Pg Bemis Line# Contains Leading Zeroes"/>
    <s v="02552 - 394 (BDT) - Scheduled Releases Sub-Pg Bemis Line# Contains Leading Zeroes"/>
    <x v="281"/>
    <x v="2"/>
    <x v="2"/>
    <x v="1104"/>
    <s v="Review of 394 (BDT) - Scheduled Releases Sub-Pg Bemis Line# Contains Leading Zeroes"/>
    <s v="S | 02621 - Review of 394 (BDT) - Scheduled Releases Sub-Pg Bemis Line# Contains Leading Zeroes"/>
    <s v="Feature Review | S | 02621 - Review of 394 (BDT) - Scheduled Releases Sub-Pg Bemis Line# Contains Leading Zeroes"/>
    <m/>
    <n v="380449"/>
    <n v="3809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059"/>
    <n v="2.1276595744680851"/>
    <n v="0"/>
  </r>
  <r>
    <x v="3"/>
    <x v="1"/>
    <x v="1"/>
    <x v="1"/>
    <m/>
    <x v="1"/>
    <x v="1"/>
    <x v="2"/>
    <x v="278"/>
    <s v="388 (BDT) - Inventory Pg Standard Pallet Qty Rounding Issue"/>
    <s v="02546 - 388 (BDT) - Inventory Pg Standard Pallet Qty Rounding Issue"/>
    <x v="278"/>
    <x v="2"/>
    <x v="2"/>
    <x v="1105"/>
    <s v="Review of 388 (BDT) - Inventory Pg Standard Pallet Qty Rounding Issue"/>
    <s v="S | 02620 - Review of 388 (BDT) - Inventory Pg Standard Pallet Qty Rounding Issue"/>
    <s v="Feature Review | S | 02620 - Review of 388 (BDT) - Inventory Pg Standard Pallet Qty Rounding Issue"/>
    <m/>
    <n v="380225"/>
    <n v="38090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x v="2"/>
    <s v="0.Done"/>
    <x v="1060"/>
    <n v="2.1276595744680851"/>
    <n v="0"/>
  </r>
  <r>
    <x v="3"/>
    <x v="1"/>
    <x v="1"/>
    <x v="1"/>
    <m/>
    <x v="1"/>
    <x v="1"/>
    <x v="2"/>
    <x v="302"/>
    <s v="Preview should display for all document types "/>
    <s v="02537 - Preview should display for all document types "/>
    <x v="302"/>
    <x v="1"/>
    <x v="2"/>
    <x v="1106"/>
    <s v="QA for Preview should display for all document types "/>
    <s v="S | 02619 - QA for Preview should display for all document types "/>
    <s v="QA | S | 02619 - QA for Preview should display for all document types "/>
    <m/>
    <n v="380200"/>
    <n v="38089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61"/>
    <n v="2.1276595744680851"/>
    <n v="0"/>
  </r>
  <r>
    <x v="3"/>
    <x v="1"/>
    <x v="1"/>
    <x v="1"/>
    <m/>
    <x v="1"/>
    <x v="1"/>
    <x v="2"/>
    <x v="302"/>
    <s v="Preview should display for all document types "/>
    <s v="02537 - Preview should display for all document types "/>
    <x v="302"/>
    <x v="2"/>
    <x v="2"/>
    <x v="1107"/>
    <s v="Review of Preview should display for all document types "/>
    <s v="S | 02618 - Review of Preview should display for all document types "/>
    <s v="Feature Review | S | 02618 - Review of Preview should display for all document types "/>
    <m/>
    <n v="380200"/>
    <n v="38089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62"/>
    <n v="2.1276595744680851"/>
    <n v="0"/>
  </r>
  <r>
    <x v="3"/>
    <x v="1"/>
    <x v="1"/>
    <x v="1"/>
    <m/>
    <x v="1"/>
    <x v="1"/>
    <x v="2"/>
    <x v="303"/>
    <s v="323 (BDT) - Shipment Landing Pg/Shipments Missing"/>
    <s v="02218 - 323 (BDT) - Shipment Landing Pg/Shipments Missing"/>
    <x v="303"/>
    <x v="1"/>
    <x v="2"/>
    <x v="1108"/>
    <s v="QA for 323 (BDT) - Shipment Landing Pg/Shipments Missing"/>
    <s v="S | 02617 - QA for 323 (BDT) - Shipment Landing Pg/Shipments Missing"/>
    <s v="QA | S | 02617 - QA for 323 (BDT) - Shipment Landing Pg/Shipments Missing"/>
    <m/>
    <n v="377974"/>
    <n v="3808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63"/>
    <n v="2.1276595744680851"/>
    <n v="0"/>
  </r>
  <r>
    <x v="3"/>
    <x v="1"/>
    <x v="1"/>
    <x v="1"/>
    <m/>
    <x v="1"/>
    <x v="1"/>
    <x v="2"/>
    <x v="303"/>
    <s v="323 (BDT) - Shipment Landing Pg/Shipments Missing"/>
    <s v="02218 - 323 (BDT) - Shipment Landing Pg/Shipments Missing"/>
    <x v="303"/>
    <x v="2"/>
    <x v="2"/>
    <x v="1109"/>
    <s v="Review of 323 (BDT) - Shipment Landing Pg/Shipments Missing"/>
    <s v="S | 02616 - Review of 323 (BDT) - Shipment Landing Pg/Shipments Missing"/>
    <s v="Feature Review | S | 02616 - Review of 323 (BDT) - Shipment Landing Pg/Shipments Missing"/>
    <m/>
    <n v="377974"/>
    <n v="3808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64"/>
    <n v="2.1276595744680851"/>
    <n v="0"/>
  </r>
  <r>
    <x v="3"/>
    <x v="1"/>
    <x v="1"/>
    <x v="1"/>
    <m/>
    <x v="1"/>
    <x v="1"/>
    <x v="2"/>
    <x v="304"/>
    <s v="385 (BDT) Manufacture Data is missing from the On Hand Inventory sub-page"/>
    <s v="02461 - 385 (BDT) Manufacture Data is missing from the On Hand Inventory sub-page"/>
    <x v="304"/>
    <x v="1"/>
    <x v="2"/>
    <x v="1110"/>
    <s v="QA for 385 (BDT) Manufacture Data is missing from the On Hand Inventory sub-page"/>
    <s v="S | 02615 - QA for 385 (BDT) Manufacture Data is missing from the On Hand Inventory sub-page"/>
    <s v="QA | S | 02615 - QA for 385 (BDT) Manufacture Data is missing from the On Hand Inventory sub-page"/>
    <m/>
    <n v="379741"/>
    <n v="3808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65"/>
    <n v="2.1276595744680851"/>
    <n v="0"/>
  </r>
  <r>
    <x v="3"/>
    <x v="1"/>
    <x v="1"/>
    <x v="1"/>
    <m/>
    <x v="1"/>
    <x v="1"/>
    <x v="2"/>
    <x v="304"/>
    <s v="385 (BDT) Manufacture Data is missing from the On Hand Inventory sub-page"/>
    <s v="02461 - 385 (BDT) Manufacture Data is missing from the On Hand Inventory sub-page"/>
    <x v="304"/>
    <x v="2"/>
    <x v="2"/>
    <x v="1111"/>
    <s v="Review of 385 (BDT) Manufacture Data is missing from the On Hand Inventory sub-page"/>
    <s v="S | 02614 - Review of 385 (BDT) Manufacture Data is missing from the On Hand Inventory sub-page"/>
    <s v="Feature Review | S | 02614 - Review of 385 (BDT) Manufacture Data is missing from the On Hand Inventory sub-page"/>
    <m/>
    <n v="379741"/>
    <n v="3808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66"/>
    <n v="2.1276595744680851"/>
    <n v="0"/>
  </r>
  <r>
    <x v="3"/>
    <x v="1"/>
    <x v="1"/>
    <x v="1"/>
    <m/>
    <x v="1"/>
    <x v="1"/>
    <x v="2"/>
    <x v="304"/>
    <s v="385 (BDT) Manufacture Data is missing from the On Hand Inventory sub-page"/>
    <s v="02461 - 385 (BDT) Manufacture Data is missing from the On Hand Inventory sub-page"/>
    <x v="304"/>
    <x v="0"/>
    <x v="2"/>
    <x v="1112"/>
    <s v="Alpha for 385 (BDT) Manufacture Data is missing from the On Hand Inventory sub-page"/>
    <s v="S | 02613 - Alpha for 385 (BDT) Manufacture Data is missing from the On Hand Inventory sub-page"/>
    <s v="Alpha Test | S | 02613 - Alpha for 385 (BDT) Manufacture Data is missing from the On Hand Inventory sub-page"/>
    <m/>
    <n v="379741"/>
    <n v="3808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67"/>
    <n v="2.1276595744680851"/>
    <n v="0"/>
  </r>
  <r>
    <x v="3"/>
    <x v="1"/>
    <x v="1"/>
    <x v="1"/>
    <m/>
    <x v="1"/>
    <x v="0"/>
    <x v="2"/>
    <x v="287"/>
    <s v="Improve data display on all pages "/>
    <s v="01784 - Improve data display on all pages "/>
    <x v="287"/>
    <x v="6"/>
    <x v="2"/>
    <x v="1113"/>
    <s v="Ellipsis displays when full text is visible on tablet view "/>
    <s v="M | 02612 - Ellipsis displays when full text is visible on tablet view "/>
    <s v="Alpha Bug | M | 02612 - Ellipsis displays when full text is visible on tablet view "/>
    <m/>
    <n v="372474"/>
    <n v="38088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0"/>
    <n v="1"/>
    <n v="3.191489361702128"/>
    <x v="1"/>
    <x v="2"/>
    <s v="0.Done"/>
    <x v="1068"/>
    <n v="0"/>
    <n v="0"/>
  </r>
  <r>
    <x v="3"/>
    <x v="1"/>
    <x v="1"/>
    <x v="1"/>
    <m/>
    <x v="1"/>
    <x v="1"/>
    <x v="2"/>
    <x v="305"/>
    <s v="328 (BDT) - Shipment Landing page incorrect ship to address"/>
    <s v="02541 - 328 (BDT) - Shipment Landing page incorrect ship to address"/>
    <x v="305"/>
    <x v="1"/>
    <x v="2"/>
    <x v="1114"/>
    <s v="QA for 328 (BDT) - Shipment Landing page incorrect ship to address"/>
    <s v="S | 02611 - QA for 328 (BDT) - Shipment Landing page incorrect ship to address"/>
    <s v="QA | S | 02611 - QA for 328 (BDT) - Shipment Landing page incorrect ship to address"/>
    <m/>
    <n v="380207"/>
    <n v="3808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069"/>
    <n v="2.1276595744680851"/>
    <n v="0"/>
  </r>
  <r>
    <x v="3"/>
    <x v="1"/>
    <x v="1"/>
    <x v="1"/>
    <m/>
    <x v="1"/>
    <x v="1"/>
    <x v="2"/>
    <x v="305"/>
    <s v="328 (BDT) - Shipment Landing page incorrect ship to address"/>
    <s v="02541 - 328 (BDT) - Shipment Landing page incorrect ship to address"/>
    <x v="305"/>
    <x v="2"/>
    <x v="2"/>
    <x v="1115"/>
    <s v="Review of 328 (BDT) - Shipment Landing page incorrect ship to address"/>
    <s v="S | 02610 - Review of 328 (BDT) - Shipment Landing page incorrect ship to address"/>
    <s v="Feature Review | S | 02610 - Review of 328 (BDT) - Shipment Landing page incorrect ship to address"/>
    <m/>
    <n v="380207"/>
    <n v="3808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070"/>
    <n v="2.1276595744680851"/>
    <n v="0"/>
  </r>
  <r>
    <x v="3"/>
    <x v="1"/>
    <x v="1"/>
    <x v="1"/>
    <m/>
    <x v="1"/>
    <x v="1"/>
    <x v="2"/>
    <x v="305"/>
    <s v="328 (BDT) - Shipment Landing page incorrect ship to address"/>
    <s v="02541 - 328 (BDT) - Shipment Landing page incorrect ship to address"/>
    <x v="305"/>
    <x v="0"/>
    <x v="2"/>
    <x v="1116"/>
    <s v="Alpha for 328 (BDT) - Shipment Landing page incorrect ship to address"/>
    <s v="S | 02609 - Alpha for 328 (BDT) - Shipment Landing page incorrect ship to address"/>
    <s v="Alpha Test | S | 02609 - Alpha for 328 (BDT) - Shipment Landing page incorrect ship to address"/>
    <m/>
    <n v="380207"/>
    <n v="38088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071"/>
    <n v="2.1276595744680851"/>
    <n v="0"/>
  </r>
  <r>
    <x v="3"/>
    <x v="1"/>
    <x v="1"/>
    <x v="1"/>
    <m/>
    <x v="1"/>
    <x v="1"/>
    <x v="2"/>
    <x v="279"/>
    <s v="298 (BDT) - Releases - subpage- tablet view error"/>
    <s v="02114 - 298 (BDT) - Releases - subpage- tablet view error"/>
    <x v="279"/>
    <x v="1"/>
    <x v="2"/>
    <x v="1117"/>
    <s v="QA for 298 (BDT) - Releases - subpage- tablet view error"/>
    <s v="S | 02608 - QA for 298 (BDT) - Releases - subpage- tablet view error"/>
    <s v="QA | S | 02608 - QA for 298 (BDT) - Releases - subpage- tablet view error"/>
    <m/>
    <n v="376942"/>
    <n v="3808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72"/>
    <n v="2.1276595744680851"/>
    <n v="0"/>
  </r>
  <r>
    <x v="3"/>
    <x v="1"/>
    <x v="1"/>
    <x v="1"/>
    <m/>
    <x v="1"/>
    <x v="1"/>
    <x v="2"/>
    <x v="279"/>
    <s v="298 (BDT) - Releases - subpage- tablet view error"/>
    <s v="02114 - 298 (BDT) - Releases - subpage- tablet view error"/>
    <x v="279"/>
    <x v="2"/>
    <x v="2"/>
    <x v="1118"/>
    <s v="Review of 298 (BDT) - Releases - subpage- tablet view error"/>
    <s v="S | 02607 - Review of 298 (BDT) - Releases - subpage- tablet view error"/>
    <s v="Feature Review | S | 02607 - Review of 298 (BDT) - Releases - subpage- tablet view error"/>
    <m/>
    <n v="376942"/>
    <n v="3808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73"/>
    <n v="2.1276595744680851"/>
    <n v="0"/>
  </r>
  <r>
    <x v="3"/>
    <x v="1"/>
    <x v="1"/>
    <x v="1"/>
    <m/>
    <x v="1"/>
    <x v="1"/>
    <x v="2"/>
    <x v="290"/>
    <s v="238 (BDT) - Item Level Report Preview is blank   "/>
    <s v="02349 - 238 (BDT) - Item Level Report Preview is blank   "/>
    <x v="290"/>
    <x v="3"/>
    <x v="2"/>
    <x v="1119"/>
    <s v="Development for - Item Level Report Preview is blank   "/>
    <s v="M | 02606 - Development for - Item Level Report Preview is blank   "/>
    <s v="Frontend Development | M | 02606 - Development for - Item Level Report Preview is blank   "/>
    <m/>
    <n v="378621"/>
    <n v="38086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074"/>
    <n v="5.3191489361702127"/>
    <n v="0"/>
  </r>
  <r>
    <x v="3"/>
    <x v="1"/>
    <x v="1"/>
    <x v="1"/>
    <m/>
    <x v="1"/>
    <x v="0"/>
    <x v="2"/>
    <x v="287"/>
    <s v="Improve data display on all pages "/>
    <s v="01784 - Improve data display on all pages "/>
    <x v="287"/>
    <x v="6"/>
    <x v="2"/>
    <x v="1120"/>
    <s v="Remove ellipsis from Orders sub-page views"/>
    <s v="M | 02605 - Remove ellipsis from Orders sub-page views"/>
    <s v="Alpha Bug | M | 02605 - Remove ellipsis from Orders sub-page views"/>
    <m/>
    <n v="372474"/>
    <n v="38084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0"/>
    <n v="1"/>
    <n v="3.191489361702128"/>
    <x v="1"/>
    <x v="2"/>
    <s v="0.Done"/>
    <x v="1075"/>
    <n v="0"/>
    <n v="0"/>
  </r>
  <r>
    <x v="3"/>
    <x v="1"/>
    <x v="1"/>
    <x v="1"/>
    <m/>
    <x v="1"/>
    <x v="0"/>
    <x v="2"/>
    <x v="287"/>
    <s v="Improve data display on all pages "/>
    <s v="01784 - Improve data display on all pages "/>
    <x v="287"/>
    <x v="0"/>
    <x v="2"/>
    <x v="1121"/>
    <s v="Alpha for Improve data display on all pages "/>
    <s v="S | 02604 - Alpha for Improve data display on all pages "/>
    <s v="Alpha Test | S | 02604 - Alpha for Improve data display on all pages "/>
    <m/>
    <n v="372474"/>
    <n v="3808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x v="2"/>
    <s v="0.Done"/>
    <x v="1076"/>
    <n v="0"/>
    <n v="0"/>
  </r>
  <r>
    <x v="3"/>
    <x v="1"/>
    <x v="1"/>
    <x v="1"/>
    <m/>
    <x v="1"/>
    <x v="1"/>
    <x v="2"/>
    <x v="293"/>
    <s v="294 (BDT) - Invoice report iphone and ipad hyperlinks in preview and report"/>
    <s v="02104 - 294 (BDT) - Invoice report iphone and ipad hyperlinks in preview and report"/>
    <x v="293"/>
    <x v="0"/>
    <x v="2"/>
    <x v="1122"/>
    <s v="Alpha for 294 (BDT) - Invoice report iphone and ipad hyperlinks in preview and report"/>
    <s v="S | 02603 - Alpha for 294 (BDT) - Invoice report iphone and ipad hyperlinks in preview and report"/>
    <s v="Alpha Test | S | 02603 - Alpha for 294 (BDT) - Invoice report iphone and ipad hyperlinks in preview and report"/>
    <m/>
    <n v="376690"/>
    <n v="3808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77"/>
    <n v="2.1276595744680851"/>
    <n v="0"/>
  </r>
  <r>
    <x v="3"/>
    <x v="1"/>
    <x v="1"/>
    <x v="1"/>
    <m/>
    <x v="1"/>
    <x v="1"/>
    <x v="2"/>
    <x v="294"/>
    <s v="324 (BDT) - Inventory report- mobile devices hyperlinks in reports"/>
    <s v="02219 - 324 (BDT) - Inventory report- mobile devices hyperlinks in reports"/>
    <x v="294"/>
    <x v="0"/>
    <x v="2"/>
    <x v="1123"/>
    <s v="Alpha for 324 (BDT) - Inventory report- mobile devices hyperlinks in reports"/>
    <s v="S | 02602 - Alpha for 324 (BDT) - Inventory report- mobile devices hyperlinks in reports"/>
    <s v="Alpha Test | S | 02602 - Alpha for 324 (BDT) - Inventory report- mobile devices hyperlinks in reports"/>
    <m/>
    <n v="377977"/>
    <n v="3808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78"/>
    <n v="2.1276595744680851"/>
    <n v="0"/>
  </r>
  <r>
    <x v="3"/>
    <x v="1"/>
    <x v="1"/>
    <x v="1"/>
    <m/>
    <x v="1"/>
    <x v="1"/>
    <x v="2"/>
    <x v="291"/>
    <s v="325 (BDT) - report preview and generate report issue- mobile devices"/>
    <s v="02230 - 325 (BDT) - report preview and generate report issue- mobile devices"/>
    <x v="291"/>
    <x v="0"/>
    <x v="2"/>
    <x v="1124"/>
    <s v="Alpha for 325 (BDT) - report preview and generate report issue- mobile devices"/>
    <s v="S | 02601 - Alpha for 325 (BDT) - report preview and generate report issue- mobile devices"/>
    <s v="Alpha Test | S | 02601 - Alpha for 325 (BDT) - report preview and generate report issue- mobile devices"/>
    <m/>
    <n v="378145"/>
    <n v="3808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79"/>
    <n v="2.1276595744680851"/>
    <n v="0"/>
  </r>
  <r>
    <x v="3"/>
    <x v="1"/>
    <x v="1"/>
    <x v="1"/>
    <m/>
    <x v="1"/>
    <x v="0"/>
    <x v="2"/>
    <x v="299"/>
    <s v="Enable 2FA &quot;Hard Switch&quot; in properties"/>
    <s v="02599 - Enable 2FA &quot;Hard Switch&quot; in properties"/>
    <x v="299"/>
    <x v="5"/>
    <x v="2"/>
    <x v="1125"/>
    <s v="Change default switch to true"/>
    <s v="M | 02600 - Change default switch to true"/>
    <s v="Backend Development | M | 02600 - Change default switch to true"/>
    <m/>
    <n v="380809"/>
    <n v="38081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080"/>
    <n v="0"/>
    <n v="0"/>
  </r>
  <r>
    <x v="3"/>
    <x v="1"/>
    <x v="1"/>
    <x v="1"/>
    <m/>
    <x v="1"/>
    <x v="0"/>
    <x v="2"/>
    <x v="258"/>
    <s v="424 (BDT) - Change password policy verbiage for external users"/>
    <s v="02560 - 424 (BDT) - Change password policy verbiage for external users"/>
    <x v="258"/>
    <x v="5"/>
    <x v="3"/>
    <x v="1126"/>
    <s v="Update policy"/>
    <s v="M | 02598 - Update policy"/>
    <s v="Backend Development | M | 02598 - Update policy"/>
    <m/>
    <n v="380536"/>
    <n v="38080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0"/>
    <x v="1"/>
    <x v="2"/>
    <s v="0.Cancelled"/>
    <x v="1081"/>
    <n v="0"/>
    <n v="0"/>
  </r>
  <r>
    <x v="3"/>
    <x v="1"/>
    <x v="1"/>
    <x v="1"/>
    <m/>
    <x v="1"/>
    <x v="1"/>
    <x v="2"/>
    <x v="286"/>
    <s v="Report Preview UI issues "/>
    <s v="02593 - Report Preview UI issues "/>
    <x v="286"/>
    <x v="0"/>
    <x v="2"/>
    <x v="1127"/>
    <s v="Alpha for Report Preview UI issues "/>
    <s v="S | 02597 - Alpha for Report Preview UI issues "/>
    <s v="Alpha Test | S | 02597 - Alpha for Report Preview UI issues "/>
    <m/>
    <n v="380786"/>
    <n v="38080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82"/>
    <n v="2.1276595744680851"/>
    <n v="0"/>
  </r>
  <r>
    <x v="3"/>
    <x v="1"/>
    <x v="1"/>
    <x v="1"/>
    <m/>
    <x v="1"/>
    <x v="1"/>
    <x v="2"/>
    <x v="306"/>
    <s v="Update error logs to capture ID and field "/>
    <s v="02464 - Update error logs to capture ID and field "/>
    <x v="306"/>
    <x v="5"/>
    <x v="2"/>
    <x v="1128"/>
    <s v="Add fields to error message."/>
    <s v="M | 02596 - Add fields to error message."/>
    <s v="Backend Development | M | 02596 - Add fields to error message."/>
    <m/>
    <n v="379757"/>
    <n v="38079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083"/>
    <n v="10.638297872340425"/>
    <n v="0"/>
  </r>
  <r>
    <x v="3"/>
    <x v="1"/>
    <x v="1"/>
    <x v="1"/>
    <m/>
    <x v="1"/>
    <x v="1"/>
    <x v="2"/>
    <x v="286"/>
    <s v="Report Preview UI issues "/>
    <s v="02593 - Report Preview UI issues "/>
    <x v="286"/>
    <x v="3"/>
    <x v="2"/>
    <x v="1129"/>
    <s v="Development for - Report Preview UI issues"/>
    <s v="M | 02594 - Development for - Report Preview UI issues"/>
    <s v="Frontend Development | M | 02594 - Development for - Report Preview UI issues"/>
    <m/>
    <n v="380786"/>
    <n v="38078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084"/>
    <n v="5.3191489361702127"/>
    <n v="0"/>
  </r>
  <r>
    <x v="3"/>
    <x v="1"/>
    <x v="1"/>
    <x v="1"/>
    <m/>
    <x v="1"/>
    <x v="1"/>
    <x v="2"/>
    <x v="285"/>
    <s v="ORM exceptions for Customer Location data sync "/>
    <s v="02591 - ORM exceptions for Customer Location data sync "/>
    <x v="285"/>
    <x v="5"/>
    <x v="2"/>
    <x v="1130"/>
    <s v="Update CustomerLocation index and DM"/>
    <s v="M | 02592 - Update CustomerLocation index and DM"/>
    <s v="Backend Development | M | 02592 - Update CustomerLocation index and DM"/>
    <m/>
    <n v="380775"/>
    <n v="38077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085"/>
    <n v="10.638297872340425"/>
    <n v="0"/>
  </r>
  <r>
    <x v="3"/>
    <x v="1"/>
    <x v="1"/>
    <x v="1"/>
    <m/>
    <x v="1"/>
    <x v="1"/>
    <x v="2"/>
    <x v="292"/>
    <s v="337 (BDT) - Impersonating user- report generation issue stops impersonation"/>
    <s v="02364 - 337 (BDT) - Impersonating user- report generation issue stops impersonation"/>
    <x v="292"/>
    <x v="2"/>
    <x v="2"/>
    <x v="1131"/>
    <s v="Review of 337 (BDT) - Impersonating user- report generation issue stops impersonation"/>
    <s v="S | 02590 - Review of 337 (BDT) - Impersonating user- report generation issue stops impersonation"/>
    <s v="Feature Review | S | 02590 - Review of 337 (BDT) - Impersonating user- report generation issue stops impersonation"/>
    <m/>
    <n v="378716"/>
    <n v="38076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86"/>
    <n v="2.1276595744680851"/>
    <n v="0"/>
  </r>
  <r>
    <x v="3"/>
    <x v="1"/>
    <x v="1"/>
    <x v="1"/>
    <m/>
    <x v="1"/>
    <x v="1"/>
    <x v="2"/>
    <x v="307"/>
    <s v="327 (BDT) - Doned Shipments Sub-Page/Shipment Missing"/>
    <s v="02231 - 327 (BDT) - Doned Shipments Sub-Page/Shipment Missing"/>
    <x v="307"/>
    <x v="1"/>
    <x v="2"/>
    <x v="1132"/>
    <s v="QA for 327 (BDT) - Doned Shipments Sub-Page/Shipment Missing"/>
    <s v="S | 02589 - QA for 327 (BDT) - Doned Shipments Sub-Page/Shipment Missing"/>
    <s v="QA | S | 02589 - QA for 327 (BDT) - Doned Shipments Sub-Page/Shipment Missing"/>
    <m/>
    <n v="378146"/>
    <n v="3807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87"/>
    <n v="2.1276595744680851"/>
    <n v="0"/>
  </r>
  <r>
    <x v="3"/>
    <x v="1"/>
    <x v="1"/>
    <x v="1"/>
    <m/>
    <x v="1"/>
    <x v="1"/>
    <x v="2"/>
    <x v="307"/>
    <s v="327 (BDT) - Doned Shipments Sub-Page/Shipment Missing"/>
    <s v="02231 - 327 (BDT) - Doned Shipments Sub-Page/Shipment Missing"/>
    <x v="307"/>
    <x v="2"/>
    <x v="2"/>
    <x v="1133"/>
    <s v="Review of 327 (BDT) - Doned Shipments Sub-Page/Shipment Missing"/>
    <s v="S | 02588 - Review of 327 (BDT) - Doned Shipments Sub-Page/Shipment Missing"/>
    <s v="Feature Review | S | 02588 - Review of 327 (BDT) - Doned Shipments Sub-Page/Shipment Missing"/>
    <m/>
    <n v="378146"/>
    <n v="38076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88"/>
    <n v="2.1276595744680851"/>
    <n v="0"/>
  </r>
  <r>
    <x v="3"/>
    <x v="1"/>
    <x v="1"/>
    <x v="1"/>
    <m/>
    <x v="1"/>
    <x v="1"/>
    <x v="2"/>
    <x v="278"/>
    <s v="388 (BDT) - Inventory Pg Standard Pallet Qty Rounding Issue"/>
    <s v="02546 - 388 (BDT) - Inventory Pg Standard Pallet Qty Rounding Issue"/>
    <x v="278"/>
    <x v="4"/>
    <x v="3"/>
    <x v="1134"/>
    <s v="Standard Pallet Qty is still displaying as rounded value "/>
    <s v="M | 02587 - Standard Pallet Qty is still displaying as rounded value "/>
    <s v="Sub-Task | M | 02587 - Standard Pallet Qty is still displaying as rounded value "/>
    <m/>
    <n v="380225"/>
    <n v="38075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0"/>
    <n v="1"/>
    <n v="0"/>
    <x v="1"/>
    <x v="2"/>
    <s v="0.Cancelled"/>
    <x v="1089"/>
    <n v="8.5106382978723403"/>
    <n v="0"/>
  </r>
  <r>
    <x v="3"/>
    <x v="1"/>
    <x v="1"/>
    <x v="1"/>
    <m/>
    <x v="1"/>
    <x v="1"/>
    <x v="2"/>
    <x v="278"/>
    <s v="388 (BDT) - Inventory Pg Standard Pallet Qty Rounding Issue"/>
    <s v="02546 - 388 (BDT) - Inventory Pg Standard Pallet Qty Rounding Issue"/>
    <x v="278"/>
    <x v="0"/>
    <x v="2"/>
    <x v="1135"/>
    <s v="Alpha for 388 (BDT) - Inventory Pg Standard Pallet Qty Rounding Issue"/>
    <s v="S | 02585 - Alpha for 388 (BDT) - Inventory Pg Standard Pallet Qty Rounding Issue"/>
    <s v="Alpha Test | S | 02585 - Alpha for 388 (BDT) - Inventory Pg Standard Pallet Qty Rounding Issue"/>
    <m/>
    <n v="380225"/>
    <n v="3806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x v="2"/>
    <s v="0.Done"/>
    <x v="1090"/>
    <n v="2.1276595744680851"/>
    <n v="0"/>
  </r>
  <r>
    <x v="3"/>
    <x v="1"/>
    <x v="1"/>
    <x v="1"/>
    <m/>
    <x v="1"/>
    <x v="0"/>
    <x v="2"/>
    <x v="289"/>
    <s v="242 (BDT) - Customer profile - no address pulling in"/>
    <s v="01993 - 242 (BDT) - Customer profile - no address pulling in"/>
    <x v="289"/>
    <x v="0"/>
    <x v="2"/>
    <x v="1136"/>
    <s v="Alpha for 242 (BDT) - Customer profile - no address pulling in"/>
    <s v="XS | 02584 - Alpha for 242 (BDT) - Customer profile - no address pulling in"/>
    <s v="Alpha Test | XS | 02584 - Alpha for 242 (BDT) - Customer profile - no address pulling in"/>
    <m/>
    <n v="375857"/>
    <n v="38069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x v="2"/>
    <s v="0.Done"/>
    <x v="1091"/>
    <n v="0"/>
    <n v="0"/>
  </r>
  <r>
    <x v="3"/>
    <x v="1"/>
    <x v="1"/>
    <x v="1"/>
    <m/>
    <x v="1"/>
    <x v="1"/>
    <x v="2"/>
    <x v="302"/>
    <s v="Preview should display for all document types "/>
    <s v="02537 - Preview should display for all document types "/>
    <x v="302"/>
    <x v="0"/>
    <x v="2"/>
    <x v="1137"/>
    <s v="Alpha for Preview should display for all document types "/>
    <s v="S | 02583 - Alpha for Preview should display for all document types "/>
    <s v="Alpha Test | S | 02583 - Alpha for Preview should display for all document types "/>
    <m/>
    <n v="380200"/>
    <n v="3806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92"/>
    <n v="2.1276595744680851"/>
    <n v="0"/>
  </r>
  <r>
    <x v="3"/>
    <x v="1"/>
    <x v="1"/>
    <x v="1"/>
    <m/>
    <x v="1"/>
    <x v="0"/>
    <x v="2"/>
    <x v="284"/>
    <s v="Change Requested Date Logic"/>
    <s v="02489 - Change Requested Date Logic"/>
    <x v="284"/>
    <x v="2"/>
    <x v="2"/>
    <x v="1138"/>
    <s v="Review of Change Requested Date Logic"/>
    <s v="S | 02582 - Review of Change Requested Date Logic"/>
    <s v="Feature Review | S | 02582 - Review of Change Requested Date Logic"/>
    <m/>
    <n v="379858"/>
    <n v="3806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093"/>
    <n v="0"/>
    <n v="0"/>
  </r>
  <r>
    <x v="3"/>
    <x v="1"/>
    <x v="1"/>
    <x v="1"/>
    <m/>
    <x v="1"/>
    <x v="1"/>
    <x v="2"/>
    <x v="300"/>
    <s v="303 (BDT) - Releases page in page wildcard search on description"/>
    <s v="02117 - 303 (BDT) - Releases page in page wildcard search on description"/>
    <x v="300"/>
    <x v="2"/>
    <x v="2"/>
    <x v="1139"/>
    <s v="Review of 303 (BDT) - Releases page in page wildcard search on description"/>
    <s v="S | 02581 - Review of 303 (BDT) - Releases page in page wildcard search on description"/>
    <s v="Feature Review | S | 02581 - Review of 303 (BDT) - Releases page in page wildcard search on description"/>
    <m/>
    <n v="376945"/>
    <n v="3806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94"/>
    <n v="2.1276595744680851"/>
    <n v="0"/>
  </r>
  <r>
    <x v="3"/>
    <x v="1"/>
    <x v="1"/>
    <x v="1"/>
    <m/>
    <x v="1"/>
    <x v="1"/>
    <x v="2"/>
    <x v="308"/>
    <s v="380 (BDT) - Documents functionality missing add Basic Document"/>
    <s v="02485 - 380 (BDT) - Documents functionality missing add Basic Document"/>
    <x v="308"/>
    <x v="1"/>
    <x v="2"/>
    <x v="1140"/>
    <s v="QA for 380 (BDT) - Documents functionality missing add Basic Document"/>
    <s v="S | 02580 - QA for 380 (BDT) - Documents functionality missing add Basic Document"/>
    <s v="QA | S | 02580 - QA for 380 (BDT) - Documents functionality missing add Basic Document"/>
    <m/>
    <n v="379837"/>
    <n v="3806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095"/>
    <n v="2.1276595744680851"/>
    <n v="0"/>
  </r>
  <r>
    <x v="3"/>
    <x v="1"/>
    <x v="1"/>
    <x v="1"/>
    <m/>
    <x v="1"/>
    <x v="1"/>
    <x v="2"/>
    <x v="308"/>
    <s v="380 (BDT) - Documents functionality missing add Basic Document"/>
    <s v="02485 - 380 (BDT) - Documents functionality missing add Basic Document"/>
    <x v="308"/>
    <x v="2"/>
    <x v="2"/>
    <x v="1141"/>
    <s v="Review of 380 (BDT) - Documents functionality missing add Basic Document"/>
    <s v="S | 02579 - Review of 380 (BDT) - Documents functionality missing add Basic Document"/>
    <s v="Feature Review | S | 02579 - Review of 380 (BDT) - Documents functionality missing add Basic Document"/>
    <m/>
    <n v="379837"/>
    <n v="3806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096"/>
    <n v="2.1276595744680851"/>
    <n v="0"/>
  </r>
  <r>
    <x v="3"/>
    <x v="1"/>
    <x v="1"/>
    <x v="1"/>
    <m/>
    <x v="1"/>
    <x v="1"/>
    <x v="2"/>
    <x v="281"/>
    <s v="394 (BDT) - Scheduled Releases Sub-Pg Bemis Line# Contains Leading Zeroes"/>
    <s v="02552 - 394 (BDT) - Scheduled Releases Sub-Pg Bemis Line# Contains Leading Zeroes"/>
    <x v="281"/>
    <x v="3"/>
    <x v="2"/>
    <x v="1142"/>
    <s v="'Add' button is now displaying on Scheduled Release sub-page"/>
    <s v="M | 02578 - 'Add' button is now displaying on Scheduled Release sub-page"/>
    <s v="Frontend Development | M | 02578 - 'Add' button is now displaying on Scheduled Release sub-page"/>
    <m/>
    <n v="380449"/>
    <n v="38068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1097"/>
    <n v="5.3191489361702127"/>
    <n v="0"/>
  </r>
  <r>
    <x v="3"/>
    <x v="1"/>
    <x v="1"/>
    <x v="1"/>
    <m/>
    <x v="1"/>
    <x v="0"/>
    <x v="2"/>
    <x v="301"/>
    <s v="Wildcard search for certain fields"/>
    <s v="01211 - Wildcard search for certain fields"/>
    <x v="301"/>
    <x v="0"/>
    <x v="2"/>
    <x v="1143"/>
    <s v="Alpha for Wildcard search for certain fields"/>
    <s v="M | 02577 - Alpha for Wildcard search for certain fields"/>
    <s v="Alpha Test | M | 02577 - Alpha for Wildcard search for certain fields"/>
    <m/>
    <n v="363894"/>
    <n v="380639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1098"/>
    <n v="0"/>
    <n v="0"/>
  </r>
  <r>
    <x v="3"/>
    <x v="1"/>
    <x v="1"/>
    <x v="1"/>
    <m/>
    <x v="1"/>
    <x v="0"/>
    <x v="2"/>
    <x v="284"/>
    <s v="Change Requested Date Logic"/>
    <s v="02489 - Change Requested Date Logic"/>
    <x v="284"/>
    <x v="0"/>
    <x v="2"/>
    <x v="1144"/>
    <s v="Alpha for Change Requested Date Logic"/>
    <s v="S | 02576 - Alpha for Change Requested Date Logic"/>
    <s v="Alpha Test | S | 02576 - Alpha for Change Requested Date Logic"/>
    <m/>
    <n v="379858"/>
    <n v="3806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099"/>
    <n v="0"/>
    <n v="0"/>
  </r>
  <r>
    <x v="3"/>
    <x v="1"/>
    <x v="1"/>
    <x v="1"/>
    <m/>
    <x v="1"/>
    <x v="1"/>
    <x v="2"/>
    <x v="281"/>
    <s v="394 (BDT) - Scheduled Releases Sub-Pg Bemis Line# Contains Leading Zeroes"/>
    <s v="02552 - 394 (BDT) - Scheduled Releases Sub-Pg Bemis Line# Contains Leading Zeroes"/>
    <x v="281"/>
    <x v="0"/>
    <x v="2"/>
    <x v="1145"/>
    <s v="Alpha for 394 (BDT) - Scheduled Releases Sub-Pg Bemis Line# Contains Leading Zeroes"/>
    <s v="S | 02575 - Alpha for 394 (BDT) - Scheduled Releases Sub-Pg Bemis Line# Contains Leading Zeroes"/>
    <s v="Alpha Test | S | 02575 - Alpha for 394 (BDT) - Scheduled Releases Sub-Pg Bemis Line# Contains Leading Zeroes"/>
    <m/>
    <n v="380449"/>
    <n v="3806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100"/>
    <n v="2.1276595744680851"/>
    <n v="0"/>
  </r>
  <r>
    <x v="3"/>
    <x v="1"/>
    <x v="1"/>
    <x v="1"/>
    <m/>
    <x v="1"/>
    <x v="1"/>
    <x v="2"/>
    <x v="309"/>
    <s v="259 (BDT) - Orders Page- mobile view some customer PO numbers are hyperlinked"/>
    <s v="01996 - 259 (BDT) - Orders Page- mobile view some customer PO numbers are hyperlinked"/>
    <x v="309"/>
    <x v="6"/>
    <x v="2"/>
    <x v="1146"/>
    <s v="Development for - Orders Page- mobile view some customer PO numbers are hyperlinked"/>
    <s v="M | 02574 - Development for - Orders Page- mobile view some customer PO numbers are hyperlinked"/>
    <s v="Alpha Bug | M | 02574 - Development for - Orders Page- mobile view some customer PO numbers are hyperlinked"/>
    <m/>
    <n v="375861"/>
    <n v="38062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1101"/>
    <n v="3.191489361702128"/>
    <n v="0"/>
  </r>
  <r>
    <x v="3"/>
    <x v="1"/>
    <x v="1"/>
    <x v="1"/>
    <m/>
    <x v="1"/>
    <x v="1"/>
    <x v="2"/>
    <x v="308"/>
    <s v="380 (BDT) - Documents functionality missing add Basic Document"/>
    <s v="02485 - 380 (BDT) - Documents functionality missing add Basic Document"/>
    <x v="308"/>
    <x v="6"/>
    <x v="2"/>
    <x v="1147"/>
    <s v="On the 'home' location there are still 3 choices"/>
    <s v="M | 02573 - On the 'home' location there are still 3 choices"/>
    <s v="Alpha Bug | M | 02573 - On the 'home' location there are still 3 choices"/>
    <m/>
    <n v="379837"/>
    <n v="38058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x v="2"/>
    <s v="0.Done"/>
    <x v="1102"/>
    <n v="3.191489361702128"/>
    <n v="0"/>
  </r>
  <r>
    <x v="3"/>
    <x v="1"/>
    <x v="1"/>
    <x v="1"/>
    <m/>
    <x v="1"/>
    <x v="1"/>
    <x v="2"/>
    <x v="310"/>
    <s v="366 (BDT) - Releases page- mobile missing ship to info"/>
    <s v="02432 - 366 (BDT) - Releases page- mobile missing ship to info"/>
    <x v="310"/>
    <x v="1"/>
    <x v="2"/>
    <x v="1148"/>
    <s v="QA for 366 (BDT) - Releases page- mobile missing ship to info"/>
    <s v="S | 02572 - QA for 366 (BDT) - Releases page- mobile missing ship to info"/>
    <s v="QA | S | 02572 - QA for 366 (BDT) - Releases page- mobile missing ship to info"/>
    <m/>
    <n v="379426"/>
    <n v="3805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03"/>
    <n v="2.1276595744680851"/>
    <n v="0"/>
  </r>
  <r>
    <x v="3"/>
    <x v="1"/>
    <x v="1"/>
    <x v="1"/>
    <m/>
    <x v="1"/>
    <x v="1"/>
    <x v="2"/>
    <x v="310"/>
    <s v="366 (BDT) - Releases page- mobile missing ship to info"/>
    <s v="02432 - 366 (BDT) - Releases page- mobile missing ship to info"/>
    <x v="310"/>
    <x v="2"/>
    <x v="2"/>
    <x v="1149"/>
    <s v="Review of 366 (BDT) - Releases page- mobile missing ship to info"/>
    <s v="S | 02571 - Review of 366 (BDT) - Releases page- mobile missing ship to info"/>
    <s v="Feature Review | S | 02571 - Review of 366 (BDT) - Releases page- mobile missing ship to info"/>
    <m/>
    <n v="379426"/>
    <n v="3805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04"/>
    <n v="2.1276595744680851"/>
    <n v="0"/>
  </r>
  <r>
    <x v="3"/>
    <x v="1"/>
    <x v="1"/>
    <x v="1"/>
    <m/>
    <x v="1"/>
    <x v="1"/>
    <x v="2"/>
    <x v="311"/>
    <s v="365 (BDT) - On Hand Inventory- mobile- click link on orders page takes you to Doned shipments tab"/>
    <s v="02431 - 365 (BDT) - On Hand Inventory- mobile- click link on orders page takes you to Doned shipments tab"/>
    <x v="311"/>
    <x v="1"/>
    <x v="2"/>
    <x v="1150"/>
    <s v="QA for 365 (BDT) - On Hand Inventory- mobile- click link on orders page takes you to Doned shipments tab"/>
    <s v="S | 02569 - QA for 365 (BDT) - On Hand Inventory- mobile- click link on orders page takes you to Doned shipments tab"/>
    <s v="QA | S | 02569 - QA for 365 (BDT) - On Hand Inventory- mobile- click link on orders page takes you to Doned shipments tab"/>
    <m/>
    <n v="379424"/>
    <n v="3805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05"/>
    <n v="2.1276595744680851"/>
    <n v="0"/>
  </r>
  <r>
    <x v="3"/>
    <x v="1"/>
    <x v="1"/>
    <x v="1"/>
    <m/>
    <x v="1"/>
    <x v="1"/>
    <x v="2"/>
    <x v="311"/>
    <s v="365 (BDT) - On Hand Inventory- mobile- click link on orders page takes you to Doned shipments tab"/>
    <s v="02431 - 365 (BDT) - On Hand Inventory- mobile- click link on orders page takes you to Doned shipments tab"/>
    <x v="311"/>
    <x v="2"/>
    <x v="2"/>
    <x v="1151"/>
    <s v="Review of 365 (BDT) - On Hand Inventory- mobile- click link on orders page takes you to Doned shipments tab"/>
    <s v="S | 02568 - Review of 365 (BDT) - On Hand Inventory- mobile- click link on orders page takes you to Doned shipments tab"/>
    <s v="Feature Review | S | 02568 - Review of 365 (BDT) - On Hand Inventory- mobile- click link on orders page takes you to Doned shipments tab"/>
    <m/>
    <n v="379424"/>
    <n v="3805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06"/>
    <n v="2.1276595744680851"/>
    <n v="0"/>
  </r>
  <r>
    <x v="3"/>
    <x v="1"/>
    <x v="1"/>
    <x v="1"/>
    <m/>
    <x v="1"/>
    <x v="0"/>
    <x v="2"/>
    <x v="312"/>
    <s v="Logging Updates"/>
    <s v="01981 - Logging Updates"/>
    <x v="312"/>
    <x v="1"/>
    <x v="2"/>
    <x v="1152"/>
    <s v="QA for Logging Updates"/>
    <s v="S | 02567 - QA for Logging Updates"/>
    <s v="QA | S | 02567 - QA for Logging Updates"/>
    <m/>
    <n v="375778"/>
    <n v="38055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2"/>
    <s v="0.Done"/>
    <x v="1107"/>
    <n v="0"/>
    <n v="0"/>
  </r>
  <r>
    <x v="3"/>
    <x v="1"/>
    <x v="1"/>
    <x v="1"/>
    <m/>
    <x v="1"/>
    <x v="0"/>
    <x v="2"/>
    <x v="312"/>
    <s v="Logging Updates"/>
    <s v="01981 - Logging Updates"/>
    <x v="312"/>
    <x v="2"/>
    <x v="2"/>
    <x v="1153"/>
    <s v="Review of Logging Updates"/>
    <s v="S | 02566 - Review of Logging Updates"/>
    <s v="Feature Review | S | 02566 - Review of Logging Updates"/>
    <m/>
    <n v="375778"/>
    <n v="3805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2"/>
    <s v="0.Done"/>
    <x v="1108"/>
    <n v="0"/>
    <n v="0"/>
  </r>
  <r>
    <x v="3"/>
    <x v="1"/>
    <x v="1"/>
    <x v="1"/>
    <m/>
    <x v="1"/>
    <x v="0"/>
    <x v="2"/>
    <x v="313"/>
    <s v="376 (BDT) - Open and Closed Order Status Report- update to parameters from order page card button"/>
    <s v="02454 - 376 (BDT) - Open and Closed Order Status Report- update to parameters from order page card button"/>
    <x v="313"/>
    <x v="1"/>
    <x v="2"/>
    <x v="1154"/>
    <s v="QA for 376 (BDT) - Open and Closed Order Status Report- update to parameters from order page card button"/>
    <s v="S | 02565 - QA for 376 (BDT) - Open and Closed Order Status Report- update to parameters from order page card button"/>
    <s v="QA | S | 02565 - QA for 376 (BDT) - Open and Closed Order Status Report- update to parameters from order page card button"/>
    <m/>
    <n v="379616"/>
    <n v="3805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09"/>
    <n v="0"/>
    <n v="0"/>
  </r>
  <r>
    <x v="3"/>
    <x v="1"/>
    <x v="1"/>
    <x v="1"/>
    <m/>
    <x v="1"/>
    <x v="0"/>
    <x v="2"/>
    <x v="313"/>
    <s v="376 (BDT) - Open and Closed Order Status Report- update to parameters from order page card button"/>
    <s v="02454 - 376 (BDT) - Open and Closed Order Status Report- update to parameters from order page card button"/>
    <x v="313"/>
    <x v="2"/>
    <x v="2"/>
    <x v="1155"/>
    <s v="Review of 376 (BDT) - Open and Closed Order Status Report- update to parameters from order page card button"/>
    <s v="S | 02564 - Review of 376 (BDT) - Open and Closed Order Status Report- update to parameters from order page card button"/>
    <s v="Feature Review | S | 02564 - Review of 376 (BDT) - Open and Closed Order Status Report- update to parameters from order page card button"/>
    <m/>
    <n v="379616"/>
    <n v="3805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10"/>
    <n v="0"/>
    <n v="0"/>
  </r>
  <r>
    <x v="3"/>
    <x v="1"/>
    <x v="1"/>
    <x v="1"/>
    <m/>
    <x v="1"/>
    <x v="1"/>
    <x v="2"/>
    <x v="306"/>
    <s v="Update error logs to capture ID and field "/>
    <s v="02464 - Update error logs to capture ID and field "/>
    <x v="306"/>
    <x v="1"/>
    <x v="2"/>
    <x v="1156"/>
    <s v="QA for Update error logs to capture ID and field "/>
    <s v="S | 02562 - QA for Update error logs to capture ID and field "/>
    <s v="QA | S | 02562 - QA for Update error logs to capture ID and field "/>
    <m/>
    <n v="379757"/>
    <n v="3805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11"/>
    <n v="2.1276595744680851"/>
    <n v="0"/>
  </r>
  <r>
    <x v="3"/>
    <x v="1"/>
    <x v="1"/>
    <x v="1"/>
    <m/>
    <x v="1"/>
    <x v="1"/>
    <x v="2"/>
    <x v="306"/>
    <s v="Update error logs to capture ID and field "/>
    <s v="02464 - Update error logs to capture ID and field "/>
    <x v="306"/>
    <x v="2"/>
    <x v="2"/>
    <x v="1157"/>
    <s v="Review of Update error logs to capture ID and field "/>
    <s v="S | 02561 - Review of Update error logs to capture ID and field "/>
    <s v="Feature Review | S | 02561 - Review of Update error logs to capture ID and field "/>
    <m/>
    <n v="379757"/>
    <n v="3805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12"/>
    <n v="2.1276595744680851"/>
    <n v="0"/>
  </r>
  <r>
    <x v="3"/>
    <x v="1"/>
    <x v="1"/>
    <x v="1"/>
    <m/>
    <x v="1"/>
    <x v="0"/>
    <x v="7"/>
    <x v="204"/>
    <s v="Add Google Analytics to the Customer Portal Sites"/>
    <s v="01891 - Add Google Analytics to the Customer Portal Sites"/>
    <x v="204"/>
    <x v="1"/>
    <x v="1"/>
    <x v="1158"/>
    <s v="QA for Add Google Analytics to the Customer Portal Sites"/>
    <s v="S | 02559 - QA for Add Google Analytics to the Customer Portal Sites"/>
    <s v="QA | S | 02559 - QA for Add Google Analytics to the Customer Portal Sites"/>
    <m/>
    <n v="374810"/>
    <n v="380519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6666666666666666"/>
    <n v="0"/>
    <n v="1"/>
    <n v="0"/>
    <x v="1"/>
    <x v="7"/>
    <e v="#N/A"/>
    <x v="1"/>
    <n v="0"/>
    <n v="0"/>
  </r>
  <r>
    <x v="3"/>
    <x v="1"/>
    <x v="1"/>
    <x v="1"/>
    <m/>
    <x v="1"/>
    <x v="0"/>
    <x v="7"/>
    <x v="204"/>
    <s v="Add Google Analytics to the Customer Portal Sites"/>
    <s v="01891 - Add Google Analytics to the Customer Portal Sites"/>
    <x v="204"/>
    <x v="2"/>
    <x v="2"/>
    <x v="1159"/>
    <s v="Review of Add Google Analytics to the Customer Portal Sites"/>
    <s v="S | 02558 - Review of Add Google Analytics to the Customer Portal Sites"/>
    <s v="Feature Review | S | 02558 - Review of Add Google Analytics to the Customer Portal Sites"/>
    <m/>
    <n v="374810"/>
    <n v="3805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7"/>
    <s v="0.Done"/>
    <x v="1113"/>
    <n v="0"/>
    <n v="0"/>
  </r>
  <r>
    <x v="3"/>
    <x v="1"/>
    <x v="1"/>
    <x v="1"/>
    <m/>
    <x v="1"/>
    <x v="1"/>
    <x v="2"/>
    <x v="314"/>
    <s v="283 (BDT) - Scheduled Releases Sub-Page Line# Contains Leading Zeroes "/>
    <s v="02057 - 283 (BDT) - Scheduled Releases Sub-Page Line# Contains Leading Zeroes "/>
    <x v="314"/>
    <x v="6"/>
    <x v="2"/>
    <x v="1160"/>
    <s v="Remove leading zeros after data display refactor"/>
    <s v="M | 02557 - Remove leading zeros after data display refactor"/>
    <s v="Alpha Bug | M | 02557 - Remove leading zeros after data display refactor"/>
    <m/>
    <n v="376316"/>
    <n v="380497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x v="2"/>
    <s v="0.Done"/>
    <x v="1114"/>
    <n v="3.191489361702128"/>
    <n v="0"/>
  </r>
  <r>
    <x v="3"/>
    <x v="1"/>
    <x v="1"/>
    <x v="1"/>
    <m/>
    <x v="1"/>
    <x v="1"/>
    <x v="2"/>
    <x v="305"/>
    <s v="328 (BDT) - Shipment Landing page incorrect ship to address"/>
    <s v="02541 - 328 (BDT) - Shipment Landing page incorrect ship to address"/>
    <x v="305"/>
    <x v="5"/>
    <x v="3"/>
    <x v="1161"/>
    <s v="Update release ShipToId field from the release vs. originating sales order"/>
    <s v="M | 02556 - Update release ShipToId field from the release vs. originating sales order"/>
    <s v="Backend Development | M | 02556 - Update release ShipToId field from the release vs. originating sales order"/>
    <m/>
    <n v="380207"/>
    <n v="38047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0"/>
    <x v="1"/>
    <x v="2"/>
    <s v="0.Cancelled"/>
    <x v="1115"/>
    <n v="10.638297872340425"/>
    <n v="0"/>
  </r>
  <r>
    <x v="3"/>
    <x v="1"/>
    <x v="1"/>
    <x v="1"/>
    <m/>
    <x v="1"/>
    <x v="0"/>
    <x v="2"/>
    <x v="284"/>
    <s v="Change Requested Date Logic"/>
    <s v="02489 - Change Requested Date Logic"/>
    <x v="284"/>
    <x v="7"/>
    <x v="2"/>
    <x v="1162"/>
    <s v="Tech planning - RequestedMAD"/>
    <s v="M | 02554 - Tech planning - RequestedMAD"/>
    <s v="Tech Planning | M | 02554 - Tech planning - RequestedMAD"/>
    <m/>
    <n v="379858"/>
    <n v="38047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116"/>
    <n v="0"/>
    <n v="0"/>
  </r>
  <r>
    <x v="3"/>
    <x v="1"/>
    <x v="1"/>
    <x v="1"/>
    <m/>
    <x v="1"/>
    <x v="1"/>
    <x v="2"/>
    <x v="281"/>
    <s v="394 (BDT) - Scheduled Releases Sub-Pg Bemis Line# Contains Leading Zeroes"/>
    <s v="02552 - 394 (BDT) - Scheduled Releases Sub-Pg Bemis Line# Contains Leading Zeroes"/>
    <x v="281"/>
    <x v="7"/>
    <x v="2"/>
    <x v="1163"/>
    <s v="Tech Planning for 394 (BDT) - Scheduled Releases Sub-Pg Bemis Line# Contains Leading Zeroes"/>
    <s v="M | 02553 - Tech Planning for 394 (BDT) - Scheduled Releases Sub-Pg Bemis Line# Contains Leading Zeroes"/>
    <s v="Tech Planning | M | 02553 - Tech Planning for 394 (BDT) - Scheduled Releases Sub-Pg Bemis Line# Contains Leading Zeroes"/>
    <m/>
    <n v="380449"/>
    <n v="38046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117"/>
    <n v="4.2553191489361701"/>
    <n v="0"/>
  </r>
  <r>
    <x v="3"/>
    <x v="1"/>
    <x v="1"/>
    <x v="1"/>
    <m/>
    <x v="1"/>
    <x v="1"/>
    <x v="2"/>
    <x v="278"/>
    <s v="388 (BDT) - Inventory Pg Standard Pallet Qty Rounding Issue"/>
    <s v="02546 - 388 (BDT) - Inventory Pg Standard Pallet Qty Rounding Issue"/>
    <x v="278"/>
    <x v="3"/>
    <x v="2"/>
    <x v="1164"/>
    <s v="Development for - Inventory Pg Standard Pallet Qty Rounding Issue"/>
    <s v="M | 02551 - Development for - Inventory Pg Standard Pallet Qty Rounding Issue"/>
    <s v="Frontend Development | M | 02551 - Development for - Inventory Pg Standard Pallet Qty Rounding Issue"/>
    <m/>
    <n v="380225"/>
    <n v="38024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0"/>
    <n v="1"/>
    <n v="5.3191489361702127"/>
    <x v="1"/>
    <x v="2"/>
    <s v="0.Done"/>
    <x v="1118"/>
    <n v="5.3191489361702127"/>
    <n v="0"/>
  </r>
  <r>
    <x v="3"/>
    <x v="1"/>
    <x v="1"/>
    <x v="1"/>
    <m/>
    <x v="1"/>
    <x v="1"/>
    <x v="2"/>
    <x v="278"/>
    <s v="388 (BDT) - Inventory Pg Standard Pallet Qty Rounding Issue"/>
    <s v="02546 - 388 (BDT) - Inventory Pg Standard Pallet Qty Rounding Issue"/>
    <x v="278"/>
    <x v="7"/>
    <x v="2"/>
    <x v="1165"/>
    <s v="Tech Planning for 388 (BDT) - Inventory Pg Standard Pallet Qty Rounding Issue"/>
    <s v="M | 02550 - Tech Planning for 388 (BDT) - Inventory Pg Standard Pallet Qty Rounding Issue"/>
    <s v="Tech Planning | M | 02550 - Tech Planning for 388 (BDT) - Inventory Pg Standard Pallet Qty Rounding Issue"/>
    <m/>
    <n v="380225"/>
    <n v="38024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"/>
    <n v="1"/>
    <n v="4.2553191489361701"/>
    <x v="1"/>
    <x v="2"/>
    <s v="0.Done"/>
    <x v="1119"/>
    <n v="4.2553191489361701"/>
    <n v="0"/>
  </r>
  <r>
    <x v="3"/>
    <x v="1"/>
    <x v="1"/>
    <x v="1"/>
    <m/>
    <x v="1"/>
    <x v="1"/>
    <x v="2"/>
    <x v="305"/>
    <s v="328 (BDT) - Shipment Landing page incorrect ship to address"/>
    <s v="02541 - 328 (BDT) - Shipment Landing page incorrect ship to address"/>
    <x v="305"/>
    <x v="7"/>
    <x v="2"/>
    <x v="1166"/>
    <s v="Tech Planning for 328 (BDT) - Shipment Landing page incorrect ship to address"/>
    <s v="M | 02549 - Tech Planning for 328 (BDT) - Shipment Landing page incorrect ship to address"/>
    <s v="Tech Planning | M | 02549 - Tech Planning for 328 (BDT) - Shipment Landing page incorrect ship to address"/>
    <m/>
    <n v="380207"/>
    <n v="38023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120"/>
    <n v="4.2553191489361701"/>
    <n v="0"/>
  </r>
  <r>
    <x v="3"/>
    <x v="1"/>
    <x v="1"/>
    <x v="1"/>
    <m/>
    <x v="1"/>
    <x v="1"/>
    <x v="2"/>
    <x v="303"/>
    <s v="323 (BDT) - Shipment Landing Pg/Shipments Missing"/>
    <s v="02218 - 323 (BDT) - Shipment Landing Pg/Shipments Missing"/>
    <x v="303"/>
    <x v="0"/>
    <x v="3"/>
    <x v="1167"/>
    <s v="Alpha for 323 (BDT) - Shipment Landing Pg/Shipments Missing"/>
    <s v="S | 02548 - Alpha for 323 (BDT) - Shipment Landing Pg/Shipments Missing"/>
    <s v="Alpha Test | S | 02548 - Alpha for 323 (BDT) - Shipment Landing Pg/Shipments Missing"/>
    <m/>
    <n v="377974"/>
    <n v="3802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x v="2"/>
    <s v="0.Cancelled"/>
    <x v="1121"/>
    <n v="2.1276595744680851"/>
    <n v="0"/>
  </r>
  <r>
    <x v="3"/>
    <x v="1"/>
    <x v="1"/>
    <x v="1"/>
    <m/>
    <x v="1"/>
    <x v="1"/>
    <x v="2"/>
    <x v="307"/>
    <s v="327 (BDT) - Doned Shipments Sub-Page/Shipment Missing"/>
    <s v="02231 - 327 (BDT) - Doned Shipments Sub-Page/Shipment Missing"/>
    <x v="307"/>
    <x v="0"/>
    <x v="2"/>
    <x v="1168"/>
    <s v="Alpha for 327 (BDT) - Doned Shipments Sub-Page/Shipment Missing"/>
    <s v="S | 02547 - Alpha for 327 (BDT) - Doned Shipments Sub-Page/Shipment Missing"/>
    <s v="Alpha Test | S | 02547 - Alpha for 327 (BDT) - Doned Shipments Sub-Page/Shipment Missing"/>
    <m/>
    <n v="378146"/>
    <n v="38022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22"/>
    <n v="2.1276595744680851"/>
    <n v="0"/>
  </r>
  <r>
    <x v="3"/>
    <x v="1"/>
    <x v="1"/>
    <x v="1"/>
    <m/>
    <x v="1"/>
    <x v="1"/>
    <x v="2"/>
    <x v="315"/>
    <s v="381 (BDT) - Portal console as admin or CSR- missing the Customer Profile view on the Bemis Site"/>
    <s v="02486 - 381 (BDT) - Portal console as admin or CSR- missing the Customer Profile view on the Bemis Site"/>
    <x v="315"/>
    <x v="1"/>
    <x v="2"/>
    <x v="1169"/>
    <s v="QA for 381 (BDT) - Portal console as admin or CSR- missing the Customer Profile view on the Bemis Site"/>
    <s v="S | 02545 - QA for 381 (BDT) - Portal console as admin or CSR- missing the Customer Profile view on the Bemis Site"/>
    <s v="QA | S | 02545 - QA for 381 (BDT) - Portal console as admin or CSR- missing the Customer Profile view on the Bemis Site"/>
    <m/>
    <n v="379838"/>
    <n v="3802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123"/>
    <n v="2.1276595744680851"/>
    <n v="0"/>
  </r>
  <r>
    <x v="3"/>
    <x v="1"/>
    <x v="1"/>
    <x v="1"/>
    <m/>
    <x v="1"/>
    <x v="1"/>
    <x v="2"/>
    <x v="315"/>
    <s v="381 (BDT) - Portal console as admin or CSR- missing the Customer Profile view on the Bemis Site"/>
    <s v="02486 - 381 (BDT) - Portal console as admin or CSR- missing the Customer Profile view on the Bemis Site"/>
    <x v="315"/>
    <x v="2"/>
    <x v="2"/>
    <x v="1170"/>
    <s v="Review of 381 (BDT) - Portal console as admin or CSR- missing the Customer Profile view on the Bemis Site"/>
    <s v="S | 02544 - Review of 381 (BDT) - Portal console as admin or CSR- missing the Customer Profile view on the Bemis Site"/>
    <s v="Feature Review | S | 02544 - Review of 381 (BDT) - Portal console as admin or CSR- missing the Customer Profile view on the Bemis Site"/>
    <m/>
    <n v="379838"/>
    <n v="3802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124"/>
    <n v="2.1276595744680851"/>
    <n v="0"/>
  </r>
  <r>
    <x v="3"/>
    <x v="1"/>
    <x v="1"/>
    <x v="1"/>
    <m/>
    <x v="1"/>
    <x v="1"/>
    <x v="2"/>
    <x v="315"/>
    <s v="381 (BDT) - Portal console as admin or CSR- missing the Customer Profile view on the Bemis Site"/>
    <s v="02486 - 381 (BDT) - Portal console as admin or CSR- missing the Customer Profile view on the Bemis Site"/>
    <x v="315"/>
    <x v="0"/>
    <x v="2"/>
    <x v="1171"/>
    <s v="Alpha for 381 (BDT) - Portal console as admin or CSR- missing the Customer Profile view on the Bemis Site"/>
    <s v="S | 02543 - Alpha for 381 (BDT) - Portal console as admin or CSR- missing the Customer Profile view on the Bemis Site"/>
    <s v="Alpha Test | S | 02543 - Alpha for 381 (BDT) - Portal console as admin or CSR- missing the Customer Profile view on the Bemis Site"/>
    <m/>
    <n v="379838"/>
    <n v="3802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125"/>
    <n v="2.1276595744680851"/>
    <n v="0"/>
  </r>
  <r>
    <x v="3"/>
    <x v="1"/>
    <x v="1"/>
    <x v="1"/>
    <m/>
    <x v="1"/>
    <x v="1"/>
    <x v="2"/>
    <x v="302"/>
    <s v="Preview should display for all document types "/>
    <s v="02537 - Preview should display for all document types "/>
    <x v="302"/>
    <x v="4"/>
    <x v="2"/>
    <x v="1172"/>
    <s v="Fix GS paths in portal.properties"/>
    <s v="M | 02542 - Fix GS paths in portal.properties"/>
    <s v="Sub-Task | M | 02542 - Fix GS paths in portal.properties"/>
    <m/>
    <n v="380200"/>
    <n v="380216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126"/>
    <n v="8.5106382978723403"/>
    <n v="0"/>
  </r>
  <r>
    <x v="3"/>
    <x v="1"/>
    <x v="1"/>
    <x v="1"/>
    <m/>
    <x v="1"/>
    <x v="1"/>
    <x v="2"/>
    <x v="307"/>
    <s v="327 (BDT) - Doned Shipments Sub-Page/Shipment Missing"/>
    <s v="02231 - 327 (BDT) - Doned Shipments Sub-Page/Shipment Missing"/>
    <x v="307"/>
    <x v="4"/>
    <x v="2"/>
    <x v="1173"/>
    <s v="Tech Planning for 327 (BDT) - Doned Shipments Sub-Page/Shipment Missing"/>
    <s v="M | 02540 - Tech Planning for 327 (BDT) - Doned Shipments Sub-Page/Shipment Missing"/>
    <s v="Sub-Task | M | 02540 - Tech Planning for 327 (BDT) - Doned Shipments Sub-Page/Shipment Missing"/>
    <m/>
    <n v="378146"/>
    <n v="380206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127"/>
    <n v="8.5106382978723403"/>
    <n v="0"/>
  </r>
  <r>
    <x v="3"/>
    <x v="1"/>
    <x v="1"/>
    <x v="1"/>
    <m/>
    <x v="1"/>
    <x v="1"/>
    <x v="2"/>
    <x v="275"/>
    <s v="332 (BDT) - Schedule Line View Details Link Missing for some records"/>
    <s v="02342 - 332 (BDT) - Schedule Line View Details Link Missing for some records"/>
    <x v="275"/>
    <x v="0"/>
    <x v="2"/>
    <x v="1174"/>
    <s v="Alpha for 332 (BDT) - Schedule Line View Details Link Missing for some records"/>
    <s v="S | 02539 - Alpha for 332 (BDT) - Schedule Line View Details Link Missing for some records"/>
    <s v="Alpha Test | S | 02539 - Alpha for 332 (BDT) - Schedule Line View Details Link Missing for some records"/>
    <m/>
    <n v="378607"/>
    <n v="38020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28"/>
    <n v="2.1276595744680851"/>
    <n v="0"/>
  </r>
  <r>
    <x v="3"/>
    <x v="1"/>
    <x v="1"/>
    <x v="1"/>
    <m/>
    <x v="1"/>
    <x v="1"/>
    <x v="2"/>
    <x v="308"/>
    <s v="380 (BDT) - Documents functionality missing add Basic Document"/>
    <s v="02485 - 380 (BDT) - Documents functionality missing add Basic Document"/>
    <x v="308"/>
    <x v="0"/>
    <x v="2"/>
    <x v="1175"/>
    <s v="Alpha for 380 (BDT) - Documents functionality missing add Basic Document"/>
    <s v="S | 02538 - Alpha for 380 (BDT) - Documents functionality missing add Basic Document"/>
    <s v="Alpha Test | S | 02538 - Alpha for 380 (BDT) - Documents functionality missing add Basic Document"/>
    <m/>
    <n v="379837"/>
    <n v="38020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129"/>
    <n v="2.1276595744680851"/>
    <n v="0"/>
  </r>
  <r>
    <x v="3"/>
    <x v="1"/>
    <x v="1"/>
    <x v="1"/>
    <m/>
    <x v="1"/>
    <x v="1"/>
    <x v="2"/>
    <x v="292"/>
    <s v="337 (BDT) - Impersonating user- report generation issue stops impersonation"/>
    <s v="02364 - 337 (BDT) - Impersonating user- report generation issue stops impersonation"/>
    <x v="292"/>
    <x v="0"/>
    <x v="2"/>
    <x v="1176"/>
    <s v="Alpha for 337 (BDT) - Impersonating user- report generation issue stops impersonation"/>
    <s v="S | 02536 - Alpha for 337 (BDT) - Impersonating user- report generation issue stops impersonation"/>
    <s v="Alpha Test | S | 02536 - Alpha for 337 (BDT) - Impersonating user- report generation issue stops impersonation"/>
    <m/>
    <n v="378716"/>
    <n v="38019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30"/>
    <n v="2.1276595744680851"/>
    <n v="0"/>
  </r>
  <r>
    <x v="3"/>
    <x v="1"/>
    <x v="1"/>
    <x v="1"/>
    <m/>
    <x v="1"/>
    <x v="0"/>
    <x v="7"/>
    <x v="204"/>
    <s v="Add Google Analytics to the Customer Portal Sites"/>
    <s v="01891 - Add Google Analytics to the Customer Portal Sites"/>
    <x v="204"/>
    <x v="0"/>
    <x v="2"/>
    <x v="1177"/>
    <s v="Alpha for Add Google Analytics to the Customer Portal Sites"/>
    <s v="S | 02534 - Alpha for Add Google Analytics to the Customer Portal Sites"/>
    <s v="Alpha Test | S | 02534 - Alpha for Add Google Analytics to the Customer Portal Sites"/>
    <m/>
    <n v="374810"/>
    <n v="3801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7"/>
    <s v="0.Done"/>
    <x v="1131"/>
    <n v="0"/>
    <n v="0"/>
  </r>
  <r>
    <x v="3"/>
    <x v="1"/>
    <x v="1"/>
    <x v="1"/>
    <m/>
    <x v="1"/>
    <x v="1"/>
    <x v="2"/>
    <x v="306"/>
    <s v="Update error logs to capture ID and field "/>
    <s v="02464 - Update error logs to capture ID and field "/>
    <x v="306"/>
    <x v="0"/>
    <x v="2"/>
    <x v="1178"/>
    <s v="Alpha for Update error logs to capture ID and field "/>
    <s v="S | 02533 - Alpha for Update error logs to capture ID and field "/>
    <s v="Alpha Test | S | 02533 - Alpha for Update error logs to capture ID and field "/>
    <m/>
    <n v="379757"/>
    <n v="38016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32"/>
    <n v="2.1276595744680851"/>
    <n v="0"/>
  </r>
  <r>
    <x v="3"/>
    <x v="1"/>
    <x v="1"/>
    <x v="1"/>
    <m/>
    <x v="1"/>
    <x v="0"/>
    <x v="2"/>
    <x v="316"/>
    <s v="User friendly error messaging for CSR and Buyers"/>
    <s v="01575 - User friendly error messaging for CSR and Buyers"/>
    <x v="316"/>
    <x v="1"/>
    <x v="2"/>
    <x v="1179"/>
    <s v="QA for User friendly error messaging for CSR and Buyers"/>
    <s v="S | 02532 - QA for User friendly error messaging for CSR and Buyers"/>
    <s v="QA | S | 02532 - QA for User friendly error messaging for CSR and Buyers"/>
    <m/>
    <n v="368715"/>
    <n v="38015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33"/>
    <n v="0"/>
    <n v="0"/>
  </r>
  <r>
    <x v="3"/>
    <x v="1"/>
    <x v="1"/>
    <x v="1"/>
    <m/>
    <x v="1"/>
    <x v="0"/>
    <x v="2"/>
    <x v="316"/>
    <s v="User friendly error messaging for CSR and Buyers"/>
    <s v="01575 - User friendly error messaging for CSR and Buyers"/>
    <x v="316"/>
    <x v="2"/>
    <x v="2"/>
    <x v="1180"/>
    <s v="Review of User friendly error messaging for CSR and Buyers"/>
    <s v="S | 02531 - Review of User friendly error messaging for CSR and Buyers"/>
    <s v="Feature Review | S | 02531 - Review of User friendly error messaging for CSR and Buyers"/>
    <m/>
    <n v="368715"/>
    <n v="38014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34"/>
    <n v="0"/>
    <n v="0"/>
  </r>
  <r>
    <x v="3"/>
    <x v="1"/>
    <x v="1"/>
    <x v="1"/>
    <m/>
    <x v="1"/>
    <x v="1"/>
    <x v="2"/>
    <x v="254"/>
    <s v="375 (BDT) - Inventory Report - URL too long error "/>
    <s v="02453 - 375 (BDT) - Inventory Report - URL too long error "/>
    <x v="254"/>
    <x v="7"/>
    <x v="2"/>
    <x v="1181"/>
    <s v="Tech Planning for 375 (BDT) - Inventory Report - URL too long error "/>
    <s v="M | 02530 - Tech Planning for 375 (BDT) - Inventory Report - URL too long error "/>
    <s v="Tech Planning | M | 02530 - Tech Planning for 375 (BDT) - Inventory Report - URL too long error "/>
    <m/>
    <n v="379614"/>
    <n v="38013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135"/>
    <n v="4.2553191489361701"/>
    <n v="0"/>
  </r>
  <r>
    <x v="3"/>
    <x v="1"/>
    <x v="1"/>
    <x v="1"/>
    <m/>
    <x v="1"/>
    <x v="1"/>
    <x v="2"/>
    <x v="308"/>
    <s v="380 (BDT) - Documents functionality missing add Basic Document"/>
    <s v="02485 - 380 (BDT) - Documents functionality missing add Basic Document"/>
    <x v="308"/>
    <x v="3"/>
    <x v="2"/>
    <x v="1182"/>
    <s v="Development for - Documents functionality missing add Basic Document"/>
    <s v="M | 02529 - Development for - Documents functionality missing add Basic Document"/>
    <s v="Frontend Development | M | 02529 - Development for - Documents functionality missing add Basic Document"/>
    <m/>
    <n v="379837"/>
    <n v="38010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1136"/>
    <n v="5.3191489361702127"/>
    <n v="0"/>
  </r>
  <r>
    <x v="3"/>
    <x v="1"/>
    <x v="1"/>
    <x v="1"/>
    <m/>
    <x v="1"/>
    <x v="1"/>
    <x v="2"/>
    <x v="317"/>
    <s v="270 (BDT) - Release page missing info for Jel Sert"/>
    <s v="02092 - 270 (BDT) - Release page missing info for Jel Sert"/>
    <x v="317"/>
    <x v="1"/>
    <x v="2"/>
    <x v="1183"/>
    <s v="QA for 270 (BDT) - Release page missing info for Jel Sert"/>
    <s v="S | 02528 - QA for 270 (BDT) - Release page missing info for Jel Sert"/>
    <s v="QA | S | 02528 - QA for 270 (BDT) - Release page missing info for Jel Sert"/>
    <m/>
    <n v="376649"/>
    <n v="3800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37"/>
    <n v="2.1276595744680851"/>
    <n v="0"/>
  </r>
  <r>
    <x v="3"/>
    <x v="1"/>
    <x v="1"/>
    <x v="1"/>
    <m/>
    <x v="1"/>
    <x v="1"/>
    <x v="2"/>
    <x v="317"/>
    <s v="270 (BDT) - Release page missing info for Jel Sert"/>
    <s v="02092 - 270 (BDT) - Release page missing info for Jel Sert"/>
    <x v="317"/>
    <x v="2"/>
    <x v="2"/>
    <x v="1184"/>
    <s v="Review of 270 (BDT) - Release page missing info for Jel Sert"/>
    <s v="S | 02527 - Review of 270 (BDT) - Release page missing info for Jel Sert"/>
    <s v="Feature Review | S | 02527 - Review of 270 (BDT) - Release page missing info for Jel Sert"/>
    <m/>
    <n v="376649"/>
    <n v="3800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38"/>
    <n v="2.1276595744680851"/>
    <n v="0"/>
  </r>
  <r>
    <x v="3"/>
    <x v="1"/>
    <x v="1"/>
    <x v="1"/>
    <m/>
    <x v="1"/>
    <x v="1"/>
    <x v="2"/>
    <x v="317"/>
    <s v="270 (BDT) - Release page missing info for Jel Sert"/>
    <s v="02092 - 270 (BDT) - Release page missing info for Jel Sert"/>
    <x v="317"/>
    <x v="0"/>
    <x v="2"/>
    <x v="1185"/>
    <s v="Alpha for 270 (BDT) - Release page missing info for Jel Sert"/>
    <s v="S | 02526 - Alpha for 270 (BDT) - Release page missing info for Jel Sert"/>
    <s v="Alpha Test | S | 02526 - Alpha for 270 (BDT) - Release page missing info for Jel Sert"/>
    <m/>
    <n v="376649"/>
    <n v="3800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39"/>
    <n v="2.1276595744680851"/>
    <n v="0"/>
  </r>
  <r>
    <x v="3"/>
    <x v="1"/>
    <x v="1"/>
    <x v="1"/>
    <m/>
    <x v="1"/>
    <x v="1"/>
    <x v="2"/>
    <x v="318"/>
    <s v="Document Preview does not work "/>
    <s v="01788 - Document Preview does not work "/>
    <x v="318"/>
    <x v="1"/>
    <x v="2"/>
    <x v="1186"/>
    <s v="QA for Document Preview does not work "/>
    <s v="XS | 02525 - QA for Document Preview does not work "/>
    <s v="QA | XS | 02525 - QA for Document Preview does not work "/>
    <m/>
    <n v="372507"/>
    <n v="380043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0"/>
    <n v="1"/>
    <n v="1.0638297872340425"/>
    <x v="1"/>
    <x v="2"/>
    <s v="0.Done"/>
    <x v="1140"/>
    <n v="1.0638297872340425"/>
    <n v="0"/>
  </r>
  <r>
    <x v="3"/>
    <x v="1"/>
    <x v="1"/>
    <x v="1"/>
    <m/>
    <x v="1"/>
    <x v="1"/>
    <x v="2"/>
    <x v="318"/>
    <s v="Document Preview does not work "/>
    <s v="01788 - Document Preview does not work "/>
    <x v="318"/>
    <x v="2"/>
    <x v="2"/>
    <x v="1187"/>
    <s v="Review of Document Preview does not work "/>
    <s v="XS | 02524 - Review of Document Preview does not work "/>
    <s v="Feature Review | XS | 02524 - Review of Document Preview does not work "/>
    <m/>
    <n v="372507"/>
    <n v="380042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0"/>
    <n v="1"/>
    <n v="1.0638297872340425"/>
    <x v="1"/>
    <x v="2"/>
    <s v="0.Done"/>
    <x v="1141"/>
    <n v="1.0638297872340425"/>
    <n v="0"/>
  </r>
  <r>
    <x v="3"/>
    <x v="1"/>
    <x v="1"/>
    <x v="1"/>
    <m/>
    <x v="1"/>
    <x v="1"/>
    <x v="2"/>
    <x v="308"/>
    <s v="380 (BDT) - Documents functionality missing add Basic Document"/>
    <s v="02485 - 380 (BDT) - Documents functionality missing add Basic Document"/>
    <x v="308"/>
    <x v="4"/>
    <x v="2"/>
    <x v="1188"/>
    <s v="Tech Planning for 380 (BDT) - Documents functionality missing add Basic Document"/>
    <s v="M | 02523 - Tech Planning for 380 (BDT) - Documents functionality missing add Basic Document"/>
    <s v="Sub-Task | M | 02523 - Tech Planning for 380 (BDT) - Documents functionality missing add Basic Document"/>
    <m/>
    <n v="379837"/>
    <n v="380041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1142"/>
    <n v="8.5106382978723403"/>
    <n v="0"/>
  </r>
  <r>
    <x v="3"/>
    <x v="1"/>
    <x v="1"/>
    <x v="1"/>
    <m/>
    <x v="1"/>
    <x v="1"/>
    <x v="2"/>
    <x v="310"/>
    <s v="366 (BDT) - Releases page- mobile missing ship to info"/>
    <s v="02432 - 366 (BDT) - Releases page- mobile missing ship to info"/>
    <x v="310"/>
    <x v="6"/>
    <x v="2"/>
    <x v="1189"/>
    <s v="Ship To Info is not displaying on mobile view"/>
    <s v="M | 02522 - Ship To Info is not displaying on mobile view"/>
    <s v="Alpha Bug | M | 02522 - Ship To Info is not displaying on mobile view"/>
    <m/>
    <n v="379426"/>
    <n v="379968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1143"/>
    <n v="3.191489361702128"/>
    <n v="0"/>
  </r>
  <r>
    <x v="3"/>
    <x v="1"/>
    <x v="1"/>
    <x v="1"/>
    <m/>
    <x v="1"/>
    <x v="1"/>
    <x v="2"/>
    <x v="292"/>
    <s v="337 (BDT) - Impersonating user- report generation issue stops impersonation"/>
    <s v="02364 - 337 (BDT) - Impersonating user- report generation issue stops impersonation"/>
    <x v="292"/>
    <x v="4"/>
    <x v="2"/>
    <x v="1190"/>
    <s v="Need to include encrypted doAsUser value as part of report URL"/>
    <s v="M | 02521 - Need to include encrypted doAsUser value as part of report URL"/>
    <s v="Sub-Task | M | 02521 - Need to include encrypted doAsUser value as part of report URL"/>
    <m/>
    <n v="378716"/>
    <n v="379965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144"/>
    <n v="8.5106382978723403"/>
    <n v="0"/>
  </r>
  <r>
    <x v="3"/>
    <x v="1"/>
    <x v="1"/>
    <x v="1"/>
    <m/>
    <x v="1"/>
    <x v="0"/>
    <x v="2"/>
    <x v="313"/>
    <s v="376 (BDT) - Open and Closed Order Status Report- update to parameters from order page card button"/>
    <s v="02454 - 376 (BDT) - Open and Closed Order Status Report- update to parameters from order page card button"/>
    <x v="313"/>
    <x v="0"/>
    <x v="2"/>
    <x v="1191"/>
    <s v="Alpha for 376 (BDT) - Open and Closed Order Status Report- update to parameters from order page card button"/>
    <s v="S | 02520 - Alpha for 376 (BDT) - Open and Closed Order Status Report- update to parameters from order page card button"/>
    <s v="Alpha Test | S | 02520 - Alpha for 376 (BDT) - Open and Closed Order Status Report- update to parameters from order page card button"/>
    <m/>
    <n v="379616"/>
    <n v="3799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45"/>
    <n v="0"/>
    <n v="0"/>
  </r>
  <r>
    <x v="3"/>
    <x v="1"/>
    <x v="1"/>
    <x v="1"/>
    <m/>
    <x v="1"/>
    <x v="1"/>
    <x v="2"/>
    <x v="276"/>
    <s v="383 (BDT) If a single schedule line exists, and the Confirmed Qty = 0 LOG AND SKIP RECORD"/>
    <s v="02491 - 383 (BDT) If a single schedule line exists, and the Confirmed Qty = 0 LOG AND SKIP RECORD"/>
    <x v="276"/>
    <x v="0"/>
    <x v="2"/>
    <x v="1192"/>
    <s v="Alpha for 383 (BDT) If a single schedule line exists, and the Confirmed Qty = 0 LOG AND SKIP RECORD"/>
    <s v="S | 02519 - Alpha for 383 (BDT) If a single schedule line exists, and the Confirmed Qty = 0 LOG AND SKIP RECORD"/>
    <s v="Alpha Test | S | 02519 - Alpha for 383 (BDT) If a single schedule line exists, and the Confirmed Qty = 0 LOG AND SKIP RECORD"/>
    <m/>
    <n v="379877"/>
    <n v="3799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46"/>
    <n v="2.1276595744680851"/>
    <n v="0"/>
  </r>
  <r>
    <x v="3"/>
    <x v="1"/>
    <x v="1"/>
    <x v="1"/>
    <m/>
    <x v="1"/>
    <x v="0"/>
    <x v="2"/>
    <x v="284"/>
    <s v="Change Requested Date Logic"/>
    <s v="02489 - Change Requested Date Logic"/>
    <x v="284"/>
    <x v="5"/>
    <x v="2"/>
    <x v="1193"/>
    <s v="Backend development for updated Request Date"/>
    <s v="M | 02518 - Backend development for updated Request Date"/>
    <s v="Backend Development | M | 02518 - Backend development for updated Request Date"/>
    <m/>
    <n v="379858"/>
    <n v="37995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147"/>
    <n v="0"/>
    <n v="0"/>
  </r>
  <r>
    <x v="3"/>
    <x v="1"/>
    <x v="1"/>
    <x v="1"/>
    <m/>
    <x v="1"/>
    <x v="1"/>
    <x v="2"/>
    <x v="311"/>
    <s v="365 (BDT) - On Hand Inventory- mobile- click link on orders page takes you to Doned shipments tab"/>
    <s v="02431 - 365 (BDT) - On Hand Inventory- mobile- click link on orders page takes you to Doned shipments tab"/>
    <x v="311"/>
    <x v="0"/>
    <x v="2"/>
    <x v="1194"/>
    <s v="Alpha for 365 (BDT) - On Hand Inventory- mobile- click link on orders page takes you to Doned shipments tab"/>
    <s v="S | 02517 - Alpha for 365 (BDT) - On Hand Inventory- mobile- click link on orders page takes you to Doned shipments tab"/>
    <s v="Alpha Test | S | 02517 - Alpha for 365 (BDT) - On Hand Inventory- mobile- click link on orders page takes you to Doned shipments tab"/>
    <m/>
    <n v="379424"/>
    <n v="3799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48"/>
    <n v="2.1276595744680851"/>
    <n v="0"/>
  </r>
  <r>
    <x v="3"/>
    <x v="1"/>
    <x v="1"/>
    <x v="1"/>
    <m/>
    <x v="1"/>
    <x v="0"/>
    <x v="2"/>
    <x v="319"/>
    <s v="Remove space from DL file names"/>
    <s v="02373 - Remove space from DL file names"/>
    <x v="319"/>
    <x v="1"/>
    <x v="2"/>
    <x v="1195"/>
    <s v="QA for Remove space from DL file names"/>
    <s v="S | 02516 - QA for Remove space from DL file names"/>
    <s v="QA | S | 02516 - QA for Remove space from DL file names"/>
    <m/>
    <n v="378918"/>
    <n v="3799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49"/>
    <n v="0"/>
    <n v="0"/>
  </r>
  <r>
    <x v="3"/>
    <x v="1"/>
    <x v="1"/>
    <x v="1"/>
    <m/>
    <x v="1"/>
    <x v="0"/>
    <x v="2"/>
    <x v="319"/>
    <s v="Remove space from DL file names"/>
    <s v="02373 - Remove space from DL file names"/>
    <x v="319"/>
    <x v="2"/>
    <x v="2"/>
    <x v="1196"/>
    <s v="Review of Remove space from DL file names"/>
    <s v="S | 02515 - Review of Remove space from DL file names"/>
    <s v="Feature Review | S | 02515 - Review of Remove space from DL file names"/>
    <m/>
    <n v="378918"/>
    <n v="37992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50"/>
    <n v="0"/>
    <n v="0"/>
  </r>
  <r>
    <x v="3"/>
    <x v="1"/>
    <x v="1"/>
    <x v="1"/>
    <m/>
    <x v="1"/>
    <x v="1"/>
    <x v="2"/>
    <x v="320"/>
    <s v="377 (BDT) - Releases and Shipment Report- date parameters and page view parameter requiredness"/>
    <s v="02455 - 377 (BDT) - Releases and Shipment Report- date parameters and page view parameter requiredness"/>
    <x v="320"/>
    <x v="1"/>
    <x v="2"/>
    <x v="1197"/>
    <s v="QA for 377 (BDT) - Releases and Shipment Report- date parameters and page view parameter requiredness"/>
    <s v="S | 02514 - QA for 377 (BDT) - Releases and Shipment Report- date parameters and page view parameter requiredness"/>
    <s v="QA | S | 02514 - QA for 377 (BDT) - Releases and Shipment Report- date parameters and page view parameter requiredness"/>
    <m/>
    <n v="379618"/>
    <n v="3799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51"/>
    <n v="2.1276595744680851"/>
    <n v="0"/>
  </r>
  <r>
    <x v="3"/>
    <x v="1"/>
    <x v="1"/>
    <x v="1"/>
    <m/>
    <x v="1"/>
    <x v="1"/>
    <x v="2"/>
    <x v="321"/>
    <s v="211 (BDT) - Report parameter issue from page view buttons- Open and Closed/ Releases and Shipment History"/>
    <s v="02425 - 211 (BDT) - Report parameter issue from page view buttons- Open and Closed/ Releases and Shipment History"/>
    <x v="321"/>
    <x v="1"/>
    <x v="2"/>
    <x v="1198"/>
    <s v="QA for 211 (BDT) - Report parameter issue from page view buttons- Open and Closed/ Releases and Shipment History"/>
    <s v="S | 02513 - QA for 211 (BDT) - Report parameter issue from page view buttons- Open and Closed/ Releases and Shipment History"/>
    <s v="QA | S | 02513 - QA for 211 (BDT) - Report parameter issue from page view buttons- Open and Closed/ Releases and Shipment History"/>
    <m/>
    <n v="379326"/>
    <n v="3799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52"/>
    <n v="2.1276595744680851"/>
    <n v="0"/>
  </r>
  <r>
    <x v="3"/>
    <x v="1"/>
    <x v="1"/>
    <x v="1"/>
    <m/>
    <x v="1"/>
    <x v="1"/>
    <x v="2"/>
    <x v="322"/>
    <s v="   Documents- CSR access to sites  "/>
    <s v="01855 -    Documents- CSR access to sites  "/>
    <x v="322"/>
    <x v="1"/>
    <x v="2"/>
    <x v="1199"/>
    <s v="QA for    Documents- CSR access to sites  "/>
    <s v="S | 02512 - QA for    Documents- CSR access to sites  "/>
    <s v="QA | S | 02512 - QA for    Documents- CSR access to sites  "/>
    <m/>
    <n v="373934"/>
    <n v="3799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53"/>
    <n v="2.1276595744680851"/>
    <n v="0"/>
  </r>
  <r>
    <x v="3"/>
    <x v="1"/>
    <x v="1"/>
    <x v="1"/>
    <m/>
    <x v="1"/>
    <x v="1"/>
    <x v="2"/>
    <x v="322"/>
    <s v="   Documents- CSR access to sites  "/>
    <s v="01855 -    Documents- CSR access to sites  "/>
    <x v="322"/>
    <x v="2"/>
    <x v="2"/>
    <x v="1200"/>
    <s v="Review of    Documents- CSR access to sites  "/>
    <s v="S | 02511 - Review of    Documents- CSR access to sites  "/>
    <s v="Feature Review | S | 02511 - Review of    Documents- CSR access to sites  "/>
    <m/>
    <n v="373934"/>
    <n v="3799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54"/>
    <n v="2.1276595744680851"/>
    <n v="0"/>
  </r>
  <r>
    <x v="3"/>
    <x v="1"/>
    <x v="1"/>
    <x v="1"/>
    <m/>
    <x v="1"/>
    <x v="1"/>
    <x v="2"/>
    <x v="323"/>
    <s v="331 (BDT) Time Zone Clarification"/>
    <s v="02336 - 331 (BDT) Time Zone Clarification"/>
    <x v="323"/>
    <x v="1"/>
    <x v="2"/>
    <x v="1201"/>
    <s v="QA for 331 (BDT) Time Zone Clarification"/>
    <s v="S | 02510 - QA for 331 (BDT) Time Zone Clarification"/>
    <s v="QA | S | 02510 - QA for 331 (BDT) Time Zone Clarification"/>
    <m/>
    <n v="378570"/>
    <n v="3799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55"/>
    <n v="2.1276595744680851"/>
    <n v="0"/>
  </r>
  <r>
    <x v="3"/>
    <x v="1"/>
    <x v="1"/>
    <x v="1"/>
    <m/>
    <x v="1"/>
    <x v="1"/>
    <x v="2"/>
    <x v="324"/>
    <s v="371 (BDT) Commas missing on qty fields on Scheduled Release and Doned Shipment Page "/>
    <s v="02395 - 371 (BDT) Commas missing on qty fields on Scheduled Release and Doned Shipment Page "/>
    <x v="324"/>
    <x v="1"/>
    <x v="2"/>
    <x v="1202"/>
    <s v="QA for 371 (BDT) Commas missing on qty fields on Scheduled Release and Doned Shipment Page "/>
    <s v="S | 02509 - QA for 371 (BDT) Commas missing on qty fields on Scheduled Release and Doned Shipment Page "/>
    <s v="QA | S | 02509 - QA for 371 (BDT) Commas missing on qty fields on Scheduled Release and Doned Shipment Page "/>
    <m/>
    <n v="379080"/>
    <n v="3799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56"/>
    <n v="2.1276595744680851"/>
    <n v="0"/>
  </r>
  <r>
    <x v="3"/>
    <x v="1"/>
    <x v="1"/>
    <x v="1"/>
    <m/>
    <x v="1"/>
    <x v="1"/>
    <x v="2"/>
    <x v="324"/>
    <s v="371 (BDT) Commas missing on qty fields on Scheduled Release and Doned Shipment Page "/>
    <s v="02395 - 371 (BDT) Commas missing on qty fields on Scheduled Release and Doned Shipment Page "/>
    <x v="324"/>
    <x v="2"/>
    <x v="2"/>
    <x v="1203"/>
    <s v="Review of 371 (BDT) Commas missing on qty fields on Scheduled Release and Doned Shipment Page "/>
    <s v="S | 02508 - Review of 371 (BDT) Commas missing on qty fields on Scheduled Release and Doned Shipment Page "/>
    <s v="Feature Review | S | 02508 - Review of 371 (BDT) Commas missing on qty fields on Scheduled Release and Doned Shipment Page "/>
    <m/>
    <n v="379080"/>
    <n v="3799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57"/>
    <n v="2.1276595744680851"/>
    <n v="0"/>
  </r>
  <r>
    <x v="3"/>
    <x v="1"/>
    <x v="1"/>
    <x v="1"/>
    <m/>
    <x v="1"/>
    <x v="1"/>
    <x v="2"/>
    <x v="323"/>
    <s v="331 (BDT) Time Zone Clarification"/>
    <s v="02336 - 331 (BDT) Time Zone Clarification"/>
    <x v="323"/>
    <x v="2"/>
    <x v="2"/>
    <x v="1204"/>
    <s v="Review of 331 (BDT) Time Zone Clarification"/>
    <s v="S | 02507 - Review of 331 (BDT) Time Zone Clarification"/>
    <s v="Feature Review | S | 02507 - Review of 331 (BDT) Time Zone Clarification"/>
    <m/>
    <n v="378570"/>
    <n v="37990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58"/>
    <n v="2.1276595744680851"/>
    <n v="0"/>
  </r>
  <r>
    <x v="3"/>
    <x v="1"/>
    <x v="1"/>
    <x v="1"/>
    <m/>
    <x v="1"/>
    <x v="1"/>
    <x v="2"/>
    <x v="325"/>
    <s v="289(BDT) - Release Pg No Release"/>
    <s v="02096 - 289(BDT) - Release Pg No Release"/>
    <x v="325"/>
    <x v="1"/>
    <x v="2"/>
    <x v="1205"/>
    <s v="QA for 289(BDT) - Release Pg No Release"/>
    <s v="S | 02506 - QA for 289(BDT) - Release Pg No Release"/>
    <s v="QA | S | 02506 - QA for 289(BDT) - Release Pg No Release"/>
    <m/>
    <n v="376657"/>
    <n v="37990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59"/>
    <n v="2.1276595744680851"/>
    <n v="0"/>
  </r>
  <r>
    <x v="3"/>
    <x v="1"/>
    <x v="1"/>
    <x v="1"/>
    <m/>
    <x v="1"/>
    <x v="1"/>
    <x v="2"/>
    <x v="325"/>
    <s v="289(BDT) - Release Pg No Release"/>
    <s v="02096 - 289(BDT) - Release Pg No Release"/>
    <x v="325"/>
    <x v="2"/>
    <x v="2"/>
    <x v="1206"/>
    <s v="Review of 289(BDT) - Release Pg No Release"/>
    <s v="S | 02505 - Review of 289(BDT) - Release Pg No Release"/>
    <s v="Feature Review | S | 02505 - Review of 289(BDT) - Release Pg No Release"/>
    <m/>
    <n v="376657"/>
    <n v="3798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60"/>
    <n v="2.1276595744680851"/>
    <n v="0"/>
  </r>
  <r>
    <x v="3"/>
    <x v="1"/>
    <x v="1"/>
    <x v="1"/>
    <m/>
    <x v="1"/>
    <x v="1"/>
    <x v="2"/>
    <x v="326"/>
    <s v="261 (BDT) - Missing Open Scheduled Release Info"/>
    <s v="02089 - 261 (BDT) - Missing Open Scheduled Release Info"/>
    <x v="326"/>
    <x v="1"/>
    <x v="2"/>
    <x v="1207"/>
    <s v="QA for 261 (BDT) - Missing Open Scheduled Release Info"/>
    <s v="S | 02504 - QA for 261 (BDT) - Missing Open Scheduled Release Info"/>
    <s v="QA | S | 02504 - QA for 261 (BDT) - Missing Open Scheduled Release Info"/>
    <m/>
    <n v="376640"/>
    <n v="37989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161"/>
    <n v="2.1276595744680851"/>
    <n v="0"/>
  </r>
  <r>
    <x v="3"/>
    <x v="1"/>
    <x v="1"/>
    <x v="1"/>
    <m/>
    <x v="1"/>
    <x v="1"/>
    <x v="2"/>
    <x v="327"/>
    <s v="Order and Release Duplicate Exceptions  "/>
    <s v="02375 - Order and Release Duplicate Exceptions  "/>
    <x v="327"/>
    <x v="1"/>
    <x v="2"/>
    <x v="1208"/>
    <s v="QA for Order and Release Duplicate Exceptions  "/>
    <s v="S | 02503 - QA for Order and Release Duplicate Exceptions  "/>
    <s v="QA | S | 02503 - QA for Order and Release Duplicate Exceptions  "/>
    <m/>
    <n v="378924"/>
    <n v="37989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2"/>
    <s v="0.Done"/>
    <x v="1162"/>
    <n v="2.1276595744680851"/>
    <n v="0"/>
  </r>
  <r>
    <x v="3"/>
    <x v="1"/>
    <x v="1"/>
    <x v="1"/>
    <m/>
    <x v="1"/>
    <x v="1"/>
    <x v="2"/>
    <x v="327"/>
    <s v="Order and Release Duplicate Exceptions  "/>
    <s v="02375 - Order and Release Duplicate Exceptions  "/>
    <x v="327"/>
    <x v="2"/>
    <x v="2"/>
    <x v="1209"/>
    <s v="Review of Order and Release Duplicate Exceptions  "/>
    <s v="S | 02502 - Review of Order and Release Duplicate Exceptions  "/>
    <s v="Feature Review | S | 02502 - Review of Order and Release Duplicate Exceptions  "/>
    <m/>
    <n v="378924"/>
    <n v="3798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2"/>
    <s v="0.Done"/>
    <x v="1163"/>
    <n v="2.1276595744680851"/>
    <n v="0"/>
  </r>
  <r>
    <x v="3"/>
    <x v="1"/>
    <x v="1"/>
    <x v="1"/>
    <m/>
    <x v="1"/>
    <x v="1"/>
    <x v="2"/>
    <x v="276"/>
    <s v="383 (BDT) If a single schedule line exists, and the Confirmed Qty = 0 LOG AND SKIP RECORD"/>
    <s v="02491 - 383 (BDT) If a single schedule line exists, and the Confirmed Qty = 0 LOG AND SKIP RECORD"/>
    <x v="276"/>
    <x v="5"/>
    <x v="2"/>
    <x v="1210"/>
    <s v="Update logic to skip lines with one item where confirmed qty == 0"/>
    <s v="M | 02501 - Update logic to skip lines with one item where confirmed qty == 0"/>
    <s v="Backend Development | M | 02501 - Update logic to skip lines with one item where confirmed qty == 0"/>
    <m/>
    <n v="379877"/>
    <n v="37989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164"/>
    <n v="10.638297872340425"/>
    <n v="0"/>
  </r>
  <r>
    <x v="3"/>
    <x v="1"/>
    <x v="1"/>
    <x v="1"/>
    <m/>
    <x v="1"/>
    <x v="1"/>
    <x v="2"/>
    <x v="320"/>
    <s v="377 (BDT) - Releases and Shipment Report- date parameters and page view parameter requiredness"/>
    <s v="02455 - 377 (BDT) - Releases and Shipment Report- date parameters and page view parameter requiredness"/>
    <x v="320"/>
    <x v="2"/>
    <x v="2"/>
    <x v="1211"/>
    <s v="Review of 377 (BDT) - Releases and Shipment Report- date parameters and page view parameter requiredness"/>
    <s v="S | 02500 - Review of 377 (BDT) - Releases and Shipment Report- date parameters and page view parameter requiredness"/>
    <s v="Feature Review | S | 02500 - Review of 377 (BDT) - Releases and Shipment Report- date parameters and page view parameter requiredness"/>
    <m/>
    <n v="379618"/>
    <n v="3798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65"/>
    <n v="2.1276595744680851"/>
    <n v="0"/>
  </r>
  <r>
    <x v="3"/>
    <x v="1"/>
    <x v="1"/>
    <x v="1"/>
    <m/>
    <x v="1"/>
    <x v="1"/>
    <x v="2"/>
    <x v="321"/>
    <s v="211 (BDT) - Report parameter issue from page view buttons- Open and Closed/ Releases and Shipment History"/>
    <s v="02425 - 211 (BDT) - Report parameter issue from page view buttons- Open and Closed/ Releases and Shipment History"/>
    <x v="321"/>
    <x v="2"/>
    <x v="2"/>
    <x v="1212"/>
    <s v="Review of 211 (BDT) - Report parameter issue from page view buttons- Open and Closed/ Releases and Shipment History"/>
    <s v="S | 02499 - Review of 211 (BDT) - Report parameter issue from page view buttons- Open and Closed/ Releases and Shipment History"/>
    <s v="Feature Review | S | 02499 - Review of 211 (BDT) - Report parameter issue from page view buttons- Open and Closed/ Releases and Shipment History"/>
    <m/>
    <n v="379326"/>
    <n v="3798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66"/>
    <n v="2.1276595744680851"/>
    <n v="0"/>
  </r>
  <r>
    <x v="3"/>
    <x v="1"/>
    <x v="1"/>
    <x v="1"/>
    <m/>
    <x v="1"/>
    <x v="0"/>
    <x v="2"/>
    <x v="328"/>
    <s v="321 (BDT) - Update the Shipments to use a field on Delivery vs. from Orders"/>
    <s v="02445 - 321 (BDT) - Update the Shipments to use a field on Delivery vs. from Orders"/>
    <x v="328"/>
    <x v="1"/>
    <x v="2"/>
    <x v="1213"/>
    <s v="QA for 321 (BDT) - Update the Shipments to use a field on Delivery vs. from Orders"/>
    <s v="S | 02498 - QA for 321 (BDT) - Update the Shipments to use a field on Delivery vs. from Orders"/>
    <s v="QA | S | 02498 - QA for 321 (BDT) - Update the Shipments to use a field on Delivery vs. from Orders"/>
    <m/>
    <n v="379505"/>
    <n v="3798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67"/>
    <n v="0"/>
    <n v="0"/>
  </r>
  <r>
    <x v="3"/>
    <x v="1"/>
    <x v="1"/>
    <x v="1"/>
    <m/>
    <x v="1"/>
    <x v="0"/>
    <x v="2"/>
    <x v="328"/>
    <s v="321 (BDT) - Update the Shipments to use a field on Delivery vs. from Orders"/>
    <s v="02445 - 321 (BDT) - Update the Shipments to use a field on Delivery vs. from Orders"/>
    <x v="328"/>
    <x v="2"/>
    <x v="2"/>
    <x v="1214"/>
    <s v="Review of 321 (BDT) - Update the Shipments to use a field on Delivery vs. from Orders"/>
    <s v="S | 02497 - Review of 321 (BDT) - Update the Shipments to use a field on Delivery vs. from Orders"/>
    <s v="Feature Review | S | 02497 - Review of 321 (BDT) - Update the Shipments to use a field on Delivery vs. from Orders"/>
    <m/>
    <n v="379505"/>
    <n v="3798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68"/>
    <n v="0"/>
    <n v="0"/>
  </r>
  <r>
    <x v="3"/>
    <x v="1"/>
    <x v="1"/>
    <x v="1"/>
    <m/>
    <x v="1"/>
    <x v="1"/>
    <x v="2"/>
    <x v="329"/>
    <s v="Failures in initial data sync does cause a full data sync to occur in the next data sync interval"/>
    <s v="02450 - Failures in initial data sync does cause a full data sync to occur in the next data sync interval"/>
    <x v="329"/>
    <x v="1"/>
    <x v="2"/>
    <x v="1215"/>
    <s v="QA for Failures in initial data sync does cause a full data sync to occur in the next data sync interval"/>
    <s v="S | 02496 - QA for Failures in initial data sync does cause a full data sync to occur in the next data sync interval"/>
    <s v="QA | S | 02496 - QA for Failures in initial data sync does cause a full data sync to occur in the next data sync interval"/>
    <m/>
    <n v="379609"/>
    <n v="37988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69"/>
    <n v="2.1276595744680851"/>
    <n v="0"/>
  </r>
  <r>
    <x v="3"/>
    <x v="1"/>
    <x v="1"/>
    <x v="1"/>
    <m/>
    <x v="1"/>
    <x v="1"/>
    <x v="2"/>
    <x v="329"/>
    <s v="Failures in initial data sync does cause a full data sync to occur in the next data sync interval"/>
    <s v="02450 - Failures in initial data sync does cause a full data sync to occur in the next data sync interval"/>
    <x v="329"/>
    <x v="2"/>
    <x v="2"/>
    <x v="1216"/>
    <s v="Review of Failures in initial data sync does cause a full data sync to occur in the next data sync interval"/>
    <s v="S | 02495 - Review of Failures in initial data sync does cause a full data sync to occur in the next data sync interval"/>
    <s v="Feature Review | S | 02495 - Review of Failures in initial data sync does cause a full data sync to occur in the next data sync interval"/>
    <m/>
    <n v="379609"/>
    <n v="3798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70"/>
    <n v="2.1276595744680851"/>
    <n v="0"/>
  </r>
  <r>
    <x v="3"/>
    <x v="1"/>
    <x v="1"/>
    <x v="1"/>
    <m/>
    <x v="1"/>
    <x v="0"/>
    <x v="2"/>
    <x v="330"/>
    <s v="Change date field used for selecting invoices"/>
    <s v="02407 - Change date field used for selecting invoices"/>
    <x v="330"/>
    <x v="1"/>
    <x v="2"/>
    <x v="1217"/>
    <s v="QA for Change date field used for selecting invoices"/>
    <s v="S | 02494 - QA for Change date field used for selecting invoices"/>
    <s v="QA | S | 02494 - QA for Change date field used for selecting invoices"/>
    <m/>
    <n v="379133"/>
    <n v="37988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71"/>
    <n v="0"/>
    <n v="0"/>
  </r>
  <r>
    <x v="3"/>
    <x v="1"/>
    <x v="1"/>
    <x v="1"/>
    <m/>
    <x v="1"/>
    <x v="0"/>
    <x v="2"/>
    <x v="330"/>
    <s v="Change date field used for selecting invoices"/>
    <s v="02407 - Change date field used for selecting invoices"/>
    <x v="330"/>
    <x v="2"/>
    <x v="2"/>
    <x v="1218"/>
    <s v="Review of Change date field used for selecting invoices"/>
    <s v="S | 02493 - Review of Change date field used for selecting invoices"/>
    <s v="Feature Review | S | 02493 - Review of Change date field used for selecting invoices"/>
    <m/>
    <n v="379133"/>
    <n v="3798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72"/>
    <n v="0"/>
    <n v="0"/>
  </r>
  <r>
    <x v="3"/>
    <x v="1"/>
    <x v="1"/>
    <x v="1"/>
    <m/>
    <x v="1"/>
    <x v="1"/>
    <x v="2"/>
    <x v="276"/>
    <s v="383 (BDT) If a single schedule line exists, and the Confirmed Qty = 0 LOG AND SKIP RECORD"/>
    <s v="02491 - 383 (BDT) If a single schedule line exists, and the Confirmed Qty = 0 LOG AND SKIP RECORD"/>
    <x v="276"/>
    <x v="7"/>
    <x v="2"/>
    <x v="1219"/>
    <s v="Tech planning to identify root cause"/>
    <s v="M | 02492 - Tech planning to identify root cause"/>
    <s v="Tech Planning | M | 02492 - Tech planning to identify root cause"/>
    <m/>
    <n v="379877"/>
    <n v="379879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173"/>
    <n v="4.2553191489361701"/>
    <n v="0"/>
  </r>
  <r>
    <x v="3"/>
    <x v="1"/>
    <x v="1"/>
    <x v="1"/>
    <m/>
    <x v="1"/>
    <x v="1"/>
    <x v="2"/>
    <x v="279"/>
    <s v="298 (BDT) - Releases - subpage- tablet view error"/>
    <s v="02114 - 298 (BDT) - Releases - subpage- tablet view error"/>
    <x v="279"/>
    <x v="0"/>
    <x v="2"/>
    <x v="1220"/>
    <s v="Alpha for 298 (BDT) - Releases - subpage- tablet view error"/>
    <s v="S | 02490 - Alpha for 298 (BDT) - Releases - subpage- tablet view error"/>
    <s v="Alpha Test | S | 02490 - Alpha for 298 (BDT) - Releases - subpage- tablet view error"/>
    <m/>
    <n v="376942"/>
    <n v="3798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74"/>
    <n v="2.1276595744680851"/>
    <n v="0"/>
  </r>
  <r>
    <x v="3"/>
    <x v="1"/>
    <x v="1"/>
    <x v="1"/>
    <m/>
    <x v="1"/>
    <x v="1"/>
    <x v="2"/>
    <x v="310"/>
    <s v="366 (BDT) - Releases page- mobile missing ship to info"/>
    <s v="02432 - 366 (BDT) - Releases page- mobile missing ship to info"/>
    <x v="310"/>
    <x v="0"/>
    <x v="2"/>
    <x v="1221"/>
    <s v="Alpha for 366 (BDT) - Releases page- mobile missing ship to info"/>
    <s v="S | 02488 - Alpha for 366 (BDT) - Releases page- mobile missing ship to info"/>
    <s v="Alpha Test | S | 02488 - Alpha for 366 (BDT) - Releases page- mobile missing ship to info"/>
    <m/>
    <n v="379426"/>
    <n v="3798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75"/>
    <n v="2.1276595744680851"/>
    <n v="0"/>
  </r>
  <r>
    <x v="3"/>
    <x v="1"/>
    <x v="1"/>
    <x v="1"/>
    <m/>
    <x v="1"/>
    <x v="1"/>
    <x v="2"/>
    <x v="311"/>
    <s v="365 (BDT) - On Hand Inventory- mobile- click link on orders page takes you to Doned shipments tab"/>
    <s v="02431 - 365 (BDT) - On Hand Inventory- mobile- click link on orders page takes you to Doned shipments tab"/>
    <x v="311"/>
    <x v="3"/>
    <x v="2"/>
    <x v="1222"/>
    <s v="Development for - On Hand Inventory- mobile- click link on orders page takes you to Doned shipments tab"/>
    <s v="M | 02484 - Development for - On Hand Inventory- mobile- click link on orders page takes you to Doned shipments tab"/>
    <s v="Frontend Development | M | 02484 - Development for - On Hand Inventory- mobile- click link on orders page takes you to Doned shipments tab"/>
    <m/>
    <n v="379424"/>
    <n v="37983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176"/>
    <n v="5.3191489361702127"/>
    <n v="0"/>
  </r>
  <r>
    <x v="3"/>
    <x v="1"/>
    <x v="1"/>
    <x v="1"/>
    <m/>
    <x v="1"/>
    <x v="1"/>
    <x v="2"/>
    <x v="320"/>
    <s v="377 (BDT) - Releases and Shipment Report- date parameters and page view parameter requiredness"/>
    <s v="02455 - 377 (BDT) - Releases and Shipment Report- date parameters and page view parameter requiredness"/>
    <x v="320"/>
    <x v="0"/>
    <x v="2"/>
    <x v="1223"/>
    <s v="Alpha for 377 (BDT) - Releases and Shipment Report- date parameters and page view parameter requiredness"/>
    <s v="S | 02483 - Alpha for 377 (BDT) - Releases and Shipment Report- date parameters and page view parameter requiredness"/>
    <s v="Alpha Test | S | 02483 - Alpha for 377 (BDT) - Releases and Shipment Report- date parameters and page view parameter requiredness"/>
    <m/>
    <n v="379618"/>
    <n v="37982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77"/>
    <n v="2.1276595744680851"/>
    <n v="0"/>
  </r>
  <r>
    <x v="3"/>
    <x v="1"/>
    <x v="1"/>
    <x v="1"/>
    <m/>
    <x v="1"/>
    <x v="0"/>
    <x v="2"/>
    <x v="313"/>
    <s v="376 (BDT) - Open and Closed Order Status Report- update to parameters from order page card button"/>
    <s v="02454 - 376 (BDT) - Open and Closed Order Status Report- update to parameters from order page card button"/>
    <x v="313"/>
    <x v="5"/>
    <x v="2"/>
    <x v="1224"/>
    <s v="Update Open/Close Report parameters used from item card report"/>
    <s v="M | 02482 - Update Open/Close Report parameters used from item card report"/>
    <s v="Backend Development | M | 02482 - Update Open/Close Report parameters used from item card report"/>
    <m/>
    <n v="379616"/>
    <n v="37982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178"/>
    <n v="0"/>
    <n v="0"/>
  </r>
  <r>
    <x v="3"/>
    <x v="1"/>
    <x v="1"/>
    <x v="1"/>
    <m/>
    <x v="1"/>
    <x v="0"/>
    <x v="2"/>
    <x v="330"/>
    <s v="Change date field used for selecting invoices"/>
    <s v="02407 - Change date field used for selecting invoices"/>
    <x v="330"/>
    <x v="0"/>
    <x v="2"/>
    <x v="1225"/>
    <s v="Alpha for Change date field used for selecting invoices"/>
    <s v="S | 02481 - Alpha for Change date field used for selecting invoices"/>
    <s v="Alpha Test | S | 02481 - Alpha for Change date field used for selecting invoices"/>
    <m/>
    <n v="379133"/>
    <n v="3798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79"/>
    <n v="0"/>
    <n v="0"/>
  </r>
  <r>
    <x v="3"/>
    <x v="1"/>
    <x v="1"/>
    <x v="1"/>
    <m/>
    <x v="1"/>
    <x v="0"/>
    <x v="2"/>
    <x v="328"/>
    <s v="321 (BDT) - Update the Shipments to use a field on Delivery vs. from Orders"/>
    <s v="02445 - 321 (BDT) - Update the Shipments to use a field on Delivery vs. from Orders"/>
    <x v="328"/>
    <x v="0"/>
    <x v="2"/>
    <x v="1226"/>
    <s v="Alpha for 321 (BDT) - Update the Shipments to use a field on Delivery vs. from Orders"/>
    <s v="S | 02480 - Alpha for 321 (BDT) - Update the Shipments to use a field on Delivery vs. from Orders"/>
    <s v="Alpha Test | S | 02480 - Alpha for 321 (BDT) - Update the Shipments to use a field on Delivery vs. from Orders"/>
    <m/>
    <n v="379505"/>
    <n v="3798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80"/>
    <n v="0"/>
    <n v="0"/>
  </r>
  <r>
    <x v="3"/>
    <x v="1"/>
    <x v="1"/>
    <x v="1"/>
    <m/>
    <x v="1"/>
    <x v="1"/>
    <x v="2"/>
    <x v="326"/>
    <s v="261 (BDT) - Missing Open Scheduled Release Info"/>
    <s v="02089 - 261 (BDT) - Missing Open Scheduled Release Info"/>
    <x v="326"/>
    <x v="2"/>
    <x v="2"/>
    <x v="1227"/>
    <s v="Review of 261 (BDT) - Missing Open Scheduled Release Info"/>
    <s v="S | 02479 - Review of 261 (BDT) - Missing Open Scheduled Release Info"/>
    <s v="Feature Review | S | 02479 - Review of 261 (BDT) - Missing Open Scheduled Release Info"/>
    <m/>
    <n v="376640"/>
    <n v="3798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181"/>
    <n v="2.1276595744680851"/>
    <n v="0"/>
  </r>
  <r>
    <x v="3"/>
    <x v="1"/>
    <x v="1"/>
    <x v="1"/>
    <m/>
    <x v="1"/>
    <x v="1"/>
    <x v="2"/>
    <x v="300"/>
    <s v="303 (BDT) - Releases page in page wildcard search on description"/>
    <s v="02117 - 303 (BDT) - Releases page in page wildcard search on description"/>
    <x v="300"/>
    <x v="0"/>
    <x v="2"/>
    <x v="1228"/>
    <s v="Alpha for 303 (BDT) - Releases page in page wildcard search on description"/>
    <s v="S | 02478 - Alpha for 303 (BDT) - Releases page in page wildcard search on description"/>
    <s v="Alpha Test | S | 02478 - Alpha for 303 (BDT) - Releases page in page wildcard search on description"/>
    <m/>
    <n v="376945"/>
    <n v="3798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82"/>
    <n v="2.1276595744680851"/>
    <n v="0"/>
  </r>
  <r>
    <x v="3"/>
    <x v="1"/>
    <x v="1"/>
    <x v="1"/>
    <m/>
    <x v="1"/>
    <x v="1"/>
    <x v="2"/>
    <x v="327"/>
    <s v="Order and Release Duplicate Exceptions  "/>
    <s v="02375 - Order and Release Duplicate Exceptions  "/>
    <x v="327"/>
    <x v="0"/>
    <x v="2"/>
    <x v="1229"/>
    <s v="Alpha for Order and Release Duplicate Exceptions  "/>
    <s v="S | 02476 - Alpha for Order and Release Duplicate Exceptions  "/>
    <s v="Alpha Test | S | 02476 - Alpha for Order and Release Duplicate Exceptions  "/>
    <m/>
    <n v="378924"/>
    <n v="3798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2"/>
    <s v="0.Done"/>
    <x v="1183"/>
    <n v="2.1276595744680851"/>
    <n v="0"/>
  </r>
  <r>
    <x v="3"/>
    <x v="1"/>
    <x v="1"/>
    <x v="1"/>
    <m/>
    <x v="1"/>
    <x v="1"/>
    <x v="2"/>
    <x v="331"/>
    <s v="304(BDT) - 2FA has inconsistent behavior"/>
    <s v="02118 - 304(BDT) - 2FA has inconsistent behavior"/>
    <x v="331"/>
    <x v="1"/>
    <x v="2"/>
    <x v="1230"/>
    <s v="QA for 304(BDT) - 2FA has inconsistent behavior"/>
    <s v="S | 02475 - QA for 304(BDT) - 2FA has inconsistent behavior"/>
    <s v="QA | S | 02475 - QA for 304(BDT) - 2FA has inconsistent behavior"/>
    <m/>
    <n v="376965"/>
    <n v="3798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184"/>
    <n v="2.1276595744680851"/>
    <n v="0"/>
  </r>
  <r>
    <x v="3"/>
    <x v="1"/>
    <x v="1"/>
    <x v="1"/>
    <m/>
    <x v="1"/>
    <x v="1"/>
    <x v="2"/>
    <x v="331"/>
    <s v="304(BDT) - 2FA has inconsistent behavior"/>
    <s v="02118 - 304(BDT) - 2FA has inconsistent behavior"/>
    <x v="331"/>
    <x v="2"/>
    <x v="2"/>
    <x v="1231"/>
    <s v="Review of 304(BDT) - 2FA has inconsistent behavior"/>
    <s v="S | 02474 - Review of 304(BDT) - 2FA has inconsistent behavior"/>
    <s v="Feature Review | S | 02474 - Review of 304(BDT) - 2FA has inconsistent behavior"/>
    <m/>
    <n v="376965"/>
    <n v="37980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185"/>
    <n v="2.1276595744680851"/>
    <n v="0"/>
  </r>
  <r>
    <x v="3"/>
    <x v="1"/>
    <x v="1"/>
    <x v="1"/>
    <m/>
    <x v="1"/>
    <x v="1"/>
    <x v="2"/>
    <x v="331"/>
    <s v="304(BDT) - 2FA has inconsistent behavior"/>
    <s v="02118 - 304(BDT) - 2FA has inconsistent behavior"/>
    <x v="331"/>
    <x v="0"/>
    <x v="2"/>
    <x v="1232"/>
    <s v="Alpha for 304(BDT) - 2FA has inconsistent behavior"/>
    <s v="S | 02473 - Alpha for 304(BDT) - 2FA has inconsistent behavior"/>
    <s v="Alpha Test | S | 02473 - Alpha for 304(BDT) - 2FA has inconsistent behavior"/>
    <m/>
    <n v="376965"/>
    <n v="3798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186"/>
    <n v="2.1276595744680851"/>
    <n v="0"/>
  </r>
  <r>
    <x v="3"/>
    <x v="1"/>
    <x v="1"/>
    <x v="1"/>
    <m/>
    <x v="1"/>
    <x v="1"/>
    <x v="2"/>
    <x v="317"/>
    <s v="270 (BDT) - Release page missing info for Jel Sert"/>
    <s v="02092 - 270 (BDT) - Release page missing info for Jel Sert"/>
    <x v="317"/>
    <x v="7"/>
    <x v="2"/>
    <x v="1233"/>
    <s v="Tech Planning for 270(BDT) - Release Page missing info for Jel Sert"/>
    <s v="M | 02472 - Tech Planning for 270(BDT) - Release Page missing info for Jel Sert"/>
    <s v="Tech Planning | M | 02472 - Tech Planning for 270(BDT) - Release Page missing info for Jel Sert"/>
    <m/>
    <n v="376649"/>
    <n v="37980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1187"/>
    <n v="4.2553191489361701"/>
    <n v="0"/>
  </r>
  <r>
    <x v="3"/>
    <x v="1"/>
    <x v="1"/>
    <x v="1"/>
    <m/>
    <x v="1"/>
    <x v="1"/>
    <x v="2"/>
    <x v="295"/>
    <s v="336 (BDT) - CSR logged in first time; the site showing on her home page was jelsert."/>
    <s v="02362 - 336 (BDT) - CSR logged in first time; the site showing on her home page was jelsert."/>
    <x v="295"/>
    <x v="7"/>
    <x v="2"/>
    <x v="1234"/>
    <s v="Tech Planning for 336(BDT) CSR Logged in first time, site showing jel sert"/>
    <s v="M | 02471 - Tech Planning for 336(BDT) CSR Logged in first time, site showing jel sert"/>
    <s v="Tech Planning | M | 02471 - Tech Planning for 336(BDT) CSR Logged in first time, site showing jel sert"/>
    <m/>
    <n v="378714"/>
    <n v="37979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1188"/>
    <n v="4.2553191489361701"/>
    <n v="0"/>
  </r>
  <r>
    <x v="3"/>
    <x v="1"/>
    <x v="1"/>
    <x v="1"/>
    <m/>
    <x v="1"/>
    <x v="0"/>
    <x v="2"/>
    <x v="301"/>
    <s v="Wildcard search for certain fields"/>
    <s v="01211 - Wildcard search for certain fields"/>
    <x v="301"/>
    <x v="5"/>
    <x v="2"/>
    <x v="1235"/>
    <s v="Development for wildcard search"/>
    <s v="M | 02470 - Development for wildcard search"/>
    <s v="Backend Development | M | 02470 - Development for wildcard search"/>
    <m/>
    <n v="363894"/>
    <n v="379796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189"/>
    <n v="0"/>
    <n v="0"/>
  </r>
  <r>
    <x v="3"/>
    <x v="1"/>
    <x v="1"/>
    <x v="1"/>
    <m/>
    <x v="1"/>
    <x v="1"/>
    <x v="2"/>
    <x v="323"/>
    <s v="331 (BDT) Time Zone Clarification"/>
    <s v="02336 - 331 (BDT) Time Zone Clarification"/>
    <x v="323"/>
    <x v="0"/>
    <x v="2"/>
    <x v="1236"/>
    <s v="Alpha for 331 (BDT) Time Zone Clarification"/>
    <s v="S | 02469 - Alpha for 331 (BDT) Time Zone Clarification"/>
    <s v="Alpha Test | S | 02469 - Alpha for 331 (BDT) Time Zone Clarification"/>
    <m/>
    <n v="378570"/>
    <n v="37979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90"/>
    <n v="2.1276595744680851"/>
    <n v="0"/>
  </r>
  <r>
    <x v="3"/>
    <x v="1"/>
    <x v="1"/>
    <x v="1"/>
    <m/>
    <x v="1"/>
    <x v="1"/>
    <x v="2"/>
    <x v="310"/>
    <s v="366 (BDT) - Releases page- mobile missing ship to info"/>
    <s v="02432 - 366 (BDT) - Releases page- mobile missing ship to info"/>
    <x v="310"/>
    <x v="3"/>
    <x v="2"/>
    <x v="1237"/>
    <s v="Development for - Releases page- mobile missing ship to info"/>
    <s v="M | 02467 - Development for - Releases page- mobile missing ship to info"/>
    <s v="Frontend Development | M | 02467 - Development for - Releases page- mobile missing ship to info"/>
    <m/>
    <n v="379426"/>
    <n v="37976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191"/>
    <n v="5.3191489361702127"/>
    <n v="0"/>
  </r>
  <r>
    <x v="3"/>
    <x v="1"/>
    <x v="1"/>
    <x v="1"/>
    <m/>
    <x v="1"/>
    <x v="1"/>
    <x v="2"/>
    <x v="300"/>
    <s v="303 (BDT) - Releases page in page wildcard search on description"/>
    <s v="02117 - 303 (BDT) - Releases page in page wildcard search on description"/>
    <x v="300"/>
    <x v="4"/>
    <x v="2"/>
    <x v="1238"/>
    <s v="Add customized mappings and analyzers"/>
    <s v="M | 02466 - Add customized mappings and analyzers"/>
    <s v="Sub-Task | M | 02466 - Add customized mappings and analyzers"/>
    <m/>
    <n v="376945"/>
    <n v="379766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192"/>
    <n v="8.5106382978723403"/>
    <n v="0"/>
  </r>
  <r>
    <x v="3"/>
    <x v="1"/>
    <x v="1"/>
    <x v="1"/>
    <m/>
    <x v="1"/>
    <x v="1"/>
    <x v="2"/>
    <x v="306"/>
    <s v="Update error logs to capture ID and field "/>
    <s v="02464 - Update error logs to capture ID and field "/>
    <x v="306"/>
    <x v="7"/>
    <x v="2"/>
    <x v="1239"/>
    <s v="Tech Planning for Update error logs to capture ID and field"/>
    <s v="M | 02465 - Tech Planning for Update error logs to capture ID and field"/>
    <s v="Tech Planning | M | 02465 - Tech Planning for Update error logs to capture ID and field"/>
    <m/>
    <n v="379757"/>
    <n v="37975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193"/>
    <n v="4.2553191489361701"/>
    <n v="0"/>
  </r>
  <r>
    <x v="3"/>
    <x v="1"/>
    <x v="1"/>
    <x v="1"/>
    <m/>
    <x v="1"/>
    <x v="1"/>
    <x v="2"/>
    <x v="304"/>
    <s v="385 (BDT) Manufacture Data is missing from the On Hand Inventory sub-page"/>
    <s v="02461 - 385 (BDT) Manufacture Data is missing from the On Hand Inventory sub-page"/>
    <x v="304"/>
    <x v="7"/>
    <x v="2"/>
    <x v="1240"/>
    <s v="Mfg Date missing from On Hand Inventory Page"/>
    <s v="S | 02463 - Mfg Date missing from On Hand Inventory Page"/>
    <s v="Tech Planning | S | 02463 - Mfg Date missing from On Hand Inventory Page"/>
    <m/>
    <n v="379741"/>
    <n v="3797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94"/>
    <n v="2.1276595744680851"/>
    <n v="0"/>
  </r>
  <r>
    <x v="3"/>
    <x v="1"/>
    <x v="1"/>
    <x v="1"/>
    <m/>
    <x v="1"/>
    <x v="1"/>
    <x v="2"/>
    <x v="320"/>
    <s v="377 (BDT) - Releases and Shipment Report- date parameters and page view parameter requiredness"/>
    <s v="02455 - 377 (BDT) - Releases and Shipment Report- date parameters and page view parameter requiredness"/>
    <x v="320"/>
    <x v="5"/>
    <x v="2"/>
    <x v="1241"/>
    <s v="Make changes to the date parameters passed in for Release and Shipment Report"/>
    <s v="M | 02460 - Make changes to the date parameters passed in for Release and Shipment Report"/>
    <s v="Backend Development | M | 02460 - Make changes to the date parameters passed in for Release and Shipment Report"/>
    <m/>
    <n v="379618"/>
    <n v="37974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195"/>
    <n v="10.638297872340425"/>
    <n v="0"/>
  </r>
  <r>
    <x v="3"/>
    <x v="1"/>
    <x v="1"/>
    <x v="1"/>
    <m/>
    <x v="1"/>
    <x v="0"/>
    <x v="2"/>
    <x v="328"/>
    <s v="321 (BDT) - Update the Shipments to use a field on Delivery vs. from Orders"/>
    <s v="02445 - 321 (BDT) - Update the Shipments to use a field on Delivery vs. from Orders"/>
    <x v="328"/>
    <x v="5"/>
    <x v="2"/>
    <x v="1242"/>
    <s v="Apply shipto logic changes"/>
    <s v="M | 02459 - Apply shipto logic changes"/>
    <s v="Backend Development | M | 02459 - Apply shipto logic changes"/>
    <m/>
    <n v="379505"/>
    <n v="37971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196"/>
    <n v="0"/>
    <n v="0"/>
  </r>
  <r>
    <x v="3"/>
    <x v="1"/>
    <x v="1"/>
    <x v="1"/>
    <m/>
    <x v="1"/>
    <x v="1"/>
    <x v="2"/>
    <x v="326"/>
    <s v="261 (BDT) - Missing Open Scheduled Release Info"/>
    <s v="02089 - 261 (BDT) - Missing Open Scheduled Release Info"/>
    <x v="326"/>
    <x v="0"/>
    <x v="2"/>
    <x v="1243"/>
    <s v="Alpha for 261 (BDT) - Missing Open Scheduled Release Info"/>
    <s v="S | 02458 - Alpha for 261 (BDT) - Missing Open Scheduled Release Info"/>
    <s v="Alpha Test | S | 02458 - Alpha for 261 (BDT) - Missing Open Scheduled Release Info"/>
    <m/>
    <n v="376640"/>
    <n v="3797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197"/>
    <n v="2.1276595744680851"/>
    <n v="0"/>
  </r>
  <r>
    <x v="3"/>
    <x v="1"/>
    <x v="1"/>
    <x v="1"/>
    <m/>
    <x v="1"/>
    <x v="1"/>
    <x v="2"/>
    <x v="325"/>
    <s v="289(BDT) - Release Pg No Release"/>
    <s v="02096 - 289(BDT) - Release Pg No Release"/>
    <x v="325"/>
    <x v="0"/>
    <x v="2"/>
    <x v="1244"/>
    <s v="Alpha for 289(BDT) - Release Pg No Release"/>
    <s v="S | 02457 - Alpha for 289(BDT) - Release Pg No Release"/>
    <s v="Alpha Test | S | 02457 - Alpha for 289(BDT) - Release Pg No Release"/>
    <m/>
    <n v="376657"/>
    <n v="3796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98"/>
    <n v="2.1276595744680851"/>
    <n v="0"/>
  </r>
  <r>
    <x v="3"/>
    <x v="1"/>
    <x v="1"/>
    <x v="1"/>
    <m/>
    <x v="1"/>
    <x v="1"/>
    <x v="2"/>
    <x v="321"/>
    <s v="211 (BDT) - Report parameter issue from page view buttons- Open and Closed/ Releases and Shipment History"/>
    <s v="02425 - 211 (BDT) - Report parameter issue from page view buttons- Open and Closed/ Releases and Shipment History"/>
    <x v="321"/>
    <x v="0"/>
    <x v="2"/>
    <x v="1245"/>
    <s v="Alpha for 211 (BDT) - Report parameter issue from page view buttons- Open and Closed/ Releases and Shipment History"/>
    <s v="S | 02456 - Alpha for 211 (BDT) - Report parameter issue from page view buttons- Open and Closed/ Releases and Shipment History"/>
    <s v="Alpha Test | S | 02456 - Alpha for 211 (BDT) - Report parameter issue from page view buttons- Open and Closed/ Releases and Shipment History"/>
    <m/>
    <n v="379326"/>
    <n v="3796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99"/>
    <n v="2.1276595744680851"/>
    <n v="0"/>
  </r>
  <r>
    <x v="3"/>
    <x v="1"/>
    <x v="1"/>
    <x v="1"/>
    <m/>
    <x v="1"/>
    <x v="1"/>
    <x v="2"/>
    <x v="329"/>
    <s v="Failures in initial data sync does cause a full data sync to occur in the next data sync interval"/>
    <s v="02450 - Failures in initial data sync does cause a full data sync to occur in the next data sync interval"/>
    <x v="329"/>
    <x v="0"/>
    <x v="2"/>
    <x v="1246"/>
    <s v="Alpha for Failures in initial data sync does cause a full data sync to occur in the next data sync interval"/>
    <s v="S | 02452 - Alpha for Failures in initial data sync does cause a full data sync to occur in the next data sync interval"/>
    <s v="Alpha Test | S | 02452 - Alpha for Failures in initial data sync does cause a full data sync to occur in the next data sync interval"/>
    <m/>
    <n v="379609"/>
    <n v="3796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00"/>
    <n v="2.1276595744680851"/>
    <n v="0"/>
  </r>
  <r>
    <x v="3"/>
    <x v="1"/>
    <x v="1"/>
    <x v="1"/>
    <m/>
    <x v="1"/>
    <x v="1"/>
    <x v="2"/>
    <x v="329"/>
    <s v="Failures in initial data sync does cause a full data sync to occur in the next data sync interval"/>
    <s v="02450 - Failures in initial data sync does cause a full data sync to occur in the next data sync interval"/>
    <x v="329"/>
    <x v="4"/>
    <x v="2"/>
    <x v="1247"/>
    <s v="Ensure full data sync failures will result in another full data sync in the next sync interval"/>
    <s v="M | 02451 - Ensure full data sync failures will result in another full data sync in the next sync interval"/>
    <s v="Sub-Task | M | 02451 - Ensure full data sync failures will result in another full data sync in the next sync interval"/>
    <m/>
    <n v="379609"/>
    <n v="379611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201"/>
    <n v="8.5106382978723403"/>
    <n v="0"/>
  </r>
  <r>
    <x v="3"/>
    <x v="1"/>
    <x v="1"/>
    <x v="1"/>
    <m/>
    <x v="1"/>
    <x v="1"/>
    <x v="2"/>
    <x v="288"/>
    <s v="378 (BDT) - No pagination on the Reports Download page "/>
    <s v="02426 - 378 (BDT) - No pagination on the Reports Download page "/>
    <x v="288"/>
    <x v="3"/>
    <x v="2"/>
    <x v="1248"/>
    <s v="Development for - No pagination on the Reports Download page"/>
    <s v="M | 02449 - Development for - No pagination on the Reports Download page"/>
    <s v="Frontend Development | M | 02449 - Development for - No pagination on the Reports Download page"/>
    <m/>
    <n v="379343"/>
    <n v="37955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202"/>
    <n v="5.3191489361702127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4"/>
    <x v="2"/>
    <x v="1249"/>
    <s v="JVM setting changes (Perf Tuning)"/>
    <s v="L | 02448 - JVM setting changes (Perf Tuning)"/>
    <s v="Sub-Task | L | 02448 - JVM setting changes (Perf Tuning)"/>
    <n v="351453"/>
    <n v="367474"/>
    <n v="379532"/>
    <s v="Plan"/>
    <x v="0"/>
    <n v="0"/>
    <n v="0"/>
    <n v="200"/>
    <n v="0"/>
    <s v="L"/>
    <s v="SUBTASK PLAN"/>
    <n v="17.021276595744681"/>
    <n v="20.425531914893615"/>
    <n v="0"/>
    <n v="0"/>
    <n v="0"/>
    <n v="17.021276595744681"/>
    <n v="17.021276595744681"/>
    <n v="20.425531914893615"/>
    <n v="0"/>
    <n v="0"/>
    <n v="5.8823529411764705E-2"/>
    <n v="1.8518518518518517E-2"/>
    <n v="1"/>
    <n v="17.021276595744681"/>
    <x v="0"/>
    <x v="2"/>
    <s v="0.Done"/>
    <x v="1203"/>
    <n v="0"/>
    <n v="0"/>
  </r>
  <r>
    <x v="3"/>
    <x v="1"/>
    <x v="1"/>
    <x v="1"/>
    <m/>
    <x v="1"/>
    <x v="1"/>
    <x v="2"/>
    <x v="325"/>
    <s v="289(BDT) - Release Pg No Release"/>
    <s v="02096 - 289(BDT) - Release Pg No Release"/>
    <x v="325"/>
    <x v="5"/>
    <x v="2"/>
    <x v="1250"/>
    <s v="Add releases for existing orders"/>
    <s v="M | 02447 - Add releases for existing orders"/>
    <s v="Backend Development | M | 02447 - Add releases for existing orders"/>
    <m/>
    <n v="376657"/>
    <n v="379513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204"/>
    <n v="10.638297872340425"/>
    <n v="0"/>
  </r>
  <r>
    <x v="3"/>
    <x v="1"/>
    <x v="1"/>
    <x v="1"/>
    <m/>
    <x v="1"/>
    <x v="0"/>
    <x v="2"/>
    <x v="328"/>
    <s v="321 (BDT) - Update the Shipments to use a field on Delivery vs. from Orders"/>
    <s v="02445 - 321 (BDT) - Update the Shipments to use a field on Delivery vs. from Orders"/>
    <x v="328"/>
    <x v="7"/>
    <x v="2"/>
    <x v="1251"/>
    <s v="Tech planning - update ShipTo field"/>
    <s v="M | 02446 - Tech planning - update ShipTo field"/>
    <s v="Tech Planning | M | 02446 - Tech planning - update ShipTo field"/>
    <m/>
    <n v="379505"/>
    <n v="379507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205"/>
    <n v="0"/>
    <n v="0"/>
  </r>
  <r>
    <x v="3"/>
    <x v="1"/>
    <x v="1"/>
    <x v="1"/>
    <m/>
    <x v="1"/>
    <x v="1"/>
    <x v="2"/>
    <x v="332"/>
    <s v="284 (BDT) - Scheduled Releases Sub-Pg cards missing "/>
    <s v="02093 - 284 (BDT) - Scheduled Releases Sub-Pg cards missing "/>
    <x v="332"/>
    <x v="1"/>
    <x v="2"/>
    <x v="1252"/>
    <s v="QA for 284 (BDT) - Scheduled Releases Sub-Pg cards missing "/>
    <s v="S | 02444 - QA for 284 (BDT) - Scheduled Releases Sub-Pg cards missing "/>
    <s v="QA | S | 02444 - QA for 284 (BDT) - Scheduled Releases Sub-Pg cards missing "/>
    <m/>
    <n v="376652"/>
    <n v="3794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206"/>
    <n v="2.1276595744680851"/>
    <n v="0"/>
  </r>
  <r>
    <x v="3"/>
    <x v="1"/>
    <x v="1"/>
    <x v="1"/>
    <m/>
    <x v="1"/>
    <x v="1"/>
    <x v="2"/>
    <x v="332"/>
    <s v="284 (BDT) - Scheduled Releases Sub-Pg cards missing "/>
    <s v="02093 - 284 (BDT) - Scheduled Releases Sub-Pg cards missing "/>
    <x v="332"/>
    <x v="2"/>
    <x v="2"/>
    <x v="1253"/>
    <s v="Review of 284 (BDT) - Scheduled Releases Sub-Pg cards missing "/>
    <s v="S | 02443 - Review of 284 (BDT) - Scheduled Releases Sub-Pg cards missing "/>
    <s v="Feature Review | S | 02443 - Review of 284 (BDT) - Scheduled Releases Sub-Pg cards missing "/>
    <m/>
    <n v="376652"/>
    <n v="3794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207"/>
    <n v="2.1276595744680851"/>
    <n v="0"/>
  </r>
  <r>
    <x v="3"/>
    <x v="1"/>
    <x v="1"/>
    <x v="1"/>
    <m/>
    <x v="1"/>
    <x v="1"/>
    <x v="2"/>
    <x v="333"/>
    <s v="268 (BDT) - Missing Open Scheduled Release Info"/>
    <s v="02091 - 268 (BDT) - Missing Open Scheduled Release Info"/>
    <x v="333"/>
    <x v="1"/>
    <x v="2"/>
    <x v="1254"/>
    <s v="QA for 268 (BDT) - Missing Open Scheduled Release Info"/>
    <s v="S | 02442 - QA for 268 (BDT) - Missing Open Scheduled Release Info"/>
    <s v="QA | S | 02442 - QA for 268 (BDT) - Missing Open Scheduled Release Info"/>
    <m/>
    <n v="376647"/>
    <n v="3794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08"/>
    <n v="2.1276595744680851"/>
    <n v="0"/>
  </r>
  <r>
    <x v="3"/>
    <x v="1"/>
    <x v="1"/>
    <x v="1"/>
    <m/>
    <x v="1"/>
    <x v="1"/>
    <x v="2"/>
    <x v="333"/>
    <s v="268 (BDT) - Missing Open Scheduled Release Info"/>
    <s v="02091 - 268 (BDT) - Missing Open Scheduled Release Info"/>
    <x v="333"/>
    <x v="2"/>
    <x v="2"/>
    <x v="1255"/>
    <s v="Review of 268 (BDT) - Missing Open Scheduled Release Info"/>
    <s v="S | 02441 - Review of 268 (BDT) - Missing Open Scheduled Release Info"/>
    <s v="Feature Review | S | 02441 - Review of 268 (BDT) - Missing Open Scheduled Release Info"/>
    <m/>
    <n v="376647"/>
    <n v="3794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09"/>
    <n v="2.1276595744680851"/>
    <n v="0"/>
  </r>
  <r>
    <x v="3"/>
    <x v="1"/>
    <x v="1"/>
    <x v="1"/>
    <m/>
    <x v="1"/>
    <x v="1"/>
    <x v="2"/>
    <x v="334"/>
    <s v="244 (BDT) - Order Pg Scheduled Releases/Available Qty Incorrect "/>
    <s v="01986 - 244 (BDT) - Order Pg Scheduled Releases/Available Qty Incorrect "/>
    <x v="334"/>
    <x v="1"/>
    <x v="2"/>
    <x v="1256"/>
    <s v="QA for 244 (BDT) - Order Pg Scheduled Releases/Available Qty Incorrect "/>
    <s v="XS | 02440 - QA for 244 (BDT) - Order Pg Scheduled Releases/Available Qty Incorrect "/>
    <s v="QA | XS | 02440 - QA for 244 (BDT) - Order Pg Scheduled Releases/Available Qty Incorrect "/>
    <m/>
    <n v="375784"/>
    <n v="379480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210"/>
    <n v="1.0638297872340425"/>
    <n v="0"/>
  </r>
  <r>
    <x v="3"/>
    <x v="1"/>
    <x v="1"/>
    <x v="1"/>
    <m/>
    <x v="1"/>
    <x v="0"/>
    <x v="7"/>
    <x v="204"/>
    <s v="Add Google Analytics to the Customer Portal Sites"/>
    <s v="01891 - Add Google Analytics to the Customer Portal Sites"/>
    <x v="204"/>
    <x v="5"/>
    <x v="2"/>
    <x v="1257"/>
    <s v="Development for - Add Google Analytics to the Customer Portal Sites"/>
    <s v="M | 02439 - Development for - Add Google Analytics to the Customer Portal Sites"/>
    <s v="Backend Development | M | 02439 - Development for - Add Google Analytics to the Customer Portal Sites"/>
    <m/>
    <n v="374810"/>
    <n v="379453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x v="7"/>
    <s v="0.Done"/>
    <x v="1211"/>
    <n v="0"/>
    <n v="0"/>
  </r>
  <r>
    <x v="3"/>
    <x v="1"/>
    <x v="1"/>
    <x v="1"/>
    <m/>
    <x v="1"/>
    <x v="1"/>
    <x v="2"/>
    <x v="335"/>
    <s v="251 (BDT) - Manufacture date"/>
    <s v="02023 - 251 (BDT) - Manufacture date"/>
    <x v="335"/>
    <x v="5"/>
    <x v="2"/>
    <x v="1258"/>
    <s v="Display all dates from IBB in default system timezone, not the user's time zone"/>
    <s v="M | 02438 - Display all dates from IBB in default system timezone, not the user's time zone"/>
    <s v="Backend Development | M | 02438 - Display all dates from IBB in default system timezone, not the user's time zone"/>
    <m/>
    <n v="376078"/>
    <n v="379439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212"/>
    <n v="10.638297872340425"/>
    <n v="0"/>
  </r>
  <r>
    <x v="3"/>
    <x v="1"/>
    <x v="1"/>
    <x v="1"/>
    <m/>
    <x v="1"/>
    <x v="0"/>
    <x v="2"/>
    <x v="319"/>
    <s v="Remove space from DL file names"/>
    <s v="02373 - Remove space from DL file names"/>
    <x v="319"/>
    <x v="0"/>
    <x v="2"/>
    <x v="1259"/>
    <s v="Alpha for Remove space from DL file names"/>
    <s v="S | 02437 - Alpha for Remove space from DL file names"/>
    <s v="Alpha Test | S | 02437 - Alpha for Remove space from DL file names"/>
    <m/>
    <n v="378918"/>
    <n v="37943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13"/>
    <n v="0"/>
    <n v="0"/>
  </r>
  <r>
    <x v="3"/>
    <x v="1"/>
    <x v="1"/>
    <x v="1"/>
    <m/>
    <x v="1"/>
    <x v="1"/>
    <x v="2"/>
    <x v="321"/>
    <s v="211 (BDT) - Report parameter issue from page view buttons- Open and Closed/ Releases and Shipment History"/>
    <s v="02425 - 211 (BDT) - Report parameter issue from page view buttons- Open and Closed/ Releases and Shipment History"/>
    <x v="321"/>
    <x v="5"/>
    <x v="2"/>
    <x v="1260"/>
    <s v="Always pass optional columns as a parameter for select report buttons"/>
    <s v="M | 02436 - Always pass optional columns as a parameter for select report buttons"/>
    <s v="Backend Development | M | 02436 - Always pass optional columns as a parameter for select report buttons"/>
    <m/>
    <n v="379326"/>
    <n v="37943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214"/>
    <n v="10.638297872340425"/>
    <n v="0"/>
  </r>
  <r>
    <x v="3"/>
    <x v="1"/>
    <x v="1"/>
    <x v="1"/>
    <m/>
    <x v="1"/>
    <x v="1"/>
    <x v="2"/>
    <x v="322"/>
    <s v="   Documents- CSR access to sites  "/>
    <s v="01855 -    Documents- CSR access to sites  "/>
    <x v="322"/>
    <x v="0"/>
    <x v="2"/>
    <x v="1261"/>
    <s v="Alpha for    Documents- CSR access to sites  "/>
    <s v="S | 02435 - Alpha for    Documents- CSR access to sites  "/>
    <s v="Alpha Test | S | 02435 - Alpha for    Documents- CSR access to sites  "/>
    <m/>
    <n v="373934"/>
    <n v="3794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215"/>
    <n v="2.1276595744680851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4"/>
    <x v="2"/>
    <x v="1262"/>
    <s v="Enable Catalina HTTP Connector"/>
    <s v="XS | 02430 - Enable Catalina HTTP Connector"/>
    <s v="Sub-Task | XS | 02430 - Enable Catalina HTTP Connector"/>
    <n v="351453"/>
    <n v="367474"/>
    <n v="379407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1.8518518518518517E-2"/>
    <n v="1"/>
    <n v="2.1276595744680851"/>
    <x v="0"/>
    <x v="2"/>
    <s v="0.Done"/>
    <x v="1216"/>
    <n v="0"/>
    <n v="0"/>
  </r>
  <r>
    <x v="3"/>
    <x v="1"/>
    <x v="1"/>
    <x v="1"/>
    <m/>
    <x v="1"/>
    <x v="1"/>
    <x v="2"/>
    <x v="336"/>
    <s v="315 (BDT) - Hyperlinks not working on shipments page for Carrier"/>
    <s v="02205 - 315 (BDT) - Hyperlinks not working on shipments page for Carrier"/>
    <x v="336"/>
    <x v="1"/>
    <x v="2"/>
    <x v="1263"/>
    <s v="QA for 315 (BDT) - Hyperlinks not working on shipments page for Carrier"/>
    <s v="S | 02429 - QA for 315 (BDT) - Hyperlinks not working on shipments page for Carrier"/>
    <s v="QA | S | 02429 - QA for 315 (BDT) - Hyperlinks not working on shipments page for Carrier"/>
    <m/>
    <n v="377909"/>
    <n v="3793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17"/>
    <n v="2.1276595744680851"/>
    <n v="0"/>
  </r>
  <r>
    <x v="3"/>
    <x v="1"/>
    <x v="1"/>
    <x v="1"/>
    <m/>
    <x v="1"/>
    <x v="1"/>
    <x v="2"/>
    <x v="336"/>
    <s v="315 (BDT) - Hyperlinks not working on shipments page for Carrier"/>
    <s v="02205 - 315 (BDT) - Hyperlinks not working on shipments page for Carrier"/>
    <x v="336"/>
    <x v="2"/>
    <x v="2"/>
    <x v="1264"/>
    <s v="Review of 315 (BDT) - Hyperlinks not working on shipments page for Carrier"/>
    <s v="S | 02428 - Review of 315 (BDT) - Hyperlinks not working on shipments page for Carrier"/>
    <s v="Feature Review | S | 02428 - Review of 315 (BDT) - Hyperlinks not working on shipments page for Carrier"/>
    <m/>
    <n v="377909"/>
    <n v="3793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18"/>
    <n v="2.1276595744680851"/>
    <n v="0"/>
  </r>
  <r>
    <x v="3"/>
    <x v="1"/>
    <x v="1"/>
    <x v="1"/>
    <m/>
    <x v="1"/>
    <x v="1"/>
    <x v="2"/>
    <x v="336"/>
    <s v="315 (BDT) - Hyperlinks not working on shipments page for Carrier"/>
    <s v="02205 - 315 (BDT) - Hyperlinks not working on shipments page for Carrier"/>
    <x v="336"/>
    <x v="0"/>
    <x v="2"/>
    <x v="1265"/>
    <s v="Alpha for 315 (BDT) - Hyperlinks not working on shipments page for Carrier"/>
    <s v="S | 02427 - Alpha for 315 (BDT) - Hyperlinks not working on shipments page for Carrier"/>
    <s v="Alpha Test | S | 02427 - Alpha for 315 (BDT) - Hyperlinks not working on shipments page for Carrier"/>
    <m/>
    <n v="377909"/>
    <n v="3793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19"/>
    <n v="2.1276595744680851"/>
    <n v="0"/>
  </r>
  <r>
    <x v="3"/>
    <x v="1"/>
    <x v="1"/>
    <x v="1"/>
    <m/>
    <x v="1"/>
    <x v="1"/>
    <x v="2"/>
    <x v="334"/>
    <s v="244 (BDT) - Order Pg Scheduled Releases/Available Qty Incorrect "/>
    <s v="01986 - 244 (BDT) - Order Pg Scheduled Releases/Available Qty Incorrect "/>
    <x v="334"/>
    <x v="2"/>
    <x v="2"/>
    <x v="1266"/>
    <s v="Review of 244 (BDT) - Order Pg Scheduled Releases/Available Qty Incorrect "/>
    <s v="XS | 02424 - Review of 244 (BDT) - Order Pg Scheduled Releases/Available Qty Incorrect "/>
    <s v="Feature Review | XS | 02424 - Review of 244 (BDT) - Order Pg Scheduled Releases/Available Qty Incorrect "/>
    <m/>
    <n v="375784"/>
    <n v="37930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220"/>
    <n v="1.0638297872340425"/>
    <n v="0"/>
  </r>
  <r>
    <x v="3"/>
    <x v="1"/>
    <x v="1"/>
    <x v="1"/>
    <m/>
    <x v="1"/>
    <x v="1"/>
    <x v="2"/>
    <x v="337"/>
    <s v="Search box in Ship To Filter is broken"/>
    <s v="02213 - Search box in Ship To Filter is broken"/>
    <x v="337"/>
    <x v="1"/>
    <x v="2"/>
    <x v="1267"/>
    <s v="QA for Search box in Ship To Filter is broken"/>
    <s v="S | 02423 - QA for Search box in Ship To Filter is broken"/>
    <s v="QA | S | 02423 - QA for Search box in Ship To Filter is broken"/>
    <m/>
    <n v="377941"/>
    <n v="37929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21"/>
    <n v="2.1276595744680851"/>
    <n v="0"/>
  </r>
  <r>
    <x v="3"/>
    <x v="1"/>
    <x v="1"/>
    <x v="1"/>
    <m/>
    <x v="1"/>
    <x v="1"/>
    <x v="2"/>
    <x v="337"/>
    <s v="Search box in Ship To Filter is broken"/>
    <s v="02213 - Search box in Ship To Filter is broken"/>
    <x v="337"/>
    <x v="2"/>
    <x v="2"/>
    <x v="1268"/>
    <s v="Review of Search box in Ship To Filter is broken"/>
    <s v="S | 02422 - Review of Search box in Ship To Filter is broken"/>
    <s v="Feature Review | S | 02422 - Review of Search box in Ship To Filter is broken"/>
    <m/>
    <n v="377941"/>
    <n v="3792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22"/>
    <n v="2.1276595744680851"/>
    <n v="0"/>
  </r>
  <r>
    <x v="3"/>
    <x v="1"/>
    <x v="1"/>
    <x v="1"/>
    <m/>
    <x v="1"/>
    <x v="1"/>
    <x v="2"/>
    <x v="337"/>
    <s v="Search box in Ship To Filter is broken"/>
    <s v="02213 - Search box in Ship To Filter is broken"/>
    <x v="337"/>
    <x v="0"/>
    <x v="3"/>
    <x v="1269"/>
    <s v="Alpha for Search box in Ship To Filter is broken"/>
    <s v="S | 02421 - Alpha for Search box in Ship To Filter is broken"/>
    <s v="Alpha Test | S | 02421 - Alpha for Search box in Ship To Filter is broken"/>
    <m/>
    <n v="377941"/>
    <n v="3792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x v="2"/>
    <s v="0.Cancelled"/>
    <x v="1223"/>
    <n v="2.1276595744680851"/>
    <n v="0"/>
  </r>
  <r>
    <x v="3"/>
    <x v="1"/>
    <x v="1"/>
    <x v="1"/>
    <m/>
    <x v="1"/>
    <x v="0"/>
    <x v="2"/>
    <x v="338"/>
    <s v="Portal Error Handling"/>
    <s v="01172 - Portal Error Handling"/>
    <x v="338"/>
    <x v="1"/>
    <x v="2"/>
    <x v="1270"/>
    <s v="QA for Portal Error Handling"/>
    <s v="S | 02420 - QA for Portal Error Handling"/>
    <s v="QA | S | 02420 - QA for Portal Error Handling"/>
    <m/>
    <n v="363173"/>
    <n v="3792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24"/>
    <n v="0"/>
    <n v="0"/>
  </r>
  <r>
    <x v="3"/>
    <x v="1"/>
    <x v="1"/>
    <x v="1"/>
    <m/>
    <x v="1"/>
    <x v="0"/>
    <x v="2"/>
    <x v="338"/>
    <s v="Portal Error Handling"/>
    <s v="01172 - Portal Error Handling"/>
    <x v="338"/>
    <x v="2"/>
    <x v="2"/>
    <x v="1271"/>
    <s v="Review of Portal Error Handling"/>
    <s v="S | 02419 - Review of Portal Error Handling"/>
    <s v="Feature Review | S | 02419 - Review of Portal Error Handling"/>
    <m/>
    <n v="363173"/>
    <n v="3792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25"/>
    <n v="0"/>
    <n v="0"/>
  </r>
  <r>
    <x v="3"/>
    <x v="1"/>
    <x v="1"/>
    <x v="1"/>
    <m/>
    <x v="1"/>
    <x v="0"/>
    <x v="2"/>
    <x v="338"/>
    <s v="Portal Error Handling"/>
    <s v="01172 - Portal Error Handling"/>
    <x v="338"/>
    <x v="0"/>
    <x v="2"/>
    <x v="1272"/>
    <s v="Alpha for Portal Error Handling"/>
    <s v="S | 02418 - Alpha for Portal Error Handling"/>
    <s v="Alpha Test | S | 02418 - Alpha for Portal Error Handling"/>
    <m/>
    <n v="363173"/>
    <n v="3792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26"/>
    <n v="0"/>
    <n v="0"/>
  </r>
  <r>
    <x v="3"/>
    <x v="1"/>
    <x v="1"/>
    <x v="1"/>
    <m/>
    <x v="1"/>
    <x v="0"/>
    <x v="2"/>
    <x v="339"/>
    <s v="Refactor Shipment Sync/WS Classes for data refresh calls."/>
    <s v="01668 - Refactor Shipment Sync/WS Classes for data refresh calls."/>
    <x v="339"/>
    <x v="1"/>
    <x v="2"/>
    <x v="1273"/>
    <s v="QA for Refactor Shipment Sync/WS Classes for data refresh calls."/>
    <s v="S | 02417 - QA for Refactor Shipment Sync/WS Classes for data refresh calls."/>
    <s v="QA | S | 02417 - QA for Refactor Shipment Sync/WS Classes for data refresh calls."/>
    <m/>
    <n v="370096"/>
    <n v="3791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x v="2"/>
    <s v="0.Done"/>
    <x v="1227"/>
    <n v="0"/>
    <n v="0"/>
  </r>
  <r>
    <x v="3"/>
    <x v="1"/>
    <x v="1"/>
    <x v="1"/>
    <m/>
    <x v="1"/>
    <x v="0"/>
    <x v="2"/>
    <x v="339"/>
    <s v="Refactor Shipment Sync/WS Classes for data refresh calls."/>
    <s v="01668 - Refactor Shipment Sync/WS Classes for data refresh calls."/>
    <x v="339"/>
    <x v="2"/>
    <x v="2"/>
    <x v="1274"/>
    <s v="Review of Refactor Shipment Sync/WS Classes for data refresh calls."/>
    <s v="S | 02416 - Review of Refactor Shipment Sync/WS Classes for data refresh calls."/>
    <s v="Feature Review | S | 02416 - Review of Refactor Shipment Sync/WS Classes for data refresh calls."/>
    <m/>
    <n v="370096"/>
    <n v="3791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x v="2"/>
    <s v="0.Done"/>
    <x v="1228"/>
    <n v="0"/>
    <n v="0"/>
  </r>
  <r>
    <x v="3"/>
    <x v="1"/>
    <x v="1"/>
    <x v="1"/>
    <m/>
    <x v="1"/>
    <x v="1"/>
    <x v="2"/>
    <x v="340"/>
    <s v="Scheduled Releases Sub-Page No Sort Order"/>
    <s v="02390 - Scheduled Releases Sub-Page No Sort Order"/>
    <x v="340"/>
    <x v="1"/>
    <x v="2"/>
    <x v="1275"/>
    <s v="QA for Scheduled Releases Sub-Page No Sort Order"/>
    <s v="S | 02415 - QA for Scheduled Releases Sub-Page No Sort Order"/>
    <s v="QA | S | 02415 - QA for Scheduled Releases Sub-Page No Sort Order"/>
    <m/>
    <n v="379070"/>
    <n v="37918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29"/>
    <n v="2.1276595744680851"/>
    <n v="0"/>
  </r>
  <r>
    <x v="3"/>
    <x v="1"/>
    <x v="1"/>
    <x v="1"/>
    <m/>
    <x v="1"/>
    <x v="1"/>
    <x v="2"/>
    <x v="340"/>
    <s v="Scheduled Releases Sub-Page No Sort Order"/>
    <s v="02390 - Scheduled Releases Sub-Page No Sort Order"/>
    <x v="340"/>
    <x v="2"/>
    <x v="2"/>
    <x v="1276"/>
    <s v="Review of Scheduled Releases Sub-Page No Sort Order"/>
    <s v="S | 02414 - Review of Scheduled Releases Sub-Page No Sort Order"/>
    <s v="Feature Review | S | 02414 - Review of Scheduled Releases Sub-Page No Sort Order"/>
    <m/>
    <n v="379070"/>
    <n v="3791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30"/>
    <n v="2.1276595744680851"/>
    <n v="0"/>
  </r>
  <r>
    <x v="3"/>
    <x v="1"/>
    <x v="1"/>
    <x v="1"/>
    <m/>
    <x v="1"/>
    <x v="1"/>
    <x v="2"/>
    <x v="324"/>
    <s v="371 (BDT) Commas missing on qty fields on Scheduled Release and Doned Shipment Page "/>
    <s v="02395 - 371 (BDT) Commas missing on qty fields on Scheduled Release and Doned Shipment Page "/>
    <x v="324"/>
    <x v="0"/>
    <x v="2"/>
    <x v="1277"/>
    <s v="Alpha for Commas missing on qty fields on Scheduled Release and Doned Shipment Page "/>
    <s v="S | 02413 - Alpha for Commas missing on qty fields on Scheduled Release and Doned Shipment Page "/>
    <s v="Alpha Test | S | 02413 - Alpha for Commas missing on qty fields on Scheduled Release and Doned Shipment Page "/>
    <m/>
    <n v="379080"/>
    <n v="3791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31"/>
    <n v="2.1276595744680851"/>
    <n v="0"/>
  </r>
  <r>
    <x v="3"/>
    <x v="1"/>
    <x v="1"/>
    <x v="1"/>
    <m/>
    <x v="1"/>
    <x v="1"/>
    <x v="2"/>
    <x v="341"/>
    <s v="290 (BDT) - Release Pg Ship To Name and Address incorrect"/>
    <s v="02098 - 290 (BDT) - Release Pg Ship To Name and Address incorrect"/>
    <x v="341"/>
    <x v="1"/>
    <x v="2"/>
    <x v="1278"/>
    <s v="QA for 290 (BDT) - Release Pg Ship To Name and Address incorrect"/>
    <s v="S | 02412 - QA for 290 (BDT) - Release Pg Ship To Name and Address incorrect"/>
    <s v="QA | S | 02412 - QA for 290 (BDT) - Release Pg Ship To Name and Address incorrect"/>
    <m/>
    <n v="376661"/>
    <n v="3791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32"/>
    <n v="2.1276595744680851"/>
    <n v="0"/>
  </r>
  <r>
    <x v="3"/>
    <x v="1"/>
    <x v="1"/>
    <x v="1"/>
    <m/>
    <x v="1"/>
    <x v="1"/>
    <x v="2"/>
    <x v="341"/>
    <s v="290 (BDT) - Release Pg Ship To Name and Address incorrect"/>
    <s v="02098 - 290 (BDT) - Release Pg Ship To Name and Address incorrect"/>
    <x v="341"/>
    <x v="2"/>
    <x v="2"/>
    <x v="1279"/>
    <s v="Review of 290 (BDT) - Release Pg Ship To Name and Address incorrect"/>
    <s v="S | 02411 - Review of 290 (BDT) - Release Pg Ship To Name and Address incorrect"/>
    <s v="Feature Review | S | 02411 - Review of 290 (BDT) - Release Pg Ship To Name and Address incorrect"/>
    <m/>
    <n v="376661"/>
    <n v="3791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33"/>
    <n v="2.1276595744680851"/>
    <n v="0"/>
  </r>
  <r>
    <x v="3"/>
    <x v="1"/>
    <x v="1"/>
    <x v="1"/>
    <m/>
    <x v="1"/>
    <x v="1"/>
    <x v="2"/>
    <x v="342"/>
    <s v="IBB synchronization times should be in UTC timezone format"/>
    <s v="02379 - IBB synchronization times should be in UTC timezone format"/>
    <x v="342"/>
    <x v="1"/>
    <x v="2"/>
    <x v="1280"/>
    <s v="QA for IBB synchronization times should be in UTC timezone format"/>
    <s v="S | 02410 - QA for IBB synchronization times should be in UTC timezone format"/>
    <s v="QA | S | 02410 - QA for IBB synchronization times should be in UTC timezone format"/>
    <m/>
    <n v="379000"/>
    <n v="3791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34"/>
    <n v="2.1276595744680851"/>
    <n v="0"/>
  </r>
  <r>
    <x v="3"/>
    <x v="1"/>
    <x v="1"/>
    <x v="1"/>
    <m/>
    <x v="1"/>
    <x v="1"/>
    <x v="2"/>
    <x v="342"/>
    <s v="IBB synchronization times should be in UTC timezone format"/>
    <s v="02379 - IBB synchronization times should be in UTC timezone format"/>
    <x v="342"/>
    <x v="2"/>
    <x v="2"/>
    <x v="1281"/>
    <s v="Review of IBB synchronization times should be in UTC timezone format"/>
    <s v="S | 02409 - Review of IBB synchronization times should be in UTC timezone format"/>
    <s v="Feature Review | S | 02409 - Review of IBB synchronization times should be in UTC timezone format"/>
    <m/>
    <n v="379000"/>
    <n v="3791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35"/>
    <n v="2.1276595744680851"/>
    <n v="0"/>
  </r>
  <r>
    <x v="3"/>
    <x v="1"/>
    <x v="1"/>
    <x v="1"/>
    <m/>
    <x v="1"/>
    <x v="0"/>
    <x v="2"/>
    <x v="330"/>
    <s v="Change date field used for selecting invoices"/>
    <s v="02407 - Change date field used for selecting invoices"/>
    <x v="330"/>
    <x v="5"/>
    <x v="2"/>
    <x v="1282"/>
    <s v="Update invoice logic to use invoiceDte instead of postingDte"/>
    <s v="M | 02408 - Update invoice logic to use invoiceDte instead of postingDte"/>
    <s v="Backend Development | M | 02408 - Update invoice logic to use invoiceDte instead of postingDte"/>
    <m/>
    <n v="379133"/>
    <n v="37915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236"/>
    <n v="0"/>
    <n v="0"/>
  </r>
  <r>
    <x v="3"/>
    <x v="1"/>
    <x v="1"/>
    <x v="1"/>
    <m/>
    <x v="1"/>
    <x v="1"/>
    <x v="2"/>
    <x v="343"/>
    <s v="260 (BDT) - Orders page- tablet view change page orientation from portrait to landscape"/>
    <s v="01997 - 260 (BDT) - Orders page- tablet view change page orientation from portrait to landscape"/>
    <x v="343"/>
    <x v="1"/>
    <x v="2"/>
    <x v="1283"/>
    <s v="QA for 260 (BDT) - Orders page- tablet view change page orientation from portrait to landscape"/>
    <s v="S | 02406 - QA for 260 (BDT) - Orders page- tablet view change page orientation from portrait to landscape"/>
    <s v="QA | S | 02406 - QA for 260 (BDT) - Orders page- tablet view change page orientation from portrait to landscape"/>
    <m/>
    <n v="375862"/>
    <n v="37912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237"/>
    <n v="2.1276595744680851"/>
    <n v="0"/>
  </r>
  <r>
    <x v="3"/>
    <x v="1"/>
    <x v="1"/>
    <x v="1"/>
    <m/>
    <x v="1"/>
    <x v="1"/>
    <x v="2"/>
    <x v="343"/>
    <s v="260 (BDT) - Orders page- tablet view change page orientation from portrait to landscape"/>
    <s v="01997 - 260 (BDT) - Orders page- tablet view change page orientation from portrait to landscape"/>
    <x v="343"/>
    <x v="2"/>
    <x v="2"/>
    <x v="1284"/>
    <s v="Review of 260 (BDT) - Orders page- tablet view change page orientation from portrait to landscape"/>
    <s v="S | 02405 - Review of 260 (BDT) - Orders page- tablet view change page orientation from portrait to landscape"/>
    <s v="Feature Review | S | 02405 - Review of 260 (BDT) - Orders page- tablet view change page orientation from portrait to landscape"/>
    <m/>
    <n v="375862"/>
    <n v="3791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238"/>
    <n v="2.1276595744680851"/>
    <n v="0"/>
  </r>
  <r>
    <x v="3"/>
    <x v="1"/>
    <x v="1"/>
    <x v="1"/>
    <m/>
    <x v="1"/>
    <x v="1"/>
    <x v="2"/>
    <x v="344"/>
    <s v="318 (BDT) - Shipment Sub Page ship date view in ascending order"/>
    <s v="02359 - 318 (BDT) - Shipment Sub Page ship date view in ascending order"/>
    <x v="344"/>
    <x v="1"/>
    <x v="2"/>
    <x v="1285"/>
    <s v="QA for 318 (BDT) - Shipment Sub Page ship date view in ascending order"/>
    <s v="S | 02404 - QA for 318 (BDT) - Shipment Sub Page ship date view in ascending order"/>
    <s v="QA | S | 02404 - QA for 318 (BDT) - Shipment Sub Page ship date view in ascending order"/>
    <m/>
    <n v="378711"/>
    <n v="3791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39"/>
    <n v="2.1276595744680851"/>
    <n v="0"/>
  </r>
  <r>
    <x v="3"/>
    <x v="1"/>
    <x v="1"/>
    <x v="1"/>
    <m/>
    <x v="1"/>
    <x v="1"/>
    <x v="2"/>
    <x v="344"/>
    <s v="318 (BDT) - Shipment Sub Page ship date view in ascending order"/>
    <s v="02359 - 318 (BDT) - Shipment Sub Page ship date view in ascending order"/>
    <x v="344"/>
    <x v="2"/>
    <x v="2"/>
    <x v="1286"/>
    <s v="Review of 318 (BDT) - Shipment Sub Page ship date view in ascending order"/>
    <s v="S | 02403 - Review of 318 (BDT) - Shipment Sub Page ship date view in ascending order"/>
    <s v="Feature Review | S | 02403 - Review of 318 (BDT) - Shipment Sub Page ship date view in ascending order"/>
    <m/>
    <n v="378711"/>
    <n v="3791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40"/>
    <n v="2.1276595744680851"/>
    <n v="0"/>
  </r>
  <r>
    <x v="3"/>
    <x v="1"/>
    <x v="1"/>
    <x v="1"/>
    <m/>
    <x v="1"/>
    <x v="1"/>
    <x v="2"/>
    <x v="345"/>
    <s v="Multiple threads may cause NTLM errors in DataSync"/>
    <s v="02369 - Multiple threads may cause NTLM errors in DataSync"/>
    <x v="345"/>
    <x v="1"/>
    <x v="2"/>
    <x v="1287"/>
    <s v="QA for Multiple threads may cause NTLM errors in DataSync"/>
    <s v="S | 02402 - QA for Multiple threads may cause NTLM errors in DataSync"/>
    <s v="QA | S | 02402 - QA for Multiple threads may cause NTLM errors in DataSync"/>
    <m/>
    <n v="378853"/>
    <n v="3791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41"/>
    <n v="2.1276595744680851"/>
    <n v="0"/>
  </r>
  <r>
    <x v="3"/>
    <x v="1"/>
    <x v="1"/>
    <x v="1"/>
    <m/>
    <x v="1"/>
    <x v="1"/>
    <x v="2"/>
    <x v="345"/>
    <s v="Multiple threads may cause NTLM errors in DataSync"/>
    <s v="02369 - Multiple threads may cause NTLM errors in DataSync"/>
    <x v="345"/>
    <x v="2"/>
    <x v="2"/>
    <x v="1288"/>
    <s v="Review of Multiple threads may cause NTLM errors in DataSync"/>
    <s v="S | 02401 - Review of Multiple threads may cause NTLM errors in DataSync"/>
    <s v="Feature Review | S | 02401 - Review of Multiple threads may cause NTLM errors in DataSync"/>
    <m/>
    <n v="378853"/>
    <n v="3791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42"/>
    <n v="2.1276595744680851"/>
    <n v="0"/>
  </r>
  <r>
    <x v="3"/>
    <x v="1"/>
    <x v="1"/>
    <x v="1"/>
    <m/>
    <x v="1"/>
    <x v="1"/>
    <x v="2"/>
    <x v="346"/>
    <s v="View Details crowded on Desktop"/>
    <s v="02273 - View Details crowded on Desktop"/>
    <x v="346"/>
    <x v="1"/>
    <x v="2"/>
    <x v="1289"/>
    <s v="QA for View Details crowded on Desktop"/>
    <s v="S | 02400 - QA for View Details crowded on Desktop"/>
    <s v="QA | S | 02400 - QA for View Details crowded on Desktop"/>
    <m/>
    <n v="378343"/>
    <n v="3791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43"/>
    <n v="2.1276595744680851"/>
    <n v="0"/>
  </r>
  <r>
    <x v="3"/>
    <x v="1"/>
    <x v="1"/>
    <x v="1"/>
    <m/>
    <x v="1"/>
    <x v="1"/>
    <x v="2"/>
    <x v="347"/>
    <s v="SSRS connection settings are not set during deployment "/>
    <s v="02377 - SSRS connection settings are not set during deployment "/>
    <x v="347"/>
    <x v="1"/>
    <x v="2"/>
    <x v="1290"/>
    <s v="QA for SSRS connection settings are not set during deployment "/>
    <s v="S | 02399 - QA for SSRS connection settings are not set during deployment "/>
    <s v="QA | S | 02399 - QA for SSRS connection settings are not set during deployment "/>
    <m/>
    <n v="378954"/>
    <n v="3791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44"/>
    <n v="2.1276595744680851"/>
    <n v="0"/>
  </r>
  <r>
    <x v="3"/>
    <x v="1"/>
    <x v="1"/>
    <x v="1"/>
    <m/>
    <x v="1"/>
    <x v="1"/>
    <x v="2"/>
    <x v="347"/>
    <s v="SSRS connection settings are not set during deployment "/>
    <s v="02377 - SSRS connection settings are not set during deployment "/>
    <x v="347"/>
    <x v="2"/>
    <x v="2"/>
    <x v="1291"/>
    <s v="Review of SSRS connection settings are not set during deployment "/>
    <s v="S | 02398 - Review of SSRS connection settings are not set during deployment "/>
    <s v="Feature Review | S | 02398 - Review of SSRS connection settings are not set during deployment "/>
    <m/>
    <n v="378954"/>
    <n v="3791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45"/>
    <n v="2.1276595744680851"/>
    <n v="0"/>
  </r>
  <r>
    <x v="3"/>
    <x v="1"/>
    <x v="1"/>
    <x v="1"/>
    <m/>
    <x v="1"/>
    <x v="1"/>
    <x v="2"/>
    <x v="342"/>
    <s v="IBB synchronization times should be in UTC timezone format"/>
    <s v="02379 - IBB synchronization times should be in UTC timezone format"/>
    <x v="342"/>
    <x v="0"/>
    <x v="2"/>
    <x v="1292"/>
    <s v="Alpha for IBB synchronization times should be in UTC timezone format"/>
    <s v="S | 02397 - Alpha for IBB synchronization times should be in UTC timezone format"/>
    <s v="Alpha Test | S | 02397 - Alpha for IBB synchronization times should be in UTC timezone format"/>
    <m/>
    <n v="379000"/>
    <n v="3790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46"/>
    <n v="2.1276595744680851"/>
    <n v="0"/>
  </r>
  <r>
    <x v="3"/>
    <x v="1"/>
    <x v="1"/>
    <x v="1"/>
    <m/>
    <x v="1"/>
    <x v="1"/>
    <x v="2"/>
    <x v="324"/>
    <s v="371 (BDT) Commas missing on qty fields on Scheduled Release and Doned Shipment Page "/>
    <s v="02395 - 371 (BDT) Commas missing on qty fields on Scheduled Release and Doned Shipment Page "/>
    <x v="324"/>
    <x v="3"/>
    <x v="2"/>
    <x v="1293"/>
    <s v="Development for - Commas missing on qty fields on Scheduled Release Page"/>
    <s v="M | 02396 - Development for - Commas missing on qty fields on Scheduled Release Page"/>
    <s v="Frontend Development | M | 02396 - Development for - Commas missing on qty fields on Scheduled Release Page"/>
    <m/>
    <n v="379080"/>
    <n v="37908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247"/>
    <n v="5.3191489361702127"/>
    <n v="0"/>
  </r>
  <r>
    <x v="3"/>
    <x v="1"/>
    <x v="1"/>
    <x v="1"/>
    <m/>
    <x v="1"/>
    <x v="1"/>
    <x v="2"/>
    <x v="340"/>
    <s v="Scheduled Releases Sub-Page No Sort Order"/>
    <s v="02390 - Scheduled Releases Sub-Page No Sort Order"/>
    <x v="340"/>
    <x v="0"/>
    <x v="2"/>
    <x v="1294"/>
    <s v="Alpha for Scheduled Releases Sub-Page No Sort Order"/>
    <s v="S | 02394 - Alpha for Scheduled Releases Sub-Page No Sort Order"/>
    <s v="Alpha Test | S | 02394 - Alpha for Scheduled Releases Sub-Page No Sort Order"/>
    <m/>
    <n v="379070"/>
    <n v="3790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48"/>
    <n v="2.1276595744680851"/>
    <n v="0"/>
  </r>
  <r>
    <x v="3"/>
    <x v="1"/>
    <x v="1"/>
    <x v="1"/>
    <m/>
    <x v="1"/>
    <x v="1"/>
    <x v="2"/>
    <x v="340"/>
    <s v="Scheduled Releases Sub-Page No Sort Order"/>
    <s v="02390 - Scheduled Releases Sub-Page No Sort Order"/>
    <x v="340"/>
    <x v="4"/>
    <x v="2"/>
    <x v="1295"/>
    <s v="Fix service builder ordering"/>
    <s v="M | 02393 - Fix service builder ordering"/>
    <s v="Sub-Task | M | 02393 - Fix service builder ordering"/>
    <m/>
    <n v="379070"/>
    <n v="379076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249"/>
    <n v="8.5106382978723403"/>
    <n v="0"/>
  </r>
  <r>
    <x v="3"/>
    <x v="1"/>
    <x v="1"/>
    <x v="1"/>
    <m/>
    <x v="1"/>
    <x v="1"/>
    <x v="2"/>
    <x v="346"/>
    <s v="View Details crowded on Desktop"/>
    <s v="02273 - View Details crowded on Desktop"/>
    <x v="346"/>
    <x v="2"/>
    <x v="2"/>
    <x v="1296"/>
    <s v="Review of View Details crowded on Desktop"/>
    <s v="S | 02392 - Review of View Details crowded on Desktop"/>
    <s v="Feature Review | S | 02392 - Review of View Details crowded on Desktop"/>
    <m/>
    <n v="378343"/>
    <n v="3790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50"/>
    <n v="2.1276595744680851"/>
    <n v="0"/>
  </r>
  <r>
    <x v="3"/>
    <x v="1"/>
    <x v="1"/>
    <x v="1"/>
    <m/>
    <x v="1"/>
    <x v="1"/>
    <x v="2"/>
    <x v="327"/>
    <s v="Order and Release Duplicate Exceptions  "/>
    <s v="02375 - Order and Release Duplicate Exceptions  "/>
    <x v="327"/>
    <x v="4"/>
    <x v="2"/>
    <x v="1297"/>
    <s v="Resolve issues with Duplicate Releases due to improper index: IX_943D1622"/>
    <s v="M | 02391 - Resolve issues with Duplicate Releases due to improper index: IX_943D1622"/>
    <s v="Sub-Task | M | 02391 - Resolve issues with Duplicate Releases due to improper index: IX_943D1622"/>
    <m/>
    <n v="378924"/>
    <n v="379073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4285714285714285"/>
    <n v="0"/>
    <n v="1"/>
    <n v="8.5106382978723403"/>
    <x v="1"/>
    <x v="2"/>
    <s v="0.Done"/>
    <x v="1251"/>
    <n v="8.5106382978723403"/>
    <n v="0"/>
  </r>
  <r>
    <x v="3"/>
    <x v="1"/>
    <x v="1"/>
    <x v="1"/>
    <m/>
    <x v="1"/>
    <x v="1"/>
    <x v="2"/>
    <x v="327"/>
    <s v="Order and Release Duplicate Exceptions  "/>
    <s v="02375 - Order and Release Duplicate Exceptions  "/>
    <x v="327"/>
    <x v="5"/>
    <x v="2"/>
    <x v="1298"/>
    <s v="Fix Duplicate Order Index for Shipment data sync"/>
    <s v="M | 02389 - Fix Duplicate Order Index for Shipment data sync"/>
    <s v="Backend Development | M | 02389 - Fix Duplicate Order Index for Shipment data sync"/>
    <m/>
    <n v="378924"/>
    <n v="37906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4285714285714285"/>
    <n v="0"/>
    <n v="1"/>
    <n v="10.638297872340425"/>
    <x v="1"/>
    <x v="2"/>
    <s v="0.Done"/>
    <x v="1252"/>
    <n v="10.638297872340425"/>
    <n v="0"/>
  </r>
  <r>
    <x v="3"/>
    <x v="1"/>
    <x v="1"/>
    <x v="1"/>
    <m/>
    <x v="1"/>
    <x v="1"/>
    <x v="2"/>
    <x v="337"/>
    <s v="Search box in Ship To Filter is broken"/>
    <s v="02213 - Search box in Ship To Filter is broken"/>
    <x v="337"/>
    <x v="0"/>
    <x v="2"/>
    <x v="1299"/>
    <s v="Alpha for Search box in Ship To Filter is broken"/>
    <s v="S | 02388 - Alpha for Search box in Ship To Filter is broken"/>
    <s v="Alpha Test | S | 02388 - Alpha for Search box in Ship To Filter is broken"/>
    <m/>
    <n v="377941"/>
    <n v="3790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53"/>
    <n v="2.1276595744680851"/>
    <n v="0"/>
  </r>
  <r>
    <x v="3"/>
    <x v="1"/>
    <x v="1"/>
    <x v="1"/>
    <m/>
    <x v="1"/>
    <x v="1"/>
    <x v="2"/>
    <x v="333"/>
    <s v="268 (BDT) - Missing Open Scheduled Release Info"/>
    <s v="02091 - 268 (BDT) - Missing Open Scheduled Release Info"/>
    <x v="333"/>
    <x v="0"/>
    <x v="2"/>
    <x v="1300"/>
    <s v="Alpha for 268 (BDT) - Missing Open Scheduled Release Info"/>
    <s v="S | 02387 - Alpha for 268 (BDT) - Missing Open Scheduled Release Info"/>
    <s v="Alpha Test | S | 02387 - Alpha for 268 (BDT) - Missing Open Scheduled Release Info"/>
    <m/>
    <n v="376647"/>
    <n v="3790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54"/>
    <n v="2.1276595744680851"/>
    <n v="0"/>
  </r>
  <r>
    <x v="3"/>
    <x v="1"/>
    <x v="1"/>
    <x v="1"/>
    <m/>
    <x v="1"/>
    <x v="1"/>
    <x v="2"/>
    <x v="341"/>
    <s v="290 (BDT) - Release Pg Ship To Name and Address incorrect"/>
    <s v="02098 - 290 (BDT) - Release Pg Ship To Name and Address incorrect"/>
    <x v="341"/>
    <x v="0"/>
    <x v="2"/>
    <x v="1301"/>
    <s v="Alpha for 290 (BDT) - Release Pg Ship To Name and Address incorrect"/>
    <s v="S | 02386 - Alpha for 290 (BDT) - Release Pg Ship To Name and Address incorrect"/>
    <s v="Alpha Test | S | 02386 - Alpha for 290 (BDT) - Release Pg Ship To Name and Address incorrect"/>
    <m/>
    <n v="376661"/>
    <n v="37905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55"/>
    <n v="2.1276595744680851"/>
    <n v="0"/>
  </r>
  <r>
    <x v="3"/>
    <x v="1"/>
    <x v="1"/>
    <x v="1"/>
    <m/>
    <x v="1"/>
    <x v="1"/>
    <x v="2"/>
    <x v="327"/>
    <s v="Order and Release Duplicate Exceptions  "/>
    <s v="02375 - Order and Release Duplicate Exceptions  "/>
    <x v="327"/>
    <x v="4"/>
    <x v="2"/>
    <x v="1302"/>
    <s v="Fix issues due to null posting date"/>
    <s v="M | 02385 - Fix issues due to null posting date"/>
    <s v="Sub-Task | M | 02385 - Fix issues due to null posting date"/>
    <m/>
    <n v="378924"/>
    <n v="37903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4285714285714285"/>
    <n v="0"/>
    <n v="1"/>
    <n v="8.5106382978723403"/>
    <x v="1"/>
    <x v="2"/>
    <s v="0.Done"/>
    <x v="1256"/>
    <n v="8.5106382978723403"/>
    <n v="0"/>
  </r>
  <r>
    <x v="3"/>
    <x v="1"/>
    <x v="1"/>
    <x v="1"/>
    <m/>
    <x v="1"/>
    <x v="1"/>
    <x v="2"/>
    <x v="332"/>
    <s v="284 (BDT) - Scheduled Releases Sub-Pg cards missing "/>
    <s v="02093 - 284 (BDT) - Scheduled Releases Sub-Pg cards missing "/>
    <x v="332"/>
    <x v="0"/>
    <x v="2"/>
    <x v="1303"/>
    <s v="Alpha for 284 (BDT) - Scheduled Releases Sub-Pg cards missing "/>
    <s v="S | 02384 - Alpha for 284 (BDT) - Scheduled Releases Sub-Pg cards missing "/>
    <s v="Alpha Test | S | 02384 - Alpha for 284 (BDT) - Scheduled Releases Sub-Pg cards missing "/>
    <m/>
    <n v="376652"/>
    <n v="3790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257"/>
    <n v="2.1276595744680851"/>
    <n v="0"/>
  </r>
  <r>
    <x v="3"/>
    <x v="1"/>
    <x v="1"/>
    <x v="1"/>
    <m/>
    <x v="1"/>
    <x v="1"/>
    <x v="2"/>
    <x v="347"/>
    <s v="SSRS connection settings are not set during deployment "/>
    <s v="02377 - SSRS connection settings are not set during deployment "/>
    <x v="347"/>
    <x v="0"/>
    <x v="2"/>
    <x v="1304"/>
    <s v="Alpha for SSRS connection settings are not set during deployment "/>
    <s v="S | 02383 - Alpha for SSRS connection settings are not set during deployment "/>
    <s v="Alpha Test | S | 02383 - Alpha for SSRS connection settings are not set during deployment "/>
    <m/>
    <n v="378954"/>
    <n v="3790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58"/>
    <n v="2.1276595744680851"/>
    <n v="0"/>
  </r>
  <r>
    <x v="3"/>
    <x v="1"/>
    <x v="1"/>
    <x v="1"/>
    <m/>
    <x v="1"/>
    <x v="1"/>
    <x v="2"/>
    <x v="322"/>
    <s v="   Documents- CSR access to sites  "/>
    <s v="01855 -    Documents- CSR access to sites  "/>
    <x v="322"/>
    <x v="3"/>
    <x v="2"/>
    <x v="1305"/>
    <s v="Add module for CSS control panel"/>
    <s v="M | 02382 - Add module for CSS control panel"/>
    <s v="Frontend Development | M | 02382 - Add module for CSS control panel"/>
    <m/>
    <n v="373934"/>
    <n v="37902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259"/>
    <n v="5.3191489361702127"/>
    <n v="0"/>
  </r>
  <r>
    <x v="3"/>
    <x v="1"/>
    <x v="1"/>
    <x v="1"/>
    <m/>
    <x v="1"/>
    <x v="1"/>
    <x v="2"/>
    <x v="322"/>
    <s v="   Documents- CSR access to sites  "/>
    <s v="01855 -    Documents- CSR access to sites  "/>
    <x v="322"/>
    <x v="7"/>
    <x v="2"/>
    <x v="1306"/>
    <s v="Tech Planning for Documents - CSR access"/>
    <s v="M | 02381 - Tech Planning for Documents - CSR access"/>
    <s v="Tech Planning | M | 02381 - Tech Planning for Documents - CSR access"/>
    <m/>
    <n v="373934"/>
    <n v="379019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260"/>
    <n v="4.2553191489361701"/>
    <n v="0"/>
  </r>
  <r>
    <x v="3"/>
    <x v="1"/>
    <x v="1"/>
    <x v="1"/>
    <m/>
    <x v="1"/>
    <x v="1"/>
    <x v="2"/>
    <x v="342"/>
    <s v="IBB synchronization times should be in UTC timezone format"/>
    <s v="02379 - IBB synchronization times should be in UTC timezone format"/>
    <x v="342"/>
    <x v="4"/>
    <x v="2"/>
    <x v="1307"/>
    <s v="Implement proper logic to send UTC"/>
    <s v="M | 02380 - Implement proper logic to send UTC"/>
    <s v="Sub-Task | M | 02380 - Implement proper logic to send UTC"/>
    <m/>
    <n v="379000"/>
    <n v="379002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261"/>
    <n v="8.5106382978723403"/>
    <n v="0"/>
  </r>
  <r>
    <x v="3"/>
    <x v="1"/>
    <x v="1"/>
    <x v="1"/>
    <m/>
    <x v="1"/>
    <x v="1"/>
    <x v="2"/>
    <x v="347"/>
    <s v="SSRS connection settings are not set during deployment "/>
    <s v="02377 - SSRS connection settings are not set during deployment "/>
    <x v="347"/>
    <x v="4"/>
    <x v="2"/>
    <x v="1308"/>
    <s v="Tech Planning for SSRS connection settings are not set during deployment "/>
    <s v="M | 02378 - Tech Planning for SSRS connection settings are not set during deployment "/>
    <s v="Sub-Task | M | 02378 - Tech Planning for SSRS connection settings are not set during deployment "/>
    <m/>
    <n v="378954"/>
    <n v="378955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262"/>
    <n v="8.5106382978723403"/>
    <n v="0"/>
  </r>
  <r>
    <x v="3"/>
    <x v="1"/>
    <x v="1"/>
    <x v="1"/>
    <m/>
    <x v="1"/>
    <x v="1"/>
    <x v="2"/>
    <x v="327"/>
    <s v="Order and Release Duplicate Exceptions  "/>
    <s v="02375 - Order and Release Duplicate Exceptions  "/>
    <x v="327"/>
    <x v="7"/>
    <x v="2"/>
    <x v="1309"/>
    <s v="Tech Planning for Review Data sync logs from QA"/>
    <s v="M | 02376 - Tech Planning for Review Data sync logs from QA"/>
    <s v="Tech Planning | M | 02376 - Tech Planning for Review Data sync logs from QA"/>
    <m/>
    <n v="378924"/>
    <n v="37892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0"/>
    <n v="1"/>
    <n v="4.2553191489361701"/>
    <x v="1"/>
    <x v="2"/>
    <s v="0.Done"/>
    <x v="1263"/>
    <n v="4.2553191489361701"/>
    <n v="0"/>
  </r>
  <r>
    <x v="3"/>
    <x v="1"/>
    <x v="1"/>
    <x v="1"/>
    <m/>
    <x v="1"/>
    <x v="0"/>
    <x v="2"/>
    <x v="319"/>
    <s v="Remove space from DL file names"/>
    <s v="02373 - Remove space from DL file names"/>
    <x v="319"/>
    <x v="5"/>
    <x v="2"/>
    <x v="1310"/>
    <s v="Create DL service wrapper to remove space from file names"/>
    <s v="M | 02374 - Create DL service wrapper to remove space from file names"/>
    <s v="Backend Development | M | 02374 - Create DL service wrapper to remove space from file names"/>
    <m/>
    <n v="378918"/>
    <n v="37892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264"/>
    <n v="0"/>
    <n v="0"/>
  </r>
  <r>
    <x v="3"/>
    <x v="1"/>
    <x v="1"/>
    <x v="1"/>
    <m/>
    <x v="1"/>
    <x v="1"/>
    <x v="2"/>
    <x v="323"/>
    <s v="331 (BDT) Time Zone Clarification"/>
    <s v="02336 - 331 (BDT) Time Zone Clarification"/>
    <x v="323"/>
    <x v="7"/>
    <x v="2"/>
    <x v="1311"/>
    <s v="Tech Planning for Time Zone Clarification "/>
    <s v="M | 02372 - Tech Planning for Time Zone Clarification "/>
    <s v="Tech Planning | M | 02372 - Tech Planning for Time Zone Clarification "/>
    <m/>
    <n v="378570"/>
    <n v="37889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1265"/>
    <n v="4.2553191489361701"/>
    <n v="0"/>
  </r>
  <r>
    <x v="3"/>
    <x v="1"/>
    <x v="1"/>
    <x v="1"/>
    <m/>
    <x v="1"/>
    <x v="1"/>
    <x v="2"/>
    <x v="345"/>
    <s v="Multiple threads may cause NTLM errors in DataSync"/>
    <s v="02369 - Multiple threads may cause NTLM errors in DataSync"/>
    <x v="345"/>
    <x v="0"/>
    <x v="2"/>
    <x v="1312"/>
    <s v="Alpha for Multiple threads may cause NTLM errors in DataSync"/>
    <s v="S | 02371 - Alpha for Multiple threads may cause NTLM errors in DataSync"/>
    <s v="Alpha Test | S | 02371 - Alpha for Multiple threads may cause NTLM errors in DataSync"/>
    <m/>
    <n v="378853"/>
    <n v="3788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66"/>
    <n v="2.1276595744680851"/>
    <n v="0"/>
  </r>
  <r>
    <x v="3"/>
    <x v="1"/>
    <x v="1"/>
    <x v="1"/>
    <m/>
    <x v="1"/>
    <x v="1"/>
    <x v="2"/>
    <x v="345"/>
    <s v="Multiple threads may cause NTLM errors in DataSync"/>
    <s v="02369 - Multiple threads may cause NTLM errors in DataSync"/>
    <x v="345"/>
    <x v="4"/>
    <x v="2"/>
    <x v="1313"/>
    <s v="Upgrade Apache HTTP Client librari"/>
    <s v="M | 02370 - Upgrade Apache HTTP Client librari"/>
    <s v="Sub-Task | M | 02370 - Upgrade Apache HTTP Client librari"/>
    <m/>
    <n v="378853"/>
    <n v="378854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267"/>
    <n v="8.5106382978723403"/>
    <n v="0"/>
  </r>
  <r>
    <x v="3"/>
    <x v="1"/>
    <x v="1"/>
    <x v="1"/>
    <m/>
    <x v="1"/>
    <x v="1"/>
    <x v="2"/>
    <x v="275"/>
    <s v="332 (BDT) - Schedule Line View Details Link Missing for some records"/>
    <s v="02342 - 332 (BDT) - Schedule Line View Details Link Missing for some records"/>
    <x v="275"/>
    <x v="7"/>
    <x v="2"/>
    <x v="1314"/>
    <s v="Tech Planning for 332 (BDT) - Schedule Line View Details Link Missing for some records"/>
    <s v="M | 02368 - Tech Planning for 332 (BDT) - Schedule Line View Details Link Missing for some records"/>
    <s v="Tech Planning | M | 02368 - Tech Planning for 332 (BDT) - Schedule Line View Details Link Missing for some records"/>
    <m/>
    <n v="378607"/>
    <n v="378722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268"/>
    <n v="4.2553191489361701"/>
    <n v="0"/>
  </r>
  <r>
    <x v="3"/>
    <x v="1"/>
    <x v="1"/>
    <x v="1"/>
    <m/>
    <x v="1"/>
    <x v="1"/>
    <x v="2"/>
    <x v="348"/>
    <s v="IBB Data Sync Performance "/>
    <s v="02227 - IBB Data Sync Performance "/>
    <x v="348"/>
    <x v="1"/>
    <x v="2"/>
    <x v="1315"/>
    <s v="QA for IBB Data Sync Performance "/>
    <s v="S | 02367 - QA for IBB Data Sync Performance "/>
    <s v="QA | S | 02367 - QA for IBB Data Sync Performance "/>
    <m/>
    <n v="378063"/>
    <n v="3787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69"/>
    <n v="2.1276595744680851"/>
    <n v="0"/>
  </r>
  <r>
    <x v="3"/>
    <x v="1"/>
    <x v="1"/>
    <x v="1"/>
    <m/>
    <x v="1"/>
    <x v="1"/>
    <x v="2"/>
    <x v="348"/>
    <s v="IBB Data Sync Performance "/>
    <s v="02227 - IBB Data Sync Performance "/>
    <x v="348"/>
    <x v="2"/>
    <x v="2"/>
    <x v="1316"/>
    <s v="Review of IBB Data Sync Performance "/>
    <s v="S | 02366 - Review of IBB Data Sync Performance "/>
    <s v="Feature Review | S | 02366 - Review of IBB Data Sync Performance "/>
    <m/>
    <n v="378063"/>
    <n v="3787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70"/>
    <n v="2.1276595744680851"/>
    <n v="0"/>
  </r>
  <r>
    <x v="3"/>
    <x v="1"/>
    <x v="1"/>
    <x v="1"/>
    <m/>
    <x v="1"/>
    <x v="1"/>
    <x v="2"/>
    <x v="348"/>
    <s v="IBB Data Sync Performance "/>
    <s v="02227 - IBB Data Sync Performance "/>
    <x v="348"/>
    <x v="0"/>
    <x v="2"/>
    <x v="1317"/>
    <s v="Alpha for IBB Data Sync Performance "/>
    <s v="S | 02365 - Alpha for IBB Data Sync Performance "/>
    <s v="Alpha Test | S | 02365 - Alpha for IBB Data Sync Performance "/>
    <m/>
    <n v="378063"/>
    <n v="3787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71"/>
    <n v="2.1276595744680851"/>
    <n v="0"/>
  </r>
  <r>
    <x v="3"/>
    <x v="1"/>
    <x v="1"/>
    <x v="1"/>
    <m/>
    <x v="1"/>
    <x v="1"/>
    <x v="2"/>
    <x v="344"/>
    <s v="318 (BDT) - Shipment Sub Page ship date view in ascending order"/>
    <s v="02359 - 318 (BDT) - Shipment Sub Page ship date view in ascending order"/>
    <x v="344"/>
    <x v="0"/>
    <x v="2"/>
    <x v="1318"/>
    <s v="Alpha for 318 (BDT) - Shipment Sub Page ship date view in ascending order"/>
    <s v="S | 02363 - Alpha for 318 (BDT) - Shipment Sub Page ship date view in ascending order"/>
    <s v="Alpha Test | S | 02363 - Alpha for 318 (BDT) - Shipment Sub Page ship date view in ascending order"/>
    <m/>
    <n v="378711"/>
    <n v="3787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72"/>
    <n v="2.1276595744680851"/>
    <n v="0"/>
  </r>
  <r>
    <x v="3"/>
    <x v="1"/>
    <x v="1"/>
    <x v="1"/>
    <m/>
    <x v="1"/>
    <x v="1"/>
    <x v="2"/>
    <x v="344"/>
    <s v="318 (BDT) - Shipment Sub Page ship date view in ascending order"/>
    <s v="02359 - 318 (BDT) - Shipment Sub Page ship date view in ascending order"/>
    <x v="344"/>
    <x v="5"/>
    <x v="2"/>
    <x v="1319"/>
    <s v="Shipment Sub-page in descending order by date"/>
    <s v="M | 02360 - Shipment Sub-page in descending order by date"/>
    <s v="Backend Development | M | 02360 - Shipment Sub-page in descending order by date"/>
    <m/>
    <n v="378711"/>
    <n v="37871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273"/>
    <n v="10.638297872340425"/>
    <n v="0"/>
  </r>
  <r>
    <x v="3"/>
    <x v="1"/>
    <x v="1"/>
    <x v="1"/>
    <m/>
    <x v="1"/>
    <x v="1"/>
    <x v="2"/>
    <x v="349"/>
    <s v="Unable to generate reports against SSRS"/>
    <s v="02347 - Unable to generate reports against SSRS"/>
    <x v="349"/>
    <x v="1"/>
    <x v="2"/>
    <x v="1320"/>
    <s v="QA for Unable to generate reports against SSRS"/>
    <s v="S | 02357 - QA for Unable to generate reports against SSRS"/>
    <s v="QA | S | 02357 - QA for Unable to generate reports against SSRS"/>
    <m/>
    <n v="378613"/>
    <n v="37869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74"/>
    <n v="2.1276595744680851"/>
    <n v="0"/>
  </r>
  <r>
    <x v="3"/>
    <x v="1"/>
    <x v="1"/>
    <x v="1"/>
    <m/>
    <x v="1"/>
    <x v="1"/>
    <x v="2"/>
    <x v="349"/>
    <s v="Unable to generate reports against SSRS"/>
    <s v="02347 - Unable to generate reports against SSRS"/>
    <x v="349"/>
    <x v="2"/>
    <x v="2"/>
    <x v="1321"/>
    <s v="Review of Unable to generate reports against SSRS"/>
    <s v="S | 02356 - Review of Unable to generate reports against SSRS"/>
    <s v="Feature Review | S | 02356 - Review of Unable to generate reports against SSRS"/>
    <m/>
    <n v="378613"/>
    <n v="37868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75"/>
    <n v="2.1276595744680851"/>
    <n v="0"/>
  </r>
  <r>
    <x v="3"/>
    <x v="1"/>
    <x v="1"/>
    <x v="1"/>
    <m/>
    <x v="1"/>
    <x v="1"/>
    <x v="2"/>
    <x v="349"/>
    <s v="Unable to generate reports against SSRS"/>
    <s v="02347 - Unable to generate reports against SSRS"/>
    <x v="349"/>
    <x v="0"/>
    <x v="2"/>
    <x v="1322"/>
    <s v="Alpha for Unable to generate reports against SSRS"/>
    <s v="S | 02355 - Alpha for Unable to generate reports against SSRS"/>
    <s v="Alpha Test | S | 02355 - Alpha for Unable to generate reports against SSRS"/>
    <m/>
    <n v="378613"/>
    <n v="37868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76"/>
    <n v="2.1276595744680851"/>
    <n v="0"/>
  </r>
  <r>
    <x v="3"/>
    <x v="1"/>
    <x v="1"/>
    <x v="1"/>
    <m/>
    <x v="1"/>
    <x v="1"/>
    <x v="2"/>
    <x v="291"/>
    <s v="325 (BDT) - report preview and generate report issue- mobile devices"/>
    <s v="02230 - 325 (BDT) - report preview and generate report issue- mobile devices"/>
    <x v="291"/>
    <x v="3"/>
    <x v="2"/>
    <x v="1323"/>
    <s v="Development for - report preview and generate report issue- mobile devices"/>
    <s v="M | 02354 - Development for - report preview and generate report issue- mobile devices"/>
    <s v="Frontend Development | M | 02354 - Development for - report preview and generate report issue- mobile devices"/>
    <m/>
    <n v="378145"/>
    <n v="37865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277"/>
    <n v="5.3191489361702127"/>
    <n v="0"/>
  </r>
  <r>
    <x v="3"/>
    <x v="1"/>
    <x v="1"/>
    <x v="1"/>
    <m/>
    <x v="1"/>
    <x v="1"/>
    <x v="2"/>
    <x v="350"/>
    <s v="262 (BDT) - Documents- Changing location filter as a parent "/>
    <s v="02016 - 262 (BDT) - Documents- Changing location filter as a parent "/>
    <x v="350"/>
    <x v="1"/>
    <x v="2"/>
    <x v="1324"/>
    <s v="QA for 262 (BDT) - Documents- Changing location filter as a parent "/>
    <s v="S | 02353 - QA for 262 (BDT) - Documents- Changing location filter as a parent "/>
    <s v="QA | S | 02353 - QA for 262 (BDT) - Documents- Changing location filter as a parent "/>
    <m/>
    <n v="376060"/>
    <n v="37864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78"/>
    <n v="2.1276595744680851"/>
    <n v="0"/>
  </r>
  <r>
    <x v="3"/>
    <x v="1"/>
    <x v="1"/>
    <x v="1"/>
    <m/>
    <x v="1"/>
    <x v="1"/>
    <x v="2"/>
    <x v="350"/>
    <s v="262 (BDT) - Documents- Changing location filter as a parent "/>
    <s v="02016 - 262 (BDT) - Documents- Changing location filter as a parent "/>
    <x v="350"/>
    <x v="2"/>
    <x v="2"/>
    <x v="1325"/>
    <s v="Review of 262 (BDT) - Documents- Changing location filter as a parent "/>
    <s v="S | 02352 - Review of 262 (BDT) - Documents- Changing location filter as a parent "/>
    <s v="Feature Review | S | 02352 - Review of 262 (BDT) - Documents- Changing location filter as a parent "/>
    <m/>
    <n v="376060"/>
    <n v="37864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79"/>
    <n v="2.1276595744680851"/>
    <n v="0"/>
  </r>
  <r>
    <x v="3"/>
    <x v="1"/>
    <x v="1"/>
    <x v="1"/>
    <m/>
    <x v="1"/>
    <x v="1"/>
    <x v="2"/>
    <x v="350"/>
    <s v="262 (BDT) - Documents- Changing location filter as a parent "/>
    <s v="02016 - 262 (BDT) - Documents- Changing location filter as a parent "/>
    <x v="350"/>
    <x v="0"/>
    <x v="2"/>
    <x v="1326"/>
    <s v="Alpha for 262 (BDT) - Documents- Changing location filter as a parent "/>
    <s v="S | 02351 - Alpha for 262 (BDT) - Documents- Changing location filter as a parent "/>
    <s v="Alpha Test | S | 02351 - Alpha for 262 (BDT) - Documents- Changing location filter as a parent "/>
    <m/>
    <n v="376060"/>
    <n v="3786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80"/>
    <n v="2.1276595744680851"/>
    <n v="0"/>
  </r>
  <r>
    <x v="3"/>
    <x v="1"/>
    <x v="1"/>
    <x v="1"/>
    <m/>
    <x v="1"/>
    <x v="1"/>
    <x v="2"/>
    <x v="346"/>
    <s v="View Details crowded on Desktop"/>
    <s v="02273 - View Details crowded on Desktop"/>
    <x v="346"/>
    <x v="0"/>
    <x v="2"/>
    <x v="1327"/>
    <s v="Alpha for View Details crowded on Desktop"/>
    <s v="S | 02350 - Alpha for View Details crowded on Desktop"/>
    <s v="Alpha Test | S | 02350 - Alpha for View Details crowded on Desktop"/>
    <m/>
    <n v="378343"/>
    <n v="37864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81"/>
    <n v="2.1276595744680851"/>
    <n v="0"/>
  </r>
  <r>
    <x v="3"/>
    <x v="1"/>
    <x v="1"/>
    <x v="1"/>
    <m/>
    <x v="1"/>
    <x v="0"/>
    <x v="2"/>
    <x v="312"/>
    <s v="Logging Updates"/>
    <s v="01981 - Logging Updates"/>
    <x v="312"/>
    <x v="5"/>
    <x v="2"/>
    <x v="1328"/>
    <s v="Additional enhancements based on findings"/>
    <s v="M | 02346 - Additional enhancements based on findings"/>
    <s v="Backend Development | M | 02346 - Additional enhancements based on findings"/>
    <m/>
    <n v="375778"/>
    <n v="37861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4285714285714285"/>
    <n v="0"/>
    <n v="1"/>
    <n v="10.638297872340425"/>
    <x v="1"/>
    <x v="2"/>
    <s v="0.Done"/>
    <x v="1282"/>
    <n v="0"/>
    <n v="0"/>
  </r>
  <r>
    <x v="3"/>
    <x v="1"/>
    <x v="1"/>
    <x v="1"/>
    <m/>
    <x v="1"/>
    <x v="1"/>
    <x v="2"/>
    <x v="351"/>
    <s v="196 (BDT) Documents- cannot change location filter and add files to folder "/>
    <s v="01851 - 196 (BDT) Documents- cannot change location filter and add files to folder "/>
    <x v="351"/>
    <x v="1"/>
    <x v="2"/>
    <x v="1329"/>
    <s v="QA for 196 (BDT) Documents- cannot change location filter and add files to folder "/>
    <s v="S | 02345 - QA for 196 (BDT) Documents- cannot change location filter and add files to folder "/>
    <s v="QA | S | 02345 - QA for 196 (BDT) Documents- cannot change location filter and add files to folder "/>
    <m/>
    <n v="373907"/>
    <n v="3786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283"/>
    <n v="2.1276595744680851"/>
    <n v="0"/>
  </r>
  <r>
    <x v="3"/>
    <x v="1"/>
    <x v="1"/>
    <x v="1"/>
    <m/>
    <x v="1"/>
    <x v="1"/>
    <x v="2"/>
    <x v="351"/>
    <s v="196 (BDT) Documents- cannot change location filter and add files to folder "/>
    <s v="01851 - 196 (BDT) Documents- cannot change location filter and add files to folder "/>
    <x v="351"/>
    <x v="2"/>
    <x v="2"/>
    <x v="1330"/>
    <s v="Review of 196 (BDT) Documents- cannot change location filter and add files to folder "/>
    <s v="S | 02344 - Review of 196 (BDT) Documents- cannot change location filter and add files to folder "/>
    <s v="Feature Review | S | 02344 - Review of 196 (BDT) Documents- cannot change location filter and add files to folder "/>
    <m/>
    <n v="373907"/>
    <n v="37860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284"/>
    <n v="2.1276595744680851"/>
    <n v="0"/>
  </r>
  <r>
    <x v="3"/>
    <x v="1"/>
    <x v="1"/>
    <x v="1"/>
    <m/>
    <x v="1"/>
    <x v="1"/>
    <x v="2"/>
    <x v="351"/>
    <s v="196 (BDT) Documents- cannot change location filter and add files to folder "/>
    <s v="01851 - 196 (BDT) Documents- cannot change location filter and add files to folder "/>
    <x v="351"/>
    <x v="0"/>
    <x v="2"/>
    <x v="1331"/>
    <s v="Alpha for 196 (BDT) Documents- cannot change location filter and add files to folder "/>
    <s v="S | 02343 - Alpha for 196 (BDT) Documents- cannot change location filter and add files to folder "/>
    <s v="Alpha Test | S | 02343 - Alpha for 196 (BDT) Documents- cannot change location filter and add files to folder "/>
    <m/>
    <n v="373907"/>
    <n v="3786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285"/>
    <n v="2.1276595744680851"/>
    <n v="0"/>
  </r>
  <r>
    <x v="3"/>
    <x v="1"/>
    <x v="1"/>
    <x v="1"/>
    <m/>
    <x v="1"/>
    <x v="1"/>
    <x v="2"/>
    <x v="352"/>
    <s v="Pallet Field should display as Est. Pallet Count"/>
    <s v="02337 - Pallet Field should display as Est. Pallet Count"/>
    <x v="352"/>
    <x v="1"/>
    <x v="2"/>
    <x v="1332"/>
    <s v="QA for Pallet Field should display as Est. Pallet Count"/>
    <s v="S | 02341 - QA for Pallet Field should display as Est. Pallet Count"/>
    <s v="QA | S | 02341 - QA for Pallet Field should display as Est. Pallet Count"/>
    <m/>
    <n v="378573"/>
    <n v="3786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86"/>
    <n v="2.1276595744680851"/>
    <n v="0"/>
  </r>
  <r>
    <x v="3"/>
    <x v="1"/>
    <x v="1"/>
    <x v="1"/>
    <m/>
    <x v="1"/>
    <x v="1"/>
    <x v="2"/>
    <x v="303"/>
    <s v="323 (BDT) - Shipment Landing Pg/Shipments Missing"/>
    <s v="02218 - 323 (BDT) - Shipment Landing Pg/Shipments Missing"/>
    <x v="303"/>
    <x v="7"/>
    <x v="2"/>
    <x v="1333"/>
    <s v="Evaluate missing shipments"/>
    <s v="S | 02340 - Evaluate missing shipments"/>
    <s v="Tech Planning | S | 02340 - Evaluate missing shipments"/>
    <m/>
    <n v="377974"/>
    <n v="37860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87"/>
    <n v="2.1276595744680851"/>
    <n v="0"/>
  </r>
  <r>
    <x v="3"/>
    <x v="1"/>
    <x v="1"/>
    <x v="1"/>
    <m/>
    <x v="1"/>
    <x v="1"/>
    <x v="2"/>
    <x v="352"/>
    <s v="Pallet Field should display as Est. Pallet Count"/>
    <s v="02337 - Pallet Field should display as Est. Pallet Count"/>
    <x v="352"/>
    <x v="2"/>
    <x v="2"/>
    <x v="1334"/>
    <s v="Review of Pallet Field should display as Est. Pallet Count"/>
    <s v="S | 02339 - Review of Pallet Field should display as Est. Pallet Count"/>
    <s v="Feature Review | S | 02339 - Review of Pallet Field should display as Est. Pallet Count"/>
    <m/>
    <n v="378573"/>
    <n v="37858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88"/>
    <n v="2.1276595744680851"/>
    <n v="0"/>
  </r>
  <r>
    <x v="3"/>
    <x v="1"/>
    <x v="1"/>
    <x v="1"/>
    <m/>
    <x v="1"/>
    <x v="1"/>
    <x v="2"/>
    <x v="352"/>
    <s v="Pallet Field should display as Est. Pallet Count"/>
    <s v="02337 - Pallet Field should display as Est. Pallet Count"/>
    <x v="352"/>
    <x v="0"/>
    <x v="2"/>
    <x v="1335"/>
    <s v="Alpha for Pallet Field should display as Est. Pallet Count"/>
    <s v="S | 02338 - Alpha for Pallet Field should display as Est. Pallet Count"/>
    <s v="Alpha Test | S | 02338 - Alpha for Pallet Field should display as Est. Pallet Count"/>
    <m/>
    <n v="378573"/>
    <n v="37858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89"/>
    <n v="2.1276595744680851"/>
    <n v="0"/>
  </r>
  <r>
    <x v="3"/>
    <x v="1"/>
    <x v="1"/>
    <x v="1"/>
    <m/>
    <x v="1"/>
    <x v="0"/>
    <x v="2"/>
    <x v="353"/>
    <s v="Update display of qty fields on Orders page"/>
    <s v="01697 - Update display of qty fields on Orders page"/>
    <x v="353"/>
    <x v="1"/>
    <x v="2"/>
    <x v="1336"/>
    <s v="QA for Update display of qty fields on Orders page"/>
    <s v="S | 02335 - QA for Update display of qty fields on Orders page"/>
    <s v="QA | S | 02335 - QA for Update display of qty fields on Orders page"/>
    <m/>
    <n v="370798"/>
    <n v="3785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2"/>
    <s v="0.Done"/>
    <x v="1290"/>
    <n v="0"/>
    <n v="0"/>
  </r>
  <r>
    <x v="3"/>
    <x v="1"/>
    <x v="1"/>
    <x v="1"/>
    <m/>
    <x v="1"/>
    <x v="0"/>
    <x v="2"/>
    <x v="353"/>
    <s v="Update display of qty fields on Orders page"/>
    <s v="01697 - Update display of qty fields on Orders page"/>
    <x v="353"/>
    <x v="2"/>
    <x v="2"/>
    <x v="1337"/>
    <s v="Review of Update display of qty fields on Orders page"/>
    <s v="S | 02334 - Review of Update display of qty fields on Orders page"/>
    <s v="Feature Review | S | 02334 - Review of Update display of qty fields on Orders page"/>
    <m/>
    <n v="370798"/>
    <n v="3785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2"/>
    <s v="0.Done"/>
    <x v="1291"/>
    <n v="0"/>
    <n v="0"/>
  </r>
  <r>
    <x v="3"/>
    <x v="1"/>
    <x v="1"/>
    <x v="1"/>
    <m/>
    <x v="1"/>
    <x v="0"/>
    <x v="2"/>
    <x v="354"/>
    <s v="Updates to handle Standard Pallet Qty data"/>
    <s v="01428 - Updates to handle Standard Pallet Qty data"/>
    <x v="354"/>
    <x v="1"/>
    <x v="2"/>
    <x v="1338"/>
    <s v="QA for Updates to handle Standard Pallet Qty data"/>
    <s v="S | 02333 - QA for Updates to handle Standard Pallet Qty data"/>
    <s v="QA | S | 02333 - QA for Updates to handle Standard Pallet Qty data"/>
    <m/>
    <n v="365972"/>
    <n v="3785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92"/>
    <n v="0"/>
    <n v="0"/>
  </r>
  <r>
    <x v="3"/>
    <x v="1"/>
    <x v="1"/>
    <x v="1"/>
    <m/>
    <x v="1"/>
    <x v="0"/>
    <x v="2"/>
    <x v="354"/>
    <s v="Updates to handle Standard Pallet Qty data"/>
    <s v="01428 - Updates to handle Standard Pallet Qty data"/>
    <x v="354"/>
    <x v="2"/>
    <x v="2"/>
    <x v="1339"/>
    <s v="Review of Updates to handle Standard Pallet Qty data"/>
    <s v="S | 02332 - Review of Updates to handle Standard Pallet Qty data"/>
    <s v="Feature Review | S | 02332 - Review of Updates to handle Standard Pallet Qty data"/>
    <m/>
    <n v="365972"/>
    <n v="3785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93"/>
    <n v="0"/>
    <n v="0"/>
  </r>
  <r>
    <x v="3"/>
    <x v="1"/>
    <x v="1"/>
    <x v="1"/>
    <m/>
    <x v="1"/>
    <x v="0"/>
    <x v="2"/>
    <x v="354"/>
    <s v="Updates to handle Standard Pallet Qty data"/>
    <s v="01428 - Updates to handle Standard Pallet Qty data"/>
    <x v="354"/>
    <x v="0"/>
    <x v="2"/>
    <x v="1340"/>
    <s v="Alpha for Updates to handle Standard Pallet Qty data"/>
    <s v="S | 02331 - Alpha for Updates to handle Standard Pallet Qty data"/>
    <s v="Alpha Test | S | 02331 - Alpha for Updates to handle Standard Pallet Qty data"/>
    <m/>
    <n v="365972"/>
    <n v="3785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94"/>
    <n v="0"/>
    <n v="0"/>
  </r>
  <r>
    <x v="3"/>
    <x v="1"/>
    <x v="1"/>
    <x v="1"/>
    <m/>
    <x v="1"/>
    <x v="1"/>
    <x v="2"/>
    <x v="355"/>
    <s v="User Edit Profile not working"/>
    <s v="01842 - User Edit Profile not working"/>
    <x v="355"/>
    <x v="4"/>
    <x v="2"/>
    <x v="1341"/>
    <s v="Edit Link is not working in QA environment "/>
    <s v="M | 02330 - Edit Link is not working in QA environment "/>
    <s v="Sub-Task | M | 02330 - Edit Link is not working in QA environment "/>
    <m/>
    <n v="373496"/>
    <n v="378550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295"/>
    <n v="8.5106382978723403"/>
    <n v="0"/>
  </r>
  <r>
    <x v="3"/>
    <x v="1"/>
    <x v="1"/>
    <x v="1"/>
    <m/>
    <x v="1"/>
    <x v="1"/>
    <x v="2"/>
    <x v="356"/>
    <s v="311 (BDT) - ERC 649A- Orders Page- report on main page has been incorrectly replaced"/>
    <s v="02195 - 311 (BDT) - ERC 649A- Orders Page- report on main page has been incorrectly replaced"/>
    <x v="356"/>
    <x v="1"/>
    <x v="2"/>
    <x v="1342"/>
    <s v="QA for 311 (BDT) - ERC 649A- Orders Page- report on main page has been incorrectly replaced"/>
    <s v="S | 02329 - QA for 311 (BDT) - ERC 649A- Orders Page- report on main page has been incorrectly replaced"/>
    <s v="QA | S | 02329 - QA for 311 (BDT) - ERC 649A- Orders Page- report on main page has been incorrectly replaced"/>
    <m/>
    <n v="377812"/>
    <n v="3784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96"/>
    <n v="2.1276595744680851"/>
    <n v="0"/>
  </r>
  <r>
    <x v="3"/>
    <x v="1"/>
    <x v="1"/>
    <x v="1"/>
    <m/>
    <x v="1"/>
    <x v="1"/>
    <x v="2"/>
    <x v="356"/>
    <s v="311 (BDT) - ERC 649A- Orders Page- report on main page has been incorrectly replaced"/>
    <s v="02195 - 311 (BDT) - ERC 649A- Orders Page- report on main page has been incorrectly replaced"/>
    <x v="356"/>
    <x v="2"/>
    <x v="2"/>
    <x v="1343"/>
    <s v="Review of 311 (BDT) - ERC 649A- Orders Page- report on main page has been incorrectly replaced"/>
    <s v="S | 02328 - Review of 311 (BDT) - ERC 649A- Orders Page- report on main page has been incorrectly replaced"/>
    <s v="Feature Review | S | 02328 - Review of 311 (BDT) - ERC 649A- Orders Page- report on main page has been incorrectly replaced"/>
    <m/>
    <n v="377812"/>
    <n v="3784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97"/>
    <n v="2.1276595744680851"/>
    <n v="0"/>
  </r>
  <r>
    <x v="3"/>
    <x v="1"/>
    <x v="1"/>
    <x v="1"/>
    <m/>
    <x v="1"/>
    <x v="1"/>
    <x v="2"/>
    <x v="356"/>
    <s v="311 (BDT) - ERC 649A- Orders Page- report on main page has been incorrectly replaced"/>
    <s v="02195 - 311 (BDT) - ERC 649A- Orders Page- report on main page has been incorrectly replaced"/>
    <x v="356"/>
    <x v="0"/>
    <x v="2"/>
    <x v="1344"/>
    <s v="Alpha for 311 (BDT) - ERC 649A- Orders Page- report on main page has been incorrectly replaced"/>
    <s v="S | 02327 - Alpha for 311 (BDT) - ERC 649A- Orders Page- report on main page has been incorrectly replaced"/>
    <s v="Alpha Test | S | 02327 - Alpha for 311 (BDT) - ERC 649A- Orders Page- report on main page has been incorrectly replaced"/>
    <m/>
    <n v="377812"/>
    <n v="37847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98"/>
    <n v="2.1276595744680851"/>
    <n v="0"/>
  </r>
  <r>
    <x v="3"/>
    <x v="1"/>
    <x v="1"/>
    <x v="1"/>
    <m/>
    <x v="1"/>
    <x v="1"/>
    <x v="2"/>
    <x v="357"/>
    <s v="246 (BDT) - Order Pg Req Date Incorrect"/>
    <s v="01994 - 246 (BDT) - Order Pg Req Date Incorrect"/>
    <x v="357"/>
    <x v="1"/>
    <x v="2"/>
    <x v="1345"/>
    <s v="QA for 246 (BDT) - Order Pg Req Date Incorrect"/>
    <s v="S | 02326 - QA for 246 (BDT) - Order Pg Req Date Incorrect"/>
    <s v="QA | S | 02326 - QA for 246 (BDT) - Order Pg Req Date Incorrect"/>
    <m/>
    <n v="375859"/>
    <n v="3784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99"/>
    <n v="2.1276595744680851"/>
    <n v="0"/>
  </r>
  <r>
    <x v="3"/>
    <x v="1"/>
    <x v="1"/>
    <x v="1"/>
    <m/>
    <x v="1"/>
    <x v="1"/>
    <x v="2"/>
    <x v="357"/>
    <s v="246 (BDT) - Order Pg Req Date Incorrect"/>
    <s v="01994 - 246 (BDT) - Order Pg Req Date Incorrect"/>
    <x v="357"/>
    <x v="2"/>
    <x v="2"/>
    <x v="1346"/>
    <s v="Review of 246 (BDT) - Order Pg Req Date Incorrect"/>
    <s v="S | 02325 - Review of 246 (BDT) - Order Pg Req Date Incorrect"/>
    <s v="Feature Review | S | 02325 - Review of 246 (BDT) - Order Pg Req Date Incorrect"/>
    <m/>
    <n v="375859"/>
    <n v="37847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00"/>
    <n v="2.1276595744680851"/>
    <n v="0"/>
  </r>
  <r>
    <x v="3"/>
    <x v="1"/>
    <x v="1"/>
    <x v="1"/>
    <m/>
    <x v="1"/>
    <x v="1"/>
    <x v="2"/>
    <x v="357"/>
    <s v="246 (BDT) - Order Pg Req Date Incorrect"/>
    <s v="01994 - 246 (BDT) - Order Pg Req Date Incorrect"/>
    <x v="357"/>
    <x v="0"/>
    <x v="2"/>
    <x v="1347"/>
    <s v="Alpha for 246 (BDT) - Order Pg Req Date Incorrect"/>
    <s v="S | 02324 - Alpha for 246 (BDT) - Order Pg Req Date Incorrect"/>
    <s v="Alpha Test | S | 02324 - Alpha for 246 (BDT) - Order Pg Req Date Incorrect"/>
    <m/>
    <n v="375859"/>
    <n v="37847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01"/>
    <n v="2.1276595744680851"/>
    <n v="0"/>
  </r>
  <r>
    <x v="3"/>
    <x v="1"/>
    <x v="1"/>
    <x v="1"/>
    <m/>
    <x v="1"/>
    <x v="1"/>
    <x v="2"/>
    <x v="358"/>
    <s v="300 (BDT) - Releases page iphone footer issues"/>
    <s v="02116 - 300 (BDT) - Releases page iphone footer issues"/>
    <x v="358"/>
    <x v="1"/>
    <x v="2"/>
    <x v="1348"/>
    <s v="QA for 300 (BDT) - Releases page iphone footer issues"/>
    <s v="S | 02323 - QA for 300 (BDT) - Releases page iphone footer issues"/>
    <s v="QA | S | 02323 - QA for 300 (BDT) - Releases page iphone footer issues"/>
    <m/>
    <n v="376944"/>
    <n v="37846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02"/>
    <n v="2.1276595744680851"/>
    <n v="0"/>
  </r>
  <r>
    <x v="3"/>
    <x v="1"/>
    <x v="1"/>
    <x v="1"/>
    <m/>
    <x v="1"/>
    <x v="1"/>
    <x v="2"/>
    <x v="358"/>
    <s v="300 (BDT) - Releases page iphone footer issues"/>
    <s v="02116 - 300 (BDT) - Releases page iphone footer issues"/>
    <x v="358"/>
    <x v="2"/>
    <x v="2"/>
    <x v="1349"/>
    <s v="Review of 300 (BDT) - Releases page iphone footer issues"/>
    <s v="S | 02322 - Review of 300 (BDT) - Releases page iphone footer issues"/>
    <s v="Feature Review | S | 02322 - Review of 300 (BDT) - Releases page iphone footer issues"/>
    <m/>
    <n v="376944"/>
    <n v="3784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03"/>
    <n v="2.1276595744680851"/>
    <n v="0"/>
  </r>
  <r>
    <x v="3"/>
    <x v="1"/>
    <x v="1"/>
    <x v="1"/>
    <m/>
    <x v="1"/>
    <x v="1"/>
    <x v="2"/>
    <x v="359"/>
    <s v="278 (BDT) - On-hand inventory page- iphone issue with footer"/>
    <s v="02049 - 278 (BDT) - On-hand inventory page- iphone issue with footer"/>
    <x v="359"/>
    <x v="1"/>
    <x v="2"/>
    <x v="1350"/>
    <s v="QA for 278 (BDT) - On-hand inventory page- iphone issue with footer"/>
    <s v="S | 02321 - QA for 278 (BDT) - On-hand inventory page- iphone issue with footer"/>
    <s v="QA | S | 02321 - QA for 278 (BDT) - On-hand inventory page- iphone issue with footer"/>
    <m/>
    <n v="376290"/>
    <n v="37846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04"/>
    <n v="2.1276595744680851"/>
    <n v="0"/>
  </r>
  <r>
    <x v="3"/>
    <x v="1"/>
    <x v="1"/>
    <x v="1"/>
    <m/>
    <x v="1"/>
    <x v="1"/>
    <x v="2"/>
    <x v="359"/>
    <s v="278 (BDT) - On-hand inventory page- iphone issue with footer"/>
    <s v="02049 - 278 (BDT) - On-hand inventory page- iphone issue with footer"/>
    <x v="359"/>
    <x v="2"/>
    <x v="2"/>
    <x v="1351"/>
    <s v="Review of 278 (BDT) - On-hand inventory page- iphone issue with footer"/>
    <s v="S | 02320 - Review of 278 (BDT) - On-hand inventory page- iphone issue with footer"/>
    <s v="Feature Review | S | 02320 - Review of 278 (BDT) - On-hand inventory page- iphone issue with footer"/>
    <m/>
    <n v="376290"/>
    <n v="3784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05"/>
    <n v="2.1276595744680851"/>
    <n v="0"/>
  </r>
  <r>
    <x v="3"/>
    <x v="1"/>
    <x v="1"/>
    <x v="1"/>
    <m/>
    <x v="1"/>
    <x v="1"/>
    <x v="2"/>
    <x v="335"/>
    <s v="251 (BDT) - Manufacture date"/>
    <s v="02023 - 251 (BDT) - Manufacture date"/>
    <x v="335"/>
    <x v="1"/>
    <x v="2"/>
    <x v="1352"/>
    <s v="QA for 251 (BDT) - Manufacture date"/>
    <s v="S | 02319 - QA for 251 (BDT) - Manufacture date"/>
    <s v="QA | S | 02319 - QA for 251 (BDT) - Manufacture date"/>
    <m/>
    <n v="376078"/>
    <n v="3784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06"/>
    <n v="2.1276595744680851"/>
    <n v="0"/>
  </r>
  <r>
    <x v="3"/>
    <x v="1"/>
    <x v="1"/>
    <x v="1"/>
    <m/>
    <x v="1"/>
    <x v="1"/>
    <x v="2"/>
    <x v="335"/>
    <s v="251 (BDT) - Manufacture date"/>
    <s v="02023 - 251 (BDT) - Manufacture date"/>
    <x v="335"/>
    <x v="2"/>
    <x v="2"/>
    <x v="1353"/>
    <s v="Review of 251 (BDT) - Manufacture date"/>
    <s v="S | 02318 - Review of 251 (BDT) - Manufacture date"/>
    <s v="Feature Review | S | 02318 - Review of 251 (BDT) - Manufacture date"/>
    <m/>
    <n v="376078"/>
    <n v="3784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07"/>
    <n v="2.1276595744680851"/>
    <n v="0"/>
  </r>
  <r>
    <x v="3"/>
    <x v="1"/>
    <x v="1"/>
    <x v="1"/>
    <m/>
    <x v="1"/>
    <x v="1"/>
    <x v="2"/>
    <x v="360"/>
    <s v="309 (BDT) - Orders page- iphone view details UOM Confirmed qtty crowding"/>
    <s v="02172 - 309 (BDT) - Orders page- iphone view details UOM Confirmed qtty crowding"/>
    <x v="360"/>
    <x v="1"/>
    <x v="2"/>
    <x v="1354"/>
    <s v="QA for 309 (BDT) - Orders page- iphone view details UOM Confirmed qtty crowding"/>
    <s v="S | 02317 - QA for 309 (BDT) - Orders page- iphone view details UOM Confirmed qtty crowding"/>
    <s v="QA | S | 02317 - QA for 309 (BDT) - Orders page- iphone view details UOM Confirmed qtty crowding"/>
    <m/>
    <n v="377378"/>
    <n v="3784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08"/>
    <n v="2.1276595744680851"/>
    <n v="0"/>
  </r>
  <r>
    <x v="3"/>
    <x v="1"/>
    <x v="1"/>
    <x v="1"/>
    <m/>
    <x v="1"/>
    <x v="1"/>
    <x v="2"/>
    <x v="360"/>
    <s v="309 (BDT) - Orders page- iphone view details UOM Confirmed qtty crowding"/>
    <s v="02172 - 309 (BDT) - Orders page- iphone view details UOM Confirmed qtty crowding"/>
    <x v="360"/>
    <x v="2"/>
    <x v="2"/>
    <x v="1355"/>
    <s v="Review of 309 (BDT) - Orders page- iphone view details UOM Confirmed qtty crowding"/>
    <s v="S | 02316 - Review of 309 (BDT) - Orders page- iphone view details UOM Confirmed qtty crowding"/>
    <s v="Feature Review | S | 02316 - Review of 309 (BDT) - Orders page- iphone view details UOM Confirmed qtty crowding"/>
    <m/>
    <n v="377378"/>
    <n v="3784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09"/>
    <n v="2.1276595744680851"/>
    <n v="0"/>
  </r>
  <r>
    <x v="3"/>
    <x v="1"/>
    <x v="1"/>
    <x v="1"/>
    <m/>
    <x v="1"/>
    <x v="1"/>
    <x v="2"/>
    <x v="361"/>
    <s v="272 (BDT) - User Profile- Buyer missing Job Title"/>
    <s v="02027 - 272 (BDT) - User Profile- Buyer missing Job Title"/>
    <x v="361"/>
    <x v="1"/>
    <x v="2"/>
    <x v="1356"/>
    <s v="QA for 272 (BDT) - User Profile- Buyer missing Job Title"/>
    <s v="S | 02315 - QA for 272 (BDT) - User Profile- Buyer missing Job Title"/>
    <s v="QA | S | 02315 - QA for 272 (BDT) - User Profile- Buyer missing Job Title"/>
    <m/>
    <n v="376092"/>
    <n v="3784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10"/>
    <n v="2.1276595744680851"/>
    <n v="0"/>
  </r>
  <r>
    <x v="3"/>
    <x v="1"/>
    <x v="1"/>
    <x v="1"/>
    <m/>
    <x v="1"/>
    <x v="1"/>
    <x v="2"/>
    <x v="361"/>
    <s v="272 (BDT) - User Profile- Buyer missing Job Title"/>
    <s v="02027 - 272 (BDT) - User Profile- Buyer missing Job Title"/>
    <x v="361"/>
    <x v="2"/>
    <x v="2"/>
    <x v="1357"/>
    <s v="Review of 272 (BDT) - User Profile- Buyer missing Job Title"/>
    <s v="S | 02314 - Review of 272 (BDT) - User Profile- Buyer missing Job Title"/>
    <s v="Feature Review | S | 02314 - Review of 272 (BDT) - User Profile- Buyer missing Job Title"/>
    <m/>
    <n v="376092"/>
    <n v="3784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11"/>
    <n v="2.1276595744680851"/>
    <n v="0"/>
  </r>
  <r>
    <x v="3"/>
    <x v="1"/>
    <x v="1"/>
    <x v="1"/>
    <m/>
    <x v="1"/>
    <x v="1"/>
    <x v="2"/>
    <x v="362"/>
    <s v="Not all shipments are being synced from IBB"/>
    <s v="02214 - Not all shipments are being synced from IBB"/>
    <x v="362"/>
    <x v="1"/>
    <x v="2"/>
    <x v="1358"/>
    <s v="QA for Not all shipments are being synced from IBB"/>
    <s v="S | 02313 - QA for Not all shipments are being synced from IBB"/>
    <s v="QA | S | 02313 - QA for Not all shipments are being synced from IBB"/>
    <m/>
    <n v="377951"/>
    <n v="3784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12"/>
    <n v="2.1276595744680851"/>
    <n v="0"/>
  </r>
  <r>
    <x v="3"/>
    <x v="1"/>
    <x v="1"/>
    <x v="1"/>
    <m/>
    <x v="1"/>
    <x v="1"/>
    <x v="2"/>
    <x v="362"/>
    <s v="Not all shipments are being synced from IBB"/>
    <s v="02214 - Not all shipments are being synced from IBB"/>
    <x v="362"/>
    <x v="2"/>
    <x v="2"/>
    <x v="1359"/>
    <s v="Review of Not all shipments are being synced from IBB"/>
    <s v="S | 02312 - Review of Not all shipments are being synced from IBB"/>
    <s v="Feature Review | S | 02312 - Review of Not all shipments are being synced from IBB"/>
    <m/>
    <n v="377951"/>
    <n v="3784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13"/>
    <n v="2.1276595744680851"/>
    <n v="0"/>
  </r>
  <r>
    <x v="3"/>
    <x v="1"/>
    <x v="1"/>
    <x v="1"/>
    <m/>
    <x v="1"/>
    <x v="1"/>
    <x v="2"/>
    <x v="363"/>
    <s v="305 (BDT) - Invoice Report- tablet and iphone additional columns selection issue"/>
    <s v="02129 - 305 (BDT) - Invoice Report- tablet and iphone additional columns selection issue"/>
    <x v="363"/>
    <x v="1"/>
    <x v="2"/>
    <x v="1360"/>
    <s v="QA for 305 (BDT) - Invoice Report- tablet and iphone additional columns selection issue"/>
    <s v="S | 02311 - QA for 305 (BDT) - Invoice Report- tablet and iphone additional columns selection issue"/>
    <s v="QA | S | 02311 - QA for 305 (BDT) - Invoice Report- tablet and iphone additional columns selection issue"/>
    <m/>
    <n v="377080"/>
    <n v="37845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14"/>
    <n v="2.1276595744680851"/>
    <n v="0"/>
  </r>
  <r>
    <x v="3"/>
    <x v="1"/>
    <x v="1"/>
    <x v="1"/>
    <m/>
    <x v="1"/>
    <x v="1"/>
    <x v="2"/>
    <x v="363"/>
    <s v="305 (BDT) - Invoice Report- tablet and iphone additional columns selection issue"/>
    <s v="02129 - 305 (BDT) - Invoice Report- tablet and iphone additional columns selection issue"/>
    <x v="363"/>
    <x v="2"/>
    <x v="2"/>
    <x v="1361"/>
    <s v="Review of 305 (BDT) - Invoice Report- tablet and iphone additional columns selection issue"/>
    <s v="S | 02310 - Review of 305 (BDT) - Invoice Report- tablet and iphone additional columns selection issue"/>
    <s v="Feature Review | S | 02310 - Review of 305 (BDT) - Invoice Report- tablet and iphone additional columns selection issue"/>
    <m/>
    <n v="377080"/>
    <n v="3784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15"/>
    <n v="2.1276595744680851"/>
    <n v="0"/>
  </r>
  <r>
    <x v="3"/>
    <x v="1"/>
    <x v="1"/>
    <x v="1"/>
    <m/>
    <x v="1"/>
    <x v="1"/>
    <x v="2"/>
    <x v="364"/>
    <s v="Zip code is missing from Inventory Layout"/>
    <s v="02239 - Zip code is missing from Inventory Layout"/>
    <x v="364"/>
    <x v="1"/>
    <x v="2"/>
    <x v="1362"/>
    <s v="QA for Zip code is missing from Inventory Layout"/>
    <s v="S | 02309 - QA for Zip code is missing from Inventory Layout"/>
    <s v="QA | S | 02309 - QA for Zip code is missing from Inventory Layout"/>
    <m/>
    <n v="378228"/>
    <n v="3784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16"/>
    <n v="2.1276595744680851"/>
    <n v="0"/>
  </r>
  <r>
    <x v="3"/>
    <x v="1"/>
    <x v="1"/>
    <x v="1"/>
    <m/>
    <x v="1"/>
    <x v="1"/>
    <x v="2"/>
    <x v="364"/>
    <s v="Zip code is missing from Inventory Layout"/>
    <s v="02239 - Zip code is missing from Inventory Layout"/>
    <x v="364"/>
    <x v="2"/>
    <x v="2"/>
    <x v="1363"/>
    <s v="Review of Zip code is missing from Inventory Layout"/>
    <s v="S | 02308 - Review of Zip code is missing from Inventory Layout"/>
    <s v="Feature Review | S | 02308 - Review of Zip code is missing from Inventory Layout"/>
    <m/>
    <n v="378228"/>
    <n v="3784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17"/>
    <n v="2.1276595744680851"/>
    <n v="0"/>
  </r>
  <r>
    <x v="3"/>
    <x v="1"/>
    <x v="1"/>
    <x v="1"/>
    <m/>
    <x v="1"/>
    <x v="1"/>
    <x v="2"/>
    <x v="365"/>
    <s v="The quotes around &quot;N/A&quot; need to be removed"/>
    <s v="02237 - The quotes around &quot;N/A&quot; need to be removed"/>
    <x v="365"/>
    <x v="1"/>
    <x v="2"/>
    <x v="1364"/>
    <s v="QA for The quotes around &quot;N/A&quot; need to be removed"/>
    <s v="S | 02307 - QA for The quotes around &quot;N/A&quot; need to be removed"/>
    <s v="QA | S | 02307 - QA for The quotes around &quot;N/A&quot; need to be removed"/>
    <m/>
    <n v="378204"/>
    <n v="37845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18"/>
    <n v="2.1276595744680851"/>
    <n v="0"/>
  </r>
  <r>
    <x v="3"/>
    <x v="1"/>
    <x v="1"/>
    <x v="1"/>
    <m/>
    <x v="1"/>
    <x v="1"/>
    <x v="2"/>
    <x v="365"/>
    <s v="The quotes around &quot;N/A&quot; need to be removed"/>
    <s v="02237 - The quotes around &quot;N/A&quot; need to be removed"/>
    <x v="365"/>
    <x v="2"/>
    <x v="2"/>
    <x v="1365"/>
    <s v="Review of The quotes around &quot;N/A&quot; need to be removed"/>
    <s v="S | 02306 - Review of The quotes around &quot;N/A&quot; need to be removed"/>
    <s v="Feature Review | S | 02306 - Review of The quotes around &quot;N/A&quot; need to be removed"/>
    <m/>
    <n v="378204"/>
    <n v="3784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19"/>
    <n v="2.1276595744680851"/>
    <n v="0"/>
  </r>
  <r>
    <x v="3"/>
    <x v="1"/>
    <x v="1"/>
    <x v="1"/>
    <m/>
    <x v="1"/>
    <x v="1"/>
    <x v="2"/>
    <x v="366"/>
    <s v="291 (BDT) - Release Pg Release PO incorrect"/>
    <s v="02216 - 291 (BDT) - Release Pg Release PO incorrect"/>
    <x v="366"/>
    <x v="1"/>
    <x v="2"/>
    <x v="1366"/>
    <s v="QA for 291 (BDT) - Release Pg Release PO incorrect"/>
    <s v="S | 02305 - QA for 291 (BDT) - Release Pg Release PO incorrect"/>
    <s v="QA | S | 02305 - QA for 291 (BDT) - Release Pg Release PO incorrect"/>
    <m/>
    <n v="377967"/>
    <n v="37845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20"/>
    <n v="2.1276595744680851"/>
    <n v="0"/>
  </r>
  <r>
    <x v="3"/>
    <x v="1"/>
    <x v="1"/>
    <x v="1"/>
    <m/>
    <x v="1"/>
    <x v="1"/>
    <x v="2"/>
    <x v="366"/>
    <s v="291 (BDT) - Release Pg Release PO incorrect"/>
    <s v="02216 - 291 (BDT) - Release Pg Release PO incorrect"/>
    <x v="366"/>
    <x v="2"/>
    <x v="2"/>
    <x v="1367"/>
    <s v="Review of 291 (BDT) - Release Pg Release PO incorrect"/>
    <s v="S | 02304 - Review of 291 (BDT) - Release Pg Release PO incorrect"/>
    <s v="Feature Review | S | 02304 - Review of 291 (BDT) - Release Pg Release PO incorrect"/>
    <m/>
    <n v="377967"/>
    <n v="3784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21"/>
    <n v="2.1276595744680851"/>
    <n v="0"/>
  </r>
  <r>
    <x v="3"/>
    <x v="1"/>
    <x v="1"/>
    <x v="1"/>
    <m/>
    <x v="1"/>
    <x v="1"/>
    <x v="2"/>
    <x v="367"/>
    <s v="286 (BDT) - Release Pg Scheduled Release Qty UoM missing"/>
    <s v="02094 - 286 (BDT) - Release Pg Scheduled Release Qty UoM missing"/>
    <x v="367"/>
    <x v="1"/>
    <x v="2"/>
    <x v="1368"/>
    <s v="QA for 286 (BDT) - Release Pg Scheduled Release Qty UoM missing"/>
    <s v="S | 02303 - QA for 286 (BDT) - Release Pg Scheduled Release Qty UoM missing"/>
    <s v="QA | S | 02303 - QA for 286 (BDT) - Release Pg Scheduled Release Qty UoM missing"/>
    <m/>
    <n v="376653"/>
    <n v="3784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22"/>
    <n v="2.1276595744680851"/>
    <n v="0"/>
  </r>
  <r>
    <x v="3"/>
    <x v="1"/>
    <x v="1"/>
    <x v="1"/>
    <m/>
    <x v="1"/>
    <x v="1"/>
    <x v="2"/>
    <x v="367"/>
    <s v="286 (BDT) - Release Pg Scheduled Release Qty UoM missing"/>
    <s v="02094 - 286 (BDT) - Release Pg Scheduled Release Qty UoM missing"/>
    <x v="367"/>
    <x v="2"/>
    <x v="2"/>
    <x v="1369"/>
    <s v="Review of 286 (BDT) - Release Pg Scheduled Release Qty UoM missing"/>
    <s v="S | 02302 - Review of 286 (BDT) - Release Pg Scheduled Release Qty UoM missing"/>
    <s v="Feature Review | S | 02302 - Review of 286 (BDT) - Release Pg Scheduled Release Qty UoM missing"/>
    <m/>
    <n v="376653"/>
    <n v="3784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23"/>
    <n v="2.1276595744680851"/>
    <n v="0"/>
  </r>
  <r>
    <x v="3"/>
    <x v="1"/>
    <x v="1"/>
    <x v="1"/>
    <m/>
    <x v="1"/>
    <x v="1"/>
    <x v="2"/>
    <x v="368"/>
    <s v="320 (BDT) - Shipment Pg Bemis Order#/Line# Incorrect"/>
    <s v="02217 - 320 (BDT) - Shipment Pg Bemis Order#/Line# Incorrect"/>
    <x v="368"/>
    <x v="1"/>
    <x v="2"/>
    <x v="1370"/>
    <s v="QA for 320 (BDT) - Shipment Pg Bemis Order#/Line# Incorrect"/>
    <s v="S | 02301 - QA for 320 (BDT) - Shipment Pg Bemis Order#/Line# Incorrect"/>
    <s v="QA | S | 02301 - QA for 320 (BDT) - Shipment Pg Bemis Order#/Line# Incorrect"/>
    <m/>
    <n v="377972"/>
    <n v="3784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24"/>
    <n v="2.1276595744680851"/>
    <n v="0"/>
  </r>
  <r>
    <x v="3"/>
    <x v="1"/>
    <x v="1"/>
    <x v="1"/>
    <m/>
    <x v="1"/>
    <x v="1"/>
    <x v="2"/>
    <x v="369"/>
    <s v="Search icon in ship to dropdown is off center"/>
    <s v="02133 - Search icon in ship to dropdown is off center"/>
    <x v="369"/>
    <x v="1"/>
    <x v="2"/>
    <x v="1371"/>
    <s v="QA for Search icon in ship to dropdown is off center"/>
    <s v="S | 02300 - QA for Search icon in ship to dropdown is off center"/>
    <s v="QA | S | 02300 - QA for Search icon in ship to dropdown is off center"/>
    <m/>
    <n v="377173"/>
    <n v="37844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25"/>
    <n v="2.1276595744680851"/>
    <n v="0"/>
  </r>
  <r>
    <x v="3"/>
    <x v="1"/>
    <x v="1"/>
    <x v="1"/>
    <m/>
    <x v="1"/>
    <x v="1"/>
    <x v="2"/>
    <x v="370"/>
    <s v="319 (BDT) Negative Scheduled Releases "/>
    <s v="02167 - 319 (BDT) Negative Scheduled Releases "/>
    <x v="370"/>
    <x v="1"/>
    <x v="2"/>
    <x v="1372"/>
    <s v="QA for 319 (BDT) Negative Scheduled Releases "/>
    <s v="S | 02299 - QA for 319 (BDT) Negative Scheduled Releases "/>
    <s v="QA | S | 02299 - QA for 319 (BDT) Negative Scheduled Releases "/>
    <m/>
    <n v="377365"/>
    <n v="37844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326"/>
    <n v="2.1276595744680851"/>
    <n v="0"/>
  </r>
  <r>
    <x v="3"/>
    <x v="1"/>
    <x v="1"/>
    <x v="1"/>
    <m/>
    <x v="1"/>
    <x v="1"/>
    <x v="2"/>
    <x v="370"/>
    <s v="319 (BDT) Negative Scheduled Releases "/>
    <s v="02167 - 319 (BDT) Negative Scheduled Releases "/>
    <x v="370"/>
    <x v="2"/>
    <x v="2"/>
    <x v="1373"/>
    <s v="Review of 319 (BDT) Negative Scheduled Releases "/>
    <s v="S | 02298 - Review of 319 (BDT) Negative Scheduled Releases "/>
    <s v="Feature Review | S | 02298 - Review of 319 (BDT) Negative Scheduled Releases "/>
    <m/>
    <n v="377365"/>
    <n v="3784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327"/>
    <n v="2.1276595744680851"/>
    <n v="0"/>
  </r>
  <r>
    <x v="3"/>
    <x v="1"/>
    <x v="1"/>
    <x v="1"/>
    <m/>
    <x v="1"/>
    <x v="1"/>
    <x v="2"/>
    <x v="370"/>
    <s v="319 (BDT) Negative Scheduled Releases "/>
    <s v="02167 - 319 (BDT) Negative Scheduled Releases "/>
    <x v="370"/>
    <x v="0"/>
    <x v="2"/>
    <x v="1374"/>
    <s v="Alpha for 319 (BDT) Negative Scheduled Releases "/>
    <s v="S | 02297 - Alpha for 319 (BDT) Negative Scheduled Releases "/>
    <s v="Alpha Test | S | 02297 - Alpha for 319 (BDT) Negative Scheduled Releases "/>
    <m/>
    <n v="377365"/>
    <n v="37844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328"/>
    <n v="2.1276595744680851"/>
    <n v="0"/>
  </r>
  <r>
    <x v="3"/>
    <x v="1"/>
    <x v="1"/>
    <x v="1"/>
    <m/>
    <x v="1"/>
    <x v="1"/>
    <x v="2"/>
    <x v="358"/>
    <s v="300 (BDT) - Releases page iphone footer issues"/>
    <s v="02116 - 300 (BDT) - Releases page iphone footer issues"/>
    <x v="358"/>
    <x v="0"/>
    <x v="2"/>
    <x v="1375"/>
    <s v="Alpha for 300 (BDT) - Releases page iphone footer issues"/>
    <s v="S | 02296 - Alpha for 300 (BDT) - Releases page iphone footer issues"/>
    <s v="Alpha Test | S | 02296 - Alpha for 300 (BDT) - Releases page iphone footer issues"/>
    <m/>
    <n v="376944"/>
    <n v="3784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29"/>
    <n v="2.1276595744680851"/>
    <n v="0"/>
  </r>
  <r>
    <x v="3"/>
    <x v="1"/>
    <x v="1"/>
    <x v="1"/>
    <m/>
    <x v="1"/>
    <x v="1"/>
    <x v="2"/>
    <x v="371"/>
    <s v="310 (BDT) - Order Pg View Details Schedule Line Dates Sort Order Incorrect "/>
    <s v="02173 - 310 (BDT) - Order Pg View Details Schedule Line Dates Sort Order Incorrect "/>
    <x v="371"/>
    <x v="1"/>
    <x v="2"/>
    <x v="1376"/>
    <s v="QA for 310 (BDT) - Order Pg View Details Schedule Line Dates Sort Order Incorrect "/>
    <s v="S | 02295 - QA for 310 (BDT) - Order Pg View Details Schedule Line Dates Sort Order Incorrect "/>
    <s v="QA | S | 02295 - QA for 310 (BDT) - Order Pg View Details Schedule Line Dates Sort Order Incorrect "/>
    <m/>
    <n v="377379"/>
    <n v="3784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30"/>
    <n v="2.1276595744680851"/>
    <n v="0"/>
  </r>
  <r>
    <x v="3"/>
    <x v="1"/>
    <x v="1"/>
    <x v="1"/>
    <m/>
    <x v="1"/>
    <x v="1"/>
    <x v="2"/>
    <x v="371"/>
    <s v="310 (BDT) - Order Pg View Details Schedule Line Dates Sort Order Incorrect "/>
    <s v="02173 - 310 (BDT) - Order Pg View Details Schedule Line Dates Sort Order Incorrect "/>
    <x v="371"/>
    <x v="2"/>
    <x v="2"/>
    <x v="1377"/>
    <s v="Review of 310 (BDT) - Order Pg View Details Schedule Line Dates Sort Order Incorrect "/>
    <s v="S | 02294 - Review of 310 (BDT) - Order Pg View Details Schedule Line Dates Sort Order Incorrect "/>
    <s v="Feature Review | S | 02294 - Review of 310 (BDT) - Order Pg View Details Schedule Line Dates Sort Order Incorrect "/>
    <m/>
    <n v="377379"/>
    <n v="37844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31"/>
    <n v="2.1276595744680851"/>
    <n v="0"/>
  </r>
  <r>
    <x v="3"/>
    <x v="1"/>
    <x v="1"/>
    <x v="1"/>
    <m/>
    <x v="1"/>
    <x v="1"/>
    <x v="2"/>
    <x v="371"/>
    <s v="310 (BDT) - Order Pg View Details Schedule Line Dates Sort Order Incorrect "/>
    <s v="02173 - 310 (BDT) - Order Pg View Details Schedule Line Dates Sort Order Incorrect "/>
    <x v="371"/>
    <x v="0"/>
    <x v="2"/>
    <x v="1378"/>
    <s v="Alpha for 310 (BDT) - Order Pg View Details Schedule Line Dates Sort Order Incorrect "/>
    <s v="S | 02293 - Alpha for 310 (BDT) - Order Pg View Details Schedule Line Dates Sort Order Incorrect "/>
    <s v="Alpha Test | S | 02293 - Alpha for 310 (BDT) - Order Pg View Details Schedule Line Dates Sort Order Incorrect "/>
    <m/>
    <n v="377379"/>
    <n v="3784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32"/>
    <n v="2.1276595744680851"/>
    <n v="0"/>
  </r>
  <r>
    <x v="3"/>
    <x v="1"/>
    <x v="1"/>
    <x v="1"/>
    <m/>
    <x v="1"/>
    <x v="1"/>
    <x v="2"/>
    <x v="372"/>
    <s v="270 (BDT) Global Search displays error"/>
    <s v="02042 - 270 (BDT) Global Search displays error"/>
    <x v="372"/>
    <x v="1"/>
    <x v="2"/>
    <x v="1379"/>
    <s v="QA for 270 (BDT) Global Search displays error"/>
    <s v="S | 02292 - QA for 270 (BDT) Global Search displays error"/>
    <s v="QA | S | 02292 - QA for 270 (BDT) Global Search displays error"/>
    <m/>
    <n v="376245"/>
    <n v="3784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33"/>
    <n v="2.1276595744680851"/>
    <n v="0"/>
  </r>
  <r>
    <x v="3"/>
    <x v="1"/>
    <x v="1"/>
    <x v="1"/>
    <m/>
    <x v="1"/>
    <x v="1"/>
    <x v="2"/>
    <x v="372"/>
    <s v="270 (BDT) Global Search displays error"/>
    <s v="02042 - 270 (BDT) Global Search displays error"/>
    <x v="372"/>
    <x v="2"/>
    <x v="2"/>
    <x v="1380"/>
    <s v="Review of 270 (BDT) Global Search displays error"/>
    <s v="S | 02291 - Review of 270 (BDT) Global Search displays error"/>
    <s v="Feature Review | S | 02291 - Review of 270 (BDT) Global Search displays error"/>
    <m/>
    <n v="376245"/>
    <n v="3784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34"/>
    <n v="2.1276595744680851"/>
    <n v="0"/>
  </r>
  <r>
    <x v="3"/>
    <x v="1"/>
    <x v="1"/>
    <x v="1"/>
    <m/>
    <x v="1"/>
    <x v="1"/>
    <x v="2"/>
    <x v="372"/>
    <s v="270 (BDT) Global Search displays error"/>
    <s v="02042 - 270 (BDT) Global Search displays error"/>
    <x v="372"/>
    <x v="0"/>
    <x v="2"/>
    <x v="1381"/>
    <s v="Alpha for 270 (BDT) Global Search displays error"/>
    <s v="S | 02290 - Alpha for 270 (BDT) Global Search displays error"/>
    <s v="Alpha Test | S | 02290 - Alpha for 270 (BDT) Global Search displays error"/>
    <m/>
    <n v="376245"/>
    <n v="3784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35"/>
    <n v="2.1276595744680851"/>
    <n v="0"/>
  </r>
  <r>
    <x v="3"/>
    <x v="1"/>
    <x v="1"/>
    <x v="1"/>
    <m/>
    <x v="1"/>
    <x v="1"/>
    <x v="2"/>
    <x v="373"/>
    <s v="330 (BDT) - Order Pg Bemis Product ID missing"/>
    <s v="02232 - 330 (BDT) - Order Pg Bemis Product ID missing"/>
    <x v="373"/>
    <x v="1"/>
    <x v="2"/>
    <x v="1382"/>
    <s v="QA for 330 (BDT) - Order Pg Bemis Product ID missing"/>
    <s v="S | 02289 - QA for 330 (BDT) - Order Pg Bemis Product ID missing"/>
    <s v="QA | S | 02289 - QA for 330 (BDT) - Order Pg Bemis Product ID missing"/>
    <m/>
    <n v="378147"/>
    <n v="3784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36"/>
    <n v="2.1276595744680851"/>
    <n v="0"/>
  </r>
  <r>
    <x v="3"/>
    <x v="1"/>
    <x v="1"/>
    <x v="1"/>
    <m/>
    <x v="1"/>
    <x v="1"/>
    <x v="2"/>
    <x v="373"/>
    <s v="330 (BDT) - Order Pg Bemis Product ID missing"/>
    <s v="02232 - 330 (BDT) - Order Pg Bemis Product ID missing"/>
    <x v="373"/>
    <x v="2"/>
    <x v="2"/>
    <x v="1383"/>
    <s v="Review of 330 (BDT) - Order Pg Bemis Product ID missing"/>
    <s v="S | 02288 - Review of 330 (BDT) - Order Pg Bemis Product ID missing"/>
    <s v="Feature Review | S | 02288 - Review of 330 (BDT) - Order Pg Bemis Product ID missing"/>
    <m/>
    <n v="378147"/>
    <n v="3784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37"/>
    <n v="2.1276595744680851"/>
    <n v="0"/>
  </r>
  <r>
    <x v="3"/>
    <x v="1"/>
    <x v="1"/>
    <x v="1"/>
    <m/>
    <x v="1"/>
    <x v="0"/>
    <x v="2"/>
    <x v="374"/>
    <s v="Switch to SOAP calls"/>
    <s v="01473 - Switch to SOAP calls"/>
    <x v="374"/>
    <x v="1"/>
    <x v="2"/>
    <x v="1384"/>
    <s v="QA for Switch to SOAP calls"/>
    <s v="S | 02287 - QA for Switch to SOAP calls"/>
    <s v="QA | S | 02287 - QA for Switch to SOAP calls"/>
    <m/>
    <n v="367329"/>
    <n v="3783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38"/>
    <n v="0"/>
    <n v="0"/>
  </r>
  <r>
    <x v="3"/>
    <x v="1"/>
    <x v="1"/>
    <x v="1"/>
    <m/>
    <x v="1"/>
    <x v="0"/>
    <x v="2"/>
    <x v="374"/>
    <s v="Switch to SOAP calls"/>
    <s v="01473 - Switch to SOAP calls"/>
    <x v="374"/>
    <x v="2"/>
    <x v="2"/>
    <x v="1385"/>
    <s v="Review of Switch to SOAP calls"/>
    <s v="XS | 02286 - Review of Switch to SOAP calls"/>
    <s v="Feature Review | XS | 02286 - Review of Switch to SOAP calls"/>
    <m/>
    <n v="367329"/>
    <n v="37837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339"/>
    <n v="0"/>
    <n v="0"/>
  </r>
  <r>
    <x v="3"/>
    <x v="1"/>
    <x v="1"/>
    <x v="1"/>
    <m/>
    <x v="1"/>
    <x v="0"/>
    <x v="2"/>
    <x v="374"/>
    <s v="Switch to SOAP calls"/>
    <s v="01473 - Switch to SOAP calls"/>
    <x v="374"/>
    <x v="0"/>
    <x v="2"/>
    <x v="1386"/>
    <s v="Alpha for Switch to SOAP calls"/>
    <s v="XS | 02285 - Alpha for Switch to SOAP calls"/>
    <s v="Alpha Test | XS | 02285 - Alpha for Switch to SOAP calls"/>
    <m/>
    <n v="367329"/>
    <n v="37837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340"/>
    <n v="0"/>
    <n v="0"/>
  </r>
  <r>
    <x v="3"/>
    <x v="0"/>
    <x v="0"/>
    <x v="27"/>
    <s v="Bemis CP Theme"/>
    <x v="27"/>
    <x v="0"/>
    <x v="2"/>
    <x v="375"/>
    <s v="Mobile compatibility &amp; responsive design"/>
    <s v="00296 - Mobile compatibility &amp; responsive design"/>
    <x v="375"/>
    <x v="1"/>
    <x v="2"/>
    <x v="1387"/>
    <s v="QA for Mobile compatibility &amp; responsive design"/>
    <s v="S | 02284 - QA for Mobile compatibility &amp; responsive design"/>
    <s v="QA | S | 02284 - QA for Mobile compatibility &amp; responsive design"/>
    <n v="351507"/>
    <n v="343300"/>
    <n v="378369"/>
    <s v="Plan"/>
    <x v="0"/>
    <n v="0"/>
    <n v="0"/>
    <n v="0"/>
    <n v="2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8518518518518517E-2"/>
    <n v="1"/>
    <n v="2.1276595744680851"/>
    <x v="0"/>
    <x v="2"/>
    <s v="0.Done"/>
    <x v="1341"/>
    <n v="0"/>
    <n v="0"/>
  </r>
  <r>
    <x v="3"/>
    <x v="0"/>
    <x v="0"/>
    <x v="27"/>
    <s v="Bemis CP Theme"/>
    <x v="27"/>
    <x v="0"/>
    <x v="2"/>
    <x v="375"/>
    <s v="Mobile compatibility &amp; responsive design"/>
    <s v="00296 - Mobile compatibility &amp; responsive design"/>
    <x v="375"/>
    <x v="2"/>
    <x v="2"/>
    <x v="1388"/>
    <s v="Review of Mobile compatibility &amp; responsive design"/>
    <s v="S | 02283 - Review of Mobile compatibility &amp; responsive design"/>
    <s v="Feature Review | S | 02283 - Review of Mobile compatibility &amp; responsive design"/>
    <n v="351507"/>
    <n v="343300"/>
    <n v="378368"/>
    <s v="Plan"/>
    <x v="0"/>
    <n v="0"/>
    <n v="0"/>
    <n v="0"/>
    <n v="2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8518518518518517E-2"/>
    <n v="1"/>
    <n v="2.1276595744680851"/>
    <x v="0"/>
    <x v="2"/>
    <s v="0.Done"/>
    <x v="1342"/>
    <n v="0"/>
    <n v="0"/>
  </r>
  <r>
    <x v="3"/>
    <x v="0"/>
    <x v="0"/>
    <x v="27"/>
    <s v="Bemis CP Theme"/>
    <x v="27"/>
    <x v="0"/>
    <x v="2"/>
    <x v="375"/>
    <s v="Mobile compatibility &amp; responsive design"/>
    <s v="00296 - Mobile compatibility &amp; responsive design"/>
    <x v="375"/>
    <x v="0"/>
    <x v="2"/>
    <x v="1389"/>
    <s v="Alpha for Mobile compatibility &amp; responsive design"/>
    <s v="S | 02282 - Alpha for Mobile compatibility &amp; responsive design"/>
    <s v="Alpha Test | S | 02282 - Alpha for Mobile compatibility &amp; responsive design"/>
    <n v="351507"/>
    <n v="343300"/>
    <n v="378367"/>
    <s v="Plan"/>
    <x v="0"/>
    <n v="0"/>
    <n v="0"/>
    <n v="0"/>
    <n v="2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8518518518518517E-2"/>
    <n v="1"/>
    <n v="2.1276595744680851"/>
    <x v="0"/>
    <x v="2"/>
    <s v="0.Done"/>
    <x v="1343"/>
    <n v="0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1"/>
    <x v="2"/>
    <x v="1390"/>
    <s v="QA for Global search"/>
    <s v="L | 02281 - QA for Global search"/>
    <s v="QA | L | 02281 - QA for Global search"/>
    <n v="350832"/>
    <n v="343272"/>
    <n v="378366"/>
    <s v="Plan"/>
    <x v="18"/>
    <n v="0"/>
    <n v="0"/>
    <n v="0"/>
    <n v="81"/>
    <s v="L"/>
    <s v="SUBTASK PLAN"/>
    <n v="5.3191489361702127"/>
    <n v="6.3829787234042552"/>
    <n v="0"/>
    <n v="0"/>
    <n v="0"/>
    <n v="5.3191489361702127"/>
    <n v="5.3191489361702127"/>
    <n v="6.3829787234042552"/>
    <n v="0"/>
    <n v="0"/>
    <n v="6.6666666666666666E-2"/>
    <n v="8.2644628099173556E-3"/>
    <n v="1"/>
    <n v="5.3191489361702127"/>
    <x v="0"/>
    <x v="2"/>
    <s v="0.Done"/>
    <x v="1344"/>
    <n v="0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2"/>
    <x v="2"/>
    <x v="1391"/>
    <s v="Review of Global search"/>
    <s v="S | 02280 - Review of Global search"/>
    <s v="Feature Review | S | 02280 - Review of Global search"/>
    <n v="350832"/>
    <n v="343272"/>
    <n v="378365"/>
    <s v="Plan"/>
    <x v="18"/>
    <n v="0"/>
    <n v="0"/>
    <n v="0"/>
    <n v="8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8.2644628099173556E-3"/>
    <n v="1"/>
    <n v="2.1276595744680851"/>
    <x v="0"/>
    <x v="2"/>
    <s v="0.Done"/>
    <x v="1345"/>
    <n v="0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0"/>
    <x v="2"/>
    <x v="1392"/>
    <s v="Alpha for Global search"/>
    <s v="M | 02279 - Alpha for Global search"/>
    <s v="Alpha Test | M | 02279 - Alpha for Global search"/>
    <n v="350832"/>
    <n v="343272"/>
    <n v="378363"/>
    <s v="Plan"/>
    <x v="18"/>
    <n v="0"/>
    <n v="0"/>
    <n v="0"/>
    <n v="81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6.6666666666666666E-2"/>
    <n v="8.2644628099173556E-3"/>
    <n v="1"/>
    <n v="4.2553191489361701"/>
    <x v="0"/>
    <x v="2"/>
    <s v="0.Done"/>
    <x v="1346"/>
    <n v="0"/>
    <n v="0"/>
  </r>
  <r>
    <x v="3"/>
    <x v="1"/>
    <x v="1"/>
    <x v="1"/>
    <m/>
    <x v="1"/>
    <x v="1"/>
    <x v="2"/>
    <x v="332"/>
    <s v="284 (BDT) - Scheduled Releases Sub-Pg cards missing "/>
    <s v="02093 - 284 (BDT) - Scheduled Releases Sub-Pg cards missing "/>
    <x v="332"/>
    <x v="5"/>
    <x v="2"/>
    <x v="1393"/>
    <s v="Update data model to capture unique releases"/>
    <s v="M | 02278 - Update data model to capture unique releases"/>
    <s v="Backend Development | M | 02278 - Update data model to capture unique releases"/>
    <m/>
    <n v="376652"/>
    <n v="37835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347"/>
    <n v="10.638297872340425"/>
    <n v="0"/>
  </r>
  <r>
    <x v="3"/>
    <x v="1"/>
    <x v="1"/>
    <x v="1"/>
    <m/>
    <x v="1"/>
    <x v="1"/>
    <x v="2"/>
    <x v="377"/>
    <s v="Pull Shipment Order Information from Delivery Service"/>
    <s v="02225 - Pull Shipment Order Information from Delivery Service"/>
    <x v="377"/>
    <x v="1"/>
    <x v="2"/>
    <x v="1394"/>
    <s v="QA for Pull Shipment Order Information from Delivery Service"/>
    <s v="S | 02277 - QA for Pull Shipment Order Information from Delivery Service"/>
    <s v="QA | S | 02277 - QA for Pull Shipment Order Information from Delivery Service"/>
    <m/>
    <n v="378061"/>
    <n v="3783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48"/>
    <n v="2.1276595744680851"/>
    <n v="0"/>
  </r>
  <r>
    <x v="3"/>
    <x v="1"/>
    <x v="1"/>
    <x v="1"/>
    <m/>
    <x v="1"/>
    <x v="1"/>
    <x v="2"/>
    <x v="346"/>
    <s v="View Details crowded on Desktop"/>
    <s v="02273 - View Details crowded on Desktop"/>
    <x v="346"/>
    <x v="3"/>
    <x v="2"/>
    <x v="1395"/>
    <s v="Development for - View Details crowded on Desktop"/>
    <s v="M | 02274 - Development for - View Details crowded on Desktop"/>
    <s v="Frontend Development | M | 02274 - Development for - View Details crowded on Desktop"/>
    <m/>
    <n v="378343"/>
    <n v="37834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349"/>
    <n v="5.3191489361702127"/>
    <n v="0"/>
  </r>
  <r>
    <x v="3"/>
    <x v="1"/>
    <x v="1"/>
    <x v="1"/>
    <m/>
    <x v="1"/>
    <x v="1"/>
    <x v="2"/>
    <x v="363"/>
    <s v="305 (BDT) - Invoice Report- tablet and iphone additional columns selection issue"/>
    <s v="02129 - 305 (BDT) - Invoice Report- tablet and iphone additional columns selection issue"/>
    <x v="363"/>
    <x v="0"/>
    <x v="2"/>
    <x v="1396"/>
    <s v="Alpha for 305 (BDT) - Invoice Report- tablet and iphone additional columns selection issue"/>
    <s v="S | 02272 - Alpha for 305 (BDT) - Invoice Report- tablet and iphone additional columns selection issue"/>
    <s v="Alpha Test | S | 02272 - Alpha for 305 (BDT) - Invoice Report- tablet and iphone additional columns selection issue"/>
    <m/>
    <n v="377080"/>
    <n v="3783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50"/>
    <n v="2.1276595744680851"/>
    <n v="0"/>
  </r>
  <r>
    <x v="3"/>
    <x v="1"/>
    <x v="1"/>
    <x v="1"/>
    <m/>
    <x v="1"/>
    <x v="1"/>
    <x v="2"/>
    <x v="362"/>
    <s v="Not all shipments are being synced from IBB"/>
    <s v="02214 - Not all shipments are being synced from IBB"/>
    <x v="362"/>
    <x v="0"/>
    <x v="2"/>
    <x v="1397"/>
    <s v="Alpha for Not all shipments are being synced from IBB"/>
    <s v="S | 02271 - Alpha for Not all shipments are being synced from IBB"/>
    <s v="Alpha Test | S | 02271 - Alpha for Not all shipments are being synced from IBB"/>
    <m/>
    <n v="377951"/>
    <n v="37832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51"/>
    <n v="2.1276595744680851"/>
    <n v="0"/>
  </r>
  <r>
    <x v="3"/>
    <x v="1"/>
    <x v="1"/>
    <x v="1"/>
    <m/>
    <x v="1"/>
    <x v="1"/>
    <x v="2"/>
    <x v="359"/>
    <s v="278 (BDT) - On-hand inventory page- iphone issue with footer"/>
    <s v="02049 - 278 (BDT) - On-hand inventory page- iphone issue with footer"/>
    <x v="359"/>
    <x v="0"/>
    <x v="2"/>
    <x v="1398"/>
    <s v="Alpha for 278 (BDT) - On-hand inventory page- iphone issue with footer"/>
    <s v="S | 02270 - Alpha for 278 (BDT) - On-hand inventory page- iphone issue with footer"/>
    <s v="Alpha Test | S | 02270 - Alpha for 278 (BDT) - On-hand inventory page- iphone issue with footer"/>
    <m/>
    <n v="376290"/>
    <n v="37832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52"/>
    <n v="2.1276595744680851"/>
    <n v="0"/>
  </r>
  <r>
    <x v="3"/>
    <x v="1"/>
    <x v="1"/>
    <x v="1"/>
    <m/>
    <x v="1"/>
    <x v="1"/>
    <x v="2"/>
    <x v="368"/>
    <s v="320 (BDT) - Shipment Pg Bemis Order#/Line# Incorrect"/>
    <s v="02217 - 320 (BDT) - Shipment Pg Bemis Order#/Line# Incorrect"/>
    <x v="368"/>
    <x v="2"/>
    <x v="2"/>
    <x v="1399"/>
    <s v="Review of 320 (BDT) - Shipment Pg Bemis Order#/Line# Incorrect"/>
    <s v="S | 02269 - Review of 320 (BDT) - Shipment Pg Bemis Order#/Line# Incorrect"/>
    <s v="Feature Review | S | 02269 - Review of 320 (BDT) - Shipment Pg Bemis Order#/Line# Incorrect"/>
    <m/>
    <n v="377972"/>
    <n v="3783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53"/>
    <n v="2.1276595744680851"/>
    <n v="0"/>
  </r>
  <r>
    <x v="3"/>
    <x v="1"/>
    <x v="1"/>
    <x v="1"/>
    <m/>
    <x v="1"/>
    <x v="1"/>
    <x v="2"/>
    <x v="377"/>
    <s v="Pull Shipment Order Information from Delivery Service"/>
    <s v="02225 - Pull Shipment Order Information from Delivery Service"/>
    <x v="377"/>
    <x v="2"/>
    <x v="2"/>
    <x v="1400"/>
    <s v="Review of Pull Shipment Order Information from Delivery Service"/>
    <s v="S | 02268 - Review of Pull Shipment Order Information from Delivery Service"/>
    <s v="Feature Review | S | 02268 - Review of Pull Shipment Order Information from Delivery Service"/>
    <m/>
    <n v="378061"/>
    <n v="3783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54"/>
    <n v="2.1276595744680851"/>
    <n v="0"/>
  </r>
  <r>
    <x v="3"/>
    <x v="1"/>
    <x v="1"/>
    <x v="1"/>
    <m/>
    <x v="1"/>
    <x v="1"/>
    <x v="2"/>
    <x v="377"/>
    <s v="Pull Shipment Order Information from Delivery Service"/>
    <s v="02225 - Pull Shipment Order Information from Delivery Service"/>
    <x v="377"/>
    <x v="0"/>
    <x v="2"/>
    <x v="1401"/>
    <s v="Alpha for Pull Shipment Order Information from Delivery Service"/>
    <s v="S | 02267 - Alpha for Pull Shipment Order Information from Delivery Service"/>
    <s v="Alpha Test | S | 02267 - Alpha for Pull Shipment Order Information from Delivery Service"/>
    <m/>
    <n v="378061"/>
    <n v="3783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55"/>
    <n v="2.1276595744680851"/>
    <n v="0"/>
  </r>
  <r>
    <x v="3"/>
    <x v="1"/>
    <x v="1"/>
    <x v="1"/>
    <m/>
    <x v="1"/>
    <x v="1"/>
    <x v="2"/>
    <x v="368"/>
    <s v="320 (BDT) - Shipment Pg Bemis Order#/Line# Incorrect"/>
    <s v="02217 - 320 (BDT) - Shipment Pg Bemis Order#/Line# Incorrect"/>
    <x v="368"/>
    <x v="0"/>
    <x v="2"/>
    <x v="1402"/>
    <s v="Alpha for 320 (BDT) - Shipment Pg Bemis Order#/Line# Incorrect"/>
    <s v="S | 02266 - Alpha for 320 (BDT) - Shipment Pg Bemis Order#/Line# Incorrect"/>
    <s v="Alpha Test | S | 02266 - Alpha for 320 (BDT) - Shipment Pg Bemis Order#/Line# Incorrect"/>
    <m/>
    <n v="377972"/>
    <n v="3783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56"/>
    <n v="2.1276595744680851"/>
    <n v="0"/>
  </r>
  <r>
    <x v="3"/>
    <x v="1"/>
    <x v="1"/>
    <x v="1"/>
    <m/>
    <x v="1"/>
    <x v="1"/>
    <x v="2"/>
    <x v="371"/>
    <s v="310 (BDT) - Order Pg View Details Schedule Line Dates Sort Order Incorrect "/>
    <s v="02173 - 310 (BDT) - Order Pg View Details Schedule Line Dates Sort Order Incorrect "/>
    <x v="371"/>
    <x v="4"/>
    <x v="2"/>
    <x v="1403"/>
    <s v="Sort by requestedMadDate in ascending order"/>
    <s v="M | 02265 - Sort by requestedMadDate in ascending order"/>
    <s v="Sub-Task | M | 02265 - Sort by requestedMadDate in ascending order"/>
    <m/>
    <n v="377379"/>
    <n v="378319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357"/>
    <n v="8.5106382978723403"/>
    <n v="0"/>
  </r>
  <r>
    <x v="3"/>
    <x v="1"/>
    <x v="1"/>
    <x v="1"/>
    <m/>
    <x v="1"/>
    <x v="1"/>
    <x v="2"/>
    <x v="368"/>
    <s v="320 (BDT) - Shipment Pg Bemis Order#/Line# Incorrect"/>
    <s v="02217 - 320 (BDT) - Shipment Pg Bemis Order#/Line# Incorrect"/>
    <x v="368"/>
    <x v="7"/>
    <x v="2"/>
    <x v="1404"/>
    <s v="Tech Planning - 320 (BDT) - Shipment Pg Bemis Order#/Line# Incorrect"/>
    <s v="S | 02264 - Tech Planning - 320 (BDT) - Shipment Pg Bemis Order#/Line# Incorrect"/>
    <s v="Tech Planning | S | 02264 - Tech Planning - 320 (BDT) - Shipment Pg Bemis Order#/Line# Incorrect"/>
    <m/>
    <n v="377972"/>
    <n v="3783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58"/>
    <n v="2.1276595744680851"/>
    <n v="0"/>
  </r>
  <r>
    <x v="3"/>
    <x v="1"/>
    <x v="1"/>
    <x v="1"/>
    <m/>
    <x v="1"/>
    <x v="1"/>
    <x v="2"/>
    <x v="360"/>
    <s v="309 (BDT) - Orders page- iphone view details UOM Confirmed qtty crowding"/>
    <s v="02172 - 309 (BDT) - Orders page- iphone view details UOM Confirmed qtty crowding"/>
    <x v="360"/>
    <x v="0"/>
    <x v="2"/>
    <x v="1405"/>
    <s v="Alpha for 309 (BDT) - Orders page- iphone view details UOM Confirmed qtty crowding"/>
    <s v="S | 02263 - Alpha for 309 (BDT) - Orders page- iphone view details UOM Confirmed qtty crowding"/>
    <s v="Alpha Test | S | 02263 - Alpha for 309 (BDT) - Orders page- iphone view details UOM Confirmed qtty crowding"/>
    <m/>
    <n v="377378"/>
    <n v="3782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59"/>
    <n v="2.1276595744680851"/>
    <n v="0"/>
  </r>
  <r>
    <x v="3"/>
    <x v="1"/>
    <x v="1"/>
    <x v="1"/>
    <m/>
    <x v="1"/>
    <x v="1"/>
    <x v="2"/>
    <x v="373"/>
    <s v="330 (BDT) - Order Pg Bemis Product ID missing"/>
    <s v="02232 - 330 (BDT) - Order Pg Bemis Product ID missing"/>
    <x v="373"/>
    <x v="0"/>
    <x v="2"/>
    <x v="1406"/>
    <s v="Alpha for 330 (BDT) - Order Pg Bemis Product ID missing"/>
    <s v="S | 02262 - Alpha for 330 (BDT) - Order Pg Bemis Product ID missing"/>
    <s v="Alpha Test | S | 02262 - Alpha for 330 (BDT) - Order Pg Bemis Product ID missing"/>
    <m/>
    <n v="378147"/>
    <n v="3782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60"/>
    <n v="2.1276595744680851"/>
    <n v="0"/>
  </r>
  <r>
    <x v="3"/>
    <x v="1"/>
    <x v="1"/>
    <x v="1"/>
    <m/>
    <x v="1"/>
    <x v="1"/>
    <x v="2"/>
    <x v="367"/>
    <s v="286 (BDT) - Release Pg Scheduled Release Qty UoM missing"/>
    <s v="02094 - 286 (BDT) - Release Pg Scheduled Release Qty UoM missing"/>
    <x v="367"/>
    <x v="0"/>
    <x v="2"/>
    <x v="1407"/>
    <s v="Alpha for 286 (BDT) - Release Pg Scheduled Release Qty UoM missing"/>
    <s v="S | 02261 - Alpha for 286 (BDT) - Release Pg Scheduled Release Qty UoM missing"/>
    <s v="Alpha Test | S | 02261 - Alpha for 286 (BDT) - Release Pg Scheduled Release Qty UoM missing"/>
    <m/>
    <n v="376653"/>
    <n v="3782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61"/>
    <n v="2.1276595744680851"/>
    <n v="0"/>
  </r>
  <r>
    <x v="3"/>
    <x v="1"/>
    <x v="1"/>
    <x v="1"/>
    <m/>
    <x v="1"/>
    <x v="1"/>
    <x v="2"/>
    <x v="361"/>
    <s v="272 (BDT) - User Profile- Buyer missing Job Title"/>
    <s v="02027 - 272 (BDT) - User Profile- Buyer missing Job Title"/>
    <x v="361"/>
    <x v="0"/>
    <x v="2"/>
    <x v="1408"/>
    <s v="Alpha for 272 (BDT) - User Profile- Buyer missing Job Title"/>
    <s v="S | 02260 - Alpha for 272 (BDT) - User Profile- Buyer missing Job Title"/>
    <s v="Alpha Test | S | 02260 - Alpha for 272 (BDT) - User Profile- Buyer missing Job Title"/>
    <m/>
    <n v="376092"/>
    <n v="3782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62"/>
    <n v="2.1276595744680851"/>
    <n v="0"/>
  </r>
  <r>
    <x v="3"/>
    <x v="1"/>
    <x v="1"/>
    <x v="1"/>
    <m/>
    <x v="1"/>
    <x v="1"/>
    <x v="2"/>
    <x v="364"/>
    <s v="Zip code is missing from Inventory Layout"/>
    <s v="02239 - Zip code is missing from Inventory Layout"/>
    <x v="364"/>
    <x v="0"/>
    <x v="2"/>
    <x v="1409"/>
    <s v="Alpha for Zip code is missing from Inventory Layout"/>
    <s v="S | 02259 - Alpha for Zip code is missing from Inventory Layout"/>
    <s v="Alpha Test | S | 02259 - Alpha for Zip code is missing from Inventory Layout"/>
    <m/>
    <n v="378228"/>
    <n v="3782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63"/>
    <n v="2.1276595744680851"/>
    <n v="0"/>
  </r>
  <r>
    <x v="3"/>
    <x v="1"/>
    <x v="1"/>
    <x v="1"/>
    <m/>
    <x v="1"/>
    <x v="1"/>
    <x v="2"/>
    <x v="365"/>
    <s v="The quotes around &quot;N/A&quot; need to be removed"/>
    <s v="02237 - The quotes around &quot;N/A&quot; need to be removed"/>
    <x v="365"/>
    <x v="0"/>
    <x v="2"/>
    <x v="1410"/>
    <s v="Alpha for The quotes around &quot;N/A&quot; need to be removed"/>
    <s v="S | 02258 - Alpha for The quotes around &quot;N/A&quot; need to be removed"/>
    <s v="Alpha Test | S | 02258 - Alpha for The quotes around &quot;N/A&quot; need to be removed"/>
    <m/>
    <n v="378204"/>
    <n v="37827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64"/>
    <n v="2.1276595744680851"/>
    <n v="0"/>
  </r>
  <r>
    <x v="3"/>
    <x v="1"/>
    <x v="1"/>
    <x v="1"/>
    <m/>
    <x v="1"/>
    <x v="1"/>
    <x v="2"/>
    <x v="366"/>
    <s v="291 (BDT) - Release Pg Release PO incorrect"/>
    <s v="02216 - 291 (BDT) - Release Pg Release PO incorrect"/>
    <x v="366"/>
    <x v="0"/>
    <x v="2"/>
    <x v="1411"/>
    <s v="Alpha for 291 (BDT) - Release Pg Release PO incorrect"/>
    <s v="S | 02257 - Alpha for 291 (BDT) - Release Pg Release PO incorrect"/>
    <s v="Alpha Test | S | 02257 - Alpha for 291 (BDT) - Release Pg Release PO incorrect"/>
    <m/>
    <n v="377967"/>
    <n v="37827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65"/>
    <n v="2.1276595744680851"/>
    <n v="0"/>
  </r>
  <r>
    <x v="3"/>
    <x v="1"/>
    <x v="1"/>
    <x v="1"/>
    <m/>
    <x v="1"/>
    <x v="1"/>
    <x v="2"/>
    <x v="335"/>
    <s v="251 (BDT) - Manufacture date"/>
    <s v="02023 - 251 (BDT) - Manufacture date"/>
    <x v="335"/>
    <x v="0"/>
    <x v="2"/>
    <x v="1412"/>
    <s v="Alpha for 251 (BDT) - Manufacture date"/>
    <s v="S | 02256 - Alpha for 251 (BDT) - Manufacture date"/>
    <s v="Alpha Test | S | 02256 - Alpha for 251 (BDT) - Manufacture date"/>
    <m/>
    <n v="376078"/>
    <n v="37827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66"/>
    <n v="2.1276595744680851"/>
    <n v="0"/>
  </r>
  <r>
    <x v="3"/>
    <x v="1"/>
    <x v="1"/>
    <x v="1"/>
    <m/>
    <x v="1"/>
    <x v="0"/>
    <x v="2"/>
    <x v="289"/>
    <s v="242 (BDT) - Customer profile - no address pulling in"/>
    <s v="01993 - 242 (BDT) - Customer profile - no address pulling in"/>
    <x v="289"/>
    <x v="5"/>
    <x v="2"/>
    <x v="1413"/>
    <s v="Update address info for parent locations"/>
    <s v="M | 02255 - Update address info for parent locations"/>
    <s v="Backend Development | M | 02255 - Update address info for parent locations"/>
    <m/>
    <n v="375857"/>
    <n v="37826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367"/>
    <n v="0"/>
    <n v="0"/>
  </r>
  <r>
    <x v="3"/>
    <x v="1"/>
    <x v="1"/>
    <x v="1"/>
    <m/>
    <x v="1"/>
    <x v="1"/>
    <x v="2"/>
    <x v="378"/>
    <s v="269 (BDT) - Release page expanded card missing state zip country"/>
    <s v="02095 - 269 (BDT) - Release page expanded card missing state zip country"/>
    <x v="378"/>
    <x v="1"/>
    <x v="2"/>
    <x v="1414"/>
    <s v="QA for 269 (BDT) - Release page expanded card missing state zip country"/>
    <s v="S | 02254 - QA for 269 (BDT) - Release page expanded card missing state zip country"/>
    <s v="QA | S | 02254 - QA for 269 (BDT) - Release page expanded card missing state zip country"/>
    <m/>
    <n v="376655"/>
    <n v="3782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68"/>
    <n v="2.1276595744680851"/>
    <n v="0"/>
  </r>
  <r>
    <x v="3"/>
    <x v="1"/>
    <x v="1"/>
    <x v="1"/>
    <m/>
    <x v="1"/>
    <x v="1"/>
    <x v="2"/>
    <x v="379"/>
    <s v="308 (BDT) - Orders page- iphone words in view detail spilling below allotted space"/>
    <s v="02171 - 308 (BDT) - Orders page- iphone words in view detail spilling below allotted space"/>
    <x v="379"/>
    <x v="1"/>
    <x v="2"/>
    <x v="1415"/>
    <s v="QA for 308 (BDT) - Orders page- iphone words in view detail spilling below allotted space"/>
    <s v="S | 02253 - QA for 308 (BDT) - Orders page- iphone words in view detail spilling below allotted space"/>
    <s v="QA | S | 02253 - QA for 308 (BDT) - Orders page- iphone words in view detail spilling below allotted space"/>
    <m/>
    <n v="377377"/>
    <n v="3782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69"/>
    <n v="2.1276595744680851"/>
    <n v="0"/>
  </r>
  <r>
    <x v="3"/>
    <x v="1"/>
    <x v="1"/>
    <x v="1"/>
    <m/>
    <x v="1"/>
    <x v="1"/>
    <x v="2"/>
    <x v="379"/>
    <s v="308 (BDT) - Orders page- iphone words in view detail spilling below allotted space"/>
    <s v="02171 - 308 (BDT) - Orders page- iphone words in view detail spilling below allotted space"/>
    <x v="379"/>
    <x v="2"/>
    <x v="2"/>
    <x v="1416"/>
    <s v="Review of 308 (BDT) - Orders page- iphone words in view detail spilling below allotted space"/>
    <s v="S | 02252 - Review of 308 (BDT) - Orders page- iphone words in view detail spilling below allotted space"/>
    <s v="Feature Review | S | 02252 - Review of 308 (BDT) - Orders page- iphone words in view detail spilling below allotted space"/>
    <m/>
    <n v="377377"/>
    <n v="3782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70"/>
    <n v="2.1276595744680851"/>
    <n v="0"/>
  </r>
  <r>
    <x v="3"/>
    <x v="1"/>
    <x v="1"/>
    <x v="1"/>
    <m/>
    <x v="1"/>
    <x v="1"/>
    <x v="2"/>
    <x v="379"/>
    <s v="308 (BDT) - Orders page- iphone words in view detail spilling below allotted space"/>
    <s v="02171 - 308 (BDT) - Orders page- iphone words in view detail spilling below allotted space"/>
    <x v="379"/>
    <x v="0"/>
    <x v="2"/>
    <x v="1417"/>
    <s v="Alpha for 308 (BDT) - Orders page- iphone words in view detail spilling below allotted space"/>
    <s v="S | 02251 - Alpha for 308 (BDT) - Orders page- iphone words in view detail spilling below allotted space"/>
    <s v="Alpha Test | S | 02251 - Alpha for 308 (BDT) - Orders page- iphone words in view detail spilling below allotted space"/>
    <m/>
    <n v="377377"/>
    <n v="3782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71"/>
    <n v="2.1276595744680851"/>
    <n v="0"/>
  </r>
  <r>
    <x v="3"/>
    <x v="1"/>
    <x v="1"/>
    <x v="1"/>
    <m/>
    <x v="1"/>
    <x v="1"/>
    <x v="2"/>
    <x v="380"/>
    <s v="214 (BDT) - Theme test- Font spacing incorrect"/>
    <s v="02169 - 214 (BDT) - Theme test- Font spacing incorrect"/>
    <x v="380"/>
    <x v="1"/>
    <x v="2"/>
    <x v="1418"/>
    <s v="QA for 214 (BDT) - Theme test- Font spacing incorrect"/>
    <s v="S | 02250 - QA for 214 (BDT) - Theme test- Font spacing incorrect"/>
    <s v="QA | S | 02250 - QA for 214 (BDT) - Theme test- Font spacing incorrect"/>
    <m/>
    <n v="377373"/>
    <n v="3782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72"/>
    <n v="2.1276595744680851"/>
    <n v="0"/>
  </r>
  <r>
    <x v="3"/>
    <x v="1"/>
    <x v="1"/>
    <x v="1"/>
    <m/>
    <x v="1"/>
    <x v="1"/>
    <x v="2"/>
    <x v="380"/>
    <s v="214 (BDT) - Theme test- Font spacing incorrect"/>
    <s v="02169 - 214 (BDT) - Theme test- Font spacing incorrect"/>
    <x v="380"/>
    <x v="2"/>
    <x v="2"/>
    <x v="1419"/>
    <s v="Review of 214 (BDT) - Theme test- Font spacing incorrect"/>
    <s v="S | 02249 - Review of 214 (BDT) - Theme test- Font spacing incorrect"/>
    <s v="Feature Review | S | 02249 - Review of 214 (BDT) - Theme test- Font spacing incorrect"/>
    <m/>
    <n v="377373"/>
    <n v="3782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73"/>
    <n v="2.1276595744680851"/>
    <n v="0"/>
  </r>
  <r>
    <x v="3"/>
    <x v="1"/>
    <x v="1"/>
    <x v="1"/>
    <m/>
    <x v="1"/>
    <x v="1"/>
    <x v="2"/>
    <x v="380"/>
    <s v="214 (BDT) - Theme test- Font spacing incorrect"/>
    <s v="02169 - 214 (BDT) - Theme test- Font spacing incorrect"/>
    <x v="380"/>
    <x v="0"/>
    <x v="2"/>
    <x v="1420"/>
    <s v="Alpha for 214 (BDT) - Theme test- Font spacing incorrect"/>
    <s v="S | 02248 - Alpha for 214 (BDT) - Theme test- Font spacing incorrect"/>
    <s v="Alpha Test | S | 02248 - Alpha for 214 (BDT) - Theme test- Font spacing incorrect"/>
    <m/>
    <n v="377373"/>
    <n v="3782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74"/>
    <n v="2.1276595744680851"/>
    <n v="0"/>
  </r>
  <r>
    <x v="3"/>
    <x v="1"/>
    <x v="1"/>
    <x v="1"/>
    <m/>
    <x v="1"/>
    <x v="1"/>
    <x v="2"/>
    <x v="381"/>
    <s v="299 (BDT) - Scheduled Releases subpage- iphone layout error"/>
    <s v="02115 - 299 (BDT) - Scheduled Releases subpage- iphone layout error"/>
    <x v="381"/>
    <x v="1"/>
    <x v="2"/>
    <x v="1421"/>
    <s v="QA for 299 (BDT) - Scheduled Releases subpage- iphone layout error"/>
    <s v="S | 02247 - QA for 299 (BDT) - Scheduled Releases subpage- iphone layout error"/>
    <s v="QA | S | 02247 - QA for 299 (BDT) - Scheduled Releases subpage- iphone layout error"/>
    <m/>
    <n v="376943"/>
    <n v="37825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75"/>
    <n v="2.1276595744680851"/>
    <n v="0"/>
  </r>
  <r>
    <x v="3"/>
    <x v="1"/>
    <x v="1"/>
    <x v="1"/>
    <m/>
    <x v="1"/>
    <x v="1"/>
    <x v="2"/>
    <x v="382"/>
    <s v="Standard Pallet Qty should be N/A when batch line Pallet amount is N/A"/>
    <s v="01922 - Standard Pallet Qty should be N/A when batch line Pallet amount is N/A"/>
    <x v="382"/>
    <x v="1"/>
    <x v="2"/>
    <x v="1422"/>
    <s v="QA for Standard Pallet Qty should be N/A when batch line Pallet amount is N/A"/>
    <s v="S | 02246 - QA for Standard Pallet Qty should be N/A when batch line Pallet amount is N/A"/>
    <s v="QA | S | 02246 - QA for Standard Pallet Qty should be N/A when batch line Pallet amount is N/A"/>
    <m/>
    <n v="375407"/>
    <n v="3782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76"/>
    <n v="2.1276595744680851"/>
    <n v="0"/>
  </r>
  <r>
    <x v="3"/>
    <x v="1"/>
    <x v="1"/>
    <x v="1"/>
    <m/>
    <x v="1"/>
    <x v="1"/>
    <x v="2"/>
    <x v="383"/>
    <s v="306 (BDT) - Orders Page-Report button"/>
    <s v="02130 - 306 (BDT) - Orders Page-Report button"/>
    <x v="383"/>
    <x v="1"/>
    <x v="2"/>
    <x v="1423"/>
    <s v="QA for 306 (BDT) - Orders Page-Report button"/>
    <s v="S | 02245 - QA for 306 (BDT) - Orders Page-Report button"/>
    <s v="QA | S | 02245 - QA for 306 (BDT) - Orders Page-Report button"/>
    <m/>
    <n v="377082"/>
    <n v="37825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77"/>
    <n v="2.1276595744680851"/>
    <n v="0"/>
  </r>
  <r>
    <x v="3"/>
    <x v="1"/>
    <x v="1"/>
    <x v="1"/>
    <m/>
    <x v="1"/>
    <x v="1"/>
    <x v="2"/>
    <x v="383"/>
    <s v="306 (BDT) - Orders Page-Report button"/>
    <s v="02130 - 306 (BDT) - Orders Page-Report button"/>
    <x v="383"/>
    <x v="2"/>
    <x v="2"/>
    <x v="1424"/>
    <s v="Review of 306 (BDT) - Orders Page-Report button"/>
    <s v="S | 02244 - Review of 306 (BDT) - Orders Page-Report button"/>
    <s v="Feature Review | S | 02244 - Review of 306 (BDT) - Orders Page-Report button"/>
    <m/>
    <n v="377082"/>
    <n v="3782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78"/>
    <n v="2.1276595744680851"/>
    <n v="0"/>
  </r>
  <r>
    <x v="3"/>
    <x v="1"/>
    <x v="1"/>
    <x v="1"/>
    <m/>
    <x v="1"/>
    <x v="1"/>
    <x v="2"/>
    <x v="384"/>
    <s v="Ship To Filter Issue with Name Format and number of items"/>
    <s v="00806 - Ship To Filter Issue with Name Format and number of items"/>
    <x v="384"/>
    <x v="1"/>
    <x v="2"/>
    <x v="1425"/>
    <s v="QA for Ship To Filter Issue with Name Format and number of items"/>
    <s v="S | 02243 - QA for Ship To Filter Issue with Name Format and number of items"/>
    <s v="QA | S | 02243 - QA for Ship To Filter Issue with Name Format and number of items"/>
    <m/>
    <n v="357596"/>
    <n v="3782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0"/>
    <n v="1"/>
    <n v="2.1276595744680851"/>
    <x v="1"/>
    <x v="2"/>
    <s v="0.Done"/>
    <x v="1379"/>
    <n v="2.1276595744680851"/>
    <n v="0"/>
  </r>
  <r>
    <x v="3"/>
    <x v="1"/>
    <x v="1"/>
    <x v="1"/>
    <m/>
    <x v="1"/>
    <x v="0"/>
    <x v="2"/>
    <x v="354"/>
    <s v="Updates to handle Standard Pallet Qty data"/>
    <s v="01428 - Updates to handle Standard Pallet Qty data"/>
    <x v="354"/>
    <x v="3"/>
    <x v="2"/>
    <x v="1426"/>
    <s v="Development for - Updates to handle Standard Pallet Qty data"/>
    <s v="M | 02242 - Development for - Updates to handle Standard Pallet Qty data"/>
    <s v="Frontend Development | M | 02242 - Development for - Updates to handle Standard Pallet Qty data"/>
    <m/>
    <n v="365972"/>
    <n v="37824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380"/>
    <n v="0"/>
    <n v="0"/>
  </r>
  <r>
    <x v="3"/>
    <x v="1"/>
    <x v="1"/>
    <x v="1"/>
    <m/>
    <x v="1"/>
    <x v="1"/>
    <x v="2"/>
    <x v="364"/>
    <s v="Zip code is missing from Inventory Layout"/>
    <s v="02239 - Zip code is missing from Inventory Layout"/>
    <x v="364"/>
    <x v="3"/>
    <x v="2"/>
    <x v="1427"/>
    <s v="Development for - Zip code is missing from Inventory Layout"/>
    <s v="M | 02240 - Development for - Zip code is missing from Inventory Layout"/>
    <s v="Frontend Development | M | 02240 - Development for - Zip code is missing from Inventory Layout"/>
    <m/>
    <n v="378228"/>
    <n v="37822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381"/>
    <n v="5.3191489361702127"/>
    <n v="0"/>
  </r>
  <r>
    <x v="3"/>
    <x v="1"/>
    <x v="1"/>
    <x v="1"/>
    <m/>
    <x v="1"/>
    <x v="1"/>
    <x v="2"/>
    <x v="365"/>
    <s v="The quotes around &quot;N/A&quot; need to be removed"/>
    <s v="02237 - The quotes around &quot;N/A&quot; need to be removed"/>
    <x v="365"/>
    <x v="3"/>
    <x v="2"/>
    <x v="1428"/>
    <s v="Development for - The quotes around &quot;N/A&quot; need to be removed"/>
    <s v="M | 02238 - Development for - The quotes around &quot;N/A&quot; need to be removed"/>
    <s v="Frontend Development | M | 02238 - Development for - The quotes around &quot;N/A&quot; need to be removed"/>
    <m/>
    <n v="378204"/>
    <n v="37820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382"/>
    <n v="5.3191489361702127"/>
    <n v="0"/>
  </r>
  <r>
    <x v="3"/>
    <x v="1"/>
    <x v="1"/>
    <x v="1"/>
    <m/>
    <x v="1"/>
    <x v="0"/>
    <x v="2"/>
    <x v="289"/>
    <s v="242 (BDT) - Customer profile - no address pulling in"/>
    <s v="01993 - 242 (BDT) - Customer profile - no address pulling in"/>
    <x v="289"/>
    <x v="7"/>
    <x v="2"/>
    <x v="1429"/>
    <s v="Customer Profile - no data pulling in (SMITHSFIELD)"/>
    <s v="S | 02236 - Customer Profile - no data pulling in (SMITHSFIELD)"/>
    <s v="Tech Planning | S | 02236 - Customer Profile - no data pulling in (SMITHSFIELD)"/>
    <m/>
    <n v="375857"/>
    <n v="37820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383"/>
    <n v="0"/>
    <n v="0"/>
  </r>
  <r>
    <x v="3"/>
    <x v="1"/>
    <x v="1"/>
    <x v="1"/>
    <m/>
    <x v="1"/>
    <x v="1"/>
    <x v="2"/>
    <x v="373"/>
    <s v="330 (BDT) - Order Pg Bemis Product ID missing"/>
    <s v="02232 - 330 (BDT) - Order Pg Bemis Product ID missing"/>
    <x v="373"/>
    <x v="3"/>
    <x v="2"/>
    <x v="1430"/>
    <s v="Development for - Order Pg Bemis Product ID missing"/>
    <s v="M | 02235 - Development for - Order Pg Bemis Product ID missing"/>
    <s v="Frontend Development | M | 02235 - Development for - Order Pg Bemis Product ID missing"/>
    <m/>
    <n v="378147"/>
    <n v="37819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384"/>
    <n v="5.3191489361702127"/>
    <n v="0"/>
  </r>
  <r>
    <x v="3"/>
    <x v="1"/>
    <x v="1"/>
    <x v="1"/>
    <m/>
    <x v="1"/>
    <x v="1"/>
    <x v="2"/>
    <x v="382"/>
    <s v="Standard Pallet Qty should be N/A when batch line Pallet amount is N/A"/>
    <s v="01922 - Standard Pallet Qty should be N/A when batch line Pallet amount is N/A"/>
    <x v="382"/>
    <x v="2"/>
    <x v="2"/>
    <x v="1431"/>
    <s v="Review of Standard Pallet Qty should be N/A when batch line Pallet amount is N/A"/>
    <s v="S | 02234 - Review of Standard Pallet Qty should be N/A when batch line Pallet amount is N/A"/>
    <s v="Feature Review | S | 02234 - Review of Standard Pallet Qty should be N/A when batch line Pallet amount is N/A"/>
    <m/>
    <n v="375407"/>
    <n v="37818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85"/>
    <n v="2.1276595744680851"/>
    <n v="0"/>
  </r>
  <r>
    <x v="3"/>
    <x v="1"/>
    <x v="1"/>
    <x v="1"/>
    <m/>
    <x v="1"/>
    <x v="1"/>
    <x v="2"/>
    <x v="366"/>
    <s v="291 (BDT) - Release Pg Release PO incorrect"/>
    <s v="02216 - 291 (BDT) - Release Pg Release PO incorrect"/>
    <x v="366"/>
    <x v="7"/>
    <x v="2"/>
    <x v="1432"/>
    <s v="Tech Planning for 291 (BDT) - Release Pg Release PO incorrect"/>
    <s v="M | 02233 - Tech Planning for 291 (BDT) - Release Pg Release PO incorrect"/>
    <s v="Tech Planning | M | 02233 - Tech Planning for 291 (BDT) - Release Pg Release PO incorrect"/>
    <m/>
    <n v="377967"/>
    <n v="37814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1386"/>
    <n v="4.2553191489361701"/>
    <n v="0"/>
  </r>
  <r>
    <x v="3"/>
    <x v="1"/>
    <x v="1"/>
    <x v="1"/>
    <m/>
    <x v="1"/>
    <x v="1"/>
    <x v="2"/>
    <x v="348"/>
    <s v="IBB Data Sync Performance "/>
    <s v="02227 - IBB Data Sync Performance "/>
    <x v="348"/>
    <x v="5"/>
    <x v="2"/>
    <x v="1433"/>
    <s v="Optimize DS core logic"/>
    <s v="M | 02228 - Optimize DS core logic"/>
    <s v="Backend Development | M | 02228 - Optimize DS core logic"/>
    <m/>
    <n v="378063"/>
    <n v="37806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387"/>
    <n v="10.638297872340425"/>
    <n v="0"/>
  </r>
  <r>
    <x v="3"/>
    <x v="1"/>
    <x v="1"/>
    <x v="1"/>
    <m/>
    <x v="1"/>
    <x v="1"/>
    <x v="2"/>
    <x v="377"/>
    <s v="Pull Shipment Order Information from Delivery Service"/>
    <s v="02225 - Pull Shipment Order Information from Delivery Service"/>
    <x v="377"/>
    <x v="5"/>
    <x v="2"/>
    <x v="1434"/>
    <s v="Backend for Shipment DM changes"/>
    <s v="M | 02226 - Backend for Shipment DM changes"/>
    <s v="Backend Development | M | 02226 - Backend for Shipment DM changes"/>
    <m/>
    <n v="378061"/>
    <n v="37806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388"/>
    <n v="10.638297872340425"/>
    <n v="0"/>
  </r>
  <r>
    <x v="3"/>
    <x v="1"/>
    <x v="1"/>
    <x v="1"/>
    <m/>
    <x v="1"/>
    <x v="1"/>
    <x v="2"/>
    <x v="383"/>
    <s v="306 (BDT) - Orders Page-Report button"/>
    <s v="02130 - 306 (BDT) - Orders Page-Report button"/>
    <x v="383"/>
    <x v="0"/>
    <x v="2"/>
    <x v="1435"/>
    <s v="Alpha for 306 (BDT) - Orders Page-report button"/>
    <s v="S | 02224 - Alpha for 306 (BDT) - Orders Page-report button"/>
    <s v="Alpha Test | S | 02224 - Alpha for 306 (BDT) - Orders Page-report button"/>
    <m/>
    <n v="377082"/>
    <n v="3780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89"/>
    <n v="2.1276595744680851"/>
    <n v="0"/>
  </r>
  <r>
    <x v="3"/>
    <x v="1"/>
    <x v="1"/>
    <x v="1"/>
    <m/>
    <x v="1"/>
    <x v="1"/>
    <x v="2"/>
    <x v="385"/>
    <s v="201 (BDT) Report Parameters- Optional Columns Open and Closed Order Status Report"/>
    <s v="01859 - 201 (BDT) Report Parameters- Optional Columns Open and Closed Order Status Report"/>
    <x v="385"/>
    <x v="1"/>
    <x v="2"/>
    <x v="1436"/>
    <s v="QA for 201 (BDT) Report Parameters- Optional Columns Open and Closed Order Status Report"/>
    <s v="S | 02223 - QA for 201 (BDT) Report Parameters- Optional Columns Open and Closed Order Status Report"/>
    <s v="QA | S | 02223 - QA for 201 (BDT) Report Parameters- Optional Columns Open and Closed Order Status Report"/>
    <m/>
    <n v="373961"/>
    <n v="3780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90"/>
    <n v="2.1276595744680851"/>
    <n v="0"/>
  </r>
  <r>
    <x v="3"/>
    <x v="1"/>
    <x v="1"/>
    <x v="1"/>
    <m/>
    <x v="1"/>
    <x v="1"/>
    <x v="2"/>
    <x v="385"/>
    <s v="201 (BDT) Report Parameters- Optional Columns Open and Closed Order Status Report"/>
    <s v="01859 - 201 (BDT) Report Parameters- Optional Columns Open and Closed Order Status Report"/>
    <x v="385"/>
    <x v="2"/>
    <x v="2"/>
    <x v="1437"/>
    <s v="Review of 201 (BDT) Report Parameters- Optional Columns Open and Closed Order Status Report"/>
    <s v="S | 02222 - Review of 201 (BDT) Report Parameters- Optional Columns Open and Closed Order Status Report"/>
    <s v="Feature Review | S | 02222 - Review of 201 (BDT) Report Parameters- Optional Columns Open and Closed Order Status Report"/>
    <m/>
    <n v="373961"/>
    <n v="3780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91"/>
    <n v="2.1276595744680851"/>
    <n v="0"/>
  </r>
  <r>
    <x v="3"/>
    <x v="1"/>
    <x v="1"/>
    <x v="1"/>
    <m/>
    <x v="1"/>
    <x v="1"/>
    <x v="2"/>
    <x v="385"/>
    <s v="201 (BDT) Report Parameters- Optional Columns Open and Closed Order Status Report"/>
    <s v="01859 - 201 (BDT) Report Parameters- Optional Columns Open and Closed Order Status Report"/>
    <x v="385"/>
    <x v="0"/>
    <x v="2"/>
    <x v="1438"/>
    <s v="Alpha for 201 (BDT) Report Parameters- Optional Columns Open and Closed Order Status Report"/>
    <s v="S | 02220 - Alpha for 201 (BDT) Report Parameters- Optional Columns Open and Closed Order Status Report"/>
    <s v="Alpha Test | S | 02220 - Alpha for 201 (BDT) Report Parameters- Optional Columns Open and Closed Order Status Report"/>
    <m/>
    <n v="373961"/>
    <n v="3780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92"/>
    <n v="2.1276595744680851"/>
    <n v="0"/>
  </r>
  <r>
    <x v="3"/>
    <x v="1"/>
    <x v="1"/>
    <x v="1"/>
    <m/>
    <x v="1"/>
    <x v="1"/>
    <x v="2"/>
    <x v="362"/>
    <s v="Not all shipments are being synced from IBB"/>
    <s v="02214 - Not all shipments are being synced from IBB"/>
    <x v="362"/>
    <x v="5"/>
    <x v="2"/>
    <x v="1439"/>
    <s v="Update data sync initial call"/>
    <s v="M | 02215 - Update data sync initial call"/>
    <s v="Backend Development | M | 02215 - Update data sync initial call"/>
    <m/>
    <n v="377951"/>
    <n v="37795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393"/>
    <n v="10.638297872340425"/>
    <n v="0"/>
  </r>
  <r>
    <x v="3"/>
    <x v="1"/>
    <x v="1"/>
    <x v="1"/>
    <m/>
    <x v="1"/>
    <x v="1"/>
    <x v="2"/>
    <x v="331"/>
    <s v="304(BDT) - 2FA has inconsistent behavior"/>
    <s v="02118 - 304(BDT) - 2FA has inconsistent behavior"/>
    <x v="331"/>
    <x v="5"/>
    <x v="2"/>
    <x v="1440"/>
    <s v="Remove duplicate (device manager) tables"/>
    <s v="S | 02212 - Remove duplicate (device manager) tables"/>
    <s v="Backend Development | S | 02212 - Remove duplicate (device manager) tables"/>
    <m/>
    <n v="376965"/>
    <n v="37793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1394"/>
    <n v="8.5106382978723403"/>
    <n v="0"/>
  </r>
  <r>
    <x v="3"/>
    <x v="1"/>
    <x v="1"/>
    <x v="1"/>
    <m/>
    <x v="1"/>
    <x v="1"/>
    <x v="2"/>
    <x v="386"/>
    <s v="243 (BDT) - Orders Page Material Avail Date/Req Date Incorrect "/>
    <s v="01985 - 243 (BDT) - Orders Page Material Avail Date/Req Date Incorrect "/>
    <x v="386"/>
    <x v="5"/>
    <x v="2"/>
    <x v="1441"/>
    <s v="Change MAD calculation logic"/>
    <s v="M | 02211 - Change MAD calculation logic"/>
    <s v="Backend Development | M | 02211 - Change MAD calculation logic"/>
    <m/>
    <n v="375783"/>
    <n v="37792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x v="2"/>
    <s v="0.Done"/>
    <x v="1395"/>
    <n v="10.638297872340425"/>
    <n v="0"/>
  </r>
  <r>
    <x v="3"/>
    <x v="1"/>
    <x v="1"/>
    <x v="1"/>
    <m/>
    <x v="1"/>
    <x v="1"/>
    <x v="2"/>
    <x v="386"/>
    <s v="243 (BDT) - Orders Page Material Avail Date/Req Date Incorrect "/>
    <s v="01985 - 243 (BDT) - Orders Page Material Avail Date/Req Date Incorrect "/>
    <x v="386"/>
    <x v="4"/>
    <x v="2"/>
    <x v="1442"/>
    <s v="If only a single schedule line exists and the confimed Qty = 0, LOG AND SKIP RECORD"/>
    <s v="M | 02210 - If only a single schedule line exists and the confimed Qty = 0, LOG AND SKIP RECORD"/>
    <s v="Sub-Task | M | 02210 - If only a single schedule line exists and the confimed Qty = 0, LOG AND SKIP RECORD"/>
    <m/>
    <n v="375783"/>
    <n v="377927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1396"/>
    <n v="8.5106382978723403"/>
    <n v="0"/>
  </r>
  <r>
    <x v="3"/>
    <x v="1"/>
    <x v="1"/>
    <x v="1"/>
    <m/>
    <x v="1"/>
    <x v="1"/>
    <x v="2"/>
    <x v="378"/>
    <s v="269 (BDT) - Release page expanded card missing state zip country"/>
    <s v="02095 - 269 (BDT) - Release page expanded card missing state zip country"/>
    <x v="378"/>
    <x v="2"/>
    <x v="2"/>
    <x v="1443"/>
    <s v="Review of 269 (BDT) - Release page expanded card missing state zip country"/>
    <s v="S | 02209 - Review of 269 (BDT) - Release page expanded card missing state zip country"/>
    <s v="Feature Review | S | 02209 - Review of 269 (BDT) - Release page expanded card missing state zip country"/>
    <m/>
    <n v="376655"/>
    <n v="3779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97"/>
    <n v="2.1276595744680851"/>
    <n v="0"/>
  </r>
  <r>
    <x v="3"/>
    <x v="1"/>
    <x v="1"/>
    <x v="1"/>
    <m/>
    <x v="1"/>
    <x v="1"/>
    <x v="2"/>
    <x v="378"/>
    <s v="269 (BDT) - Release page expanded card missing state zip country"/>
    <s v="02095 - 269 (BDT) - Release page expanded card missing state zip country"/>
    <x v="378"/>
    <x v="0"/>
    <x v="2"/>
    <x v="1444"/>
    <s v="Alpha for 269 (BDT) - Release page expanded card missing state zip country"/>
    <s v="S | 02208 - Alpha for 269 (BDT) - Release page expanded card missing state zip country"/>
    <s v="Alpha Test | S | 02208 - Alpha for 269 (BDT) - Release page expanded card missing state zip country"/>
    <m/>
    <n v="376655"/>
    <n v="3779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98"/>
    <n v="2.1276595744680851"/>
    <n v="0"/>
  </r>
  <r>
    <x v="3"/>
    <x v="1"/>
    <x v="1"/>
    <x v="1"/>
    <m/>
    <x v="1"/>
    <x v="1"/>
    <x v="2"/>
    <x v="363"/>
    <s v="305 (BDT) - Invoice Report- tablet and iphone additional columns selection issue"/>
    <s v="02129 - 305 (BDT) - Invoice Report- tablet and iphone additional columns selection issue"/>
    <x v="363"/>
    <x v="3"/>
    <x v="2"/>
    <x v="1445"/>
    <s v="Development for - Invoice Report- tablet and iphone additional columns selection issue"/>
    <s v="M | 02207 - Development for - Invoice Report- tablet and iphone additional columns selection issue"/>
    <s v="Frontend Development | M | 02207 - Development for - Invoice Report- tablet and iphone additional columns selection issue"/>
    <m/>
    <n v="377080"/>
    <n v="37791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399"/>
    <n v="5.3191489361702127"/>
    <n v="0"/>
  </r>
  <r>
    <x v="3"/>
    <x v="1"/>
    <x v="1"/>
    <x v="1"/>
    <m/>
    <x v="1"/>
    <x v="1"/>
    <x v="2"/>
    <x v="370"/>
    <s v="319 (BDT) Negative Scheduled Releases "/>
    <s v="02167 - 319 (BDT) Negative Scheduled Releases "/>
    <x v="370"/>
    <x v="4"/>
    <x v="2"/>
    <x v="1446"/>
    <s v="Calculate qty based on order UOM"/>
    <s v="M | 02206 - Calculate qty based on order UOM"/>
    <s v="Sub-Task | M | 02206 - Calculate qty based on order UOM"/>
    <m/>
    <n v="377365"/>
    <n v="37791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1400"/>
    <n v="8.5106382978723403"/>
    <n v="0"/>
  </r>
  <r>
    <x v="3"/>
    <x v="1"/>
    <x v="1"/>
    <x v="1"/>
    <m/>
    <x v="1"/>
    <x v="0"/>
    <x v="2"/>
    <x v="387"/>
    <s v="211 (BDT) Report parameter issue from page view buttons- Open and Closed/ Releases and Shipment History "/>
    <s v="01873 - 211 (BDT) Report parameter issue from page view buttons- Open and Closed/ Releases and Shipment History "/>
    <x v="387"/>
    <x v="1"/>
    <x v="2"/>
    <x v="1447"/>
    <s v="QA for Report parameter issue from page view buttons- Open and Closed/ Releases and Shipment History "/>
    <s v="S | 02204 - QA for Report parameter issue from page view buttons- Open and Closed/ Releases and Shipment History "/>
    <s v="QA | S | 02204 - QA for Report parameter issue from page view buttons- Open and Closed/ Releases and Shipment History "/>
    <m/>
    <n v="374318"/>
    <n v="37790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401"/>
    <n v="0"/>
    <n v="0"/>
  </r>
  <r>
    <x v="3"/>
    <x v="1"/>
    <x v="1"/>
    <x v="1"/>
    <m/>
    <x v="1"/>
    <x v="0"/>
    <x v="2"/>
    <x v="387"/>
    <s v="211 (BDT) Report parameter issue from page view buttons- Open and Closed/ Releases and Shipment History "/>
    <s v="01873 - 211 (BDT) Report parameter issue from page view buttons- Open and Closed/ Releases and Shipment History "/>
    <x v="387"/>
    <x v="2"/>
    <x v="2"/>
    <x v="1448"/>
    <s v="Review of Report parameter issue from page view buttons- Open and Closed/ Releases and Shipment History "/>
    <s v="S | 02203 - Review of Report parameter issue from page view buttons- Open and Closed/ Releases and Shipment History "/>
    <s v="Feature Review | S | 02203 - Review of Report parameter issue from page view buttons- Open and Closed/ Releases and Shipment History "/>
    <m/>
    <n v="374318"/>
    <n v="3778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402"/>
    <n v="0"/>
    <n v="0"/>
  </r>
  <r>
    <x v="3"/>
    <x v="1"/>
    <x v="1"/>
    <x v="1"/>
    <m/>
    <x v="1"/>
    <x v="0"/>
    <x v="2"/>
    <x v="387"/>
    <s v="211 (BDT) Report parameter issue from page view buttons- Open and Closed/ Releases and Shipment History "/>
    <s v="01873 - 211 (BDT) Report parameter issue from page view buttons- Open and Closed/ Releases and Shipment History "/>
    <x v="387"/>
    <x v="0"/>
    <x v="2"/>
    <x v="1449"/>
    <s v="Alpha for Report parameter issue from page view buttons- Open and Closed/ Releases and Shipment History "/>
    <s v="S | 02202 - Alpha for Report parameter issue from page view buttons- Open and Closed/ Releases and Shipment History "/>
    <s v="Alpha Test | S | 02202 - Alpha for Report parameter issue from page view buttons- Open and Closed/ Releases and Shipment History "/>
    <m/>
    <n v="374318"/>
    <n v="37789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403"/>
    <n v="0"/>
    <n v="0"/>
  </r>
  <r>
    <x v="3"/>
    <x v="1"/>
    <x v="1"/>
    <x v="1"/>
    <m/>
    <x v="1"/>
    <x v="1"/>
    <x v="2"/>
    <x v="382"/>
    <s v="Standard Pallet Qty should be N/A when batch line Pallet amount is N/A"/>
    <s v="01922 - Standard Pallet Qty should be N/A when batch line Pallet amount is N/A"/>
    <x v="382"/>
    <x v="0"/>
    <x v="2"/>
    <x v="1450"/>
    <s v="Alpha for Standard Pallet Qty should be N/A when batch line Pallet amount is N/A"/>
    <s v="S | 02201 - Alpha for Standard Pallet Qty should be N/A when batch line Pallet amount is N/A"/>
    <s v="Alpha Test | S | 02201 - Alpha for Standard Pallet Qty should be N/A when batch line Pallet amount is N/A"/>
    <m/>
    <n v="375407"/>
    <n v="3778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404"/>
    <n v="2.1276595744680851"/>
    <n v="0"/>
  </r>
  <r>
    <x v="3"/>
    <x v="1"/>
    <x v="1"/>
    <x v="1"/>
    <m/>
    <x v="1"/>
    <x v="1"/>
    <x v="2"/>
    <x v="388"/>
    <s v="247 (BDT) - Inventory Delete Functionality - Old Inventory data showing on Screen"/>
    <s v="02024 - 247 (BDT) - Inventory Delete Functionality - Old Inventory data showing on Screen"/>
    <x v="388"/>
    <x v="1"/>
    <x v="2"/>
    <x v="1451"/>
    <s v="QA for 247 (BDT) - Inventory Delete Functionality - Old Inventory data showing on Screen"/>
    <s v="XS | 02200 - QA for 247 (BDT) - Inventory Delete Functionality - Old Inventory data showing on Screen"/>
    <s v="QA | XS | 02200 - QA for 247 (BDT) - Inventory Delete Functionality - Old Inventory data showing on Screen"/>
    <m/>
    <n v="376086"/>
    <n v="37785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x v="2"/>
    <s v="0.Done"/>
    <x v="1405"/>
    <n v="1.0638297872340425"/>
    <n v="0"/>
  </r>
  <r>
    <x v="3"/>
    <x v="1"/>
    <x v="1"/>
    <x v="1"/>
    <m/>
    <x v="1"/>
    <x v="1"/>
    <x v="2"/>
    <x v="388"/>
    <s v="247 (BDT) - Inventory Delete Functionality - Old Inventory data showing on Screen"/>
    <s v="02024 - 247 (BDT) - Inventory Delete Functionality - Old Inventory data showing on Screen"/>
    <x v="388"/>
    <x v="2"/>
    <x v="2"/>
    <x v="1452"/>
    <s v="Review of 247 (BDT) - Inventory Delete Functionality - Old Inventory data showing on Screen"/>
    <s v="XS | 02199 - Review of 247 (BDT) - Inventory Delete Functionality - Old Inventory data showing on Screen"/>
    <s v="Feature Review | XS | 02199 - Review of 247 (BDT) - Inventory Delete Functionality - Old Inventory data showing on Screen"/>
    <m/>
    <n v="376086"/>
    <n v="377858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x v="2"/>
    <s v="0.Done"/>
    <x v="1406"/>
    <n v="1.0638297872340425"/>
    <n v="0"/>
  </r>
  <r>
    <x v="3"/>
    <x v="1"/>
    <x v="1"/>
    <x v="1"/>
    <m/>
    <x v="1"/>
    <x v="1"/>
    <x v="2"/>
    <x v="388"/>
    <s v="247 (BDT) - Inventory Delete Functionality - Old Inventory data showing on Screen"/>
    <s v="02024 - 247 (BDT) - Inventory Delete Functionality - Old Inventory data showing on Screen"/>
    <x v="388"/>
    <x v="0"/>
    <x v="2"/>
    <x v="1453"/>
    <s v="Alpha for 247 (BDT) - Inventory Delete Functionality - Old Inventory data showing on Screen"/>
    <s v="XS | 02198 - Alpha for 247 (BDT) - Inventory Delete Functionality - Old Inventory data showing on Screen"/>
    <s v="Alpha Test | XS | 02198 - Alpha for 247 (BDT) - Inventory Delete Functionality - Old Inventory data showing on Screen"/>
    <m/>
    <n v="376086"/>
    <n v="37785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x v="2"/>
    <s v="0.Done"/>
    <x v="1407"/>
    <n v="1.0638297872340425"/>
    <n v="0"/>
  </r>
  <r>
    <x v="3"/>
    <x v="1"/>
    <x v="1"/>
    <x v="1"/>
    <m/>
    <x v="1"/>
    <x v="0"/>
    <x v="7"/>
    <x v="204"/>
    <s v="Add Google Analytics to the Customer Portal Sites"/>
    <s v="01891 - Add Google Analytics to the Customer Portal Sites"/>
    <x v="204"/>
    <x v="7"/>
    <x v="2"/>
    <x v="1454"/>
    <s v="Tech planning for Add Google Analytics to the Customer Portal Sites"/>
    <s v="M | 02197 - Tech planning for Add Google Analytics to the Customer Portal Sites"/>
    <s v="Tech Planning | M | 02197 - Tech planning for Add Google Analytics to the Customer Portal Sites"/>
    <m/>
    <n v="374810"/>
    <n v="37782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7"/>
    <s v="0.Done"/>
    <x v="1408"/>
    <n v="0"/>
    <n v="0"/>
  </r>
  <r>
    <x v="3"/>
    <x v="1"/>
    <x v="1"/>
    <x v="1"/>
    <m/>
    <x v="1"/>
    <x v="1"/>
    <x v="2"/>
    <x v="381"/>
    <s v="299 (BDT) - Scheduled Releases subpage- iphone layout error"/>
    <s v="02115 - 299 (BDT) - Scheduled Releases subpage- iphone layout error"/>
    <x v="381"/>
    <x v="2"/>
    <x v="2"/>
    <x v="1455"/>
    <s v="Review of 299 (BDT) - Scheduled Releases subpage- iphone layout error"/>
    <s v="S | 02194 - Review of 299 (BDT) - Scheduled Releases subpage- iphone layout error"/>
    <s v="Feature Review | S | 02194 - Review of 299 (BDT) - Scheduled Releases subpage- iphone layout error"/>
    <m/>
    <n v="376943"/>
    <n v="3776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09"/>
    <n v="2.1276595744680851"/>
    <n v="0"/>
  </r>
  <r>
    <x v="3"/>
    <x v="1"/>
    <x v="1"/>
    <x v="1"/>
    <m/>
    <x v="1"/>
    <x v="1"/>
    <x v="2"/>
    <x v="369"/>
    <s v="Search icon in ship to dropdown is off center"/>
    <s v="02133 - Search icon in ship to dropdown is off center"/>
    <x v="369"/>
    <x v="2"/>
    <x v="2"/>
    <x v="1456"/>
    <s v="Review of Search icon in ship to dropdown is off center"/>
    <s v="S | 02193 - Review of Search icon in ship to dropdown is off center"/>
    <s v="Feature Review | S | 02193 - Review of Search icon in ship to dropdown is off center"/>
    <m/>
    <n v="377173"/>
    <n v="3776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10"/>
    <n v="2.1276595744680851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5"/>
    <x v="2"/>
    <x v="1457"/>
    <s v="Trigger data sync manually"/>
    <s v="M | 02192 - Trigger data sync manually"/>
    <s v="Backend Development | M | 02192 - Trigger data sync manually"/>
    <n v="350255"/>
    <n v="343068"/>
    <n v="37763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6666666666666666E-2"/>
    <n v="3.3333333333333333E-2"/>
    <n v="1"/>
    <n v="10.638297872340425"/>
    <x v="0"/>
    <x v="8"/>
    <s v="0.Done"/>
    <x v="1411"/>
    <n v="0"/>
    <n v="0"/>
  </r>
  <r>
    <x v="3"/>
    <x v="1"/>
    <x v="1"/>
    <x v="1"/>
    <m/>
    <x v="1"/>
    <x v="1"/>
    <x v="2"/>
    <x v="379"/>
    <s v="308 (BDT) - Orders page- iphone words in view detail spilling below allotted space"/>
    <s v="02171 - 308 (BDT) - Orders page- iphone words in view detail spilling below allotted space"/>
    <x v="379"/>
    <x v="3"/>
    <x v="2"/>
    <x v="1458"/>
    <s v="Development for - Orders page- iphone words in view detail spilling below allotted space"/>
    <s v="M | 02191 - Development for - Orders page- iphone words in view detail spilling below allotted space"/>
    <s v="Frontend Development | M | 02191 - Development for - Orders page- iphone words in view detail spilling below allotted space"/>
    <m/>
    <n v="377377"/>
    <n v="37763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412"/>
    <n v="5.3191489361702127"/>
    <n v="0"/>
  </r>
  <r>
    <x v="3"/>
    <x v="1"/>
    <x v="1"/>
    <x v="1"/>
    <m/>
    <x v="1"/>
    <x v="1"/>
    <x v="2"/>
    <x v="360"/>
    <s v="309 (BDT) - Orders page- iphone view details UOM Confirmed qtty crowding"/>
    <s v="02172 - 309 (BDT) - Orders page- iphone view details UOM Confirmed qtty crowding"/>
    <x v="360"/>
    <x v="3"/>
    <x v="2"/>
    <x v="1459"/>
    <s v="Development for - Orders page- iphone view details UOM Confirmed qtty crowding"/>
    <s v="M | 02190 - Development for - Orders page- iphone view details UOM Confirmed qtty crowding"/>
    <s v="Frontend Development | M | 02190 - Development for - Orders page- iphone view details UOM Confirmed qtty crowding"/>
    <m/>
    <n v="377378"/>
    <n v="37760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413"/>
    <n v="5.3191489361702127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4"/>
    <x v="2"/>
    <x v="1460"/>
    <s v="Enable JMX in JVM Options"/>
    <s v="M | 02189 - Enable JMX in JVM Options"/>
    <s v="Sub-Task | M | 02189 - Enable JMX in JVM Options"/>
    <n v="351453"/>
    <n v="367474"/>
    <n v="377594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5.8823529411764705E-2"/>
    <n v="1.8518518518518517E-2"/>
    <n v="1"/>
    <n v="8.5106382978723403"/>
    <x v="0"/>
    <x v="2"/>
    <s v="0.Done"/>
    <x v="1414"/>
    <n v="0"/>
    <n v="0"/>
  </r>
  <r>
    <x v="3"/>
    <x v="1"/>
    <x v="1"/>
    <x v="1"/>
    <m/>
    <x v="1"/>
    <x v="1"/>
    <x v="2"/>
    <x v="389"/>
    <s v="214 (BDT)Theme test- excel logo wrong color and font spacing incorrect"/>
    <s v="01875 - 214 (BDT)Theme test- excel logo wrong color and font spacing incorrect"/>
    <x v="389"/>
    <x v="6"/>
    <x v="2"/>
    <x v="1461"/>
    <s v="Shipment Qty should be called Shipped Qty"/>
    <s v="M | 02188 - Shipment Qty should be called Shipped Qty"/>
    <s v="Alpha Bug | M | 02188 - Shipment Qty should be called Shipped Qty"/>
    <m/>
    <n v="374389"/>
    <n v="37755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0"/>
    <n v="1"/>
    <n v="3.191489361702128"/>
    <x v="1"/>
    <x v="2"/>
    <s v="0.Done"/>
    <x v="1415"/>
    <n v="3.191489361702128"/>
    <n v="0"/>
  </r>
  <r>
    <x v="3"/>
    <x v="1"/>
    <x v="1"/>
    <x v="1"/>
    <m/>
    <x v="1"/>
    <x v="1"/>
    <x v="2"/>
    <x v="352"/>
    <s v="Pallet Field should display as Est. Pallet Count"/>
    <s v="02337 - Pallet Field should display as Est. Pallet Count"/>
    <x v="352"/>
    <x v="6"/>
    <x v="2"/>
    <x v="1462"/>
    <s v="Pallet Field should display as Est. Pallet Count"/>
    <s v="M | 02187 - Pallet Field should display as Est. Pallet Count"/>
    <s v="Alpha Bug | M | 02187 - Pallet Field should display as Est. Pallet Count"/>
    <m/>
    <n v="378573"/>
    <n v="377536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3.191489361702128"/>
    <x v="1"/>
    <x v="2"/>
    <s v="0.Done"/>
    <x v="1416"/>
    <n v="3.191489361702128"/>
    <n v="0"/>
  </r>
  <r>
    <x v="3"/>
    <x v="1"/>
    <x v="1"/>
    <x v="1"/>
    <m/>
    <x v="1"/>
    <x v="1"/>
    <x v="2"/>
    <x v="380"/>
    <s v="214 (BDT) - Theme test- Font spacing incorrect"/>
    <s v="02169 - 214 (BDT) - Theme test- Font spacing incorrect"/>
    <x v="380"/>
    <x v="3"/>
    <x v="2"/>
    <x v="1463"/>
    <s v="Development for - Theme test- Font spacing incorrect"/>
    <s v="M | 02186 - Development for - Theme test- Font spacing incorrect"/>
    <s v="Frontend Development | M | 02186 - Development for - Theme test- Font spacing incorrect"/>
    <m/>
    <n v="377373"/>
    <n v="37750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417"/>
    <n v="5.3191489361702127"/>
    <n v="0"/>
  </r>
  <r>
    <x v="3"/>
    <x v="1"/>
    <x v="1"/>
    <x v="1"/>
    <m/>
    <x v="1"/>
    <x v="1"/>
    <x v="2"/>
    <x v="372"/>
    <s v="270 (BDT) Global Search displays error"/>
    <s v="02042 - 270 (BDT) Global Search displays error"/>
    <x v="372"/>
    <x v="5"/>
    <x v="2"/>
    <x v="1464"/>
    <s v="Fix Global Search"/>
    <s v="M | 02185 - Fix Global Search"/>
    <s v="Backend Development | M | 02185 - Fix Global Search"/>
    <m/>
    <n v="376245"/>
    <n v="377496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418"/>
    <n v="10.638297872340425"/>
    <n v="0"/>
  </r>
  <r>
    <x v="3"/>
    <x v="1"/>
    <x v="1"/>
    <x v="1"/>
    <m/>
    <x v="1"/>
    <x v="1"/>
    <x v="2"/>
    <x v="325"/>
    <s v="289(BDT) - Release Pg No Release"/>
    <s v="02096 - 289(BDT) - Release Pg No Release"/>
    <x v="325"/>
    <x v="7"/>
    <x v="2"/>
    <x v="1465"/>
    <s v="Tech Planning for 289(BDT) - Release Pg No Release"/>
    <s v="M | 02184 - Tech Planning for 289(BDT) - Release Pg No Release"/>
    <s v="Tech Planning | M | 02184 - Tech Planning for 289(BDT) - Release Pg No Release"/>
    <m/>
    <n v="376657"/>
    <n v="37748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419"/>
    <n v="4.2553191489361701"/>
    <n v="0"/>
  </r>
  <r>
    <x v="3"/>
    <x v="1"/>
    <x v="1"/>
    <x v="1"/>
    <m/>
    <x v="1"/>
    <x v="1"/>
    <x v="2"/>
    <x v="378"/>
    <s v="269 (BDT) - Release page expanded card missing state zip country"/>
    <s v="02095 - 269 (BDT) - Release page expanded card missing state zip country"/>
    <x v="378"/>
    <x v="7"/>
    <x v="2"/>
    <x v="1466"/>
    <s v="Tech Planning for 269 (BDT) - Release page expanded card missing state zip country"/>
    <s v="M | 02183 - Tech Planning for 269 (BDT) - Release page expanded card missing state zip country"/>
    <s v="Tech Planning | M | 02183 - Tech Planning for 269 (BDT) - Release page expanded card missing state zip country"/>
    <m/>
    <n v="376655"/>
    <n v="37748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1420"/>
    <n v="4.2553191489361701"/>
    <n v="0"/>
  </r>
  <r>
    <x v="3"/>
    <x v="1"/>
    <x v="1"/>
    <x v="1"/>
    <m/>
    <x v="1"/>
    <x v="1"/>
    <x v="2"/>
    <x v="332"/>
    <s v="284 (BDT) - Scheduled Releases Sub-Pg cards missing "/>
    <s v="02093 - 284 (BDT) - Scheduled Releases Sub-Pg cards missing "/>
    <x v="332"/>
    <x v="7"/>
    <x v="2"/>
    <x v="1467"/>
    <s v="Tech Planning for 284 (BDT) - Scheduled Releases Sub-Pg cards missing"/>
    <s v="M | 02182 - Tech Planning for 284 (BDT) - Scheduled Releases Sub-Pg cards missing"/>
    <s v="Tech Planning | M | 02182 - Tech Planning for 284 (BDT) - Scheduled Releases Sub-Pg cards missing"/>
    <m/>
    <n v="376652"/>
    <n v="37748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421"/>
    <n v="4.2553191489361701"/>
    <n v="0"/>
  </r>
  <r>
    <x v="3"/>
    <x v="1"/>
    <x v="1"/>
    <x v="1"/>
    <m/>
    <x v="1"/>
    <x v="1"/>
    <x v="2"/>
    <x v="384"/>
    <s v="Ship To Filter Issue with Name Format and number of items"/>
    <s v="00806 - Ship To Filter Issue with Name Format and number of items"/>
    <x v="384"/>
    <x v="5"/>
    <x v="2"/>
    <x v="1468"/>
    <s v="Update ShipTo Filter list with every search"/>
    <s v="XS | 02181 - Update ShipTo Filter list with every search"/>
    <s v="Backend Development | XS | 02181 - Update ShipTo Filter list with every search"/>
    <m/>
    <n v="357596"/>
    <n v="377447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0"/>
    <n v="1"/>
    <n v="2.1276595744680851"/>
    <x v="1"/>
    <x v="2"/>
    <s v="0.Done"/>
    <x v="1422"/>
    <n v="2.1276595744680851"/>
    <n v="0"/>
  </r>
  <r>
    <x v="3"/>
    <x v="1"/>
    <x v="1"/>
    <x v="1"/>
    <m/>
    <x v="1"/>
    <x v="1"/>
    <x v="2"/>
    <x v="369"/>
    <s v="Search icon in ship to dropdown is off center"/>
    <s v="02133 - Search icon in ship to dropdown is off center"/>
    <x v="369"/>
    <x v="0"/>
    <x v="2"/>
    <x v="1469"/>
    <s v="Alpha for Search icon in ship to dropdown is off center"/>
    <s v="S | 02180 - Alpha for Search icon in ship to dropdown is off center"/>
    <s v="Alpha Test | S | 02180 - Alpha for Search icon in ship to dropdown is off center"/>
    <m/>
    <n v="377173"/>
    <n v="3774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23"/>
    <n v="2.1276595744680851"/>
    <n v="0"/>
  </r>
  <r>
    <x v="3"/>
    <x v="1"/>
    <x v="1"/>
    <x v="1"/>
    <m/>
    <x v="1"/>
    <x v="0"/>
    <x v="2"/>
    <x v="353"/>
    <s v="Update display of qty fields on Orders page"/>
    <s v="01697 - Update display of qty fields on Orders page"/>
    <x v="353"/>
    <x v="6"/>
    <x v="2"/>
    <x v="1470"/>
    <s v="Commas on the qty display causes field value to wrap"/>
    <s v="M | 02179 - Commas on the qty display causes field value to wrap"/>
    <s v="Alpha Bug | M | 02179 - Commas on the qty display causes field value to wrap"/>
    <m/>
    <n v="370798"/>
    <n v="377438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0"/>
    <n v="1"/>
    <n v="3.191489361702128"/>
    <x v="1"/>
    <x v="2"/>
    <s v="0.Done"/>
    <x v="1424"/>
    <n v="0"/>
    <n v="0"/>
  </r>
  <r>
    <x v="3"/>
    <x v="1"/>
    <x v="1"/>
    <x v="1"/>
    <m/>
    <x v="1"/>
    <x v="1"/>
    <x v="2"/>
    <x v="390"/>
    <s v="Duplicate Entry Exception for Orders"/>
    <s v="02001 - Duplicate Entry Exception for Orders"/>
    <x v="390"/>
    <x v="1"/>
    <x v="2"/>
    <x v="1471"/>
    <s v="QA for Duplicate Entry Exception for Orders"/>
    <s v="S | 02178 - QA for Duplicate Entry Exception for Orders"/>
    <s v="QA | S | 02178 - QA for Duplicate Entry Exception for Orders"/>
    <m/>
    <n v="375922"/>
    <n v="3774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25"/>
    <n v="2.1276595744680851"/>
    <n v="0"/>
  </r>
  <r>
    <x v="3"/>
    <x v="1"/>
    <x v="1"/>
    <x v="1"/>
    <m/>
    <x v="1"/>
    <x v="1"/>
    <x v="2"/>
    <x v="390"/>
    <s v="Duplicate Entry Exception for Orders"/>
    <s v="02001 - Duplicate Entry Exception for Orders"/>
    <x v="390"/>
    <x v="2"/>
    <x v="2"/>
    <x v="1472"/>
    <s v="Review of Duplicate Entry Exception for Orders"/>
    <s v="S | 02177 - Review of Duplicate Entry Exception for Orders"/>
    <s v="Feature Review | S | 02177 - Review of Duplicate Entry Exception for Orders"/>
    <m/>
    <n v="375922"/>
    <n v="3774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26"/>
    <n v="2.1276595744680851"/>
    <n v="0"/>
  </r>
  <r>
    <x v="3"/>
    <x v="1"/>
    <x v="1"/>
    <x v="1"/>
    <m/>
    <x v="1"/>
    <x v="1"/>
    <x v="2"/>
    <x v="390"/>
    <s v="Duplicate Entry Exception for Orders"/>
    <s v="02001 - Duplicate Entry Exception for Orders"/>
    <x v="390"/>
    <x v="0"/>
    <x v="2"/>
    <x v="1473"/>
    <s v="Alpha for Duplicate Entry Exception for Orders"/>
    <s v="S | 02176 - Alpha for Duplicate Entry Exception for Orders"/>
    <s v="Alpha Test | S | 02176 - Alpha for Duplicate Entry Exception for Orders"/>
    <m/>
    <n v="375922"/>
    <n v="3774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27"/>
    <n v="2.1276595744680851"/>
    <n v="0"/>
  </r>
  <r>
    <x v="3"/>
    <x v="1"/>
    <x v="1"/>
    <x v="1"/>
    <m/>
    <x v="1"/>
    <x v="1"/>
    <x v="10"/>
    <x v="391"/>
    <s v="241 (BDT) - Searchbar missing X "/>
    <s v="02009 - 241 (BDT) - Searchbar missing X "/>
    <x v="391"/>
    <x v="6"/>
    <x v="2"/>
    <x v="1474"/>
    <s v="Development for - Searchbar missing X update UX "/>
    <s v="M | 02175 - Development for - Searchbar missing X update UX "/>
    <s v="Alpha Bug | M | 02175 - Development for - Searchbar missing X update UX "/>
    <m/>
    <n v="376039"/>
    <n v="377417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x v="5"/>
    <s v="0.Done"/>
    <x v="1428"/>
    <n v="3.191489361702128"/>
    <n v="0"/>
  </r>
  <r>
    <x v="3"/>
    <x v="1"/>
    <x v="1"/>
    <x v="1"/>
    <m/>
    <x v="1"/>
    <x v="1"/>
    <x v="2"/>
    <x v="381"/>
    <s v="299 (BDT) - Scheduled Releases subpage- iphone layout error"/>
    <s v="02115 - 299 (BDT) - Scheduled Releases subpage- iphone layout error"/>
    <x v="381"/>
    <x v="0"/>
    <x v="2"/>
    <x v="1475"/>
    <s v="Alpha for 299 (BDT) - Scheduled Releases subpage- iphone layout error"/>
    <s v="S | 02174 - Alpha for 299 (BDT) - Scheduled Releases subpage- iphone layout error"/>
    <s v="Alpha Test | S | 02174 - Alpha for 299 (BDT) - Scheduled Releases subpage- iphone layout error"/>
    <m/>
    <n v="376943"/>
    <n v="3773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29"/>
    <n v="2.1276595744680851"/>
    <n v="0"/>
  </r>
  <r>
    <x v="3"/>
    <x v="1"/>
    <x v="1"/>
    <x v="1"/>
    <m/>
    <x v="1"/>
    <x v="1"/>
    <x v="2"/>
    <x v="370"/>
    <s v="319 (BDT) Negative Scheduled Releases "/>
    <s v="02167 - 319 (BDT) Negative Scheduled Releases "/>
    <x v="370"/>
    <x v="5"/>
    <x v="2"/>
    <x v="1476"/>
    <s v="Calculate Scheduled Releases Qty based on Open releases"/>
    <s v="S | 02170 - Calculate Scheduled Releases Qty based on Open releases"/>
    <s v="Backend Development | S | 02170 - Calculate Scheduled Releases Qty based on Open releases"/>
    <m/>
    <n v="377365"/>
    <n v="37737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1430"/>
    <n v="8.5106382978723403"/>
    <n v="0"/>
  </r>
  <r>
    <x v="3"/>
    <x v="1"/>
    <x v="1"/>
    <x v="1"/>
    <m/>
    <x v="1"/>
    <x v="1"/>
    <x v="2"/>
    <x v="370"/>
    <s v="319 (BDT) Negative Scheduled Releases "/>
    <s v="02167 - 319 (BDT) Negative Scheduled Releases "/>
    <x v="370"/>
    <x v="7"/>
    <x v="2"/>
    <x v="1477"/>
    <s v="Tech Planning for Negative Scheduled Releases"/>
    <s v="M | 02168 - Tech Planning for Negative Scheduled Releases"/>
    <s v="Tech Planning | M | 02168 - Tech Planning for Negative Scheduled Releases"/>
    <m/>
    <n v="377365"/>
    <n v="37736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431"/>
    <n v="4.2553191489361701"/>
    <n v="0"/>
  </r>
  <r>
    <x v="3"/>
    <x v="0"/>
    <x v="0"/>
    <x v="26"/>
    <s v="Buyer - Shipment Management"/>
    <x v="26"/>
    <x v="0"/>
    <x v="2"/>
    <x v="255"/>
    <s v="View and Download Invoice and BoL "/>
    <s v="00509 - View and Download Invoice and BoL "/>
    <x v="255"/>
    <x v="6"/>
    <x v="2"/>
    <x v="1478"/>
    <s v="Clicking on the link for Invoice or BOL &quot;fails to load PDF&quot;"/>
    <s v="M | 02166 - Clicking on the link for Invoice or BOL &quot;fails to load PDF&quot;"/>
    <s v="Alpha Bug | M | 02166 - Clicking on the link for Invoice or BOL &quot;fails to load PDF&quot;"/>
    <n v="347928"/>
    <n v="350405"/>
    <n v="377364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9.0909090909090912E-2"/>
    <n v="1.5873015873015872E-2"/>
    <n v="1"/>
    <n v="3.191489361702128"/>
    <x v="0"/>
    <x v="2"/>
    <s v="0.Done"/>
    <x v="1432"/>
    <n v="0"/>
    <n v="0"/>
  </r>
  <r>
    <x v="3"/>
    <x v="1"/>
    <x v="1"/>
    <x v="1"/>
    <m/>
    <x v="1"/>
    <x v="2"/>
    <x v="2"/>
    <x v="392"/>
    <s v="Update Mock Services for changes to Data Sync"/>
    <s v="01847 - Update Mock Services for changes to Data Sync"/>
    <x v="392"/>
    <x v="2"/>
    <x v="2"/>
    <x v="1479"/>
    <s v="Review of Update Mock Services for changes to Data Sync"/>
    <s v="02165 - Review of Update Mock Services for changes to Data Sync"/>
    <s v="Feature Review | 02165 - Review of Update Mock Services for changes to Data Sync"/>
    <m/>
    <n v="373510"/>
    <n v="37735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0"/>
    <n v="1"/>
    <n v="0"/>
    <x v="1"/>
    <x v="2"/>
    <s v="0.Done"/>
    <x v="1433"/>
    <n v="0"/>
    <n v="0"/>
  </r>
  <r>
    <x v="3"/>
    <x v="1"/>
    <x v="1"/>
    <x v="1"/>
    <m/>
    <x v="1"/>
    <x v="1"/>
    <x v="2"/>
    <x v="334"/>
    <s v="244 (BDT) - Order Pg Scheduled Releases/Available Qty Incorrect "/>
    <s v="01986 - 244 (BDT) - Order Pg Scheduled Releases/Available Qty Incorrect "/>
    <x v="334"/>
    <x v="0"/>
    <x v="2"/>
    <x v="1480"/>
    <s v="Alpha for 244 (BDT) - Order Pg Scheduled Releases/Available Qty Incorrect "/>
    <s v="XS | 02164 - Alpha for 244 (BDT) - Order Pg Scheduled Releases/Available Qty Incorrect "/>
    <s v="Alpha Test | XS | 02164 - Alpha for 244 (BDT) - Order Pg Scheduled Releases/Available Qty Incorrect "/>
    <m/>
    <n v="375784"/>
    <n v="377320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434"/>
    <n v="1.0638297872340425"/>
    <n v="0"/>
  </r>
  <r>
    <x v="3"/>
    <x v="1"/>
    <x v="1"/>
    <x v="1"/>
    <m/>
    <x v="1"/>
    <x v="1"/>
    <x v="2"/>
    <x v="393"/>
    <s v="252 (BDT) - Order Pg View Details 0 Confirmed Qty Should Not Be Displayed"/>
    <s v="02025 - 252 (BDT) - Order Pg View Details 0 Confirmed Qty Should Not Be Displayed"/>
    <x v="393"/>
    <x v="1"/>
    <x v="2"/>
    <x v="1481"/>
    <s v="QA for 252 (BDT) - Order Pg View Details 0 Confirmed Qty Should Not Be Displayed"/>
    <s v="XS | 02163 - QA for 252 (BDT) - Order Pg View Details 0 Confirmed Qty Should Not Be Displayed"/>
    <s v="QA | XS | 02163 - QA for 252 (BDT) - Order Pg View Details 0 Confirmed Qty Should Not Be Displayed"/>
    <m/>
    <n v="376090"/>
    <n v="377273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435"/>
    <n v="1.0638297872340425"/>
    <n v="0"/>
  </r>
  <r>
    <x v="3"/>
    <x v="1"/>
    <x v="1"/>
    <x v="1"/>
    <m/>
    <x v="1"/>
    <x v="1"/>
    <x v="2"/>
    <x v="393"/>
    <s v="252 (BDT) - Order Pg View Details 0 Confirmed Qty Should Not Be Displayed"/>
    <s v="02025 - 252 (BDT) - Order Pg View Details 0 Confirmed Qty Should Not Be Displayed"/>
    <x v="393"/>
    <x v="2"/>
    <x v="2"/>
    <x v="1482"/>
    <s v="Review of 252 (BDT) - Order Pg View Details 0 Confirmed Qty Should Not Be Displayed"/>
    <s v="XS | 02162 - Review of 252 (BDT) - Order Pg View Details 0 Confirmed Qty Should Not Be Displayed"/>
    <s v="Feature Review | XS | 02162 - Review of 252 (BDT) - Order Pg View Details 0 Confirmed Qty Should Not Be Displayed"/>
    <m/>
    <n v="376090"/>
    <n v="377272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436"/>
    <n v="1.0638297872340425"/>
    <n v="0"/>
  </r>
  <r>
    <x v="3"/>
    <x v="1"/>
    <x v="1"/>
    <x v="1"/>
    <m/>
    <x v="1"/>
    <x v="1"/>
    <x v="2"/>
    <x v="386"/>
    <s v="243 (BDT) - Orders Page Material Avail Date/Req Date Incorrect "/>
    <s v="01985 - 243 (BDT) - Orders Page Material Avail Date/Req Date Incorrect "/>
    <x v="386"/>
    <x v="1"/>
    <x v="2"/>
    <x v="1483"/>
    <s v="QA for 243 (BDT) - Orders Page Material Avail Date/Req Date Incorrect "/>
    <s v="XS | 02161 - QA for 243 (BDT) - Orders Page Material Avail Date/Req Date Incorrect "/>
    <s v="QA | XS | 02161 - QA for 243 (BDT) - Orders Page Material Avail Date/Req Date Incorrect "/>
    <m/>
    <n v="375783"/>
    <n v="37727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0"/>
    <n v="1"/>
    <n v="1.0638297872340425"/>
    <x v="1"/>
    <x v="2"/>
    <s v="0.Done"/>
    <x v="1437"/>
    <n v="1.0638297872340425"/>
    <n v="0"/>
  </r>
  <r>
    <x v="3"/>
    <x v="1"/>
    <x v="1"/>
    <x v="1"/>
    <m/>
    <x v="1"/>
    <x v="1"/>
    <x v="2"/>
    <x v="386"/>
    <s v="243 (BDT) - Orders Page Material Avail Date/Req Date Incorrect "/>
    <s v="01985 - 243 (BDT) - Orders Page Material Avail Date/Req Date Incorrect "/>
    <x v="386"/>
    <x v="2"/>
    <x v="2"/>
    <x v="1484"/>
    <s v="Review of 243 (BDT) - Orders Page Material Avail Date/Req Date Incorrect "/>
    <s v="XS | 02160 - Review of 243 (BDT) - Orders Page Material Avail Date/Req Date Incorrect "/>
    <s v="Feature Review | XS | 02160 - Review of 243 (BDT) - Orders Page Material Avail Date/Req Date Incorrect "/>
    <m/>
    <n v="375783"/>
    <n v="377270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0"/>
    <n v="1"/>
    <n v="1.0638297872340425"/>
    <x v="1"/>
    <x v="2"/>
    <s v="0.Done"/>
    <x v="1438"/>
    <n v="1.0638297872340425"/>
    <n v="0"/>
  </r>
  <r>
    <x v="3"/>
    <x v="1"/>
    <x v="1"/>
    <x v="1"/>
    <m/>
    <x v="1"/>
    <x v="1"/>
    <x v="2"/>
    <x v="314"/>
    <s v="283 (BDT) - Scheduled Releases Sub-Page Line# Contains Leading Zeroes "/>
    <s v="02057 - 283 (BDT) - Scheduled Releases Sub-Page Line# Contains Leading Zeroes "/>
    <x v="314"/>
    <x v="1"/>
    <x v="2"/>
    <x v="1485"/>
    <s v="QA for 283 (BDT) - Scheduled Releases Sub-Page Line# Contains Leading Zeroes "/>
    <s v="S | 02159 - QA for 283 (BDT) - Scheduled Releases Sub-Page Line# Contains Leading Zeroes "/>
    <s v="QA | S | 02159 - QA for 283 (BDT) - Scheduled Releases Sub-Page Line# Contains Leading Zeroes "/>
    <m/>
    <n v="376316"/>
    <n v="37726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439"/>
    <n v="2.1276595744680851"/>
    <n v="0"/>
  </r>
  <r>
    <x v="3"/>
    <x v="1"/>
    <x v="1"/>
    <x v="1"/>
    <m/>
    <x v="1"/>
    <x v="1"/>
    <x v="2"/>
    <x v="314"/>
    <s v="283 (BDT) - Scheduled Releases Sub-Page Line# Contains Leading Zeroes "/>
    <s v="02057 - 283 (BDT) - Scheduled Releases Sub-Page Line# Contains Leading Zeroes "/>
    <x v="314"/>
    <x v="2"/>
    <x v="2"/>
    <x v="1486"/>
    <s v="Review of 283 (BDT) - Scheduled Releases Sub-Page Line# Contains Leading Zeroes "/>
    <s v="S | 02158 - Review of 283 (BDT) - Scheduled Releases Sub-Page Line# Contains Leading Zeroes "/>
    <s v="Feature Review | S | 02158 - Review of 283 (BDT) - Scheduled Releases Sub-Page Line# Contains Leading Zeroes "/>
    <m/>
    <n v="376316"/>
    <n v="3772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440"/>
    <n v="2.1276595744680851"/>
    <n v="0"/>
  </r>
  <r>
    <x v="3"/>
    <x v="1"/>
    <x v="1"/>
    <x v="1"/>
    <m/>
    <x v="1"/>
    <x v="1"/>
    <x v="2"/>
    <x v="314"/>
    <s v="283 (BDT) - Scheduled Releases Sub-Page Line# Contains Leading Zeroes "/>
    <s v="02057 - 283 (BDT) - Scheduled Releases Sub-Page Line# Contains Leading Zeroes "/>
    <x v="314"/>
    <x v="0"/>
    <x v="2"/>
    <x v="1487"/>
    <s v="Alpha for 283 (BDT) - Scheduled Releases Sub-Page Line# Contains Leading Zeroes "/>
    <s v="S | 02157 - Alpha for 283 (BDT) - Scheduled Releases Sub-Page Line# Contains Leading Zeroes "/>
    <s v="Alpha Test | S | 02157 - Alpha for 283 (BDT) - Scheduled Releases Sub-Page Line# Contains Leading Zeroes "/>
    <m/>
    <n v="376316"/>
    <n v="37726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441"/>
    <n v="2.1276595744680851"/>
    <n v="0"/>
  </r>
  <r>
    <x v="3"/>
    <x v="1"/>
    <x v="1"/>
    <x v="1"/>
    <m/>
    <x v="1"/>
    <x v="1"/>
    <x v="2"/>
    <x v="394"/>
    <s v="297 (BDT) - On Hand Inventory page code error"/>
    <s v="02113 - 297 (BDT) - On Hand Inventory page code error"/>
    <x v="394"/>
    <x v="1"/>
    <x v="2"/>
    <x v="1488"/>
    <s v="QA for 297 (BDT) - On Hand Inventory page code error"/>
    <s v="S | 02156 - QA for 297 (BDT) - On Hand Inventory page code error"/>
    <s v="QA | S | 02156 - QA for 297 (BDT) - On Hand Inventory page code error"/>
    <m/>
    <n v="376941"/>
    <n v="3772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42"/>
    <n v="2.1276595744680851"/>
    <n v="0"/>
  </r>
  <r>
    <x v="3"/>
    <x v="1"/>
    <x v="1"/>
    <x v="1"/>
    <m/>
    <x v="1"/>
    <x v="1"/>
    <x v="2"/>
    <x v="394"/>
    <s v="297 (BDT) - On Hand Inventory page code error"/>
    <s v="02113 - 297 (BDT) - On Hand Inventory page code error"/>
    <x v="394"/>
    <x v="2"/>
    <x v="2"/>
    <x v="1489"/>
    <s v="Review of 297 (BDT) - On Hand Inventory page code error"/>
    <s v="S | 02155 - Review of 297 (BDT) - On Hand Inventory page code error"/>
    <s v="Feature Review | S | 02155 - Review of 297 (BDT) - On Hand Inventory page code error"/>
    <m/>
    <n v="376941"/>
    <n v="3772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43"/>
    <n v="2.1276595744680851"/>
    <n v="0"/>
  </r>
  <r>
    <x v="3"/>
    <x v="1"/>
    <x v="1"/>
    <x v="1"/>
    <m/>
    <x v="1"/>
    <x v="1"/>
    <x v="2"/>
    <x v="395"/>
    <s v="277 (BDT) - On hand Inventory page- tablet- Batch # is hyperlinked"/>
    <s v="02048 - 277 (BDT) - On hand Inventory page- tablet- Batch # is hyperlinked"/>
    <x v="395"/>
    <x v="1"/>
    <x v="2"/>
    <x v="1490"/>
    <s v="QA for 277 (BDT) - On hand Inventory page- tablet- Batch # is hyperlinked"/>
    <s v="S | 02154 - QA for 277 (BDT) - On hand Inventory page- tablet- Batch # is hyperlinked"/>
    <s v="QA | S | 02154 - QA for 277 (BDT) - On hand Inventory page- tablet- Batch # is hyperlinked"/>
    <m/>
    <n v="376288"/>
    <n v="3772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444"/>
    <n v="2.1276595744680851"/>
    <n v="0"/>
  </r>
  <r>
    <x v="3"/>
    <x v="1"/>
    <x v="1"/>
    <x v="1"/>
    <m/>
    <x v="1"/>
    <x v="1"/>
    <x v="2"/>
    <x v="395"/>
    <s v="277 (BDT) - On hand Inventory page- tablet- Batch # is hyperlinked"/>
    <s v="02048 - 277 (BDT) - On hand Inventory page- tablet- Batch # is hyperlinked"/>
    <x v="395"/>
    <x v="2"/>
    <x v="2"/>
    <x v="1491"/>
    <s v="Review of 277 (BDT) - On hand Inventory page- tablet- Batch # is hyperlinked"/>
    <s v="S | 02153 - Review of 277 (BDT) - On hand Inventory page- tablet- Batch # is hyperlinked"/>
    <s v="Feature Review | S | 02153 - Review of 277 (BDT) - On hand Inventory page- tablet- Batch # is hyperlinked"/>
    <m/>
    <n v="376288"/>
    <n v="3772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445"/>
    <n v="2.1276595744680851"/>
    <n v="0"/>
  </r>
  <r>
    <x v="3"/>
    <x v="1"/>
    <x v="1"/>
    <x v="1"/>
    <m/>
    <x v="1"/>
    <x v="1"/>
    <x v="2"/>
    <x v="396"/>
    <s v="271 (BDT) - Orders page- hyperlinks and expand card issue"/>
    <s v="02021 - 271 (BDT) - Orders page- hyperlinks and expand card issue"/>
    <x v="396"/>
    <x v="1"/>
    <x v="2"/>
    <x v="1492"/>
    <s v="QA for 271 (BDT) - Orders page- hyperlinks and expand card issue"/>
    <s v="S | 02152 - QA for 271 (BDT) - Orders page- hyperlinks and expand card issue"/>
    <s v="QA | S | 02152 - QA for 271 (BDT) - Orders page- hyperlinks and expand card issue"/>
    <m/>
    <n v="376072"/>
    <n v="3772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46"/>
    <n v="2.1276595744680851"/>
    <n v="0"/>
  </r>
  <r>
    <x v="3"/>
    <x v="1"/>
    <x v="1"/>
    <x v="1"/>
    <m/>
    <x v="1"/>
    <x v="1"/>
    <x v="2"/>
    <x v="397"/>
    <s v="256 (BDT) - Orders page- mobile- expanded view - view details"/>
    <s v="01989 - 256 (BDT) - Orders page- mobile- expanded view - view details"/>
    <x v="397"/>
    <x v="1"/>
    <x v="2"/>
    <x v="1493"/>
    <s v="QA for 256 (BDT) - Orders page- mobile- expanded view - view details"/>
    <s v="XS | 02151 - QA for 256 (BDT) - Orders page- mobile- expanded view - view details"/>
    <s v="QA | XS | 02151 - QA for 256 (BDT) - Orders page- mobile- expanded view - view details"/>
    <m/>
    <n v="375796"/>
    <n v="37726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447"/>
    <n v="1.0638297872340425"/>
    <n v="0"/>
  </r>
  <r>
    <x v="3"/>
    <x v="1"/>
    <x v="1"/>
    <x v="1"/>
    <m/>
    <x v="1"/>
    <x v="0"/>
    <x v="2"/>
    <x v="398"/>
    <s v="Update 'View Details' dropdown to include UOM"/>
    <s v="01879 - Update 'View Details' dropdown to include UOM"/>
    <x v="398"/>
    <x v="1"/>
    <x v="2"/>
    <x v="1494"/>
    <s v="QA for Update 'View Details' dropdown to include UOM"/>
    <s v="S | 02150 - QA for Update 'View Details' dropdown to include UOM"/>
    <s v="QA | S | 02150 - QA for Update 'View Details' dropdown to include UOM"/>
    <m/>
    <n v="374433"/>
    <n v="3772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48"/>
    <n v="0"/>
    <n v="0"/>
  </r>
  <r>
    <x v="3"/>
    <x v="1"/>
    <x v="1"/>
    <x v="1"/>
    <m/>
    <x v="1"/>
    <x v="0"/>
    <x v="2"/>
    <x v="399"/>
    <s v="200 (BDT)New Parameter Customer Item- wording on Field label"/>
    <s v="01858 - 200 (BDT)New Parameter Customer Item- wording on Field label"/>
    <x v="399"/>
    <x v="1"/>
    <x v="2"/>
    <x v="1495"/>
    <s v="QA for 200 (BDT)New Parameter Customer Item- wording on Field label"/>
    <s v="S | 02149 - QA for 200 (BDT)New Parameter Customer Item- wording on Field label"/>
    <s v="QA | S | 02149 - QA for 200 (BDT)New Parameter Customer Item- wording on Field label"/>
    <m/>
    <n v="373956"/>
    <n v="37725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49"/>
    <n v="0"/>
    <n v="0"/>
  </r>
  <r>
    <x v="3"/>
    <x v="1"/>
    <x v="1"/>
    <x v="1"/>
    <m/>
    <x v="1"/>
    <x v="0"/>
    <x v="2"/>
    <x v="399"/>
    <s v="200 (BDT)New Parameter Customer Item- wording on Field label"/>
    <s v="01858 - 200 (BDT)New Parameter Customer Item- wording on Field label"/>
    <x v="399"/>
    <x v="2"/>
    <x v="2"/>
    <x v="1496"/>
    <s v="Review of 200 (BDT)New Parameter Customer Item- wording on Field label"/>
    <s v="S | 02148 - Review of 200 (BDT)New Parameter Customer Item- wording on Field label"/>
    <s v="Feature Review | S | 02148 - Review of 200 (BDT)New Parameter Customer Item- wording on Field label"/>
    <m/>
    <n v="373956"/>
    <n v="3772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50"/>
    <n v="0"/>
    <n v="0"/>
  </r>
  <r>
    <x v="3"/>
    <x v="1"/>
    <x v="1"/>
    <x v="1"/>
    <m/>
    <x v="1"/>
    <x v="0"/>
    <x v="2"/>
    <x v="398"/>
    <s v="Update 'View Details' dropdown to include UOM"/>
    <s v="01879 - Update 'View Details' dropdown to include UOM"/>
    <x v="398"/>
    <x v="2"/>
    <x v="2"/>
    <x v="1497"/>
    <s v="Review of Update 'View Details' dropdown to include UOM"/>
    <s v="S | 02147 - Review of Update 'View Details' dropdown to include UOM"/>
    <s v="Feature Review | S | 02147 - Review of Update 'View Details' dropdown to include UOM"/>
    <m/>
    <n v="374433"/>
    <n v="3772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51"/>
    <n v="0"/>
    <n v="0"/>
  </r>
  <r>
    <x v="3"/>
    <x v="1"/>
    <x v="1"/>
    <x v="1"/>
    <m/>
    <x v="1"/>
    <x v="1"/>
    <x v="2"/>
    <x v="400"/>
    <s v="282 (BDT) - Orders Page- Location filter location indicator "/>
    <s v="02052 - 282 (BDT) - Orders Page- Location filter location indicator "/>
    <x v="400"/>
    <x v="1"/>
    <x v="2"/>
    <x v="1498"/>
    <s v="QA for 282 (BDT) - Orders Page- Location filter location indicator "/>
    <s v="XS | 02146 - QA for 282 (BDT) - Orders Page- Location filter location indicator "/>
    <s v="QA | XS | 02146 - QA for 282 (BDT) - Orders Page- Location filter location indicator "/>
    <m/>
    <n v="376295"/>
    <n v="37724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452"/>
    <n v="1.0638297872340425"/>
    <n v="0"/>
  </r>
  <r>
    <x v="3"/>
    <x v="1"/>
    <x v="1"/>
    <x v="1"/>
    <m/>
    <x v="1"/>
    <x v="1"/>
    <x v="2"/>
    <x v="401"/>
    <s v="275 (BDT) - Order Pg Sort Functionality"/>
    <s v="02047 - 275 (BDT) - Order Pg Sort Functionality"/>
    <x v="401"/>
    <x v="1"/>
    <x v="2"/>
    <x v="1499"/>
    <s v="QA for 275 (BDT) - Order Pg Sort Functionality"/>
    <s v="XS | 02145 - QA for 275 (BDT) - Order Pg Sort Functionality"/>
    <s v="QA | XS | 02145 - QA for 275 (BDT) - Order Pg Sort Functionality"/>
    <m/>
    <n v="376286"/>
    <n v="377245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x v="2"/>
    <s v="0.Done"/>
    <x v="1453"/>
    <n v="1.0638297872340425"/>
    <n v="0"/>
  </r>
  <r>
    <x v="3"/>
    <x v="1"/>
    <x v="1"/>
    <x v="1"/>
    <m/>
    <x v="1"/>
    <x v="1"/>
    <x v="10"/>
    <x v="391"/>
    <s v="241 (BDT) - Searchbar missing X "/>
    <s v="02009 - 241 (BDT) - Searchbar missing X "/>
    <x v="391"/>
    <x v="1"/>
    <x v="1"/>
    <x v="1500"/>
    <s v="QA for 241 (BDT) - Searchbar missing X "/>
    <s v="S | 02144 - QA for 241 (BDT) - Searchbar missing X "/>
    <s v="QA | S | 02144 - QA for 241 (BDT) - Searchbar missing X "/>
    <m/>
    <n v="376039"/>
    <n v="377241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6666666666666666"/>
    <n v="0"/>
    <n v="1"/>
    <n v="0"/>
    <x v="1"/>
    <x v="5"/>
    <e v="#N/A"/>
    <x v="1"/>
    <n v="2.1276595744680851"/>
    <n v="0"/>
  </r>
  <r>
    <x v="3"/>
    <x v="1"/>
    <x v="1"/>
    <x v="1"/>
    <m/>
    <x v="1"/>
    <x v="1"/>
    <x v="2"/>
    <x v="402"/>
    <s v="213 (BDT) Theme- Assets that are light blue and should be dark blue -various portal pages"/>
    <s v="01874 - 213 (BDT) Theme- Assets that are light blue and should be dark blue -various portal pages"/>
    <x v="402"/>
    <x v="1"/>
    <x v="2"/>
    <x v="1501"/>
    <s v="QA for 213 (BDT) Theme- Assets that are light blue and should be dark blue -various portal pages"/>
    <s v="S | 02143 - QA for 213 (BDT) Theme- Assets that are light blue and should be dark blue -various portal pages"/>
    <s v="QA | S | 02143 - QA for 213 (BDT) Theme- Assets that are light blue and should be dark blue -various portal pages"/>
    <m/>
    <n v="374380"/>
    <n v="3772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454"/>
    <n v="2.1276595744680851"/>
    <n v="0"/>
  </r>
  <r>
    <x v="3"/>
    <x v="1"/>
    <x v="1"/>
    <x v="1"/>
    <m/>
    <x v="1"/>
    <x v="1"/>
    <x v="2"/>
    <x v="403"/>
    <s v="209 (BDT) Report Page test- deleting reports in download folder"/>
    <s v="01868 - 209 (BDT) Report Page test- deleting reports in download folder"/>
    <x v="403"/>
    <x v="1"/>
    <x v="2"/>
    <x v="1502"/>
    <s v="QA for 209 (BDT) Report Page test- deleting reports in download folder"/>
    <s v="S | 02142 - QA for 209 (BDT) Report Page test- deleting reports in download folder"/>
    <s v="QA | S | 02142 - QA for 209 (BDT) Report Page test- deleting reports in download folder"/>
    <m/>
    <n v="374269"/>
    <n v="37722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55"/>
    <n v="2.1276595744680851"/>
    <n v="0"/>
  </r>
  <r>
    <x v="3"/>
    <x v="1"/>
    <x v="1"/>
    <x v="1"/>
    <m/>
    <x v="1"/>
    <x v="1"/>
    <x v="2"/>
    <x v="404"/>
    <s v="267 (BDT) - General mobile design- menu should automatically collapse "/>
    <s v="02020 - 267 (BDT) - General mobile design- menu should automatically collapse "/>
    <x v="404"/>
    <x v="1"/>
    <x v="2"/>
    <x v="1503"/>
    <s v="QA for 267 (BDT) - General mobile design- menu should automatically collapse "/>
    <s v="XS | 02141 - QA for 267 (BDT) - General mobile design- menu should automatically collapse "/>
    <s v="QA | XS | 02141 - QA for 267 (BDT) - General mobile design- menu should automatically collapse "/>
    <m/>
    <n v="376068"/>
    <n v="377225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456"/>
    <n v="1.0638297872340425"/>
    <n v="0"/>
  </r>
  <r>
    <x v="3"/>
    <x v="1"/>
    <x v="1"/>
    <x v="1"/>
    <m/>
    <x v="1"/>
    <x v="1"/>
    <x v="2"/>
    <x v="405"/>
    <s v="273 (BDT) - User Profile- Buyer- blank space in address information"/>
    <s v="02028 - 273 (BDT) - User Profile- Buyer- blank space in address information"/>
    <x v="405"/>
    <x v="1"/>
    <x v="2"/>
    <x v="1504"/>
    <s v="QA for 273 (BDT) - User Profile- Buyer- blank space in address information"/>
    <s v="S | 02140 - QA for 273 (BDT) - User Profile- Buyer- blank space in address information"/>
    <s v="QA | S | 02140 - QA for 273 (BDT) - User Profile- Buyer- blank space in address information"/>
    <m/>
    <n v="376093"/>
    <n v="3772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57"/>
    <n v="2.1276595744680851"/>
    <n v="0"/>
  </r>
  <r>
    <x v="3"/>
    <x v="1"/>
    <x v="1"/>
    <x v="1"/>
    <m/>
    <x v="1"/>
    <x v="1"/>
    <x v="2"/>
    <x v="406"/>
    <s v="266 (BDT) - Iphone view of welcome page- order of pages "/>
    <s v="02019 - 266 (BDT) - Iphone view of welcome page- order of pages "/>
    <x v="406"/>
    <x v="1"/>
    <x v="2"/>
    <x v="1505"/>
    <s v="QA for 266 (BDT) - Iphone view of welcome page- order of pages "/>
    <s v="S | 02139 - QA for 266 (BDT) - Iphone view of welcome page- order of pages "/>
    <s v="QA | S | 02139 - QA for 266 (BDT) - Iphone view of welcome page- order of pages "/>
    <m/>
    <n v="376066"/>
    <n v="3772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58"/>
    <n v="2.1276595744680851"/>
    <n v="0"/>
  </r>
  <r>
    <x v="3"/>
    <x v="0"/>
    <x v="0"/>
    <x v="27"/>
    <s v="Bemis CP Theme"/>
    <x v="27"/>
    <x v="0"/>
    <x v="2"/>
    <x v="407"/>
    <s v="Updates to Bemis Portal Navigation"/>
    <s v="01180 - Updates to Bemis Portal Navigation"/>
    <x v="407"/>
    <x v="1"/>
    <x v="2"/>
    <x v="1506"/>
    <s v="QA for Updates to Bemis Portal Navigation"/>
    <s v="S | 02138 - QA for Updates to Bemis Portal Navigation"/>
    <s v="QA | S | 02138 - QA for Updates to Bemis Portal Navigation"/>
    <n v="351507"/>
    <n v="363315"/>
    <n v="37720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8518518518518517E-2"/>
    <n v="1"/>
    <n v="2.1276595744680851"/>
    <x v="0"/>
    <x v="2"/>
    <s v="0.Done"/>
    <x v="1459"/>
    <n v="0"/>
    <n v="0"/>
  </r>
  <r>
    <x v="3"/>
    <x v="0"/>
    <x v="0"/>
    <x v="27"/>
    <s v="Bemis CP Theme"/>
    <x v="27"/>
    <x v="0"/>
    <x v="2"/>
    <x v="407"/>
    <s v="Updates to Bemis Portal Navigation"/>
    <s v="01180 - Updates to Bemis Portal Navigation"/>
    <x v="407"/>
    <x v="2"/>
    <x v="2"/>
    <x v="1507"/>
    <s v="Review of Updates to Bemis Portal Navigation"/>
    <s v="S | 02137 - Review of Updates to Bemis Portal Navigation"/>
    <s v="Feature Review | S | 02137 - Review of Updates to Bemis Portal Navigation"/>
    <n v="351507"/>
    <n v="363315"/>
    <n v="3772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8518518518518517E-2"/>
    <n v="1"/>
    <n v="2.1276595744680851"/>
    <x v="0"/>
    <x v="2"/>
    <s v="0.Done"/>
    <x v="1460"/>
    <n v="0"/>
    <n v="0"/>
  </r>
  <r>
    <x v="3"/>
    <x v="1"/>
    <x v="1"/>
    <x v="1"/>
    <m/>
    <x v="1"/>
    <x v="1"/>
    <x v="2"/>
    <x v="394"/>
    <s v="297 (BDT) - On Hand Inventory page code error"/>
    <s v="02113 - 297 (BDT) - On Hand Inventory page code error"/>
    <x v="394"/>
    <x v="0"/>
    <x v="2"/>
    <x v="1508"/>
    <s v="Alpha for 297 (BDT) - On Hand Inventory page code error"/>
    <s v="S | 02136 - Alpha for 297 (BDT) - On Hand Inventory page code error"/>
    <s v="Alpha Test | S | 02136 - Alpha for 297 (BDT) - On Hand Inventory page code error"/>
    <m/>
    <n v="376941"/>
    <n v="37719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61"/>
    <n v="2.1276595744680851"/>
    <n v="0"/>
  </r>
  <r>
    <x v="3"/>
    <x v="1"/>
    <x v="1"/>
    <x v="1"/>
    <m/>
    <x v="1"/>
    <x v="1"/>
    <x v="2"/>
    <x v="369"/>
    <s v="Search icon in ship to dropdown is off center"/>
    <s v="02133 - Search icon in ship to dropdown is off center"/>
    <x v="369"/>
    <x v="3"/>
    <x v="2"/>
    <x v="1509"/>
    <s v="Development for - Search icon is off center"/>
    <s v="M | 02135 - Development for - Search icon is off center"/>
    <s v="Frontend Development | M | 02135 - Development for - Search icon is off center"/>
    <m/>
    <n v="377173"/>
    <n v="37717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462"/>
    <n v="5.3191489361702127"/>
    <n v="0"/>
  </r>
  <r>
    <x v="3"/>
    <x v="1"/>
    <x v="1"/>
    <x v="1"/>
    <m/>
    <x v="1"/>
    <x v="1"/>
    <x v="2"/>
    <x v="394"/>
    <s v="297 (BDT) - On Hand Inventory page code error"/>
    <s v="02113 - 297 (BDT) - On Hand Inventory page code error"/>
    <x v="394"/>
    <x v="5"/>
    <x v="2"/>
    <x v="1510"/>
    <s v="Fix for ghost data on inventory"/>
    <s v="M | 02134 - Fix for ghost data on inventory"/>
    <s v="Backend Development | M | 02134 - Fix for ghost data on inventory"/>
    <m/>
    <n v="376941"/>
    <n v="37717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463"/>
    <n v="10.638297872340425"/>
    <n v="0"/>
  </r>
  <r>
    <x v="3"/>
    <x v="1"/>
    <x v="1"/>
    <x v="1"/>
    <m/>
    <x v="1"/>
    <x v="1"/>
    <x v="2"/>
    <x v="381"/>
    <s v="299 (BDT) - Scheduled Releases subpage- iphone layout error"/>
    <s v="02115 - 299 (BDT) - Scheduled Releases subpage- iphone layout error"/>
    <x v="381"/>
    <x v="3"/>
    <x v="2"/>
    <x v="1511"/>
    <s v="Development for - Scheduled Releases subpage- iphone layout error"/>
    <s v="M | 02132 - Development for - Scheduled Releases subpage- iphone layout error"/>
    <s v="Frontend Development | M | 02132 - Development for - Scheduled Releases subpage- iphone layout error"/>
    <m/>
    <n v="376943"/>
    <n v="37713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464"/>
    <n v="5.3191489361702127"/>
    <n v="0"/>
  </r>
  <r>
    <x v="3"/>
    <x v="1"/>
    <x v="1"/>
    <x v="1"/>
    <m/>
    <x v="1"/>
    <x v="1"/>
    <x v="2"/>
    <x v="405"/>
    <s v="273 (BDT) - User Profile- Buyer- blank space in address information"/>
    <s v="02028 - 273 (BDT) - User Profile- Buyer- blank space in address information"/>
    <x v="405"/>
    <x v="2"/>
    <x v="2"/>
    <x v="1512"/>
    <s v="Review of 273 (BDT) - User Profile- Buyer- blank space in address information"/>
    <s v="S | 02131 - Review of 273 (BDT) - User Profile- Buyer- blank space in address information"/>
    <s v="Feature Review | S | 02131 - Review of 273 (BDT) - User Profile- Buyer- blank space in address information"/>
    <m/>
    <n v="376093"/>
    <n v="37708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65"/>
    <n v="2.1276595744680851"/>
    <n v="0"/>
  </r>
  <r>
    <x v="3"/>
    <x v="1"/>
    <x v="1"/>
    <x v="1"/>
    <m/>
    <x v="1"/>
    <x v="1"/>
    <x v="2"/>
    <x v="343"/>
    <s v="260 (BDT) - Orders page- tablet view change page orientation from portrait to landscape"/>
    <s v="01997 - 260 (BDT) - Orders page- tablet view change page orientation from portrait to landscape"/>
    <x v="343"/>
    <x v="6"/>
    <x v="3"/>
    <x v="1513"/>
    <s v="Order Page - tablet view - columns are still stacked "/>
    <s v="M | 02128 - Order Page - tablet view - columns are still stacked "/>
    <s v="Alpha Bug | M | 02128 - Order Page - tablet view - columns are still stacked "/>
    <m/>
    <n v="375862"/>
    <n v="37707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0"/>
    <x v="1"/>
    <x v="2"/>
    <s v="0.Cancelled"/>
    <x v="1466"/>
    <n v="3.191489361702128"/>
    <n v="0"/>
  </r>
  <r>
    <x v="3"/>
    <x v="1"/>
    <x v="1"/>
    <x v="1"/>
    <m/>
    <x v="1"/>
    <x v="1"/>
    <x v="2"/>
    <x v="400"/>
    <s v="282 (BDT) - Orders Page- Location filter location indicator "/>
    <s v="02052 - 282 (BDT) - Orders Page- Location filter location indicator "/>
    <x v="400"/>
    <x v="2"/>
    <x v="2"/>
    <x v="1514"/>
    <s v="Review of 282 (BDT) - Orders Page- Location filter location indicator "/>
    <s v="XS | 02127 - Review of 282 (BDT) - Orders Page- Location filter location indicator "/>
    <s v="Feature Review | XS | 02127 - Review of 282 (BDT) - Orders Page- Location filter location indicator "/>
    <m/>
    <n v="376295"/>
    <n v="377068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467"/>
    <n v="1.0638297872340425"/>
    <n v="0"/>
  </r>
  <r>
    <x v="3"/>
    <x v="1"/>
    <x v="1"/>
    <x v="1"/>
    <m/>
    <x v="1"/>
    <x v="1"/>
    <x v="2"/>
    <x v="402"/>
    <s v="213 (BDT) Theme- Assets that are light blue and should be dark blue -various portal pages"/>
    <s v="01874 - 213 (BDT) Theme- Assets that are light blue and should be dark blue -various portal pages"/>
    <x v="402"/>
    <x v="2"/>
    <x v="2"/>
    <x v="1515"/>
    <s v="Review of 213 (BDT) Theme- Assets that are light blue and should be dark blue -various portal pages"/>
    <s v="S | 02126 - Review of 213 (BDT) Theme- Assets that are light blue and should be dark blue -various portal pages"/>
    <s v="Feature Review | S | 02126 - Review of 213 (BDT) Theme- Assets that are light blue and should be dark blue -various portal pages"/>
    <m/>
    <n v="374380"/>
    <n v="3770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468"/>
    <n v="2.1276595744680851"/>
    <n v="0"/>
  </r>
  <r>
    <x v="3"/>
    <x v="1"/>
    <x v="1"/>
    <x v="1"/>
    <m/>
    <x v="1"/>
    <x v="1"/>
    <x v="2"/>
    <x v="401"/>
    <s v="275 (BDT) - Order Pg Sort Functionality"/>
    <s v="02047 - 275 (BDT) - Order Pg Sort Functionality"/>
    <x v="401"/>
    <x v="2"/>
    <x v="2"/>
    <x v="1516"/>
    <s v="Review of 275 (BDT) - Order Pg Sort Functionality"/>
    <s v="XS | 02125 - Review of 275 (BDT) - Order Pg Sort Functionality"/>
    <s v="Feature Review | XS | 02125 - Review of 275 (BDT) - Order Pg Sort Functionality"/>
    <m/>
    <n v="376286"/>
    <n v="37702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x v="2"/>
    <s v="0.Done"/>
    <x v="1469"/>
    <n v="1.0638297872340425"/>
    <n v="0"/>
  </r>
  <r>
    <x v="3"/>
    <x v="1"/>
    <x v="1"/>
    <x v="1"/>
    <m/>
    <x v="1"/>
    <x v="1"/>
    <x v="2"/>
    <x v="403"/>
    <s v="209 (BDT) Report Page test- deleting reports in download folder"/>
    <s v="01868 - 209 (BDT) Report Page test- deleting reports in download folder"/>
    <x v="403"/>
    <x v="2"/>
    <x v="2"/>
    <x v="1517"/>
    <s v="Review of 209 (BDT) Report Page test- deleting reports in download folder"/>
    <s v="S | 02124 - Review of 209 (BDT) Report Page test- deleting reports in download folder"/>
    <s v="Feature Review | S | 02124 - Review of 209 (BDT) Report Page test- deleting reports in download folder"/>
    <m/>
    <n v="374269"/>
    <n v="37702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70"/>
    <n v="2.1276595744680851"/>
    <n v="0"/>
  </r>
  <r>
    <x v="3"/>
    <x v="1"/>
    <x v="1"/>
    <x v="1"/>
    <m/>
    <x v="1"/>
    <x v="1"/>
    <x v="2"/>
    <x v="404"/>
    <s v="267 (BDT) - General mobile design- menu should automatically collapse "/>
    <s v="02020 - 267 (BDT) - General mobile design- menu should automatically collapse "/>
    <x v="404"/>
    <x v="2"/>
    <x v="2"/>
    <x v="1518"/>
    <s v="Review of 267 (BDT) - General mobile design- menu should automatically collapse "/>
    <s v="XS | 02123 - Review of 267 (BDT) - General mobile design- menu should automatically collapse "/>
    <s v="Feature Review | XS | 02123 - Review of 267 (BDT) - General mobile design- menu should automatically collapse "/>
    <m/>
    <n v="376068"/>
    <n v="377022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471"/>
    <n v="1.0638297872340425"/>
    <n v="0"/>
  </r>
  <r>
    <x v="3"/>
    <x v="1"/>
    <x v="1"/>
    <x v="1"/>
    <m/>
    <x v="1"/>
    <x v="1"/>
    <x v="2"/>
    <x v="397"/>
    <s v="256 (BDT) - Orders page- mobile- expanded view - view details"/>
    <s v="01989 - 256 (BDT) - Orders page- mobile- expanded view - view details"/>
    <x v="397"/>
    <x v="2"/>
    <x v="2"/>
    <x v="1519"/>
    <s v="Review of 256 (BDT) - Orders page- mobile- expanded view - view details"/>
    <s v="XS | 02122 - Review of 256 (BDT) - Orders page- mobile- expanded view - view details"/>
    <s v="Feature Review | XS | 02122 - Review of 256 (BDT) - Orders page- mobile- expanded view - view details"/>
    <m/>
    <n v="375796"/>
    <n v="377020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472"/>
    <n v="1.0638297872340425"/>
    <n v="0"/>
  </r>
  <r>
    <x v="3"/>
    <x v="1"/>
    <x v="1"/>
    <x v="1"/>
    <m/>
    <x v="1"/>
    <x v="1"/>
    <x v="2"/>
    <x v="396"/>
    <s v="271 (BDT) - Orders page- hyperlinks and expand card issue"/>
    <s v="02021 - 271 (BDT) - Orders page- hyperlinks and expand card issue"/>
    <x v="396"/>
    <x v="2"/>
    <x v="2"/>
    <x v="1520"/>
    <s v="Review of 271 (BDT) - Orders page- hyperlinks and expand card issue"/>
    <s v="S | 02121 - Review of 271 (BDT) - Orders page- hyperlinks and expand card issue"/>
    <s v="Feature Review | S | 02121 - Review of 271 (BDT) - Orders page- hyperlinks and expand card issue"/>
    <m/>
    <n v="376072"/>
    <n v="3770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73"/>
    <n v="2.1276595744680851"/>
    <n v="0"/>
  </r>
  <r>
    <x v="3"/>
    <x v="1"/>
    <x v="1"/>
    <x v="1"/>
    <m/>
    <x v="1"/>
    <x v="1"/>
    <x v="2"/>
    <x v="331"/>
    <s v="304(BDT) - 2FA has inconsistent behavior"/>
    <s v="02118 - 304(BDT) - 2FA has inconsistent behavior"/>
    <x v="331"/>
    <x v="5"/>
    <x v="2"/>
    <x v="1521"/>
    <s v="Identify additional logging needed for 2FA inconsistencies"/>
    <s v="M | 02120 - Identify additional logging needed for 2FA inconsistencies"/>
    <s v="Backend Development | M | 02120 - Identify additional logging needed for 2FA inconsistencies"/>
    <m/>
    <n v="376965"/>
    <n v="376969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x v="2"/>
    <s v="0.Done"/>
    <x v="1474"/>
    <n v="10.638297872340425"/>
    <n v="0"/>
  </r>
  <r>
    <x v="3"/>
    <x v="1"/>
    <x v="1"/>
    <x v="1"/>
    <m/>
    <x v="1"/>
    <x v="1"/>
    <x v="2"/>
    <x v="331"/>
    <s v="304(BDT) - 2FA has inconsistent behavior"/>
    <s v="02118 - 304(BDT) - 2FA has inconsistent behavior"/>
    <x v="331"/>
    <x v="7"/>
    <x v="2"/>
    <x v="1522"/>
    <s v="Tech Planning for 2FA has inconsistent behavior"/>
    <s v="M | 02119 - Tech Planning for 2FA has inconsistent behavior"/>
    <s v="Tech Planning | M | 02119 - Tech Planning for 2FA has inconsistent behavior"/>
    <m/>
    <n v="376965"/>
    <n v="376967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475"/>
    <n v="4.2553191489361701"/>
    <n v="0"/>
  </r>
  <r>
    <x v="3"/>
    <x v="1"/>
    <x v="1"/>
    <x v="1"/>
    <m/>
    <x v="1"/>
    <x v="1"/>
    <x v="2"/>
    <x v="406"/>
    <s v="266 (BDT) - Iphone view of welcome page- order of pages "/>
    <s v="02019 - 266 (BDT) - Iphone view of welcome page- order of pages "/>
    <x v="406"/>
    <x v="2"/>
    <x v="2"/>
    <x v="1523"/>
    <s v="Review of 266 (BDT) - Iphone view of welcome page- order of pages "/>
    <s v="S | 02112 - Review of 266 (BDT) - Iphone view of welcome page- order of pages "/>
    <s v="Feature Review | S | 02112 - Review of 266 (BDT) - Iphone view of welcome page- order of pages "/>
    <m/>
    <n v="376066"/>
    <n v="37685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76"/>
    <n v="2.1276595744680851"/>
    <n v="0"/>
  </r>
  <r>
    <x v="3"/>
    <x v="0"/>
    <x v="0"/>
    <x v="22"/>
    <s v="System Architecture"/>
    <x v="22"/>
    <x v="2"/>
    <x v="3"/>
    <x v="408"/>
    <s v="Manage Technical Debt"/>
    <s v="00717 - Manage Technical Debt"/>
    <x v="408"/>
    <x v="5"/>
    <x v="2"/>
    <x v="1524"/>
    <s v="Clean up data sync sorting"/>
    <s v="XS | 02111 - Clean up data sync sorting"/>
    <s v="Backend Development | XS | 02111 - Clean up data sync sorting"/>
    <n v="351453"/>
    <n v="356507"/>
    <n v="376829"/>
    <s v="Plan"/>
    <x v="0"/>
    <n v="0"/>
    <n v="0"/>
    <n v="200"/>
    <n v="32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1.8518518518518517E-2"/>
    <n v="1"/>
    <n v="2.1276595744680851"/>
    <x v="0"/>
    <x v="3"/>
    <s v="0.Done"/>
    <x v="1477"/>
    <n v="0"/>
    <n v="0"/>
  </r>
  <r>
    <x v="3"/>
    <x v="1"/>
    <x v="1"/>
    <x v="1"/>
    <m/>
    <x v="1"/>
    <x v="0"/>
    <x v="2"/>
    <x v="259"/>
    <s v="BIT 176 -  BOL# Incorrect for SAP Shipment"/>
    <s v="01718 - BIT 176 -  BOL# Incorrect for SAP Shipment"/>
    <x v="259"/>
    <x v="0"/>
    <x v="2"/>
    <x v="1525"/>
    <s v="Alpha for BIT 176 -  BOL# Incorrect for SAP Shipment"/>
    <s v="S | 02110 - Alpha for BIT 176 -  BOL# Incorrect for SAP Shipment"/>
    <s v="Alpha Test | S | 02110 - Alpha for BIT 176 -  BOL# Incorrect for SAP Shipment"/>
    <m/>
    <n v="371152"/>
    <n v="3767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78"/>
    <n v="0"/>
    <n v="0"/>
  </r>
  <r>
    <x v="3"/>
    <x v="1"/>
    <x v="1"/>
    <x v="1"/>
    <m/>
    <x v="1"/>
    <x v="1"/>
    <x v="10"/>
    <x v="391"/>
    <s v="241 (BDT) - Searchbar missing X "/>
    <s v="02009 - 241 (BDT) - Searchbar missing X "/>
    <x v="391"/>
    <x v="2"/>
    <x v="2"/>
    <x v="1526"/>
    <s v="Review of 241 (BDT) - Searchbar missing X "/>
    <s v="S | 02109 - Review of 241 (BDT) - Searchbar missing X "/>
    <s v="Feature Review | S | 02109 - Review of 241 (BDT) - Searchbar missing X "/>
    <m/>
    <n v="376039"/>
    <n v="3767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5"/>
    <s v="0.Done"/>
    <x v="1479"/>
    <n v="2.1276595744680851"/>
    <n v="0"/>
  </r>
  <r>
    <x v="3"/>
    <x v="1"/>
    <x v="1"/>
    <x v="1"/>
    <m/>
    <x v="1"/>
    <x v="1"/>
    <x v="2"/>
    <x v="251"/>
    <s v="BOL and INVOICE Hyperlink fails to load PDF"/>
    <s v="01256 - BOL and INVOICE Hyperlink fails to load PDF"/>
    <x v="251"/>
    <x v="0"/>
    <x v="2"/>
    <x v="1527"/>
    <s v="Alpha for BOL Hyperlink fails to load PDF"/>
    <s v="S | 02108 - Alpha for BOL Hyperlink fails to load PDF"/>
    <s v="Alpha Test | S | 02108 - Alpha for BOL Hyperlink fails to load PDF"/>
    <m/>
    <n v="364220"/>
    <n v="37674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480"/>
    <n v="2.1276595744680851"/>
    <n v="0"/>
  </r>
  <r>
    <x v="3"/>
    <x v="1"/>
    <x v="1"/>
    <x v="1"/>
    <m/>
    <x v="1"/>
    <x v="1"/>
    <x v="2"/>
    <x v="400"/>
    <s v="282 (BDT) - Orders Page- Location filter location indicator "/>
    <s v="02052 - 282 (BDT) - Orders Page- Location filter location indicator "/>
    <x v="400"/>
    <x v="0"/>
    <x v="2"/>
    <x v="1528"/>
    <s v="Alpha for 282 (BDT) - Orders Page- Location filter location indicator "/>
    <s v="XS | 02107 - Alpha for 282 (BDT) - Orders Page- Location filter location indicator "/>
    <s v="Alpha Test | XS | 02107 - Alpha for 282 (BDT) - Orders Page- Location filter location indicator "/>
    <m/>
    <n v="376295"/>
    <n v="37673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481"/>
    <n v="1.0638297872340425"/>
    <n v="0"/>
  </r>
  <r>
    <x v="3"/>
    <x v="1"/>
    <x v="1"/>
    <x v="1"/>
    <m/>
    <x v="1"/>
    <x v="1"/>
    <x v="2"/>
    <x v="401"/>
    <s v="275 (BDT) - Order Pg Sort Functionality"/>
    <s v="02047 - 275 (BDT) - Order Pg Sort Functionality"/>
    <x v="401"/>
    <x v="0"/>
    <x v="2"/>
    <x v="1529"/>
    <s v="Alpha for 275 (BDT) - Order Pg Sort Functionality"/>
    <s v="XS | 02106 - Alpha for 275 (BDT) - Order Pg Sort Functionality"/>
    <s v="Alpha Test | XS | 02106 - Alpha for 275 (BDT) - Order Pg Sort Functionality"/>
    <m/>
    <n v="376286"/>
    <n v="37672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x v="2"/>
    <s v="0.Done"/>
    <x v="1482"/>
    <n v="1.0638297872340425"/>
    <n v="0"/>
  </r>
  <r>
    <x v="3"/>
    <x v="1"/>
    <x v="1"/>
    <x v="1"/>
    <m/>
    <x v="1"/>
    <x v="1"/>
    <x v="2"/>
    <x v="386"/>
    <s v="243 (BDT) - Orders Page Material Avail Date/Req Date Incorrect "/>
    <s v="01985 - 243 (BDT) - Orders Page Material Avail Date/Req Date Incorrect "/>
    <x v="386"/>
    <x v="0"/>
    <x v="2"/>
    <x v="1530"/>
    <s v="Alpha for 243 (BDT) - Orders Page Material Avail Date/Req Date Incorrect "/>
    <s v="XS | 02105 - Alpha for 243 (BDT) - Orders Page Material Avail Date/Req Date Incorrect "/>
    <s v="Alpha Test | XS | 02105 - Alpha for 243 (BDT) - Orders Page Material Avail Date/Req Date Incorrect "/>
    <m/>
    <n v="375783"/>
    <n v="37671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0"/>
    <n v="1"/>
    <n v="1.0638297872340425"/>
    <x v="1"/>
    <x v="2"/>
    <s v="0.Done"/>
    <x v="1483"/>
    <n v="1.0638297872340425"/>
    <n v="0"/>
  </r>
  <r>
    <x v="3"/>
    <x v="1"/>
    <x v="1"/>
    <x v="1"/>
    <m/>
    <x v="1"/>
    <x v="1"/>
    <x v="2"/>
    <x v="395"/>
    <s v="277 (BDT) - On hand Inventory page- tablet- Batch # is hyperlinked"/>
    <s v="02048 - 277 (BDT) - On hand Inventory page- tablet- Batch # is hyperlinked"/>
    <x v="395"/>
    <x v="0"/>
    <x v="2"/>
    <x v="1531"/>
    <s v="Alpha for 277 (BDT) - On hand Inventory page- tablet- Batch # is hyperlinked"/>
    <s v="S | 02103 - Alpha for 277 (BDT) - On hand Inventory page- tablet- Batch # is hyperlinked"/>
    <s v="Alpha Test | S | 02103 - Alpha for 277 (BDT) - On hand Inventory page- tablet- Batch # is hyperlinked"/>
    <m/>
    <n v="376288"/>
    <n v="3766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484"/>
    <n v="2.1276595744680851"/>
    <n v="0"/>
  </r>
  <r>
    <x v="3"/>
    <x v="1"/>
    <x v="1"/>
    <x v="1"/>
    <m/>
    <x v="1"/>
    <x v="1"/>
    <x v="2"/>
    <x v="397"/>
    <s v="256 (BDT) - Orders page- mobile- expanded view - view details"/>
    <s v="01989 - 256 (BDT) - Orders page- mobile- expanded view - view details"/>
    <x v="397"/>
    <x v="0"/>
    <x v="2"/>
    <x v="1532"/>
    <s v="Alpha for 256 (BDT) - Orders page- mobile- expanded view - view details"/>
    <s v="XS | 02102 - Alpha for 256 (BDT) - Orders page- mobile- expanded view - view details"/>
    <s v="Alpha Test | XS | 02102 - Alpha for 256 (BDT) - Orders page- mobile- expanded view - view details"/>
    <m/>
    <n v="375796"/>
    <n v="376688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485"/>
    <n v="1.0638297872340425"/>
    <n v="0"/>
  </r>
  <r>
    <x v="3"/>
    <x v="1"/>
    <x v="1"/>
    <x v="1"/>
    <m/>
    <x v="1"/>
    <x v="1"/>
    <x v="2"/>
    <x v="403"/>
    <s v="209 (BDT) Report Page test- deleting reports in download folder"/>
    <s v="01868 - 209 (BDT) Report Page test- deleting reports in download folder"/>
    <x v="403"/>
    <x v="0"/>
    <x v="2"/>
    <x v="1533"/>
    <s v="Alpha for 209 (BDT) Report Page test- deleting reports in download folder"/>
    <s v="S | 02101 - Alpha for 209 (BDT) Report Page test- deleting reports in download folder"/>
    <s v="Alpha Test | S | 02101 - Alpha for 209 (BDT) Report Page test- deleting reports in download folder"/>
    <m/>
    <n v="374269"/>
    <n v="3766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86"/>
    <n v="2.1276595744680851"/>
    <n v="0"/>
  </r>
  <r>
    <x v="3"/>
    <x v="1"/>
    <x v="1"/>
    <x v="1"/>
    <m/>
    <x v="1"/>
    <x v="1"/>
    <x v="2"/>
    <x v="367"/>
    <s v="286 (BDT) - Release Pg Scheduled Release Qty UoM missing"/>
    <s v="02094 - 286 (BDT) - Release Pg Scheduled Release Qty UoM missing"/>
    <x v="367"/>
    <x v="3"/>
    <x v="2"/>
    <x v="1534"/>
    <s v="Development for - Release Pg Scheduled Release Qty UoM missing"/>
    <s v="M | 02100 - Development for - Release Pg Scheduled Release Qty UoM missing"/>
    <s v="Frontend Development | M | 02100 - Development for - Release Pg Scheduled Release Qty UoM missing"/>
    <m/>
    <n v="376653"/>
    <n v="37666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487"/>
    <n v="5.3191489361702127"/>
    <n v="0"/>
  </r>
  <r>
    <x v="3"/>
    <x v="1"/>
    <x v="1"/>
    <x v="1"/>
    <m/>
    <x v="1"/>
    <x v="1"/>
    <x v="2"/>
    <x v="405"/>
    <s v="273 (BDT) - User Profile- Buyer- blank space in address information"/>
    <s v="02028 - 273 (BDT) - User Profile- Buyer- blank space in address information"/>
    <x v="405"/>
    <x v="0"/>
    <x v="2"/>
    <x v="1535"/>
    <s v="Alpha for 273 (BDT) - User Profile- Buyer- blank space in address information"/>
    <s v="S | 02099 - Alpha for 273 (BDT) - User Profile- Buyer- blank space in address information"/>
    <s v="Alpha Test | S | 02099 - Alpha for 273 (BDT) - User Profile- Buyer- blank space in address information"/>
    <m/>
    <n v="376093"/>
    <n v="3766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88"/>
    <n v="2.1276595744680851"/>
    <n v="0"/>
  </r>
  <r>
    <x v="3"/>
    <x v="1"/>
    <x v="1"/>
    <x v="1"/>
    <m/>
    <x v="1"/>
    <x v="1"/>
    <x v="2"/>
    <x v="314"/>
    <s v="283 (BDT) - Scheduled Releases Sub-Page Line# Contains Leading Zeroes "/>
    <s v="02057 - 283 (BDT) - Scheduled Releases Sub-Page Line# Contains Leading Zeroes "/>
    <x v="314"/>
    <x v="3"/>
    <x v="2"/>
    <x v="1536"/>
    <s v="Development for - Scheduled Releases Sub-Page Line# Contains Leading Zeroes"/>
    <s v="M | 02097 - Development for - Scheduled Releases Sub-Page Line# Contains Leading Zeroes"/>
    <s v="Frontend Development | M | 02097 - Development for - Scheduled Releases Sub-Page Line# Contains Leading Zeroes"/>
    <m/>
    <n v="376316"/>
    <n v="37665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1489"/>
    <n v="5.3191489361702127"/>
    <n v="0"/>
  </r>
  <r>
    <x v="3"/>
    <x v="1"/>
    <x v="1"/>
    <x v="1"/>
    <m/>
    <x v="1"/>
    <x v="1"/>
    <x v="2"/>
    <x v="396"/>
    <s v="271 (BDT) - Orders page- hyperlinks and expand card issue"/>
    <s v="02021 - 271 (BDT) - Orders page- hyperlinks and expand card issue"/>
    <x v="396"/>
    <x v="0"/>
    <x v="2"/>
    <x v="1537"/>
    <s v="Alpha for 271 (BDT) - Orders page- hyperlinks and expand card issue"/>
    <s v="S | 02090 - Alpha for 271 (BDT) - Orders page- hyperlinks and expand card issue"/>
    <s v="Alpha Test | S | 02090 - Alpha for 271 (BDT) - Orders page- hyperlinks and expand card issue"/>
    <m/>
    <n v="376072"/>
    <n v="37664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90"/>
    <n v="2.1276595744680851"/>
    <n v="0"/>
  </r>
  <r>
    <x v="3"/>
    <x v="1"/>
    <x v="1"/>
    <x v="1"/>
    <m/>
    <x v="1"/>
    <x v="1"/>
    <x v="2"/>
    <x v="343"/>
    <s v="260 (BDT) - Orders page- tablet view change page orientation from portrait to landscape"/>
    <s v="01997 - 260 (BDT) - Orders page- tablet view change page orientation from portrait to landscape"/>
    <x v="343"/>
    <x v="0"/>
    <x v="2"/>
    <x v="1538"/>
    <s v="Alpha for 260 (BDT) - Orders page- tablet view change page orientation from portrait to landscape"/>
    <s v="S | 02088 - Alpha for 260 (BDT) - Orders page- tablet view change page orientation from portrait to landscape"/>
    <s v="Alpha Test | S | 02088 - Alpha for 260 (BDT) - Orders page- tablet view change page orientation from portrait to landscape"/>
    <m/>
    <n v="375862"/>
    <n v="3766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491"/>
    <n v="2.1276595744680851"/>
    <n v="0"/>
  </r>
  <r>
    <x v="3"/>
    <x v="1"/>
    <x v="1"/>
    <x v="1"/>
    <m/>
    <x v="1"/>
    <x v="1"/>
    <x v="2"/>
    <x v="314"/>
    <s v="283 (BDT) - Scheduled Releases Sub-Page Line# Contains Leading Zeroes "/>
    <s v="02057 - 283 (BDT) - Scheduled Releases Sub-Page Line# Contains Leading Zeroes "/>
    <x v="314"/>
    <x v="7"/>
    <x v="2"/>
    <x v="1539"/>
    <s v="Tech Planning for 283 (BDT) - Scheduled Releases Sub-Page Line# Contains Leading Zeroes "/>
    <s v="M | 02087 - Tech Planning for 283 (BDT) - Scheduled Releases Sub-Page Line# Contains Leading Zeroes "/>
    <s v="Tech Planning | M | 02087 - Tech Planning for 283 (BDT) - Scheduled Releases Sub-Page Line# Contains Leading Zeroes "/>
    <m/>
    <n v="376316"/>
    <n v="37659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492"/>
    <n v="4.2553191489361701"/>
    <n v="0"/>
  </r>
  <r>
    <x v="3"/>
    <x v="1"/>
    <x v="1"/>
    <x v="1"/>
    <m/>
    <x v="1"/>
    <x v="1"/>
    <x v="2"/>
    <x v="404"/>
    <s v="267 (BDT) - General mobile design- menu should automatically collapse "/>
    <s v="02020 - 267 (BDT) - General mobile design- menu should automatically collapse "/>
    <x v="404"/>
    <x v="0"/>
    <x v="2"/>
    <x v="1540"/>
    <s v="Alpha for 267 (BDT) - General mobile design- menu should automatically collapse "/>
    <s v="XS | 02086 - Alpha for 267 (BDT) - General mobile design- menu should automatically collapse "/>
    <s v="Alpha Test | XS | 02086 - Alpha for 267 (BDT) - General mobile design- menu should automatically collapse "/>
    <m/>
    <n v="376068"/>
    <n v="376564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493"/>
    <n v="1.0638297872340425"/>
    <n v="0"/>
  </r>
  <r>
    <x v="3"/>
    <x v="1"/>
    <x v="1"/>
    <x v="1"/>
    <m/>
    <x v="1"/>
    <x v="1"/>
    <x v="2"/>
    <x v="406"/>
    <s v="266 (BDT) - Iphone view of welcome page- order of pages "/>
    <s v="02019 - 266 (BDT) - Iphone view of welcome page- order of pages "/>
    <x v="406"/>
    <x v="0"/>
    <x v="2"/>
    <x v="1541"/>
    <s v="Alpha for 266 (BDT) - Iphone view of welcome page- order of pages "/>
    <s v="S | 02085 - Alpha for 266 (BDT) - Iphone view of welcome page- order of pages "/>
    <s v="Alpha Test | S | 02085 - Alpha for 266 (BDT) - Iphone view of welcome page- order of pages "/>
    <m/>
    <n v="376066"/>
    <n v="3765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94"/>
    <n v="2.1276595744680851"/>
    <n v="0"/>
  </r>
  <r>
    <x v="3"/>
    <x v="0"/>
    <x v="0"/>
    <x v="22"/>
    <s v="System Architecture"/>
    <x v="22"/>
    <x v="2"/>
    <x v="3"/>
    <x v="280"/>
    <s v="CI server setup"/>
    <s v="00141 - CI server setup"/>
    <x v="280"/>
    <x v="4"/>
    <x v="3"/>
    <x v="1542"/>
    <s v="One Click Install"/>
    <s v="M | 02084 - One Click Install"/>
    <s v="Sub-Task | M | 02084 - One Click Install"/>
    <n v="351453"/>
    <n v="336162"/>
    <n v="376559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1.8518518518518517E-2"/>
    <n v="1"/>
    <n v="0"/>
    <x v="0"/>
    <x v="3"/>
    <s v="0.Cancelled"/>
    <x v="1495"/>
    <n v="0"/>
    <n v="0"/>
  </r>
  <r>
    <x v="3"/>
    <x v="1"/>
    <x v="1"/>
    <x v="1"/>
    <m/>
    <x v="1"/>
    <x v="1"/>
    <x v="2"/>
    <x v="334"/>
    <s v="244 (BDT) - Order Pg Scheduled Releases/Available Qty Incorrect "/>
    <s v="01986 - 244 (BDT) - Order Pg Scheduled Releases/Available Qty Incorrect "/>
    <x v="334"/>
    <x v="5"/>
    <x v="2"/>
    <x v="1543"/>
    <s v="Fix Order calculated fields"/>
    <s v="M | 02083 - Fix Order calculated fields"/>
    <s v="Backend Development | M | 02083 - Fix Order calculated fields"/>
    <m/>
    <n v="375784"/>
    <n v="37648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496"/>
    <n v="10.638297872340425"/>
    <n v="0"/>
  </r>
  <r>
    <x v="3"/>
    <x v="1"/>
    <x v="1"/>
    <x v="1"/>
    <m/>
    <x v="1"/>
    <x v="1"/>
    <x v="2"/>
    <x v="409"/>
    <s v="235 (BDT) - confirmed quantity in view details shows error "/>
    <s v="01967 - 235 (BDT) - confirmed quantity in view details shows error "/>
    <x v="409"/>
    <x v="1"/>
    <x v="2"/>
    <x v="1544"/>
    <s v="QA for 235 (BDT) - confirmed quantity in view details shows error "/>
    <s v="S | 02082 - QA for 235 (BDT) - confirmed quantity in view details shows error "/>
    <s v="QA | S | 02082 - QA for 235 (BDT) - confirmed quantity in view details shows error "/>
    <m/>
    <n v="375654"/>
    <n v="3764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97"/>
    <n v="2.1276595744680851"/>
    <n v="0"/>
  </r>
  <r>
    <x v="3"/>
    <x v="1"/>
    <x v="1"/>
    <x v="1"/>
    <m/>
    <x v="1"/>
    <x v="1"/>
    <x v="10"/>
    <x v="391"/>
    <s v="241 (BDT) - Searchbar missing X "/>
    <s v="02009 - 241 (BDT) - Searchbar missing X "/>
    <x v="391"/>
    <x v="6"/>
    <x v="2"/>
    <x v="1545"/>
    <s v="X in search bar only displays after you hit enter in the search box"/>
    <s v="M | 02081 - X in search bar only displays after you hit enter in the search box"/>
    <s v="Alpha Bug | M | 02081 - X in search bar only displays after you hit enter in the search box"/>
    <m/>
    <n v="376039"/>
    <n v="37642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x v="5"/>
    <s v="0.Done"/>
    <x v="1498"/>
    <n v="3.191489361702128"/>
    <n v="0"/>
  </r>
  <r>
    <x v="3"/>
    <x v="1"/>
    <x v="1"/>
    <x v="1"/>
    <m/>
    <x v="1"/>
    <x v="1"/>
    <x v="2"/>
    <x v="393"/>
    <s v="252 (BDT) - Order Pg View Details 0 Confirmed Qty Should Not Be Displayed"/>
    <s v="02025 - 252 (BDT) - Order Pg View Details 0 Confirmed Qty Should Not Be Displayed"/>
    <x v="393"/>
    <x v="6"/>
    <x v="3"/>
    <x v="1546"/>
    <s v="Schedule lines with Confirmed Qty of 0 are still displaying"/>
    <s v="M | 02080 - Schedule lines with Confirmed Qty of 0 are still displaying"/>
    <s v="Alpha Bug | M | 02080 - Schedule lines with Confirmed Qty of 0 are still displaying"/>
    <m/>
    <n v="376090"/>
    <n v="376428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0"/>
    <x v="1"/>
    <x v="2"/>
    <s v="0.Cancelled"/>
    <x v="1499"/>
    <n v="3.191489361702128"/>
    <n v="0"/>
  </r>
  <r>
    <x v="3"/>
    <x v="1"/>
    <x v="1"/>
    <x v="1"/>
    <m/>
    <x v="1"/>
    <x v="1"/>
    <x v="2"/>
    <x v="410"/>
    <s v="257 (BDT) - Orders page- mobile footer cutting off fields"/>
    <s v="01995 - 257 (BDT) - Orders page- mobile footer cutting off fields"/>
    <x v="410"/>
    <x v="1"/>
    <x v="2"/>
    <x v="1547"/>
    <s v="QA for 257 (BDT) - Orders page- mobile footer cutting off fields"/>
    <s v="S | 02079 - QA for 257 (BDT) - Orders page- mobile footer cutting off fields"/>
    <s v="QA | S | 02079 - QA for 257 (BDT) - Orders page- mobile footer cutting off fields"/>
    <m/>
    <n v="375860"/>
    <n v="3764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500"/>
    <n v="2.1276595744680851"/>
    <n v="0"/>
  </r>
  <r>
    <x v="3"/>
    <x v="1"/>
    <x v="1"/>
    <x v="1"/>
    <m/>
    <x v="1"/>
    <x v="1"/>
    <x v="2"/>
    <x v="410"/>
    <s v="257 (BDT) - Orders page- mobile footer cutting off fields"/>
    <s v="01995 - 257 (BDT) - Orders page- mobile footer cutting off fields"/>
    <x v="410"/>
    <x v="2"/>
    <x v="2"/>
    <x v="1548"/>
    <s v="Review of 257 (BDT) - Orders page- mobile footer cutting off fields"/>
    <s v="02078 - Review of 257 (BDT) - Orders page- mobile footer cutting off fields"/>
    <s v="Feature Review | 02078 - Review of 257 (BDT) - Orders page- mobile footer cutting off fields"/>
    <m/>
    <n v="375860"/>
    <n v="37642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01"/>
    <n v="0"/>
    <n v="0"/>
  </r>
  <r>
    <x v="3"/>
    <x v="1"/>
    <x v="1"/>
    <x v="1"/>
    <m/>
    <x v="1"/>
    <x v="1"/>
    <x v="2"/>
    <x v="309"/>
    <s v="259 (BDT) - Orders Page- mobile view some customer PO numbers are hyperlinked"/>
    <s v="01996 - 259 (BDT) - Orders Page- mobile view some customer PO numbers are hyperlinked"/>
    <x v="309"/>
    <x v="1"/>
    <x v="2"/>
    <x v="1549"/>
    <s v="QA for 259 (BDT) - Orders Page- mobile view some customer PO numbers are hyperlinked"/>
    <s v="S | 02077 - QA for 259 (BDT) - Orders Page- mobile view some customer PO numbers are hyperlinked"/>
    <s v="QA | S | 02077 - QA for 259 (BDT) - Orders Page- mobile view some customer PO numbers are hyperlinked"/>
    <m/>
    <n v="375861"/>
    <n v="3764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502"/>
    <n v="2.1276595744680851"/>
    <n v="0"/>
  </r>
  <r>
    <x v="3"/>
    <x v="1"/>
    <x v="1"/>
    <x v="1"/>
    <m/>
    <x v="1"/>
    <x v="1"/>
    <x v="2"/>
    <x v="309"/>
    <s v="259 (BDT) - Orders Page- mobile view some customer PO numbers are hyperlinked"/>
    <s v="01996 - 259 (BDT) - Orders Page- mobile view some customer PO numbers are hyperlinked"/>
    <x v="309"/>
    <x v="2"/>
    <x v="2"/>
    <x v="1550"/>
    <s v="Review of 259 (BDT) - Orders Page- mobile view some customer PO numbers are hyperlinked"/>
    <s v="02076 - Review of 259 (BDT) - Orders Page- mobile view some customer PO numbers are hyperlinked"/>
    <s v="Feature Review | 02076 - Review of 259 (BDT) - Orders Page- mobile view some customer PO numbers are hyperlinked"/>
    <m/>
    <n v="375861"/>
    <n v="3764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503"/>
    <n v="0"/>
    <n v="0"/>
  </r>
  <r>
    <x v="3"/>
    <x v="1"/>
    <x v="1"/>
    <x v="1"/>
    <m/>
    <x v="1"/>
    <x v="1"/>
    <x v="2"/>
    <x v="411"/>
    <s v="245 (BDT) - Order Pg View Details Schedule Lines Sorted Incorrectly"/>
    <s v="01987 - 245 (BDT) - Order Pg View Details Schedule Lines Sorted Incorrectly"/>
    <x v="411"/>
    <x v="1"/>
    <x v="2"/>
    <x v="1551"/>
    <s v="QA for 245 (BDT) - Order Pg View Details Schedule Lines Sorted Incorrectly"/>
    <s v="S | 02075 - QA for 245 (BDT) - Order Pg View Details Schedule Lines Sorted Incorrectly"/>
    <s v="QA | S | 02075 - QA for 245 (BDT) - Order Pg View Details Schedule Lines Sorted Incorrectly"/>
    <m/>
    <n v="375785"/>
    <n v="3764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504"/>
    <n v="2.1276595744680851"/>
    <n v="0"/>
  </r>
  <r>
    <x v="3"/>
    <x v="1"/>
    <x v="1"/>
    <x v="1"/>
    <m/>
    <x v="1"/>
    <x v="1"/>
    <x v="2"/>
    <x v="411"/>
    <s v="245 (BDT) - Order Pg View Details Schedule Lines Sorted Incorrectly"/>
    <s v="01987 - 245 (BDT) - Order Pg View Details Schedule Lines Sorted Incorrectly"/>
    <x v="411"/>
    <x v="2"/>
    <x v="2"/>
    <x v="1552"/>
    <s v="Review of 245 (BDT) - Order Pg View Details Schedule Lines Sorted Incorrectly"/>
    <s v="02074 - Review of 245 (BDT) - Order Pg View Details Schedule Lines Sorted Incorrectly"/>
    <s v="Feature Review | 02074 - Review of 245 (BDT) - Order Pg View Details Schedule Lines Sorted Incorrectly"/>
    <m/>
    <n v="375785"/>
    <n v="37642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505"/>
    <n v="0"/>
    <n v="0"/>
  </r>
  <r>
    <x v="3"/>
    <x v="1"/>
    <x v="1"/>
    <x v="1"/>
    <m/>
    <x v="1"/>
    <x v="1"/>
    <x v="2"/>
    <x v="412"/>
    <s v="265 (BDT) - General mobile design issues- footer covers menu"/>
    <s v="02018 - 265 (BDT) - General mobile design issues- footer covers menu"/>
    <x v="412"/>
    <x v="1"/>
    <x v="2"/>
    <x v="1553"/>
    <s v="QA for 265 (BDT) - General mobile design issues- footer covers menu"/>
    <s v="S | 02073 - QA for 265 (BDT) - General mobile design issues- footer covers menu"/>
    <s v="QA | S | 02073 - QA for 265 (BDT) - General mobile design issues- footer covers menu"/>
    <m/>
    <n v="376062"/>
    <n v="37640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506"/>
    <n v="2.1276595744680851"/>
    <n v="0"/>
  </r>
  <r>
    <x v="3"/>
    <x v="1"/>
    <x v="1"/>
    <x v="1"/>
    <m/>
    <x v="1"/>
    <x v="1"/>
    <x v="2"/>
    <x v="412"/>
    <s v="265 (BDT) - General mobile design issues- footer covers menu"/>
    <s v="02018 - 265 (BDT) - General mobile design issues- footer covers menu"/>
    <x v="412"/>
    <x v="2"/>
    <x v="2"/>
    <x v="1554"/>
    <s v="Review of 265 (BDT) - General mobile design issues- footer covers menu"/>
    <s v="02072 - Review of 265 (BDT) - General mobile design issues- footer covers menu"/>
    <s v="Feature Review | 02072 - Review of 265 (BDT) - General mobile design issues- footer covers menu"/>
    <m/>
    <n v="376062"/>
    <n v="37640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507"/>
    <n v="0"/>
    <n v="0"/>
  </r>
  <r>
    <x v="3"/>
    <x v="1"/>
    <x v="1"/>
    <x v="1"/>
    <m/>
    <x v="1"/>
    <x v="0"/>
    <x v="2"/>
    <x v="312"/>
    <s v="Logging Updates"/>
    <s v="01981 - Logging Updates"/>
    <x v="312"/>
    <x v="5"/>
    <x v="2"/>
    <x v="1555"/>
    <s v="Add class name information to logging messages"/>
    <s v="M | 02071 - Add class name information to logging messages"/>
    <s v="Backend Development | M | 02071 - Add class name information to logging messages"/>
    <m/>
    <n v="375778"/>
    <n v="37639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4285714285714285"/>
    <n v="0"/>
    <n v="1"/>
    <n v="10.638297872340425"/>
    <x v="1"/>
    <x v="2"/>
    <s v="0.Done"/>
    <x v="1508"/>
    <n v="0"/>
    <n v="0"/>
  </r>
  <r>
    <x v="3"/>
    <x v="1"/>
    <x v="1"/>
    <x v="1"/>
    <m/>
    <x v="1"/>
    <x v="1"/>
    <x v="2"/>
    <x v="413"/>
    <s v="217 (BDT) Theme- upload document screen- blue bar theme updates "/>
    <s v="01877 - 217 (BDT) Theme- upload document screen- blue bar theme updates "/>
    <x v="413"/>
    <x v="1"/>
    <x v="2"/>
    <x v="1556"/>
    <s v="QA for 217 (BDT) Theme- upload document screen- blue bar theme updates "/>
    <s v="S | 02070 - QA for 217 (BDT) Theme- upload document screen- blue bar theme updates "/>
    <s v="QA | S | 02070 - QA for 217 (BDT) Theme- upload document screen- blue bar theme updates "/>
    <m/>
    <n v="374404"/>
    <n v="3763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509"/>
    <n v="2.1276595744680851"/>
    <n v="0"/>
  </r>
  <r>
    <x v="3"/>
    <x v="1"/>
    <x v="1"/>
    <x v="1"/>
    <m/>
    <x v="1"/>
    <x v="1"/>
    <x v="2"/>
    <x v="389"/>
    <s v="214 (BDT)Theme test- excel logo wrong color and font spacing incorrect"/>
    <s v="01875 - 214 (BDT)Theme test- excel logo wrong color and font spacing incorrect"/>
    <x v="389"/>
    <x v="1"/>
    <x v="2"/>
    <x v="1557"/>
    <s v="QA for 214 (BDT)Theme test- excel logo wrong color and font spacing incorrect"/>
    <s v="S | 02069 - QA for 214 (BDT)Theme test- excel logo wrong color and font spacing incorrect"/>
    <s v="QA | S | 02069 - QA for 214 (BDT)Theme test- excel logo wrong color and font spacing incorrect"/>
    <m/>
    <n v="374389"/>
    <n v="3763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2"/>
    <s v="0.Done"/>
    <x v="1510"/>
    <n v="2.1276595744680851"/>
    <n v="0"/>
  </r>
  <r>
    <x v="3"/>
    <x v="1"/>
    <x v="1"/>
    <x v="1"/>
    <m/>
    <x v="1"/>
    <x v="1"/>
    <x v="2"/>
    <x v="414"/>
    <s v="216 (BDT) Theme Generate Report link wrong color "/>
    <s v="01876 - 216 (BDT) Theme Generate Report link wrong color "/>
    <x v="414"/>
    <x v="1"/>
    <x v="2"/>
    <x v="1558"/>
    <s v="QA for 216 (BDT) Theme Generate Report link wrong color "/>
    <s v="S | 02068 - QA for 216 (BDT) Theme Generate Report link wrong color "/>
    <s v="QA | S | 02068 - QA for 216 (BDT) Theme Generate Report link wrong color "/>
    <m/>
    <n v="374397"/>
    <n v="3763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511"/>
    <n v="2.1276595744680851"/>
    <n v="0"/>
  </r>
  <r>
    <x v="3"/>
    <x v="1"/>
    <x v="1"/>
    <x v="1"/>
    <m/>
    <x v="1"/>
    <x v="1"/>
    <x v="6"/>
    <x v="415"/>
    <s v="195 (BDT) Documents- unable to download; CSR and buyer view"/>
    <s v="01850 - 195 (BDT) Documents- unable to download; CSR and buyer view"/>
    <x v="415"/>
    <x v="0"/>
    <x v="3"/>
    <x v="1559"/>
    <s v="Alpha for 195 (BDT) Documents- unable to download; CSR and buyer view"/>
    <s v="S | 02067 - Alpha for 195 (BDT) Documents- unable to download; CSR and buyer view"/>
    <s v="Alpha Test | S | 02067 - Alpha for 195 (BDT) Documents- unable to download; CSR and buyer view"/>
    <m/>
    <n v="373906"/>
    <n v="37638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0"/>
    <x v="1"/>
    <x v="6"/>
    <s v="0.Cancelled"/>
    <x v="1512"/>
    <n v="2.1276595744680851"/>
    <n v="0"/>
  </r>
  <r>
    <x v="3"/>
    <x v="1"/>
    <x v="1"/>
    <x v="1"/>
    <m/>
    <x v="1"/>
    <x v="1"/>
    <x v="2"/>
    <x v="416"/>
    <s v="Login in container errors block login input"/>
    <s v="01974 - Login in container errors block login input"/>
    <x v="416"/>
    <x v="1"/>
    <x v="2"/>
    <x v="1560"/>
    <s v="QA for Login in container errors block login input"/>
    <s v="S | 02066 - QA for Login in container errors block login input"/>
    <s v="QA | S | 02066 - QA for Login in container errors block login input"/>
    <m/>
    <n v="375735"/>
    <n v="3763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513"/>
    <n v="2.1276595744680851"/>
    <n v="0"/>
  </r>
  <r>
    <x v="3"/>
    <x v="1"/>
    <x v="1"/>
    <x v="1"/>
    <m/>
    <x v="1"/>
    <x v="1"/>
    <x v="2"/>
    <x v="417"/>
    <s v="Icons for Ship To filter and Sorting do not display on Mobile view of Orders page"/>
    <s v="01917 - Icons for Ship To filter and Sorting do not display on Mobile view of Orders page"/>
    <x v="417"/>
    <x v="1"/>
    <x v="2"/>
    <x v="1561"/>
    <s v="QA for Icons for Ship To filter and Sorting do not display on Mobile view of Orders page"/>
    <s v="S | 02065 - QA for Icons for Ship To filter and Sorting do not display on Mobile view of Orders page"/>
    <s v="QA | S | 02065 - QA for Icons for Ship To filter and Sorting do not display on Mobile view of Orders page"/>
    <m/>
    <n v="375401"/>
    <n v="3763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514"/>
    <n v="2.1276595744680851"/>
    <n v="0"/>
  </r>
  <r>
    <x v="3"/>
    <x v="1"/>
    <x v="1"/>
    <x v="1"/>
    <m/>
    <x v="1"/>
    <x v="1"/>
    <x v="2"/>
    <x v="418"/>
    <s v="218 (BDT) Theme My Company Locations Font Color"/>
    <s v="01878 - 218 (BDT) Theme My Company Locations Font Color"/>
    <x v="418"/>
    <x v="1"/>
    <x v="2"/>
    <x v="1562"/>
    <s v="QA for 218 (BDT) Theme My Company Locations Font Color"/>
    <s v="S | 02064 - QA for 218 (BDT) Theme My Company Locations Font Color"/>
    <s v="QA | S | 02064 - QA for 218 (BDT) Theme My Company Locations Font Color"/>
    <m/>
    <n v="374415"/>
    <n v="3763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515"/>
    <n v="2.1276595744680851"/>
    <n v="0"/>
  </r>
  <r>
    <x v="3"/>
    <x v="1"/>
    <x v="1"/>
    <x v="1"/>
    <m/>
    <x v="1"/>
    <x v="1"/>
    <x v="2"/>
    <x v="419"/>
    <s v="Total On Hand Qty should include UOM  "/>
    <s v="01920 - Total On Hand Qty should include UOM  "/>
    <x v="419"/>
    <x v="1"/>
    <x v="2"/>
    <x v="1563"/>
    <s v="QA for Total On Hand Qty should include UOM  "/>
    <s v="S | 02063 - QA for Total On Hand Qty should include UOM  "/>
    <s v="QA | S | 02063 - QA for Total On Hand Qty should include UOM  "/>
    <m/>
    <n v="375405"/>
    <n v="3763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516"/>
    <n v="2.1276595744680851"/>
    <n v="0"/>
  </r>
  <r>
    <x v="3"/>
    <x v="0"/>
    <x v="0"/>
    <x v="22"/>
    <s v="System Architecture"/>
    <x v="22"/>
    <x v="2"/>
    <x v="3"/>
    <x v="280"/>
    <s v="CI server setup"/>
    <s v="00141 - CI server setup"/>
    <x v="280"/>
    <x v="4"/>
    <x v="2"/>
    <x v="1564"/>
    <s v="Sonar check will run only if flag is enabled"/>
    <s v="XS | 02062 - Sonar check will run only if flag is enabled"/>
    <s v="Sub-Task | XS | 02062 - Sonar check will run only if flag is enabled"/>
    <n v="351453"/>
    <n v="336162"/>
    <n v="376348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8518518518518517E-2"/>
    <n v="1"/>
    <n v="2.1276595744680851"/>
    <x v="0"/>
    <x v="3"/>
    <s v="0.Done"/>
    <x v="1517"/>
    <n v="0"/>
    <n v="0"/>
  </r>
  <r>
    <x v="3"/>
    <x v="1"/>
    <x v="1"/>
    <x v="1"/>
    <m/>
    <x v="1"/>
    <x v="1"/>
    <x v="2"/>
    <x v="401"/>
    <s v="275 (BDT) - Order Pg Sort Functionality"/>
    <s v="02047 - 275 (BDT) - Order Pg Sort Functionality"/>
    <x v="401"/>
    <x v="5"/>
    <x v="2"/>
    <x v="1565"/>
    <s v="Development for - Order Pg Sort Functionality"/>
    <s v="M | 02061 - Development for - Order Pg Sort Functionality"/>
    <s v="Backend Development | M | 02061 - Development for - Order Pg Sort Functionality"/>
    <m/>
    <n v="376286"/>
    <n v="37634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518"/>
    <n v="10.638297872340425"/>
    <n v="0"/>
  </r>
  <r>
    <x v="3"/>
    <x v="1"/>
    <x v="1"/>
    <x v="1"/>
    <m/>
    <x v="1"/>
    <x v="1"/>
    <x v="2"/>
    <x v="401"/>
    <s v="275 (BDT) - Order Pg Sort Functionality"/>
    <s v="02047 - 275 (BDT) - Order Pg Sort Functionality"/>
    <x v="401"/>
    <x v="3"/>
    <x v="2"/>
    <x v="1566"/>
    <s v="Development for - Order Pg Sort Functionality "/>
    <s v="M | 02060 - Development for - Order Pg Sort Functionality "/>
    <s v="Frontend Development | M | 02060 - Development for - Order Pg Sort Functionality "/>
    <m/>
    <n v="376286"/>
    <n v="37633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519"/>
    <n v="5.3191489361702127"/>
    <n v="0"/>
  </r>
  <r>
    <x v="3"/>
    <x v="1"/>
    <x v="1"/>
    <x v="1"/>
    <m/>
    <x v="1"/>
    <x v="0"/>
    <x v="2"/>
    <x v="312"/>
    <s v="Logging Updates"/>
    <s v="01981 - Logging Updates"/>
    <x v="312"/>
    <x v="0"/>
    <x v="2"/>
    <x v="1567"/>
    <s v="Alpha for Logging Updates"/>
    <s v="S | 02059 - Alpha for Logging Updates"/>
    <s v="Alpha Test | S | 02059 - Alpha for Logging Updates"/>
    <m/>
    <n v="375778"/>
    <n v="3763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2"/>
    <s v="0.Done"/>
    <x v="1520"/>
    <n v="0"/>
    <n v="0"/>
  </r>
  <r>
    <x v="3"/>
    <x v="1"/>
    <x v="1"/>
    <x v="1"/>
    <m/>
    <x v="1"/>
    <x v="1"/>
    <x v="2"/>
    <x v="400"/>
    <s v="282 (BDT) - Orders Page- Location filter location indicator "/>
    <s v="02052 - 282 (BDT) - Orders Page- Location filter location indicator "/>
    <x v="400"/>
    <x v="3"/>
    <x v="2"/>
    <x v="1568"/>
    <s v="Development for - Orders Page- Location filter location indicator"/>
    <s v="M | 02058 - Development for - Orders Page- Location filter location indicator"/>
    <s v="Frontend Development | M | 02058 - Development for - Orders Page- Location filter location indicator"/>
    <m/>
    <n v="376295"/>
    <n v="37632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21"/>
    <n v="5.3191489361702127"/>
    <n v="0"/>
  </r>
  <r>
    <x v="3"/>
    <x v="1"/>
    <x v="1"/>
    <x v="1"/>
    <m/>
    <x v="1"/>
    <x v="1"/>
    <x v="2"/>
    <x v="309"/>
    <s v="259 (BDT) - Orders Page- mobile view some customer PO numbers are hyperlinked"/>
    <s v="01996 - 259 (BDT) - Orders Page- mobile view some customer PO numbers are hyperlinked"/>
    <x v="309"/>
    <x v="0"/>
    <x v="2"/>
    <x v="1569"/>
    <s v="Alpha for 259 (BDT) - Orders Page- mobile view some customer PO numbers are hyperlinked"/>
    <s v="02056 - Alpha for 259 (BDT) - Orders Page- mobile view some customer PO numbers are hyperlinked"/>
    <s v="Alpha Test | 02056 - Alpha for 259 (BDT) - Orders Page- mobile view some customer PO numbers are hyperlinked"/>
    <m/>
    <n v="375861"/>
    <n v="37631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522"/>
    <n v="0"/>
    <n v="0"/>
  </r>
  <r>
    <x v="3"/>
    <x v="1"/>
    <x v="1"/>
    <x v="1"/>
    <m/>
    <x v="1"/>
    <x v="1"/>
    <x v="10"/>
    <x v="391"/>
    <s v="241 (BDT) - Searchbar missing X "/>
    <s v="02009 - 241 (BDT) - Searchbar missing X "/>
    <x v="391"/>
    <x v="0"/>
    <x v="2"/>
    <x v="1570"/>
    <s v="Alpha for 241 (BDT) - Searchbar missing X "/>
    <s v="S | 02055 - Alpha for 241 (BDT) - Searchbar missing X "/>
    <s v="Alpha Test | S | 02055 - Alpha for 241 (BDT) - Searchbar missing X "/>
    <m/>
    <n v="376039"/>
    <n v="37630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5"/>
    <s v="0.Done"/>
    <x v="1523"/>
    <n v="2.1276595744680851"/>
    <n v="0"/>
  </r>
  <r>
    <x v="3"/>
    <x v="1"/>
    <x v="1"/>
    <x v="1"/>
    <m/>
    <x v="1"/>
    <x v="1"/>
    <x v="2"/>
    <x v="412"/>
    <s v="265 (BDT) - General mobile design issues- footer covers menu"/>
    <s v="02018 - 265 (BDT) - General mobile design issues- footer covers menu"/>
    <x v="412"/>
    <x v="0"/>
    <x v="2"/>
    <x v="1571"/>
    <s v="Alpha for 265 (BDT) - General mobile design issues- footer covers menu"/>
    <s v="02054 - Alpha for 265 (BDT) - General mobile design issues- footer covers menu"/>
    <s v="Alpha Test | 02054 - Alpha for 265 (BDT) - General mobile design issues- footer covers menu"/>
    <m/>
    <n v="376062"/>
    <n v="37629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524"/>
    <n v="0"/>
    <n v="0"/>
  </r>
  <r>
    <x v="3"/>
    <x v="1"/>
    <x v="1"/>
    <x v="1"/>
    <m/>
    <x v="1"/>
    <x v="1"/>
    <x v="2"/>
    <x v="410"/>
    <s v="257 (BDT) - Orders page- mobile footer cutting off fields"/>
    <s v="01995 - 257 (BDT) - Orders page- mobile footer cutting off fields"/>
    <x v="410"/>
    <x v="0"/>
    <x v="2"/>
    <x v="1572"/>
    <s v="Alpha for 257 (BDT) - Orders page- mobile footer cutting off fields"/>
    <s v="02053 - Alpha for 257 (BDT) - Orders page- mobile footer cutting off fields"/>
    <s v="Alpha Test | 02053 - Alpha for 257 (BDT) - Orders page- mobile footer cutting off fields"/>
    <m/>
    <n v="375860"/>
    <n v="37629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25"/>
    <n v="0"/>
    <n v="0"/>
  </r>
  <r>
    <x v="3"/>
    <x v="1"/>
    <x v="1"/>
    <x v="1"/>
    <m/>
    <x v="1"/>
    <x v="1"/>
    <x v="2"/>
    <x v="409"/>
    <s v="235 (BDT) - confirmed quantity in view details shows error "/>
    <s v="01967 - 235 (BDT) - confirmed quantity in view details shows error "/>
    <x v="409"/>
    <x v="2"/>
    <x v="2"/>
    <x v="1573"/>
    <s v="Review of 235 (BDT) - confirmed quantity in view details shows error "/>
    <s v="02050 - Review of 235 (BDT) - confirmed quantity in view details shows error "/>
    <s v="Feature Review | 02050 - Review of 235 (BDT) - confirmed quantity in view details shows error "/>
    <m/>
    <n v="375654"/>
    <n v="37629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26"/>
    <n v="0"/>
    <n v="0"/>
  </r>
  <r>
    <x v="3"/>
    <x v="1"/>
    <x v="1"/>
    <x v="1"/>
    <m/>
    <x v="1"/>
    <x v="1"/>
    <x v="2"/>
    <x v="402"/>
    <s v="213 (BDT) Theme- Assets that are light blue and should be dark blue -various portal pages"/>
    <s v="01874 - 213 (BDT) Theme- Assets that are light blue and should be dark blue -various portal pages"/>
    <x v="402"/>
    <x v="6"/>
    <x v="2"/>
    <x v="1574"/>
    <s v="Ellipsis still showing as light blue"/>
    <s v="M | 02046 - Ellipsis still showing as light blue"/>
    <s v="Alpha Bug | M | 02046 - Ellipsis still showing as light blue"/>
    <m/>
    <n v="374380"/>
    <n v="37628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1527"/>
    <n v="3.191489361702128"/>
    <n v="0"/>
  </r>
  <r>
    <x v="3"/>
    <x v="1"/>
    <x v="1"/>
    <x v="1"/>
    <m/>
    <x v="1"/>
    <x v="0"/>
    <x v="2"/>
    <x v="316"/>
    <s v="User friendly error messaging for CSR and Buyers"/>
    <s v="01575 - User friendly error messaging for CSR and Buyers"/>
    <x v="316"/>
    <x v="0"/>
    <x v="2"/>
    <x v="1575"/>
    <s v="Alpha for User friendly error messaging for CSR and Buyers"/>
    <s v="S | 02045 - Alpha for User friendly error messaging for CSR and Buyers"/>
    <s v="Alpha Test | S | 02045 - Alpha for User friendly error messaging for CSR and Buyers"/>
    <m/>
    <n v="368715"/>
    <n v="37628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528"/>
    <n v="0"/>
    <n v="0"/>
  </r>
  <r>
    <x v="3"/>
    <x v="1"/>
    <x v="1"/>
    <x v="1"/>
    <m/>
    <x v="1"/>
    <x v="1"/>
    <x v="2"/>
    <x v="389"/>
    <s v="214 (BDT)Theme test- excel logo wrong color and font spacing incorrect"/>
    <s v="01875 - 214 (BDT)Theme test- excel logo wrong color and font spacing incorrect"/>
    <x v="389"/>
    <x v="2"/>
    <x v="2"/>
    <x v="1576"/>
    <s v="Review of 214 (BDT)Theme test- excel logo wrong color and font spacing incorrect"/>
    <s v="02044 - Review of 214 (BDT)Theme test- excel logo wrong color and font spacing incorrect"/>
    <s v="Feature Review | 02044 - Review of 214 (BDT)Theme test- excel logo wrong color and font spacing incorrect"/>
    <m/>
    <n v="374389"/>
    <n v="37628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4285714285714285"/>
    <n v="0"/>
    <n v="1"/>
    <n v="0"/>
    <x v="1"/>
    <x v="2"/>
    <s v="0.Done"/>
    <x v="1529"/>
    <n v="0"/>
    <n v="0"/>
  </r>
  <r>
    <x v="3"/>
    <x v="1"/>
    <x v="1"/>
    <x v="1"/>
    <m/>
    <x v="1"/>
    <x v="1"/>
    <x v="2"/>
    <x v="409"/>
    <s v="235 (BDT) - confirmed quantity in view details shows error "/>
    <s v="01967 - 235 (BDT) - confirmed quantity in view details shows error "/>
    <x v="409"/>
    <x v="0"/>
    <x v="2"/>
    <x v="1577"/>
    <s v="Alpha for 235 (BDT) - confirmed quantity in view details shows error "/>
    <s v="02043 - Alpha for 235 (BDT) - confirmed quantity in view details shows error "/>
    <s v="Alpha Test | 02043 - Alpha for 235 (BDT) - confirmed quantity in view details shows error "/>
    <m/>
    <n v="375654"/>
    <n v="37625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30"/>
    <n v="0"/>
    <n v="0"/>
  </r>
  <r>
    <x v="3"/>
    <x v="1"/>
    <x v="1"/>
    <x v="1"/>
    <m/>
    <x v="1"/>
    <x v="1"/>
    <x v="2"/>
    <x v="414"/>
    <s v="216 (BDT) Theme Generate Report link wrong color "/>
    <s v="01876 - 216 (BDT) Theme Generate Report link wrong color "/>
    <x v="414"/>
    <x v="2"/>
    <x v="2"/>
    <x v="1578"/>
    <s v="Review of 216 (BDT) Theme Generate Report link wrong color "/>
    <s v="02041 - Review of 216 (BDT) Theme Generate Report link wrong color "/>
    <s v="Feature Review | 02041 - Review of 216 (BDT) Theme Generate Report link wrong color "/>
    <m/>
    <n v="374397"/>
    <n v="3762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31"/>
    <n v="0"/>
    <n v="0"/>
  </r>
  <r>
    <x v="3"/>
    <x v="1"/>
    <x v="1"/>
    <x v="1"/>
    <m/>
    <x v="1"/>
    <x v="1"/>
    <x v="2"/>
    <x v="416"/>
    <s v="Login in container errors block login input"/>
    <s v="01974 - Login in container errors block login input"/>
    <x v="416"/>
    <x v="2"/>
    <x v="2"/>
    <x v="1579"/>
    <s v="Review of Login in container errors block login input"/>
    <s v="02040 - Review of Login in container errors block login input"/>
    <s v="Feature Review | 02040 - Review of Login in container errors block login input"/>
    <m/>
    <n v="375735"/>
    <n v="37623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32"/>
    <n v="0"/>
    <n v="0"/>
  </r>
  <r>
    <x v="3"/>
    <x v="1"/>
    <x v="1"/>
    <x v="1"/>
    <m/>
    <x v="1"/>
    <x v="1"/>
    <x v="2"/>
    <x v="393"/>
    <s v="252 (BDT) - Order Pg View Details 0 Confirmed Qty Should Not Be Displayed"/>
    <s v="02025 - 252 (BDT) - Order Pg View Details 0 Confirmed Qty Should Not Be Displayed"/>
    <x v="393"/>
    <x v="0"/>
    <x v="2"/>
    <x v="1580"/>
    <s v="Alpha for 252 (BDT) - Order Pg View Details 0 Confirmed Qty Displayed"/>
    <s v="S | 02039 - Alpha for 252 (BDT) - Order Pg View Details 0 Confirmed Qty Displayed"/>
    <s v="Alpha Test | S | 02039 - Alpha for 252 (BDT) - Order Pg View Details 0 Confirmed Qty Displayed"/>
    <m/>
    <n v="376090"/>
    <n v="3761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533"/>
    <n v="2.1276595744680851"/>
    <n v="0"/>
  </r>
  <r>
    <x v="3"/>
    <x v="1"/>
    <x v="1"/>
    <x v="1"/>
    <m/>
    <x v="1"/>
    <x v="1"/>
    <x v="2"/>
    <x v="411"/>
    <s v="245 (BDT) - Order Pg View Details Schedule Lines Sorted Incorrectly"/>
    <s v="01987 - 245 (BDT) - Order Pg View Details Schedule Lines Sorted Incorrectly"/>
    <x v="411"/>
    <x v="0"/>
    <x v="2"/>
    <x v="1581"/>
    <s v="Alpha for 245 (BDT) - Order Pg View Details Schedule Lines Sorted Incorrectly"/>
    <s v="02038 - Alpha for 245 (BDT) - Order Pg View Details Schedule Lines Sorted Incorrectly"/>
    <s v="Alpha Test | 02038 - Alpha for 245 (BDT) - Order Pg View Details Schedule Lines Sorted Incorrectly"/>
    <m/>
    <n v="375785"/>
    <n v="37617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534"/>
    <n v="0"/>
    <n v="0"/>
  </r>
  <r>
    <x v="3"/>
    <x v="1"/>
    <x v="1"/>
    <x v="1"/>
    <m/>
    <x v="1"/>
    <x v="1"/>
    <x v="2"/>
    <x v="386"/>
    <s v="243 (BDT) - Orders Page Material Avail Date/Req Date Incorrect "/>
    <s v="01985 - 243 (BDT) - Orders Page Material Avail Date/Req Date Incorrect "/>
    <x v="386"/>
    <x v="5"/>
    <x v="2"/>
    <x v="1582"/>
    <s v="Update material availability/requested date logic"/>
    <s v="M | 02037 - Update material availability/requested date logic"/>
    <s v="Backend Development | M | 02037 - Update material availability/requested date logic"/>
    <m/>
    <n v="375783"/>
    <n v="37615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x v="2"/>
    <s v="0.Done"/>
    <x v="1535"/>
    <n v="10.638297872340425"/>
    <n v="0"/>
  </r>
  <r>
    <x v="3"/>
    <x v="1"/>
    <x v="1"/>
    <x v="1"/>
    <m/>
    <x v="1"/>
    <x v="1"/>
    <x v="2"/>
    <x v="403"/>
    <s v="209 (BDT) Report Page test- deleting reports in download folder"/>
    <s v="01868 - 209 (BDT) Report Page test- deleting reports in download folder"/>
    <x v="403"/>
    <x v="3"/>
    <x v="2"/>
    <x v="1583"/>
    <s v="Development for -  Report Page test- deleting reports in download folder"/>
    <s v="M | 02036 - Development for -  Report Page test- deleting reports in download folder"/>
    <s v="Frontend Development | M | 02036 - Development for -  Report Page test- deleting reports in download folder"/>
    <m/>
    <n v="374269"/>
    <n v="37612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36"/>
    <n v="5.3191489361702127"/>
    <n v="0"/>
  </r>
  <r>
    <x v="3"/>
    <x v="1"/>
    <x v="1"/>
    <x v="1"/>
    <m/>
    <x v="1"/>
    <x v="1"/>
    <x v="2"/>
    <x v="361"/>
    <s v="272 (BDT) - User Profile- Buyer missing Job Title"/>
    <s v="02027 - 272 (BDT) - User Profile- Buyer missing Job Title"/>
    <x v="361"/>
    <x v="3"/>
    <x v="2"/>
    <x v="1584"/>
    <s v="Development for - User Profile- Buyer missing Job Title"/>
    <s v="M | 02035 - Development for - User Profile- Buyer missing Job Title"/>
    <s v="Frontend Development | M | 02035 - Development for - User Profile- Buyer missing Job Title"/>
    <m/>
    <n v="376092"/>
    <n v="37612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37"/>
    <n v="5.3191489361702127"/>
    <n v="0"/>
  </r>
  <r>
    <x v="3"/>
    <x v="1"/>
    <x v="1"/>
    <x v="1"/>
    <m/>
    <x v="1"/>
    <x v="1"/>
    <x v="2"/>
    <x v="413"/>
    <s v="217 (BDT) Theme- upload document screen- blue bar theme updates "/>
    <s v="01877 - 217 (BDT) Theme- upload document screen- blue bar theme updates "/>
    <x v="413"/>
    <x v="2"/>
    <x v="3"/>
    <x v="1585"/>
    <s v="Review for217 (BDT) Theme- upload document screen- blue bar theme updates"/>
    <s v="M | 02034 - Review for217 (BDT) Theme- upload document screen- blue bar theme updates"/>
    <s v="Feature Review | M | 02034 - Review for217 (BDT) Theme- upload document screen- blue bar theme updates"/>
    <m/>
    <n v="374404"/>
    <n v="376117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0"/>
    <x v="1"/>
    <x v="2"/>
    <s v="0.Cancelled"/>
    <x v="1538"/>
    <n v="3.191489361702128"/>
    <n v="0"/>
  </r>
  <r>
    <x v="3"/>
    <x v="1"/>
    <x v="1"/>
    <x v="1"/>
    <m/>
    <x v="1"/>
    <x v="1"/>
    <x v="2"/>
    <x v="405"/>
    <s v="273 (BDT) - User Profile- Buyer- blank space in address information"/>
    <s v="02028 - 273 (BDT) - User Profile- Buyer- blank space in address information"/>
    <x v="405"/>
    <x v="3"/>
    <x v="2"/>
    <x v="1586"/>
    <s v="Development for - User Profile- Buyer- blank space in address information"/>
    <s v="M | 02033 - Development for - User Profile- Buyer- blank space in address information"/>
    <s v="Frontend Development | M | 02033 - Development for - User Profile- Buyer- blank space in address information"/>
    <m/>
    <n v="376093"/>
    <n v="37611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39"/>
    <n v="5.3191489361702127"/>
    <n v="0"/>
  </r>
  <r>
    <x v="3"/>
    <x v="1"/>
    <x v="1"/>
    <x v="1"/>
    <m/>
    <x v="1"/>
    <x v="1"/>
    <x v="2"/>
    <x v="396"/>
    <s v="271 (BDT) - Orders page- hyperlinks and expand card issue"/>
    <s v="02021 - 271 (BDT) - Orders page- hyperlinks and expand card issue"/>
    <x v="396"/>
    <x v="3"/>
    <x v="2"/>
    <x v="1587"/>
    <s v="Development for - Orders page- hyperlinks and expand card issue"/>
    <s v="M | 02032 - Development for - Orders page- hyperlinks and expand card issue"/>
    <s v="Frontend Development | M | 02032 - Development for - Orders page- hyperlinks and expand card issue"/>
    <m/>
    <n v="376072"/>
    <n v="37611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40"/>
    <n v="5.3191489361702127"/>
    <n v="0"/>
  </r>
  <r>
    <x v="3"/>
    <x v="1"/>
    <x v="1"/>
    <x v="1"/>
    <m/>
    <x v="1"/>
    <x v="1"/>
    <x v="2"/>
    <x v="413"/>
    <s v="217 (BDT) Theme- upload document screen- blue bar theme updates "/>
    <s v="01877 - 217 (BDT) Theme- upload document screen- blue bar theme updates "/>
    <x v="413"/>
    <x v="2"/>
    <x v="2"/>
    <x v="1588"/>
    <s v="Review of 217 (BDT) Theme- upload document screen- blue bar theme updates "/>
    <s v="02031 - Review of 217 (BDT) Theme- upload document screen- blue bar theme updates "/>
    <s v="Feature Review | 02031 - Review of 217 (BDT) Theme- upload document screen- blue bar theme updates "/>
    <m/>
    <n v="374404"/>
    <n v="37611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541"/>
    <n v="0"/>
    <n v="0"/>
  </r>
  <r>
    <x v="3"/>
    <x v="1"/>
    <x v="1"/>
    <x v="1"/>
    <m/>
    <x v="1"/>
    <x v="1"/>
    <x v="2"/>
    <x v="404"/>
    <s v="267 (BDT) - General mobile design- menu should automatically collapse "/>
    <s v="02020 - 267 (BDT) - General mobile design- menu should automatically collapse "/>
    <x v="404"/>
    <x v="3"/>
    <x v="2"/>
    <x v="1589"/>
    <s v="Development for -  General mobile design- menu should automatically collapse"/>
    <s v="M | 02030 - Development for -  General mobile design- menu should automatically collapse"/>
    <s v="Frontend Development | M | 02030 - Development for -  General mobile design- menu should automatically collapse"/>
    <m/>
    <n v="376068"/>
    <n v="37610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42"/>
    <n v="5.3191489361702127"/>
    <n v="0"/>
  </r>
  <r>
    <x v="3"/>
    <x v="1"/>
    <x v="1"/>
    <x v="1"/>
    <m/>
    <x v="1"/>
    <x v="1"/>
    <x v="2"/>
    <x v="406"/>
    <s v="266 (BDT) - Iphone view of welcome page- order of pages "/>
    <s v="02019 - 266 (BDT) - Iphone view of welcome page- order of pages "/>
    <x v="406"/>
    <x v="3"/>
    <x v="2"/>
    <x v="1590"/>
    <s v="Development for -  Iphone view of welcome page- order of pages"/>
    <s v="M | 02029 - Development for -  Iphone view of welcome page- order of pages"/>
    <s v="Frontend Development | M | 02029 - Development for -  Iphone view of welcome page- order of pages"/>
    <m/>
    <n v="376066"/>
    <n v="37610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43"/>
    <n v="5.3191489361702127"/>
    <n v="0"/>
  </r>
  <r>
    <x v="3"/>
    <x v="1"/>
    <x v="1"/>
    <x v="1"/>
    <m/>
    <x v="1"/>
    <x v="1"/>
    <x v="10"/>
    <x v="391"/>
    <s v="241 (BDT) - Searchbar missing X "/>
    <s v="02009 - 241 (BDT) - Searchbar missing X "/>
    <x v="391"/>
    <x v="3"/>
    <x v="2"/>
    <x v="1591"/>
    <s v="Development for - Searchbar missing X"/>
    <s v="M | 02022 - Development for - Searchbar missing X"/>
    <s v="Frontend Development | M | 02022 - Development for - Searchbar missing X"/>
    <m/>
    <n v="376039"/>
    <n v="37607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5"/>
    <s v="0.Done"/>
    <x v="1544"/>
    <n v="5.3191489361702127"/>
    <n v="0"/>
  </r>
  <r>
    <x v="3"/>
    <x v="1"/>
    <x v="1"/>
    <x v="1"/>
    <m/>
    <x v="1"/>
    <x v="1"/>
    <x v="2"/>
    <x v="389"/>
    <s v="214 (BDT)Theme test- excel logo wrong color and font spacing incorrect"/>
    <s v="01875 - 214 (BDT)Theme test- excel logo wrong color and font spacing incorrect"/>
    <x v="389"/>
    <x v="6"/>
    <x v="2"/>
    <x v="1592"/>
    <s v="Mobile View of Report Icons are not aligned properly "/>
    <s v="M | 02015 - Mobile View of Report Icons are not aligned properly "/>
    <s v="Alpha Bug | M | 02015 - Mobile View of Report Icons are not aligned properly "/>
    <m/>
    <n v="374389"/>
    <n v="37605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0"/>
    <n v="1"/>
    <n v="3.191489361702128"/>
    <x v="1"/>
    <x v="2"/>
    <s v="0.Done"/>
    <x v="1545"/>
    <n v="3.191489361702128"/>
    <n v="0"/>
  </r>
  <r>
    <x v="3"/>
    <x v="1"/>
    <x v="1"/>
    <x v="1"/>
    <m/>
    <x v="1"/>
    <x v="1"/>
    <x v="2"/>
    <x v="417"/>
    <s v="Icons for Ship To filter and Sorting do not display on Mobile view of Orders page"/>
    <s v="01917 - Icons for Ship To filter and Sorting do not display on Mobile view of Orders page"/>
    <x v="417"/>
    <x v="2"/>
    <x v="2"/>
    <x v="1593"/>
    <s v="Review of Icons for Ship To filter and Sorting do not display on Mobile view of Orders page"/>
    <s v="02014 - Review of Icons for Ship To filter and Sorting do not display on Mobile view of Orders page"/>
    <s v="Feature Review | 02014 - Review of Icons for Ship To filter and Sorting do not display on Mobile view of Orders page"/>
    <m/>
    <n v="375401"/>
    <n v="37604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46"/>
    <n v="0"/>
    <n v="0"/>
  </r>
  <r>
    <x v="3"/>
    <x v="1"/>
    <x v="1"/>
    <x v="1"/>
    <m/>
    <x v="1"/>
    <x v="1"/>
    <x v="2"/>
    <x v="343"/>
    <s v="260 (BDT) - Orders page- tablet view change page orientation from portrait to landscape"/>
    <s v="01997 - 260 (BDT) - Orders page- tablet view change page orientation from portrait to landscape"/>
    <x v="343"/>
    <x v="3"/>
    <x v="2"/>
    <x v="1594"/>
    <s v="Development for - Orders page- tablet view change page orientation from portrait to landscape"/>
    <s v="M | 02013 - Development for - Orders page- tablet view change page orientation from portrait to landscape"/>
    <s v="Frontend Development | M | 02013 - Development for - Orders page- tablet view change page orientation from portrait to landscape"/>
    <m/>
    <n v="375862"/>
    <n v="37604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547"/>
    <n v="5.3191489361702127"/>
    <n v="0"/>
  </r>
  <r>
    <x v="3"/>
    <x v="1"/>
    <x v="1"/>
    <x v="1"/>
    <m/>
    <x v="1"/>
    <x v="1"/>
    <x v="2"/>
    <x v="418"/>
    <s v="218 (BDT) Theme My Company Locations Font Color"/>
    <s v="01878 - 218 (BDT) Theme My Company Locations Font Color"/>
    <x v="418"/>
    <x v="2"/>
    <x v="2"/>
    <x v="1595"/>
    <s v="Review of 218 (BDT) Theme My Company Locations Font Color"/>
    <s v="02012 - Review of 218 (BDT) Theme My Company Locations Font Color"/>
    <s v="Feature Review | 02012 - Review of 218 (BDT) Theme My Company Locations Font Color"/>
    <m/>
    <n v="374415"/>
    <n v="37604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48"/>
    <n v="0"/>
    <n v="0"/>
  </r>
  <r>
    <x v="3"/>
    <x v="1"/>
    <x v="1"/>
    <x v="1"/>
    <m/>
    <x v="1"/>
    <x v="1"/>
    <x v="2"/>
    <x v="419"/>
    <s v="Total On Hand Qty should include UOM  "/>
    <s v="01920 - Total On Hand Qty should include UOM  "/>
    <x v="419"/>
    <x v="2"/>
    <x v="2"/>
    <x v="1596"/>
    <s v="Review of Total On Hand Qty should include UOM  "/>
    <s v="02011 - Review of Total On Hand Qty should include UOM  "/>
    <s v="Feature Review | 02011 - Review of Total On Hand Qty should include UOM  "/>
    <m/>
    <n v="375405"/>
    <n v="37604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49"/>
    <n v="0"/>
    <n v="0"/>
  </r>
  <r>
    <x v="3"/>
    <x v="1"/>
    <x v="1"/>
    <x v="1"/>
    <m/>
    <x v="1"/>
    <x v="1"/>
    <x v="2"/>
    <x v="309"/>
    <s v="259 (BDT) - Orders Page- mobile view some customer PO numbers are hyperlinked"/>
    <s v="01996 - 259 (BDT) - Orders Page- mobile view some customer PO numbers are hyperlinked"/>
    <x v="309"/>
    <x v="3"/>
    <x v="2"/>
    <x v="1597"/>
    <s v="Development for - Orders Page- mobile view some customer PO numbers are hyperlinked"/>
    <s v="M | 02010 - Development for - Orders Page- mobile view some customer PO numbers are hyperlinked"/>
    <s v="Frontend Development | M | 02010 - Development for - Orders Page- mobile view some customer PO numbers are hyperlinked"/>
    <m/>
    <n v="375861"/>
    <n v="37604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550"/>
    <n v="5.3191489361702127"/>
    <n v="0"/>
  </r>
  <r>
    <x v="3"/>
    <x v="1"/>
    <x v="1"/>
    <x v="1"/>
    <m/>
    <x v="1"/>
    <x v="1"/>
    <x v="2"/>
    <x v="410"/>
    <s v="257 (BDT) - Orders page- mobile footer cutting off fields"/>
    <s v="01995 - 257 (BDT) - Orders page- mobile footer cutting off fields"/>
    <x v="410"/>
    <x v="3"/>
    <x v="2"/>
    <x v="1598"/>
    <s v="Development for - Orders page- mobile footer cutting off fields"/>
    <s v="M | 02008 - Development for - Orders page- mobile footer cutting off fields"/>
    <s v="Frontend Development | M | 02008 - Development for - Orders page- mobile footer cutting off fields"/>
    <m/>
    <n v="375860"/>
    <n v="37603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51"/>
    <n v="5.3191489361702127"/>
    <n v="0"/>
  </r>
  <r>
    <x v="3"/>
    <x v="1"/>
    <x v="1"/>
    <x v="1"/>
    <m/>
    <x v="1"/>
    <x v="1"/>
    <x v="2"/>
    <x v="397"/>
    <s v="256 (BDT) - Orders page- mobile- expanded view - view details"/>
    <s v="01989 - 256 (BDT) - Orders page- mobile- expanded view - view details"/>
    <x v="397"/>
    <x v="3"/>
    <x v="2"/>
    <x v="1599"/>
    <s v="Development for - Orders page- mobile- expanded view - view details"/>
    <s v="M | 02006 - Development for - Orders page- mobile- expanded view - view details"/>
    <s v="Frontend Development | M | 02006 - Development for - Orders page- mobile- expanded view - view details"/>
    <m/>
    <n v="375796"/>
    <n v="37602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52"/>
    <n v="5.3191489361702127"/>
    <n v="0"/>
  </r>
  <r>
    <x v="3"/>
    <x v="1"/>
    <x v="1"/>
    <x v="1"/>
    <m/>
    <x v="1"/>
    <x v="0"/>
    <x v="2"/>
    <x v="312"/>
    <s v="Logging Updates"/>
    <s v="01981 - Logging Updates"/>
    <x v="312"/>
    <x v="5"/>
    <x v="2"/>
    <x v="1600"/>
    <s v="Log data sync messages to a seperate file"/>
    <s v="M | 02005 - Log data sync messages to a seperate file"/>
    <s v="Backend Development | M | 02005 - Log data sync messages to a seperate file"/>
    <m/>
    <n v="375778"/>
    <n v="37594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4285714285714285"/>
    <n v="0"/>
    <n v="1"/>
    <n v="10.638297872340425"/>
    <x v="1"/>
    <x v="2"/>
    <s v="0.Done"/>
    <x v="1553"/>
    <n v="0"/>
    <n v="0"/>
  </r>
  <r>
    <x v="3"/>
    <x v="1"/>
    <x v="1"/>
    <x v="1"/>
    <m/>
    <x v="1"/>
    <x v="0"/>
    <x v="2"/>
    <x v="339"/>
    <s v="Refactor Shipment Sync/WS Classes for data refresh calls."/>
    <s v="01668 - Refactor Shipment Sync/WS Classes for data refresh calls."/>
    <x v="339"/>
    <x v="6"/>
    <x v="3"/>
    <x v="1601"/>
    <s v="Alpha Bug - NPE in Shipment sync when carrier data is bad"/>
    <s v="S | 02004 - Alpha Bug - NPE in Shipment sync when carrier data is bad"/>
    <s v="Alpha Bug | S | 02004 - Alpha Bug - NPE in Shipment sync when carrier data is bad"/>
    <m/>
    <n v="370096"/>
    <n v="3759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0"/>
    <x v="1"/>
    <x v="2"/>
    <s v="0.Cancelled"/>
    <x v="1554"/>
    <n v="0"/>
    <n v="0"/>
  </r>
  <r>
    <x v="3"/>
    <x v="1"/>
    <x v="1"/>
    <x v="1"/>
    <m/>
    <x v="1"/>
    <x v="1"/>
    <x v="2"/>
    <x v="389"/>
    <s v="214 (BDT)Theme test- excel logo wrong color and font spacing incorrect"/>
    <s v="01875 - 214 (BDT)Theme test- excel logo wrong color and font spacing incorrect"/>
    <x v="389"/>
    <x v="6"/>
    <x v="2"/>
    <x v="1602"/>
    <s v="Excel Icon color needs to be updated everywhere it is deisplayed"/>
    <s v="M | 02003 - Excel Icon color needs to be updated everywhere it is deisplayed"/>
    <s v="Alpha Bug | M | 02003 - Excel Icon color needs to be updated everywhere it is deisplayed"/>
    <m/>
    <n v="374389"/>
    <n v="37592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0"/>
    <n v="1"/>
    <n v="3.191489361702128"/>
    <x v="1"/>
    <x v="2"/>
    <s v="0.Done"/>
    <x v="1555"/>
    <n v="3.191489361702128"/>
    <n v="0"/>
  </r>
  <r>
    <x v="3"/>
    <x v="1"/>
    <x v="1"/>
    <x v="1"/>
    <m/>
    <x v="1"/>
    <x v="1"/>
    <x v="2"/>
    <x v="390"/>
    <s v="Duplicate Entry Exception for Orders"/>
    <s v="02001 - Duplicate Entry Exception for Orders"/>
    <x v="390"/>
    <x v="7"/>
    <x v="2"/>
    <x v="1603"/>
    <s v="Tech planning - duplicate entry exception"/>
    <s v="M | 02002 - Tech planning - duplicate entry exception"/>
    <s v="Tech Planning | M | 02002 - Tech planning - duplicate entry exception"/>
    <m/>
    <n v="375922"/>
    <n v="37592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1556"/>
    <n v="4.2553191489361701"/>
    <n v="0"/>
  </r>
  <r>
    <x v="3"/>
    <x v="1"/>
    <x v="1"/>
    <x v="1"/>
    <m/>
    <x v="1"/>
    <x v="1"/>
    <x v="2"/>
    <x v="413"/>
    <s v="217 (BDT) Theme- upload document screen- blue bar theme updates "/>
    <s v="01877 - 217 (BDT) Theme- upload document screen- blue bar theme updates "/>
    <x v="413"/>
    <x v="0"/>
    <x v="3"/>
    <x v="1604"/>
    <s v="Alpha for 217 (BDT) Theme- upload document screen- blue bar theme updates "/>
    <s v="02000 - Alpha for 217 (BDT) Theme- upload document screen- blue bar theme updates "/>
    <s v="Alpha Test | 02000 - Alpha for 217 (BDT) Theme- upload document screen- blue bar theme updates "/>
    <m/>
    <n v="374404"/>
    <n v="37590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Cancelled"/>
    <x v="1557"/>
    <n v="0"/>
    <n v="0"/>
  </r>
  <r>
    <x v="3"/>
    <x v="1"/>
    <x v="1"/>
    <x v="1"/>
    <m/>
    <x v="1"/>
    <x v="1"/>
    <x v="2"/>
    <x v="413"/>
    <s v="217 (BDT) Theme- upload document screen- blue bar theme updates "/>
    <s v="01877 - 217 (BDT) Theme- upload document screen- blue bar theme updates "/>
    <x v="413"/>
    <x v="0"/>
    <x v="2"/>
    <x v="1605"/>
    <s v="Alpha for 217 (BDT) Theme- upload document screen- blue bar theme updates "/>
    <s v="01999 - Alpha for 217 (BDT) Theme- upload document screen- blue bar theme updates "/>
    <s v="Alpha Test | 01999 - Alpha for 217 (BDT) Theme- upload document screen- blue bar theme updates "/>
    <m/>
    <n v="374404"/>
    <n v="37590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558"/>
    <n v="0"/>
    <n v="0"/>
  </r>
  <r>
    <x v="3"/>
    <x v="1"/>
    <x v="1"/>
    <x v="1"/>
    <m/>
    <x v="1"/>
    <x v="0"/>
    <x v="2"/>
    <x v="399"/>
    <s v="200 (BDT)New Parameter Customer Item- wording on Field label"/>
    <s v="01858 - 200 (BDT)New Parameter Customer Item- wording on Field label"/>
    <x v="399"/>
    <x v="0"/>
    <x v="2"/>
    <x v="1606"/>
    <s v="Alpha for 200 (BDT)New Parameter Customer Item- wording on Field label"/>
    <s v="S | 01998 - Alpha for 200 (BDT)New Parameter Customer Item- wording on Field label"/>
    <s v="Alpha Test | S | 01998 - Alpha for 200 (BDT)New Parameter Customer Item- wording on Field label"/>
    <m/>
    <n v="373956"/>
    <n v="3758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559"/>
    <n v="0"/>
    <n v="0"/>
  </r>
  <r>
    <x v="3"/>
    <x v="1"/>
    <x v="1"/>
    <x v="1"/>
    <m/>
    <x v="1"/>
    <x v="1"/>
    <x v="2"/>
    <x v="416"/>
    <s v="Login in container errors block login input"/>
    <s v="01974 - Login in container errors block login input"/>
    <x v="416"/>
    <x v="0"/>
    <x v="2"/>
    <x v="1607"/>
    <s v="Alpha for Login in container errors block login input"/>
    <s v="01992 - Alpha for Login in container errors block login input"/>
    <s v="Alpha Test | 01992 - Alpha for Login in container errors block login input"/>
    <m/>
    <n v="375735"/>
    <n v="37585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60"/>
    <n v="0"/>
    <n v="0"/>
  </r>
  <r>
    <x v="3"/>
    <x v="1"/>
    <x v="1"/>
    <x v="1"/>
    <m/>
    <x v="1"/>
    <x v="1"/>
    <x v="2"/>
    <x v="413"/>
    <s v="217 (BDT) Theme- upload document screen- blue bar theme updates "/>
    <s v="01877 - 217 (BDT) Theme- upload document screen- blue bar theme updates "/>
    <x v="413"/>
    <x v="3"/>
    <x v="2"/>
    <x v="1608"/>
    <s v="Development for -  Theme- upload document screen- blue bar theme updates"/>
    <s v="M | 01990 - Development for -  Theme- upload document screen- blue bar theme updates"/>
    <s v="Frontend Development | M | 01990 - Development for -  Theme- upload document screen- blue bar theme updates"/>
    <m/>
    <n v="374404"/>
    <n v="37581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1561"/>
    <n v="5.3191489361702127"/>
    <n v="0"/>
  </r>
  <r>
    <x v="3"/>
    <x v="1"/>
    <x v="1"/>
    <x v="1"/>
    <m/>
    <x v="1"/>
    <x v="1"/>
    <x v="2"/>
    <x v="351"/>
    <s v="196 (BDT) Documents- cannot change location filter and add files to folder "/>
    <s v="01851 - 196 (BDT) Documents- cannot change location filter and add files to folder "/>
    <x v="351"/>
    <x v="5"/>
    <x v="2"/>
    <x v="1609"/>
    <s v="Development for - 196 (BDT) Documents- cannot change location filter and add files to folder"/>
    <s v="M | 01984 - Development for - 196 (BDT) Documents- cannot change location filter and add files to folder"/>
    <s v="Backend Development | M | 01984 - Development for - 196 (BDT) Documents- cannot change location filter and add files to folder"/>
    <m/>
    <n v="373907"/>
    <n v="37578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x v="2"/>
    <s v="0.Done"/>
    <x v="1562"/>
    <n v="10.638297872340425"/>
    <n v="0"/>
  </r>
  <r>
    <x v="3"/>
    <x v="1"/>
    <x v="1"/>
    <x v="1"/>
    <m/>
    <x v="1"/>
    <x v="0"/>
    <x v="2"/>
    <x v="312"/>
    <s v="Logging Updates"/>
    <s v="01981 - Logging Updates"/>
    <x v="312"/>
    <x v="7"/>
    <x v="2"/>
    <x v="1610"/>
    <s v="Tech Planning for Logging Updates"/>
    <s v="M | 01983 - Tech Planning for Logging Updates"/>
    <s v="Tech Planning | M | 01983 - Tech Planning for Logging Updates"/>
    <m/>
    <n v="375778"/>
    <n v="37578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0"/>
    <n v="1"/>
    <n v="4.2553191489361701"/>
    <x v="1"/>
    <x v="2"/>
    <s v="0.Done"/>
    <x v="1563"/>
    <n v="0"/>
    <n v="0"/>
  </r>
  <r>
    <x v="3"/>
    <x v="1"/>
    <x v="1"/>
    <x v="1"/>
    <m/>
    <x v="1"/>
    <x v="0"/>
    <x v="2"/>
    <x v="398"/>
    <s v="Update 'View Details' dropdown to include UOM"/>
    <s v="01879 - Update 'View Details' dropdown to include UOM"/>
    <x v="398"/>
    <x v="0"/>
    <x v="2"/>
    <x v="1611"/>
    <s v="Alpha for Update 'View Details' dropdown to include UOM"/>
    <s v="S | 01982 - Alpha for Update 'View Details' dropdown to include UOM"/>
    <s v="Alpha Test | S | 01982 - Alpha for Update 'View Details' dropdown to include UOM"/>
    <m/>
    <n v="374433"/>
    <n v="3757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564"/>
    <n v="0"/>
    <n v="0"/>
  </r>
  <r>
    <x v="3"/>
    <x v="1"/>
    <x v="1"/>
    <x v="1"/>
    <m/>
    <x v="1"/>
    <x v="1"/>
    <x v="2"/>
    <x v="418"/>
    <s v="218 (BDT) Theme My Company Locations Font Color"/>
    <s v="01878 - 218 (BDT) Theme My Company Locations Font Color"/>
    <x v="418"/>
    <x v="0"/>
    <x v="2"/>
    <x v="1612"/>
    <s v="Alpha for 218 (BDT) Theme My Company Locations Font Color"/>
    <s v="01980 - Alpha for 218 (BDT) Theme My Company Locations Font Color"/>
    <s v="Alpha Test | 01980 - Alpha for 218 (BDT) Theme My Company Locations Font Color"/>
    <m/>
    <n v="374415"/>
    <n v="37576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65"/>
    <n v="0"/>
    <n v="0"/>
  </r>
  <r>
    <x v="3"/>
    <x v="1"/>
    <x v="1"/>
    <x v="1"/>
    <m/>
    <x v="1"/>
    <x v="1"/>
    <x v="2"/>
    <x v="409"/>
    <s v="235 (BDT) - confirmed quantity in view details shows error "/>
    <s v="01967 - 235 (BDT) - confirmed quantity in view details shows error "/>
    <x v="409"/>
    <x v="3"/>
    <x v="2"/>
    <x v="1613"/>
    <s v="Development for - 235 (BDT) - confirmed quantity in view details shows error"/>
    <s v="M | 01979 - Development for - 235 (BDT) - confirmed quantity in view details shows error"/>
    <s v="Frontend Development | M | 01979 - Development for - 235 (BDT) - confirmed quantity in view details shows error"/>
    <m/>
    <n v="375654"/>
    <n v="37576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66"/>
    <n v="5.3191489361702127"/>
    <n v="0"/>
  </r>
  <r>
    <x v="3"/>
    <x v="1"/>
    <x v="1"/>
    <x v="1"/>
    <m/>
    <x v="1"/>
    <x v="1"/>
    <x v="2"/>
    <x v="419"/>
    <s v="Total On Hand Qty should include UOM  "/>
    <s v="01920 - Total On Hand Qty should include UOM  "/>
    <x v="419"/>
    <x v="0"/>
    <x v="2"/>
    <x v="1614"/>
    <s v="Alpha for Total On Hand Qty should include UOM  "/>
    <s v="01978 - Alpha for Total On Hand Qty should include UOM  "/>
    <s v="Alpha Test | 01978 - Alpha for Total On Hand Qty should include UOM  "/>
    <m/>
    <n v="375405"/>
    <n v="37575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67"/>
    <n v="0"/>
    <n v="0"/>
  </r>
  <r>
    <x v="3"/>
    <x v="1"/>
    <x v="1"/>
    <x v="1"/>
    <m/>
    <x v="1"/>
    <x v="1"/>
    <x v="2"/>
    <x v="417"/>
    <s v="Icons for Ship To filter and Sorting do not display on Mobile view of Orders page"/>
    <s v="01917 - Icons for Ship To filter and Sorting do not display on Mobile view of Orders page"/>
    <x v="417"/>
    <x v="0"/>
    <x v="2"/>
    <x v="1615"/>
    <s v="Alpha for Icons for Ship To filter and Sorting do not display on Mobile view of Orders page"/>
    <s v="01977 - Alpha for Icons for Ship To filter and Sorting do not display on Mobile view of Orders page"/>
    <s v="Alpha Test | 01977 - Alpha for Icons for Ship To filter and Sorting do not display on Mobile view of Orders page"/>
    <m/>
    <n v="375401"/>
    <n v="37574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68"/>
    <n v="0"/>
    <n v="0"/>
  </r>
  <r>
    <x v="3"/>
    <x v="1"/>
    <x v="1"/>
    <x v="1"/>
    <m/>
    <x v="1"/>
    <x v="1"/>
    <x v="2"/>
    <x v="402"/>
    <s v="213 (BDT) Theme- Assets that are light blue and should be dark blue -various portal pages"/>
    <s v="01874 - 213 (BDT) Theme- Assets that are light blue and should be dark blue -various portal pages"/>
    <x v="402"/>
    <x v="0"/>
    <x v="2"/>
    <x v="1616"/>
    <s v="Alpha for 213 (BDT) Theme- Assets that are light blue and should be dark blue -various portal pages"/>
    <s v="S | 01976 - Alpha for 213 (BDT) Theme- Assets that are light blue and should be dark blue -various portal pages"/>
    <s v="Alpha Test | S | 01976 - Alpha for 213 (BDT) Theme- Assets that are light blue and should be dark blue -various portal pages"/>
    <m/>
    <n v="374380"/>
    <n v="3757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569"/>
    <n v="2.1276595744680851"/>
    <n v="0"/>
  </r>
  <r>
    <x v="3"/>
    <x v="1"/>
    <x v="1"/>
    <x v="1"/>
    <m/>
    <x v="1"/>
    <x v="1"/>
    <x v="2"/>
    <x v="416"/>
    <s v="Login in container errors block login input"/>
    <s v="01974 - Login in container errors block login input"/>
    <x v="416"/>
    <x v="3"/>
    <x v="2"/>
    <x v="1617"/>
    <s v="Development for - Login in container errors block login input"/>
    <s v="M | 01975 - Development for - Login in container errors block login input"/>
    <s v="Frontend Development | M | 01975 - Development for - Login in container errors block login input"/>
    <m/>
    <n v="375735"/>
    <n v="37573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70"/>
    <n v="5.3191489361702127"/>
    <n v="0"/>
  </r>
  <r>
    <x v="3"/>
    <x v="1"/>
    <x v="1"/>
    <x v="1"/>
    <m/>
    <x v="1"/>
    <x v="1"/>
    <x v="2"/>
    <x v="389"/>
    <s v="214 (BDT)Theme test- excel logo wrong color and font spacing incorrect"/>
    <s v="01875 - 214 (BDT)Theme test- excel logo wrong color and font spacing incorrect"/>
    <x v="389"/>
    <x v="0"/>
    <x v="2"/>
    <x v="1618"/>
    <s v="Alpha for 214 (BDT)Theme test- excel logo wrong color and font spacing incorrect"/>
    <s v="01972 - Alpha for 214 (BDT)Theme test- excel logo wrong color and font spacing incorrect"/>
    <s v="Alpha Test | 01972 - Alpha for 214 (BDT)Theme test- excel logo wrong color and font spacing incorrect"/>
    <m/>
    <n v="374389"/>
    <n v="37570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4285714285714285"/>
    <n v="0"/>
    <n v="1"/>
    <n v="0"/>
    <x v="1"/>
    <x v="2"/>
    <s v="0.Done"/>
    <x v="1571"/>
    <n v="0"/>
    <n v="0"/>
  </r>
  <r>
    <x v="3"/>
    <x v="1"/>
    <x v="1"/>
    <x v="1"/>
    <m/>
    <x v="1"/>
    <x v="1"/>
    <x v="2"/>
    <x v="414"/>
    <s v="216 (BDT) Theme Generate Report link wrong color "/>
    <s v="01876 - 216 (BDT) Theme Generate Report link wrong color "/>
    <x v="414"/>
    <x v="0"/>
    <x v="2"/>
    <x v="1619"/>
    <s v="Alpha for 216 (BDT) Theme Generate Report link wrong color "/>
    <s v="01971 - Alpha for 216 (BDT) Theme Generate Report link wrong color "/>
    <s v="Alpha Test | 01971 - Alpha for 216 (BDT) Theme Generate Report link wrong color "/>
    <m/>
    <n v="374397"/>
    <n v="37569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72"/>
    <n v="0"/>
    <n v="0"/>
  </r>
  <r>
    <x v="3"/>
    <x v="1"/>
    <x v="1"/>
    <x v="1"/>
    <m/>
    <x v="1"/>
    <x v="0"/>
    <x v="2"/>
    <x v="399"/>
    <s v="200 (BDT)New Parameter Customer Item- wording on Field label"/>
    <s v="01858 - 200 (BDT)New Parameter Customer Item- wording on Field label"/>
    <x v="399"/>
    <x v="5"/>
    <x v="2"/>
    <x v="1620"/>
    <s v="Update wording on filter/search fields"/>
    <s v="S | 01970 - Update wording on filter/search fields"/>
    <s v="Backend Development | S | 01970 - Update wording on filter/search fields"/>
    <m/>
    <n v="373956"/>
    <n v="37568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573"/>
    <n v="0"/>
    <n v="0"/>
  </r>
  <r>
    <x v="3"/>
    <x v="1"/>
    <x v="1"/>
    <x v="1"/>
    <m/>
    <x v="1"/>
    <x v="1"/>
    <x v="6"/>
    <x v="420"/>
    <s v="204 (BDT) Report Parameters Optional Columns Invoice History Report"/>
    <s v="01863 - 204 (BDT) Report Parameters Optional Columns Invoice History Report"/>
    <x v="420"/>
    <x v="4"/>
    <x v="3"/>
    <x v="1621"/>
    <s v="Add Bemis Product ID Optional Column to Invoice History Report Generation"/>
    <s v="XS | 01969 - Add Bemis Product ID Optional Column to Invoice History Report Generation"/>
    <s v="Sub-Task | XS | 01969 - Add Bemis Product ID Optional Column to Invoice History Report Generation"/>
    <m/>
    <n v="373980"/>
    <n v="375676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0"/>
    <x v="1"/>
    <x v="6"/>
    <s v="0.Cancelled"/>
    <x v="1574"/>
    <n v="2.1276595744680851"/>
    <n v="0"/>
  </r>
  <r>
    <x v="3"/>
    <x v="1"/>
    <x v="1"/>
    <x v="1"/>
    <m/>
    <x v="1"/>
    <x v="0"/>
    <x v="2"/>
    <x v="398"/>
    <s v="Update 'View Details' dropdown to include UOM"/>
    <s v="01879 - Update 'View Details' dropdown to include UOM"/>
    <x v="398"/>
    <x v="3"/>
    <x v="2"/>
    <x v="1622"/>
    <s v="Development for - Update 'View Details' dropdown to include UOM"/>
    <s v="M | 01966 - Development for - Update 'View Details' dropdown to include UOM"/>
    <s v="Frontend Development | M | 01966 - Development for - Update 'View Details' dropdown to include UOM"/>
    <m/>
    <n v="374433"/>
    <n v="37556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75"/>
    <n v="0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4"/>
    <x v="2"/>
    <x v="1623"/>
    <s v="Expand tests for on-site testing"/>
    <s v="S | 01965 - Expand tests for on-site testing"/>
    <s v="Sub-Task | S | 01965 - Expand tests for on-site testing"/>
    <n v="351453"/>
    <n v="367474"/>
    <n v="375526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x v="2"/>
    <s v="0.Done"/>
    <x v="1576"/>
    <n v="0"/>
    <n v="0"/>
  </r>
  <r>
    <x v="3"/>
    <x v="1"/>
    <x v="1"/>
    <x v="1"/>
    <m/>
    <x v="1"/>
    <x v="0"/>
    <x v="2"/>
    <x v="353"/>
    <s v="Update display of qty fields on Orders page"/>
    <s v="01697 - Update display of qty fields on Orders page"/>
    <x v="353"/>
    <x v="3"/>
    <x v="2"/>
    <x v="1624"/>
    <s v="Add commas for qty displayed"/>
    <s v="M | 01964 - Add commas for qty displayed"/>
    <s v="Frontend Development | M | 01964 - Add commas for qty displayed"/>
    <m/>
    <n v="370798"/>
    <n v="37552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x v="2"/>
    <s v="0.Done"/>
    <x v="1577"/>
    <n v="0"/>
    <n v="0"/>
  </r>
  <r>
    <x v="3"/>
    <x v="1"/>
    <x v="1"/>
    <x v="1"/>
    <m/>
    <x v="1"/>
    <x v="1"/>
    <x v="2"/>
    <x v="421"/>
    <s v="BIT-154 User Agreement Link does not display for Buyers"/>
    <s v="01448 - BIT-154 User Agreement Link does not display for Buyers"/>
    <x v="421"/>
    <x v="1"/>
    <x v="2"/>
    <x v="1625"/>
    <s v="QA for BIT-154 User Agreement Link does not display for Buyers"/>
    <s v="S | 01963 - QA for BIT-154 User Agreement Link does not display for Buyers"/>
    <s v="QA | S | 01963 - QA for BIT-154 User Agreement Link does not display for Buyers"/>
    <m/>
    <n v="366329"/>
    <n v="3755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578"/>
    <n v="2.1276595744680851"/>
    <n v="0"/>
  </r>
  <r>
    <x v="3"/>
    <x v="1"/>
    <x v="1"/>
    <x v="1"/>
    <m/>
    <x v="1"/>
    <x v="1"/>
    <x v="2"/>
    <x v="421"/>
    <s v="BIT-154 User Agreement Link does not display for Buyers"/>
    <s v="01448 - BIT-154 User Agreement Link does not display for Buyers"/>
    <x v="421"/>
    <x v="2"/>
    <x v="2"/>
    <x v="1626"/>
    <s v="Review of BIT-154 User Agreement Link does not display for Buyers"/>
    <s v="01962 - Review of BIT-154 User Agreement Link does not display for Buyers"/>
    <s v="Feature Review | 01962 - Review of BIT-154 User Agreement Link does not display for Buyers"/>
    <m/>
    <n v="366329"/>
    <n v="37551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579"/>
    <n v="0"/>
    <n v="0"/>
  </r>
  <r>
    <x v="3"/>
    <x v="1"/>
    <x v="1"/>
    <x v="1"/>
    <m/>
    <x v="1"/>
    <x v="0"/>
    <x v="2"/>
    <x v="422"/>
    <s v="Update search criteria on Release Landing Page "/>
    <s v="01442 - Update search criteria on Release Landing Page "/>
    <x v="422"/>
    <x v="1"/>
    <x v="2"/>
    <x v="1627"/>
    <s v="QA for Update search criteria on Release Landing Page "/>
    <s v="S | 01961 - QA for Update search criteria on Release Landing Page "/>
    <s v="QA | S | 01961 - QA for Update search criteria on Release Landing Page "/>
    <m/>
    <n v="366168"/>
    <n v="3755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580"/>
    <n v="0"/>
    <n v="0"/>
  </r>
  <r>
    <x v="3"/>
    <x v="1"/>
    <x v="1"/>
    <x v="1"/>
    <m/>
    <x v="1"/>
    <x v="0"/>
    <x v="2"/>
    <x v="422"/>
    <s v="Update search criteria on Release Landing Page "/>
    <s v="01442 - Update search criteria on Release Landing Page "/>
    <x v="422"/>
    <x v="2"/>
    <x v="2"/>
    <x v="1628"/>
    <s v="Review of Update search criteria on Release Landing Page "/>
    <s v="01960 - Review of Update search criteria on Release Landing Page "/>
    <s v="Feature Review | 01960 - Review of Update search criteria on Release Landing Page "/>
    <m/>
    <n v="366168"/>
    <n v="37550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581"/>
    <n v="0"/>
    <n v="0"/>
  </r>
  <r>
    <x v="3"/>
    <x v="1"/>
    <x v="1"/>
    <x v="1"/>
    <m/>
    <x v="1"/>
    <x v="0"/>
    <x v="2"/>
    <x v="422"/>
    <s v="Update search criteria on Release Landing Page "/>
    <s v="01442 - Update search criteria on Release Landing Page "/>
    <x v="422"/>
    <x v="0"/>
    <x v="2"/>
    <x v="1629"/>
    <s v="Alpha for Update search criteria on Release Landing Page "/>
    <s v="01959 - Alpha for Update search criteria on Release Landing Page "/>
    <s v="Alpha Test | 01959 - Alpha for Update search criteria on Release Landing Page "/>
    <m/>
    <n v="366168"/>
    <n v="37550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582"/>
    <n v="0"/>
    <n v="0"/>
  </r>
  <r>
    <x v="3"/>
    <x v="1"/>
    <x v="1"/>
    <x v="1"/>
    <m/>
    <x v="1"/>
    <x v="0"/>
    <x v="2"/>
    <x v="423"/>
    <s v="Keep CSR on Control Panel View when navigating to customer sites  "/>
    <s v="01777 - Keep CSR on Control Panel View when navigating to customer sites  "/>
    <x v="423"/>
    <x v="1"/>
    <x v="2"/>
    <x v="1630"/>
    <s v="QA for Keep CSR on Control Panel View when navigating to customer sites  "/>
    <s v="S | 01958 - QA for Keep CSR on Control Panel View when navigating to customer sites  "/>
    <s v="QA | S | 01958 - QA for Keep CSR on Control Panel View when navigating to customer sites  "/>
    <m/>
    <n v="372264"/>
    <n v="37549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583"/>
    <n v="0"/>
    <n v="0"/>
  </r>
  <r>
    <x v="3"/>
    <x v="1"/>
    <x v="1"/>
    <x v="1"/>
    <m/>
    <x v="1"/>
    <x v="0"/>
    <x v="2"/>
    <x v="423"/>
    <s v="Keep CSR on Control Panel View when navigating to customer sites  "/>
    <s v="01777 - Keep CSR on Control Panel View when navigating to customer sites  "/>
    <x v="423"/>
    <x v="2"/>
    <x v="2"/>
    <x v="1631"/>
    <s v="Review of Keep CSR on Control Panel View when navigating to customer sites  "/>
    <s v="01957 - Review of Keep CSR on Control Panel View when navigating to customer sites  "/>
    <s v="Feature Review | 01957 - Review of Keep CSR on Control Panel View when navigating to customer sites  "/>
    <m/>
    <n v="372264"/>
    <n v="37549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84"/>
    <n v="0"/>
    <n v="0"/>
  </r>
  <r>
    <x v="3"/>
    <x v="1"/>
    <x v="1"/>
    <x v="1"/>
    <m/>
    <x v="1"/>
    <x v="0"/>
    <x v="2"/>
    <x v="423"/>
    <s v="Keep CSR on Control Panel View when navigating to customer sites  "/>
    <s v="01777 - Keep CSR on Control Panel View when navigating to customer sites  "/>
    <x v="423"/>
    <x v="0"/>
    <x v="2"/>
    <x v="1632"/>
    <s v="Alpha for Keep CSR on Control Panel View when navigating to customer sites  "/>
    <s v="01956 - Alpha for Keep CSR on Control Panel View when navigating to customer sites  "/>
    <s v="Alpha Test | 01956 - Alpha for Keep CSR on Control Panel View when navigating to customer sites  "/>
    <m/>
    <n v="372264"/>
    <n v="37549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85"/>
    <n v="0"/>
    <n v="0"/>
  </r>
  <r>
    <x v="3"/>
    <x v="1"/>
    <x v="1"/>
    <x v="1"/>
    <m/>
    <x v="1"/>
    <x v="0"/>
    <x v="2"/>
    <x v="424"/>
    <s v="Update User Creation Test Scripts and customer LARs "/>
    <s v="01852 - Update User Creation Test Scripts and customer LARs "/>
    <x v="424"/>
    <x v="1"/>
    <x v="2"/>
    <x v="1633"/>
    <s v="QA for Update User Creation Test Scripts and customer LARs "/>
    <s v="01955 - QA for Update User Creation Test Scripts and customer LARs "/>
    <s v="QA | 01955 - QA for Update User Creation Test Scripts and customer LARs "/>
    <m/>
    <n v="373926"/>
    <n v="3754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586"/>
    <n v="0"/>
    <n v="0"/>
  </r>
  <r>
    <x v="3"/>
    <x v="1"/>
    <x v="1"/>
    <x v="1"/>
    <m/>
    <x v="1"/>
    <x v="0"/>
    <x v="2"/>
    <x v="424"/>
    <s v="Update User Creation Test Scripts and customer LARs "/>
    <s v="01852 - Update User Creation Test Scripts and customer LARs "/>
    <x v="424"/>
    <x v="2"/>
    <x v="2"/>
    <x v="1634"/>
    <s v="Review of Update User Creation Test Scripts and customer LARs "/>
    <s v="01954 - Review of Update User Creation Test Scripts and customer LARs "/>
    <s v="Feature Review | 01954 - Review of Update User Creation Test Scripts and customer LARs "/>
    <m/>
    <n v="373926"/>
    <n v="37549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587"/>
    <n v="0"/>
    <n v="0"/>
  </r>
  <r>
    <x v="3"/>
    <x v="1"/>
    <x v="1"/>
    <x v="1"/>
    <m/>
    <x v="1"/>
    <x v="0"/>
    <x v="2"/>
    <x v="424"/>
    <s v="Update User Creation Test Scripts and customer LARs "/>
    <s v="01852 - Update User Creation Test Scripts and customer LARs "/>
    <x v="424"/>
    <x v="0"/>
    <x v="2"/>
    <x v="1635"/>
    <s v="Alpha for Update User Creation Test Scripts and customer LARs "/>
    <s v="01953 - Alpha for Update User Creation Test Scripts and customer LARs "/>
    <s v="Alpha Test | 01953 - Alpha for Update User Creation Test Scripts and customer LARs "/>
    <m/>
    <n v="373926"/>
    <n v="3754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588"/>
    <n v="0"/>
    <n v="0"/>
  </r>
  <r>
    <x v="3"/>
    <x v="0"/>
    <x v="3"/>
    <x v="28"/>
    <s v="Buyer - Dashboard"/>
    <x v="28"/>
    <x v="0"/>
    <x v="2"/>
    <x v="425"/>
    <s v="User agreement - BNA"/>
    <s v="00341 - User agreement - BNA"/>
    <x v="425"/>
    <x v="6"/>
    <x v="2"/>
    <x v="1636"/>
    <s v="User Agreement link does not show for first time log in "/>
    <s v="M | 01952 - User Agreement link does not show for first time log in "/>
    <s v="Alpha Bug | M | 01952 - User Agreement link does not show for first time log in "/>
    <n v="351660"/>
    <n v="344261"/>
    <n v="375491"/>
    <s v="Plan"/>
    <x v="18"/>
    <n v="0"/>
    <n v="0"/>
    <n v="0"/>
    <n v="5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.16666666666666666"/>
    <n v="1"/>
    <n v="3.191489361702128"/>
    <x v="2"/>
    <x v="2"/>
    <s v="0.Done"/>
    <x v="1589"/>
    <n v="0"/>
    <n v="0"/>
  </r>
  <r>
    <x v="3"/>
    <x v="0"/>
    <x v="0"/>
    <x v="29"/>
    <s v="Buyer - Inventory Management"/>
    <x v="29"/>
    <x v="0"/>
    <x v="2"/>
    <x v="426"/>
    <s v="On-Hand Inventory View for a specific item"/>
    <s v="00262 - On-Hand Inventory View for a specific item"/>
    <x v="426"/>
    <x v="2"/>
    <x v="2"/>
    <x v="1637"/>
    <s v="Review of On-Hand Inventory View for a specific item"/>
    <s v="S | 01951 - Review of On-Hand Inventory View for a specific item"/>
    <s v="Feature Review | S | 01951 - Review of On-Hand Inventory View for a specific item"/>
    <n v="351659"/>
    <n v="342921"/>
    <n v="375490"/>
    <s v="Plan"/>
    <x v="19"/>
    <n v="0"/>
    <n v="0"/>
    <n v="0"/>
    <n v="35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"/>
    <n v="0.1"/>
    <n v="1"/>
    <n v="2.1276595744680851"/>
    <x v="0"/>
    <x v="2"/>
    <s v="0.Done"/>
    <x v="1590"/>
    <n v="0"/>
    <n v="0"/>
  </r>
  <r>
    <x v="3"/>
    <x v="0"/>
    <x v="0"/>
    <x v="27"/>
    <s v="Bemis CP Theme"/>
    <x v="27"/>
    <x v="0"/>
    <x v="2"/>
    <x v="427"/>
    <s v="Redesign for product description display"/>
    <s v="01113 - Redesign for product description display"/>
    <x v="427"/>
    <x v="1"/>
    <x v="3"/>
    <x v="1638"/>
    <s v="QA for Redesign for product description display"/>
    <s v="S | 01950 - QA for Redesign for product description display"/>
    <s v="QA | S | 01950 - QA for Redesign for product description display"/>
    <n v="351507"/>
    <n v="362668"/>
    <n v="3754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1.8518518518518517E-2"/>
    <n v="1"/>
    <n v="0"/>
    <x v="0"/>
    <x v="2"/>
    <s v="0.Cancelled"/>
    <x v="1591"/>
    <n v="0"/>
    <n v="0"/>
  </r>
  <r>
    <x v="3"/>
    <x v="0"/>
    <x v="0"/>
    <x v="27"/>
    <s v="Bemis CP Theme"/>
    <x v="27"/>
    <x v="0"/>
    <x v="2"/>
    <x v="427"/>
    <s v="Redesign for product description display"/>
    <s v="01113 - Redesign for product description display"/>
    <x v="427"/>
    <x v="2"/>
    <x v="2"/>
    <x v="1639"/>
    <s v="Review of Redesign for product description display"/>
    <s v="01949 - Review of Redesign for product description display"/>
    <s v="Feature Review | 01949 - Review of Redesign for product description display"/>
    <n v="351507"/>
    <n v="362668"/>
    <n v="37548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1.8518518518518517E-2"/>
    <n v="1"/>
    <n v="0"/>
    <x v="0"/>
    <x v="2"/>
    <s v="0.Done"/>
    <x v="1592"/>
    <n v="0"/>
    <n v="0"/>
  </r>
  <r>
    <x v="3"/>
    <x v="1"/>
    <x v="1"/>
    <x v="1"/>
    <m/>
    <x v="1"/>
    <x v="0"/>
    <x v="2"/>
    <x v="428"/>
    <s v="Updates for all Report "/>
    <s v="01527 - Updates for all Report "/>
    <x v="428"/>
    <x v="1"/>
    <x v="3"/>
    <x v="1640"/>
    <s v="QA for Updates for all Report "/>
    <s v="01948 - QA for Updates for all Report "/>
    <s v="QA | 01948 - QA for Updates for all Report "/>
    <m/>
    <n v="367992"/>
    <n v="37548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9.0909090909090912E-2"/>
    <n v="0"/>
    <n v="1"/>
    <n v="0"/>
    <x v="1"/>
    <x v="2"/>
    <s v="0.Cancelled"/>
    <x v="1593"/>
    <n v="0"/>
    <n v="0"/>
  </r>
  <r>
    <x v="3"/>
    <x v="1"/>
    <x v="1"/>
    <x v="1"/>
    <m/>
    <x v="1"/>
    <x v="0"/>
    <x v="2"/>
    <x v="428"/>
    <s v="Updates for all Report "/>
    <s v="01527 - Updates for all Report "/>
    <x v="428"/>
    <x v="2"/>
    <x v="2"/>
    <x v="1641"/>
    <s v="Review of Updates for all Report "/>
    <s v="01947 - Review of Updates for all Report "/>
    <s v="Feature Review | 01947 - Review of Updates for all Report "/>
    <m/>
    <n v="367992"/>
    <n v="37548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9.0909090909090912E-2"/>
    <n v="0"/>
    <n v="1"/>
    <n v="0"/>
    <x v="1"/>
    <x v="2"/>
    <s v="0.Done"/>
    <x v="1594"/>
    <n v="0"/>
    <n v="0"/>
  </r>
  <r>
    <x v="3"/>
    <x v="1"/>
    <x v="1"/>
    <x v="1"/>
    <m/>
    <x v="1"/>
    <x v="0"/>
    <x v="2"/>
    <x v="423"/>
    <s v="Keep CSR on Control Panel View when navigating to customer sites  "/>
    <s v="01777 - Keep CSR on Control Panel View when navigating to customer sites  "/>
    <x v="423"/>
    <x v="3"/>
    <x v="2"/>
    <x v="1642"/>
    <s v="Keep CSR on Bemis site"/>
    <s v="M | 01946 - Keep CSR on Bemis site"/>
    <s v="Frontend Development | M | 01946 - Keep CSR on Bemis site"/>
    <m/>
    <n v="372264"/>
    <n v="37548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95"/>
    <n v="0"/>
    <n v="0"/>
  </r>
  <r>
    <x v="3"/>
    <x v="1"/>
    <x v="1"/>
    <x v="1"/>
    <m/>
    <x v="1"/>
    <x v="1"/>
    <x v="2"/>
    <x v="418"/>
    <s v="218 (BDT) Theme My Company Locations Font Color"/>
    <s v="01878 - 218 (BDT) Theme My Company Locations Font Color"/>
    <x v="418"/>
    <x v="3"/>
    <x v="2"/>
    <x v="1643"/>
    <s v="Development for - 218 (BDT) Theme My Company Locations Font Color"/>
    <s v="M | 01945 - Development for - 218 (BDT) Theme My Company Locations Font Color"/>
    <s v="Frontend Development | M | 01945 - Development for - 218 (BDT) Theme My Company Locations Font Color"/>
    <m/>
    <n v="374415"/>
    <n v="37547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96"/>
    <n v="5.3191489361702127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2"/>
    <x v="2"/>
    <x v="1644"/>
    <s v="Review of Manage DL folder &amp; files"/>
    <s v="S | 01944 - Review of Manage DL folder &amp; files"/>
    <s v="Feature Review | S | 01944 - Review of Manage DL folder &amp; files"/>
    <n v="350832"/>
    <n v="334367"/>
    <n v="375472"/>
    <s v="Plan"/>
    <x v="19"/>
    <n v="0"/>
    <n v="0"/>
    <n v="0"/>
    <n v="32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4.7619047619047616E-2"/>
    <n v="8.2644628099173556E-3"/>
    <n v="1"/>
    <n v="2.1276595744680851"/>
    <x v="0"/>
    <x v="2"/>
    <s v="0.Done"/>
    <x v="1597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0"/>
    <x v="2"/>
    <x v="1645"/>
    <s v="Alpha for Manage DL folder &amp; files"/>
    <s v="S | 01943 - Alpha for Manage DL folder &amp; files"/>
    <s v="Alpha Test | S | 01943 - Alpha for Manage DL folder &amp; files"/>
    <n v="350832"/>
    <n v="334367"/>
    <n v="375471"/>
    <s v="Plan"/>
    <x v="19"/>
    <n v="0"/>
    <n v="0"/>
    <n v="0"/>
    <n v="32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4.7619047619047616E-2"/>
    <n v="8.2644628099173556E-3"/>
    <n v="1"/>
    <n v="2.1276595744680851"/>
    <x v="0"/>
    <x v="2"/>
    <s v="0.Done"/>
    <x v="1598"/>
    <n v="0"/>
    <n v="0"/>
  </r>
  <r>
    <x v="3"/>
    <x v="1"/>
    <x v="1"/>
    <x v="1"/>
    <m/>
    <x v="1"/>
    <x v="1"/>
    <x v="2"/>
    <x v="419"/>
    <s v="Total On Hand Qty should include UOM  "/>
    <s v="01920 - Total On Hand Qty should include UOM  "/>
    <x v="419"/>
    <x v="3"/>
    <x v="2"/>
    <x v="1646"/>
    <s v="Development for - Total On Hand Qty should include UOM"/>
    <s v="M | 01942 - Development for - Total On Hand Qty should include UOM"/>
    <s v="Frontend Development | M | 01942 - Development for - Total On Hand Qty should include UOM"/>
    <m/>
    <n v="375405"/>
    <n v="37547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99"/>
    <n v="5.3191489361702127"/>
    <n v="0"/>
  </r>
  <r>
    <x v="3"/>
    <x v="1"/>
    <x v="1"/>
    <x v="1"/>
    <m/>
    <x v="1"/>
    <x v="1"/>
    <x v="2"/>
    <x v="417"/>
    <s v="Icons for Ship To filter and Sorting do not display on Mobile view of Orders page"/>
    <s v="01917 - Icons for Ship To filter and Sorting do not display on Mobile view of Orders page"/>
    <x v="417"/>
    <x v="3"/>
    <x v="2"/>
    <x v="1647"/>
    <s v="Development for - Icons for Ship To filter and Sorting do not display on Mobile view of Orders page"/>
    <s v="M | 01941 - Development for - Icons for Ship To filter and Sorting do not display on Mobile view of Orders page"/>
    <s v="Frontend Development | M | 01941 - Development for - Icons for Ship To filter and Sorting do not display on Mobile view of Orders page"/>
    <m/>
    <n v="375401"/>
    <n v="37546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600"/>
    <n v="5.3191489361702127"/>
    <n v="0"/>
  </r>
  <r>
    <x v="3"/>
    <x v="1"/>
    <x v="1"/>
    <x v="1"/>
    <m/>
    <x v="1"/>
    <x v="1"/>
    <x v="2"/>
    <x v="402"/>
    <s v="213 (BDT) Theme- Assets that are light blue and should be dark blue -various portal pages"/>
    <s v="01874 - 213 (BDT) Theme- Assets that are light blue and should be dark blue -various portal pages"/>
    <x v="402"/>
    <x v="3"/>
    <x v="2"/>
    <x v="1648"/>
    <s v="Development for - 213 (BDT) Theme- Assets that are light blue and should be dark blue -various portal pages"/>
    <s v="M | 01940 - Development for - 213 (BDT) Theme- Assets that are light blue and should be dark blue -various portal pages"/>
    <s v="Frontend Development | M | 01940 - Development for - 213 (BDT) Theme- Assets that are light blue and should be dark blue -various portal pages"/>
    <m/>
    <n v="374380"/>
    <n v="37546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601"/>
    <n v="5.3191489361702127"/>
    <n v="0"/>
  </r>
  <r>
    <x v="3"/>
    <x v="1"/>
    <x v="1"/>
    <x v="1"/>
    <m/>
    <x v="1"/>
    <x v="0"/>
    <x v="2"/>
    <x v="430"/>
    <s v="Update default Sort Order and Add Sort Functioanlity on Orders Landing Page "/>
    <s v="01475 - Update default Sort Order and Add Sort Functioanlity on Orders Landing Page "/>
    <x v="430"/>
    <x v="1"/>
    <x v="2"/>
    <x v="1649"/>
    <s v="QA for Update default Sort Order and Add Sort Functioanlity on Orders Landing Page "/>
    <s v="S | 01939 - QA for Update default Sort Order and Add Sort Functioanlity on Orders Landing Page "/>
    <s v="QA | S | 01939 - QA for Update default Sort Order and Add Sort Functioanlity on Orders Landing Page "/>
    <m/>
    <n v="367339"/>
    <n v="3754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x v="2"/>
    <s v="0.Done"/>
    <x v="1602"/>
    <n v="0"/>
    <n v="0"/>
  </r>
  <r>
    <x v="3"/>
    <x v="1"/>
    <x v="1"/>
    <x v="1"/>
    <m/>
    <x v="1"/>
    <x v="0"/>
    <x v="2"/>
    <x v="430"/>
    <s v="Update default Sort Order and Add Sort Functioanlity on Orders Landing Page "/>
    <s v="01475 - Update default Sort Order and Add Sort Functioanlity on Orders Landing Page "/>
    <x v="430"/>
    <x v="2"/>
    <x v="2"/>
    <x v="1650"/>
    <s v="Review of Update default Sort Order and Add Sort Functioanlity on Orders Landing Page "/>
    <s v="01938 - Review of Update default Sort Order and Add Sort Functioanlity on Orders Landing Page "/>
    <s v="Feature Review | 01938 - Review of Update default Sort Order and Add Sort Functioanlity on Orders Landing Page "/>
    <m/>
    <n v="367339"/>
    <n v="37545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25"/>
    <n v="0"/>
    <n v="1"/>
    <n v="0"/>
    <x v="1"/>
    <x v="2"/>
    <s v="0.Done"/>
    <x v="1603"/>
    <n v="0"/>
    <n v="0"/>
  </r>
  <r>
    <x v="3"/>
    <x v="1"/>
    <x v="1"/>
    <x v="1"/>
    <m/>
    <x v="1"/>
    <x v="0"/>
    <x v="2"/>
    <x v="431"/>
    <s v="Update default settings for locations filter"/>
    <s v="01661 - Update default settings for locations filter"/>
    <x v="431"/>
    <x v="1"/>
    <x v="2"/>
    <x v="1651"/>
    <s v="QA for Update default settings for locations filter"/>
    <s v="S | 01937 - QA for Update default settings for locations filter"/>
    <s v="QA | S | 01937 - QA for Update default settings for locations filter"/>
    <m/>
    <n v="370076"/>
    <n v="3754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604"/>
    <n v="0"/>
    <n v="0"/>
  </r>
  <r>
    <x v="3"/>
    <x v="1"/>
    <x v="1"/>
    <x v="1"/>
    <m/>
    <x v="1"/>
    <x v="0"/>
    <x v="2"/>
    <x v="431"/>
    <s v="Update default settings for locations filter"/>
    <s v="01661 - Update default settings for locations filter"/>
    <x v="431"/>
    <x v="2"/>
    <x v="2"/>
    <x v="1652"/>
    <s v="Review of Update default settings for locations filter"/>
    <s v="01936 - Review of Update default settings for locations filter"/>
    <s v="Feature Review | 01936 - Review of Update default settings for locations filter"/>
    <m/>
    <n v="370076"/>
    <n v="37543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605"/>
    <n v="0"/>
    <n v="0"/>
  </r>
  <r>
    <x v="3"/>
    <x v="1"/>
    <x v="1"/>
    <x v="1"/>
    <m/>
    <x v="1"/>
    <x v="0"/>
    <x v="2"/>
    <x v="431"/>
    <s v="Update default settings for locations filter"/>
    <s v="01661 - Update default settings for locations filter"/>
    <x v="431"/>
    <x v="0"/>
    <x v="2"/>
    <x v="1653"/>
    <s v="Alpha for Update default settings for locations filter"/>
    <s v="01935 - Alpha for Update default settings for locations filter"/>
    <s v="Alpha Test | 01935 - Alpha for Update default settings for locations filter"/>
    <m/>
    <n v="370076"/>
    <n v="37542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606"/>
    <n v="0"/>
    <n v="0"/>
  </r>
  <r>
    <x v="3"/>
    <x v="0"/>
    <x v="0"/>
    <x v="30"/>
    <s v="CSR - Portal Foundations"/>
    <x v="30"/>
    <x v="0"/>
    <x v="2"/>
    <x v="432"/>
    <s v="Import Users and Groups from AD"/>
    <s v="00077 - Import Users and Groups from AD"/>
    <x v="432"/>
    <x v="2"/>
    <x v="2"/>
    <x v="1654"/>
    <s v="Review of Import Users and Groups from AD"/>
    <s v="01934 - Review of Import Users and Groups from AD"/>
    <s v="Feature Review | 01934 - Review of Import Users and Groups from AD"/>
    <n v="350872"/>
    <n v="334297"/>
    <n v="375423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1111111111111111"/>
    <n v="3.125E-2"/>
    <n v="1"/>
    <n v="0"/>
    <x v="0"/>
    <x v="2"/>
    <s v="0.Done"/>
    <x v="1607"/>
    <n v="0"/>
    <n v="0"/>
  </r>
  <r>
    <x v="3"/>
    <x v="0"/>
    <x v="0"/>
    <x v="30"/>
    <s v="CSR - Portal Foundations"/>
    <x v="30"/>
    <x v="0"/>
    <x v="7"/>
    <x v="433"/>
    <s v="Link Bemis/TheHub Logo back CSR Bemis Site"/>
    <s v="01019 - Link Bemis/TheHub Logo back CSR Bemis Site"/>
    <x v="433"/>
    <x v="1"/>
    <x v="1"/>
    <x v="1655"/>
    <s v="QA for Link Bemis/TheHub Logo back CSR Bemis Site"/>
    <s v="S | 01933 - QA for Link Bemis/TheHub Logo back CSR Bemis Site"/>
    <s v="QA | S | 01933 - QA for Link Bemis/TheHub Logo back CSR Bemis Site"/>
    <n v="350872"/>
    <n v="360677"/>
    <n v="375421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3.125E-2"/>
    <n v="1"/>
    <n v="0"/>
    <x v="0"/>
    <x v="7"/>
    <e v="#N/A"/>
    <x v="1"/>
    <n v="0"/>
    <n v="0"/>
  </r>
  <r>
    <x v="3"/>
    <x v="1"/>
    <x v="1"/>
    <x v="1"/>
    <m/>
    <x v="1"/>
    <x v="1"/>
    <x v="2"/>
    <x v="389"/>
    <s v="214 (BDT)Theme test- excel logo wrong color and font spacing incorrect"/>
    <s v="01875 - 214 (BDT)Theme test- excel logo wrong color and font spacing incorrect"/>
    <x v="389"/>
    <x v="3"/>
    <x v="2"/>
    <x v="1656"/>
    <s v="Development for - 214 (BDT)Theme test- excel logo wrong color and font spacing incorrect"/>
    <s v="M | 01932 - Development for - 214 (BDT)Theme test- excel logo wrong color and font spacing incorrect"/>
    <s v="Frontend Development | M | 01932 - Development for - 214 (BDT)Theme test- excel logo wrong color and font spacing incorrect"/>
    <m/>
    <n v="374389"/>
    <n v="37541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x v="2"/>
    <s v="0.Done"/>
    <x v="1608"/>
    <n v="5.3191489361702127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2"/>
    <x v="2"/>
    <x v="1657"/>
    <s v="Review of Customer Org Hierarchy"/>
    <s v="01931 - Review of Customer Org Hierarchy"/>
    <s v="Feature Review | 01931 - Review of Customer Org Hierarchy"/>
    <n v="350832"/>
    <n v="334456"/>
    <n v="375416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05"/>
    <n v="8.2644628099173556E-3"/>
    <n v="1"/>
    <n v="0"/>
    <x v="0"/>
    <x v="2"/>
    <s v="0.Done"/>
    <x v="1609"/>
    <n v="0"/>
    <n v="0"/>
  </r>
  <r>
    <x v="3"/>
    <x v="1"/>
    <x v="1"/>
    <x v="1"/>
    <m/>
    <x v="1"/>
    <x v="1"/>
    <x v="2"/>
    <x v="414"/>
    <s v="216 (BDT) Theme Generate Report link wrong color "/>
    <s v="01876 - 216 (BDT) Theme Generate Report link wrong color "/>
    <x v="414"/>
    <x v="3"/>
    <x v="2"/>
    <x v="1658"/>
    <s v="Development for - 216 (BDT) Theme Generate Report link wrong color"/>
    <s v="M | 01930 - Development for - 216 (BDT) Theme Generate Report link wrong color"/>
    <s v="Frontend Development | M | 01930 - Development for - 216 (BDT) Theme Generate Report link wrong color"/>
    <m/>
    <n v="374397"/>
    <n v="37541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610"/>
    <n v="5.3191489361702127"/>
    <n v="0"/>
  </r>
  <r>
    <x v="3"/>
    <x v="1"/>
    <x v="1"/>
    <x v="1"/>
    <m/>
    <x v="1"/>
    <x v="0"/>
    <x v="2"/>
    <x v="435"/>
    <s v="BIT-49 Ship To Filter Name &amp; Address Info Missing in Portal"/>
    <s v="01173 - BIT-49 Ship To Filter Name &amp; Address Info Missing in Portal"/>
    <x v="435"/>
    <x v="1"/>
    <x v="2"/>
    <x v="1659"/>
    <s v="QA for BIT-49 Ship To Filter Name &amp; Address Info Missing in Portal"/>
    <s v="S | 01929 - QA for BIT-49 Ship To Filter Name &amp; Address Info Missing in Portal"/>
    <s v="QA | S | 01929 - QA for BIT-49 Ship To Filter Name &amp; Address Info Missing in Portal"/>
    <m/>
    <n v="363185"/>
    <n v="3754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611"/>
    <n v="0"/>
    <n v="0"/>
  </r>
  <r>
    <x v="3"/>
    <x v="1"/>
    <x v="1"/>
    <x v="1"/>
    <m/>
    <x v="1"/>
    <x v="0"/>
    <x v="2"/>
    <x v="435"/>
    <s v="BIT-49 Ship To Filter Name &amp; Address Info Missing in Portal"/>
    <s v="01173 - BIT-49 Ship To Filter Name &amp; Address Info Missing in Portal"/>
    <x v="435"/>
    <x v="2"/>
    <x v="2"/>
    <x v="1660"/>
    <s v="Review of BIT-49 Ship To Filter Name &amp; Address Info Missing in Portal"/>
    <s v="01928 - Review of BIT-49 Ship To Filter Name &amp; Address Info Missing in Portal"/>
    <s v="Feature Review | 01928 - Review of BIT-49 Ship To Filter Name &amp; Address Info Missing in Portal"/>
    <m/>
    <n v="363185"/>
    <n v="37541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612"/>
    <n v="0"/>
    <n v="0"/>
  </r>
  <r>
    <x v="3"/>
    <x v="1"/>
    <x v="1"/>
    <x v="1"/>
    <m/>
    <x v="1"/>
    <x v="0"/>
    <x v="2"/>
    <x v="435"/>
    <s v="BIT-49 Ship To Filter Name &amp; Address Info Missing in Portal"/>
    <s v="01173 - BIT-49 Ship To Filter Name &amp; Address Info Missing in Portal"/>
    <x v="435"/>
    <x v="0"/>
    <x v="2"/>
    <x v="1661"/>
    <s v="Alpha for BIT-49 Ship To Filter Name &amp; Address Info Missing in Portal"/>
    <s v="01927 - Alpha for BIT-49 Ship To Filter Name &amp; Address Info Missing in Portal"/>
    <s v="Alpha Test | 01927 - Alpha for BIT-49 Ship To Filter Name &amp; Address Info Missing in Portal"/>
    <m/>
    <n v="363185"/>
    <n v="37541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613"/>
    <n v="0"/>
    <n v="0"/>
  </r>
  <r>
    <x v="3"/>
    <x v="1"/>
    <x v="1"/>
    <x v="1"/>
    <m/>
    <x v="1"/>
    <x v="0"/>
    <x v="2"/>
    <x v="339"/>
    <s v="Refactor Shipment Sync/WS Classes for data refresh calls."/>
    <s v="01668 - Refactor Shipment Sync/WS Classes for data refresh calls."/>
    <x v="339"/>
    <x v="0"/>
    <x v="2"/>
    <x v="1662"/>
    <s v="Alpha for Refactor Shipment Sync/WS Classes for data refresh calls."/>
    <s v="S | 01926 - Alpha for Refactor Shipment Sync/WS Classes for data refresh calls."/>
    <s v="Alpha Test | S | 01926 - Alpha for Refactor Shipment Sync/WS Classes for data refresh calls."/>
    <m/>
    <n v="370096"/>
    <n v="37541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x v="2"/>
    <s v="0.Done"/>
    <x v="1614"/>
    <n v="0"/>
    <n v="0"/>
  </r>
  <r>
    <x v="3"/>
    <x v="1"/>
    <x v="1"/>
    <x v="1"/>
    <m/>
    <x v="1"/>
    <x v="0"/>
    <x v="2"/>
    <x v="436"/>
    <s v="Update search criteria on Orders Landing Page"/>
    <s v="01440 - Update search criteria on Orders Landing Page"/>
    <x v="436"/>
    <x v="1"/>
    <x v="2"/>
    <x v="1663"/>
    <s v="QA for Update search criteria on Orders Landing Page"/>
    <s v="S | 01925 - QA for Update search criteria on Orders Landing Page"/>
    <s v="QA | S | 01925 - QA for Update search criteria on Orders Landing Page"/>
    <m/>
    <n v="366166"/>
    <n v="3754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615"/>
    <n v="0"/>
    <n v="0"/>
  </r>
  <r>
    <x v="3"/>
    <x v="1"/>
    <x v="1"/>
    <x v="1"/>
    <m/>
    <x v="1"/>
    <x v="0"/>
    <x v="2"/>
    <x v="436"/>
    <s v="Update search criteria on Orders Landing Page"/>
    <s v="01440 - Update search criteria on Orders Landing Page"/>
    <x v="436"/>
    <x v="2"/>
    <x v="2"/>
    <x v="1664"/>
    <s v="Review of Update search criteria on Orders Landing Page"/>
    <s v="01924 - Review of Update search criteria on Orders Landing Page"/>
    <s v="Feature Review | 01924 - Review of Update search criteria on Orders Landing Page"/>
    <m/>
    <n v="366166"/>
    <n v="37540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616"/>
    <n v="0"/>
    <n v="0"/>
  </r>
  <r>
    <x v="3"/>
    <x v="1"/>
    <x v="1"/>
    <x v="1"/>
    <m/>
    <x v="1"/>
    <x v="0"/>
    <x v="2"/>
    <x v="436"/>
    <s v="Update search criteria on Orders Landing Page"/>
    <s v="01440 - Update search criteria on Orders Landing Page"/>
    <x v="436"/>
    <x v="0"/>
    <x v="2"/>
    <x v="1665"/>
    <s v="Alpha for Update search criteria on Orders Landing Page"/>
    <s v="01923 - Alpha for Update search criteria on Orders Landing Page"/>
    <s v="Alpha Test | 01923 - Alpha for Update search criteria on Orders Landing Page"/>
    <m/>
    <n v="366166"/>
    <n v="37540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617"/>
    <n v="0"/>
    <n v="0"/>
  </r>
  <r>
    <x v="3"/>
    <x v="1"/>
    <x v="1"/>
    <x v="1"/>
    <m/>
    <x v="1"/>
    <x v="0"/>
    <x v="2"/>
    <x v="437"/>
    <s v="Update Sales Order Data Sync logic"/>
    <s v="01643 - Update Sales Order Data Sync logic"/>
    <x v="437"/>
    <x v="1"/>
    <x v="2"/>
    <x v="1666"/>
    <s v="QA for Update Sales Order Data Sync logic"/>
    <s v="S | 01921 - QA for Update Sales Order Data Sync logic"/>
    <s v="QA | S | 01921 - QA for Update Sales Order Data Sync logic"/>
    <m/>
    <n v="369826"/>
    <n v="3754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0"/>
    <n v="1"/>
    <n v="2.1276595744680851"/>
    <x v="1"/>
    <x v="2"/>
    <s v="0.Done"/>
    <x v="1618"/>
    <n v="0"/>
    <n v="0"/>
  </r>
  <r>
    <x v="3"/>
    <x v="1"/>
    <x v="1"/>
    <x v="1"/>
    <m/>
    <x v="1"/>
    <x v="0"/>
    <x v="2"/>
    <x v="437"/>
    <s v="Update Sales Order Data Sync logic"/>
    <s v="01643 - Update Sales Order Data Sync logic"/>
    <x v="437"/>
    <x v="2"/>
    <x v="2"/>
    <x v="1667"/>
    <s v="Review of Update Sales Order Data Sync logic"/>
    <s v="01919 - Review of Update Sales Order Data Sync logic"/>
    <s v="Feature Review | 01919 - Review of Update Sales Order Data Sync logic"/>
    <m/>
    <n v="369826"/>
    <n v="37540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111111111111111"/>
    <n v="0"/>
    <n v="1"/>
    <n v="0"/>
    <x v="1"/>
    <x v="2"/>
    <s v="0.Done"/>
    <x v="1619"/>
    <n v="0"/>
    <n v="0"/>
  </r>
  <r>
    <x v="3"/>
    <x v="1"/>
    <x v="1"/>
    <x v="1"/>
    <m/>
    <x v="1"/>
    <x v="0"/>
    <x v="2"/>
    <x v="437"/>
    <s v="Update Sales Order Data Sync logic"/>
    <s v="01643 - Update Sales Order Data Sync logic"/>
    <x v="437"/>
    <x v="0"/>
    <x v="2"/>
    <x v="1668"/>
    <s v="Alpha for Update Sales Order Data Sync logic"/>
    <s v="01918 - Alpha for Update Sales Order Data Sync logic"/>
    <s v="Alpha Test | 01918 - Alpha for Update Sales Order Data Sync logic"/>
    <m/>
    <n v="369826"/>
    <n v="37540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111111111111111"/>
    <n v="0"/>
    <n v="1"/>
    <n v="0"/>
    <x v="1"/>
    <x v="2"/>
    <s v="0.Done"/>
    <x v="1620"/>
    <n v="0"/>
    <n v="0"/>
  </r>
  <r>
    <x v="3"/>
    <x v="1"/>
    <x v="1"/>
    <x v="1"/>
    <m/>
    <x v="1"/>
    <x v="0"/>
    <x v="6"/>
    <x v="438"/>
    <s v="Update Sales Order to take in different order statuses"/>
    <s v="01250 - Update Sales Order to take in different order statuses"/>
    <x v="438"/>
    <x v="2"/>
    <x v="3"/>
    <x v="1669"/>
    <s v="Review of Update Sales Order to take in different order statuses"/>
    <s v="01916 - Review of Update Sales Order to take in different order statuses"/>
    <s v="Feature Review | 01916 - Review of Update Sales Order to take in different order statuses"/>
    <m/>
    <n v="364210"/>
    <n v="37539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6"/>
    <s v="0.Cancelled"/>
    <x v="1621"/>
    <n v="0"/>
    <n v="0"/>
  </r>
  <r>
    <x v="3"/>
    <x v="1"/>
    <x v="1"/>
    <x v="1"/>
    <m/>
    <x v="1"/>
    <x v="0"/>
    <x v="2"/>
    <x v="430"/>
    <s v="Update default Sort Order and Add Sort Functioanlity on Orders Landing Page "/>
    <s v="01475 - Update default Sort Order and Add Sort Functioanlity on Orders Landing Page "/>
    <x v="430"/>
    <x v="0"/>
    <x v="2"/>
    <x v="1670"/>
    <s v="Alpha for Update default Sort Order and Add Sort Functioanlity on Orders Landing Page "/>
    <s v="01915 - Alpha for Update default Sort Order and Add Sort Functioanlity on Orders Landing Page "/>
    <s v="Alpha Test | 01915 - Alpha for Update default Sort Order and Add Sort Functioanlity on Orders Landing Page "/>
    <m/>
    <n v="367339"/>
    <n v="37539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25"/>
    <n v="0"/>
    <n v="1"/>
    <n v="0"/>
    <x v="1"/>
    <x v="2"/>
    <s v="0.Done"/>
    <x v="1622"/>
    <n v="0"/>
    <n v="0"/>
  </r>
  <r>
    <x v="3"/>
    <x v="0"/>
    <x v="0"/>
    <x v="31"/>
    <s v="Buyer views Customer and User Profiles"/>
    <x v="31"/>
    <x v="0"/>
    <x v="2"/>
    <x v="439"/>
    <s v="Customer Profile updates from IBB"/>
    <s v="00371 - Customer Profile updates from IBB"/>
    <x v="439"/>
    <x v="1"/>
    <x v="2"/>
    <x v="1671"/>
    <s v="QA for Customer Profile updates from IBB"/>
    <s v="S | 01914 - QA for Customer Profile updates from IBB"/>
    <s v="QA | S | 01914 - QA for Customer Profile updates from IBB"/>
    <n v="348518"/>
    <n v="347291"/>
    <n v="375396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6923076923076927E-2"/>
    <n v="2.2727272727272728E-2"/>
    <n v="1"/>
    <n v="2.1276595744680851"/>
    <x v="0"/>
    <x v="2"/>
    <s v="0.Done"/>
    <x v="1623"/>
    <n v="0"/>
    <n v="0"/>
  </r>
  <r>
    <x v="3"/>
    <x v="0"/>
    <x v="0"/>
    <x v="31"/>
    <s v="Buyer views Customer and User Profiles"/>
    <x v="31"/>
    <x v="0"/>
    <x v="2"/>
    <x v="439"/>
    <s v="Customer Profile updates from IBB"/>
    <s v="00371 - Customer Profile updates from IBB"/>
    <x v="439"/>
    <x v="2"/>
    <x v="2"/>
    <x v="1672"/>
    <s v="Review of Customer Profile updates from IBB"/>
    <s v="XS | 01913 - Review of Customer Profile updates from IBB"/>
    <s v="Feature Review | XS | 01913 - Review of Customer Profile updates from IBB"/>
    <n v="348518"/>
    <n v="347291"/>
    <n v="375395"/>
    <s v="Plan"/>
    <x v="2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7.6923076923076927E-2"/>
    <n v="2.2727272727272728E-2"/>
    <n v="1"/>
    <n v="1.0638297872340425"/>
    <x v="0"/>
    <x v="2"/>
    <s v="0.Done"/>
    <x v="1624"/>
    <n v="0"/>
    <n v="0"/>
  </r>
  <r>
    <x v="3"/>
    <x v="1"/>
    <x v="1"/>
    <x v="1"/>
    <m/>
    <x v="1"/>
    <x v="0"/>
    <x v="2"/>
    <x v="440"/>
    <s v="Refactor Inventory Sync/WS Classes for data refresh calls."/>
    <s v="01669 - Refactor Inventory Sync/WS Classes for data refresh calls."/>
    <x v="440"/>
    <x v="1"/>
    <x v="2"/>
    <x v="1673"/>
    <s v="QA for Refactor Inventory Sync/WS Classes for data refresh calls."/>
    <s v="S | 01912 - QA for Refactor Inventory Sync/WS Classes for data refresh calls."/>
    <s v="QA | S | 01912 - QA for Refactor Inventory Sync/WS Classes for data refresh calls."/>
    <m/>
    <n v="370098"/>
    <n v="37539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625"/>
    <n v="0"/>
    <n v="0"/>
  </r>
  <r>
    <x v="3"/>
    <x v="1"/>
    <x v="1"/>
    <x v="1"/>
    <m/>
    <x v="1"/>
    <x v="0"/>
    <x v="2"/>
    <x v="440"/>
    <s v="Refactor Inventory Sync/WS Classes for data refresh calls."/>
    <s v="01669 - Refactor Inventory Sync/WS Classes for data refresh calls."/>
    <x v="440"/>
    <x v="2"/>
    <x v="2"/>
    <x v="1674"/>
    <s v="Review of Refactor Inventory Sync/WS Classes for data refresh calls."/>
    <s v="01911 - Review of Refactor Inventory Sync/WS Classes for data refresh calls."/>
    <s v="Feature Review | 01911 - Review of Refactor Inventory Sync/WS Classes for data refresh calls."/>
    <m/>
    <n v="370098"/>
    <n v="3753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626"/>
    <n v="0"/>
    <n v="0"/>
  </r>
  <r>
    <x v="3"/>
    <x v="1"/>
    <x v="1"/>
    <x v="1"/>
    <m/>
    <x v="1"/>
    <x v="0"/>
    <x v="2"/>
    <x v="440"/>
    <s v="Refactor Inventory Sync/WS Classes for data refresh calls."/>
    <s v="01669 - Refactor Inventory Sync/WS Classes for data refresh calls."/>
    <x v="440"/>
    <x v="0"/>
    <x v="2"/>
    <x v="1675"/>
    <s v="Alpha for Refactor Inventory Sync/WS Classes for data refresh calls."/>
    <s v="01910 - Alpha for Refactor Inventory Sync/WS Classes for data refresh calls."/>
    <s v="Alpha Test | 01910 - Alpha for Refactor Inventory Sync/WS Classes for data refresh calls."/>
    <m/>
    <n v="370098"/>
    <n v="37539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627"/>
    <n v="0"/>
    <n v="0"/>
  </r>
  <r>
    <x v="3"/>
    <x v="1"/>
    <x v="1"/>
    <x v="1"/>
    <m/>
    <x v="1"/>
    <x v="1"/>
    <x v="2"/>
    <x v="441"/>
    <s v="202 (BDT) Remove the optional column order up and down arrows from 2 reports"/>
    <s v="01860 - 202 (BDT) Remove the optional column order up and down arrows from 2 reports"/>
    <x v="441"/>
    <x v="1"/>
    <x v="2"/>
    <x v="1676"/>
    <s v="QA for 202 (BDT) Remove the optional column order up and down arrows from 2 reports"/>
    <s v="S | 01909 - QA for 202 (BDT) Remove the optional column order up and down arrows from 2 reports"/>
    <s v="QA | S | 01909 - QA for 202 (BDT) Remove the optional column order up and down arrows from 2 reports"/>
    <m/>
    <n v="373963"/>
    <n v="3751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628"/>
    <n v="2.1276595744680851"/>
    <n v="0"/>
  </r>
  <r>
    <x v="3"/>
    <x v="1"/>
    <x v="1"/>
    <x v="1"/>
    <m/>
    <x v="1"/>
    <x v="1"/>
    <x v="2"/>
    <x v="442"/>
    <s v="Formatting Error when Resizing"/>
    <s v="01240 - Formatting Error when Resizing"/>
    <x v="442"/>
    <x v="1"/>
    <x v="2"/>
    <x v="1677"/>
    <s v="QA for Formatting Error when Resizing"/>
    <s v="S | 01907 - QA for Formatting Error when Resizing"/>
    <s v="QA | S | 01907 - QA for Formatting Error when Resizing"/>
    <m/>
    <n v="364197"/>
    <n v="3751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629"/>
    <n v="2.1276595744680851"/>
    <n v="0"/>
  </r>
  <r>
    <x v="3"/>
    <x v="1"/>
    <x v="1"/>
    <x v="1"/>
    <m/>
    <x v="1"/>
    <x v="1"/>
    <x v="2"/>
    <x v="443"/>
    <s v="After update to global web content, customer site template does not import"/>
    <s v="01779 - After update to global web content, customer site template does not import"/>
    <x v="443"/>
    <x v="1"/>
    <x v="2"/>
    <x v="1678"/>
    <s v="QA for After update to global web content, customer site template does not import"/>
    <s v="S | 01906 - QA for After update to global web content, customer site template does not import"/>
    <s v="QA | S | 01906 - QA for After update to global web content, customer site template does not import"/>
    <m/>
    <n v="372313"/>
    <n v="3751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630"/>
    <n v="2.1276595744680851"/>
    <n v="0"/>
  </r>
  <r>
    <x v="3"/>
    <x v="1"/>
    <x v="1"/>
    <x v="1"/>
    <m/>
    <x v="1"/>
    <x v="1"/>
    <x v="2"/>
    <x v="443"/>
    <s v="After update to global web content, customer site template does not import"/>
    <s v="01779 - After update to global web content, customer site template does not import"/>
    <x v="443"/>
    <x v="2"/>
    <x v="2"/>
    <x v="1679"/>
    <s v="Review of After update to global web content, customer site template does not import"/>
    <s v="01905 - Review of After update to global web content, customer site template does not import"/>
    <s v="Feature Review | 01905 - Review of After update to global web content, customer site template does not import"/>
    <m/>
    <n v="372313"/>
    <n v="37518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631"/>
    <n v="0"/>
    <n v="0"/>
  </r>
  <r>
    <x v="3"/>
    <x v="1"/>
    <x v="1"/>
    <x v="1"/>
    <m/>
    <x v="1"/>
    <x v="1"/>
    <x v="2"/>
    <x v="355"/>
    <s v="User Edit Profile not working"/>
    <s v="01842 - User Edit Profile not working"/>
    <x v="355"/>
    <x v="1"/>
    <x v="2"/>
    <x v="1680"/>
    <s v="QA for User Edit Profile not working"/>
    <s v="S | 01904 - QA for User Edit Profile not working"/>
    <s v="QA | S | 01904 - QA for User Edit Profile not working"/>
    <m/>
    <n v="373496"/>
    <n v="3751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632"/>
    <n v="2.1276595744680851"/>
    <n v="0"/>
  </r>
  <r>
    <x v="3"/>
    <x v="1"/>
    <x v="1"/>
    <x v="1"/>
    <m/>
    <x v="1"/>
    <x v="1"/>
    <x v="2"/>
    <x v="355"/>
    <s v="User Edit Profile not working"/>
    <s v="01842 - User Edit Profile not working"/>
    <x v="355"/>
    <x v="2"/>
    <x v="2"/>
    <x v="1681"/>
    <s v="Review of User Edit Profile not working"/>
    <s v="01903 - Review of User Edit Profile not working"/>
    <s v="Feature Review | 01903 - Review of User Edit Profile not working"/>
    <m/>
    <n v="373496"/>
    <n v="3751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633"/>
    <n v="0"/>
    <n v="0"/>
  </r>
  <r>
    <x v="3"/>
    <x v="1"/>
    <x v="1"/>
    <x v="1"/>
    <m/>
    <x v="1"/>
    <x v="1"/>
    <x v="2"/>
    <x v="355"/>
    <s v="User Edit Profile not working"/>
    <s v="01842 - User Edit Profile not working"/>
    <x v="355"/>
    <x v="0"/>
    <x v="2"/>
    <x v="1682"/>
    <s v="Alpha for User Edit Profile not working"/>
    <s v="01901 - Alpha for User Edit Profile not working"/>
    <s v="Alpha Test | 01901 - Alpha for User Edit Profile not working"/>
    <m/>
    <n v="373496"/>
    <n v="37512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634"/>
    <n v="0"/>
    <n v="0"/>
  </r>
  <r>
    <x v="3"/>
    <x v="1"/>
    <x v="1"/>
    <x v="1"/>
    <m/>
    <x v="1"/>
    <x v="1"/>
    <x v="2"/>
    <x v="444"/>
    <s v="Mobile and Tablet View of Orders  is not aligned correctly "/>
    <s v="01704 - Mobile and Tablet View of Orders  is not aligned correctly "/>
    <x v="444"/>
    <x v="1"/>
    <x v="2"/>
    <x v="1683"/>
    <s v="QA for Mobile and Tablet View of Orders  is not aligned correctly "/>
    <s v="S | 01900 - QA for Mobile and Tablet View of Orders  is not aligned correctly "/>
    <s v="QA | S | 01900 - QA for Mobile and Tablet View of Orders  is not aligned correctly "/>
    <m/>
    <n v="370997"/>
    <n v="3751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635"/>
    <n v="2.1276595744680851"/>
    <n v="0"/>
  </r>
  <r>
    <x v="3"/>
    <x v="1"/>
    <x v="1"/>
    <x v="1"/>
    <m/>
    <x v="1"/>
    <x v="1"/>
    <x v="2"/>
    <x v="444"/>
    <s v="Mobile and Tablet View of Orders  is not aligned correctly "/>
    <s v="01704 - Mobile and Tablet View of Orders  is not aligned correctly "/>
    <x v="444"/>
    <x v="2"/>
    <x v="2"/>
    <x v="1684"/>
    <s v="Review of Mobile and Tablet View of Orders  is not aligned correctly "/>
    <s v="01899 - Review of Mobile and Tablet View of Orders  is not aligned correctly "/>
    <s v="Feature Review | 01899 - Review of Mobile and Tablet View of Orders  is not aligned correctly "/>
    <m/>
    <n v="370997"/>
    <n v="37511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636"/>
    <n v="0"/>
    <n v="0"/>
  </r>
  <r>
    <x v="3"/>
    <x v="1"/>
    <x v="1"/>
    <x v="1"/>
    <m/>
    <x v="1"/>
    <x v="1"/>
    <x v="2"/>
    <x v="445"/>
    <s v="User Agreement link does not show content for CSR roles"/>
    <s v="01737 - User Agreement link does not show content for CSR roles"/>
    <x v="445"/>
    <x v="1"/>
    <x v="2"/>
    <x v="1685"/>
    <s v="QA for User Agreement link does not show content for Buyer or CSR roles"/>
    <s v="S | 01898 - QA for User Agreement link does not show content for Buyer or CSR roles"/>
    <s v="QA | S | 01898 - QA for User Agreement link does not show content for Buyer or CSR roles"/>
    <m/>
    <n v="371773"/>
    <n v="37509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637"/>
    <n v="2.1276595744680851"/>
    <n v="0"/>
  </r>
  <r>
    <x v="3"/>
    <x v="1"/>
    <x v="1"/>
    <x v="1"/>
    <m/>
    <x v="1"/>
    <x v="1"/>
    <x v="2"/>
    <x v="445"/>
    <s v="User Agreement link does not show content for CSR roles"/>
    <s v="01737 - User Agreement link does not show content for CSR roles"/>
    <x v="445"/>
    <x v="2"/>
    <x v="2"/>
    <x v="1686"/>
    <s v="Review of User Agreement link does not show content for Buyer or CSR roles"/>
    <s v="01897 - Review of User Agreement link does not show content for Buyer or CSR roles"/>
    <s v="Feature Review | 01897 - Review of User Agreement link does not show content for Buyer or CSR roles"/>
    <m/>
    <n v="371773"/>
    <n v="3750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638"/>
    <n v="0"/>
    <n v="0"/>
  </r>
  <r>
    <x v="3"/>
    <x v="1"/>
    <x v="1"/>
    <x v="1"/>
    <m/>
    <x v="1"/>
    <x v="1"/>
    <x v="2"/>
    <x v="446"/>
    <s v="Shipments Cust PO"/>
    <s v="01841 - Shipments Cust PO"/>
    <x v="446"/>
    <x v="1"/>
    <x v="2"/>
    <x v="1687"/>
    <s v="QA for Shipments Cust PO"/>
    <s v="S | 01896 - QA for Shipments Cust PO"/>
    <s v="QA | S | 01896 - QA for Shipments Cust PO"/>
    <m/>
    <n v="373438"/>
    <n v="3750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639"/>
    <n v="2.1276595744680851"/>
    <n v="0"/>
  </r>
  <r>
    <x v="3"/>
    <x v="1"/>
    <x v="1"/>
    <x v="1"/>
    <m/>
    <x v="1"/>
    <x v="1"/>
    <x v="2"/>
    <x v="446"/>
    <s v="Shipments Cust PO"/>
    <s v="01841 - Shipments Cust PO"/>
    <x v="446"/>
    <x v="2"/>
    <x v="2"/>
    <x v="1688"/>
    <s v="Review of Shipments Cust PO"/>
    <s v="01895 - Review of Shipments Cust PO"/>
    <s v="Feature Review | 01895 - Review of Shipments Cust PO"/>
    <m/>
    <n v="373438"/>
    <n v="37507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640"/>
    <n v="0"/>
    <n v="0"/>
  </r>
  <r>
    <x v="3"/>
    <x v="1"/>
    <x v="1"/>
    <x v="1"/>
    <m/>
    <x v="1"/>
    <x v="1"/>
    <x v="2"/>
    <x v="447"/>
    <s v="Exceptions in LAR imports for Site Templates"/>
    <s v="01871 - Exceptions in LAR imports for Site Templates"/>
    <x v="447"/>
    <x v="1"/>
    <x v="2"/>
    <x v="1689"/>
    <s v="QA for Exceptions in LAR imports for Site Templates"/>
    <s v="S | 01894 - QA for Exceptions in LAR imports for Site Templates"/>
    <s v="QA | S | 01894 - QA for Exceptions in LAR imports for Site Templates"/>
    <m/>
    <n v="374314"/>
    <n v="3750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641"/>
    <n v="2.1276595744680851"/>
    <n v="0"/>
  </r>
  <r>
    <x v="3"/>
    <x v="1"/>
    <x v="1"/>
    <x v="1"/>
    <m/>
    <x v="1"/>
    <x v="1"/>
    <x v="2"/>
    <x v="447"/>
    <s v="Exceptions in LAR imports for Site Templates"/>
    <s v="01871 - Exceptions in LAR imports for Site Templates"/>
    <x v="447"/>
    <x v="2"/>
    <x v="2"/>
    <x v="1690"/>
    <s v="Review of Exceptions in LAR imports for Site Templates"/>
    <s v="01893 - Review of Exceptions in LAR imports for Site Templates"/>
    <s v="Feature Review | 01893 - Review of Exceptions in LAR imports for Site Templates"/>
    <m/>
    <n v="374314"/>
    <n v="37507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642"/>
    <n v="0"/>
    <n v="0"/>
  </r>
  <r>
    <x v="3"/>
    <x v="1"/>
    <x v="1"/>
    <x v="1"/>
    <m/>
    <x v="1"/>
    <x v="1"/>
    <x v="2"/>
    <x v="447"/>
    <s v="Exceptions in LAR imports for Site Templates"/>
    <s v="01871 - Exceptions in LAR imports for Site Templates"/>
    <x v="447"/>
    <x v="0"/>
    <x v="2"/>
    <x v="1691"/>
    <s v="Alpha for Exceptions in LAR imports for Site Templates"/>
    <s v="01892 - Alpha for Exceptions in LAR imports for Site Templates"/>
    <s v="Alpha Test | 01892 - Alpha for Exceptions in LAR imports for Site Templates"/>
    <m/>
    <n v="374314"/>
    <n v="37507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643"/>
    <n v="0"/>
    <n v="0"/>
  </r>
  <r>
    <x v="3"/>
    <x v="1"/>
    <x v="1"/>
    <x v="1"/>
    <m/>
    <x v="1"/>
    <x v="0"/>
    <x v="6"/>
    <x v="438"/>
    <s v="Update Sales Order to take in different order statuses"/>
    <s v="01250 - Update Sales Order to take in different order statuses"/>
    <x v="438"/>
    <x v="0"/>
    <x v="2"/>
    <x v="1692"/>
    <s v="Alpha for Update Sales Order to take in different order statuses"/>
    <s v="01890 - Alpha for Update Sales Order to take in different order statuses"/>
    <s v="Alpha Test | 01890 - Alpha for Update Sales Order to take in different order statuses"/>
    <m/>
    <n v="364210"/>
    <n v="37478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6"/>
    <s v="0.Done"/>
    <x v="1644"/>
    <n v="0"/>
    <n v="0"/>
  </r>
  <r>
    <x v="3"/>
    <x v="1"/>
    <x v="1"/>
    <x v="1"/>
    <m/>
    <x v="1"/>
    <x v="1"/>
    <x v="2"/>
    <x v="441"/>
    <s v="202 (BDT) Remove the optional column order up and down arrows from 2 reports"/>
    <s v="01860 - 202 (BDT) Remove the optional column order up and down arrows from 2 reports"/>
    <x v="441"/>
    <x v="2"/>
    <x v="2"/>
    <x v="1693"/>
    <s v="Review of 202 (BDT) Remove the optional column order up and down arrows from 2 reports"/>
    <s v="01889 - Review of 202 (BDT) Remove the optional column order up and down arrows from 2 reports"/>
    <s v="Feature Review | 01889 - Review of 202 (BDT) Remove the optional column order up and down arrows from 2 reports"/>
    <m/>
    <n v="373963"/>
    <n v="37468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645"/>
    <n v="0"/>
    <n v="0"/>
  </r>
  <r>
    <x v="3"/>
    <x v="1"/>
    <x v="1"/>
    <x v="1"/>
    <m/>
    <x v="1"/>
    <x v="1"/>
    <x v="2"/>
    <x v="441"/>
    <s v="202 (BDT) Remove the optional column order up and down arrows from 2 reports"/>
    <s v="01860 - 202 (BDT) Remove the optional column order up and down arrows from 2 reports"/>
    <x v="441"/>
    <x v="0"/>
    <x v="2"/>
    <x v="1694"/>
    <s v="Alpha for 202 (BDT) Remove the optional column order up and down arrows from 2 reports"/>
    <s v="01888 - Alpha for 202 (BDT) Remove the optional column order up and down arrows from 2 reports"/>
    <s v="Alpha Test | 01888 - Alpha for 202 (BDT) Remove the optional column order up and down arrows from 2 reports"/>
    <m/>
    <n v="373963"/>
    <n v="37468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646"/>
    <n v="0"/>
    <n v="0"/>
  </r>
  <r>
    <x v="3"/>
    <x v="1"/>
    <x v="1"/>
    <x v="1"/>
    <m/>
    <x v="1"/>
    <x v="1"/>
    <x v="2"/>
    <x v="446"/>
    <s v="Shipments Cust PO"/>
    <s v="01841 - Shipments Cust PO"/>
    <x v="446"/>
    <x v="0"/>
    <x v="2"/>
    <x v="1695"/>
    <s v="Alpha for Shipments Cust PO"/>
    <s v="01887 - Alpha for Shipments Cust PO"/>
    <s v="Alpha Test | 01887 - Alpha for Shipments Cust PO"/>
    <m/>
    <n v="373438"/>
    <n v="37453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647"/>
    <n v="0"/>
    <n v="0"/>
  </r>
  <r>
    <x v="3"/>
    <x v="1"/>
    <x v="1"/>
    <x v="1"/>
    <m/>
    <x v="1"/>
    <x v="1"/>
    <x v="2"/>
    <x v="351"/>
    <s v="196 (BDT) Documents- cannot change location filter and add files to folder "/>
    <s v="01851 - 196 (BDT) Documents- cannot change location filter and add files to folder "/>
    <x v="351"/>
    <x v="7"/>
    <x v="2"/>
    <x v="1696"/>
    <s v="Tech Planning for -  cannot change location filter and add files to folder"/>
    <s v="M | 01886 - Tech Planning for -  cannot change location filter and add files to folder"/>
    <s v="Tech Planning | M | 01886 - Tech Planning for -  cannot change location filter and add files to folder"/>
    <m/>
    <n v="373907"/>
    <n v="37453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648"/>
    <n v="4.2553191489361701"/>
    <n v="0"/>
  </r>
  <r>
    <x v="3"/>
    <x v="1"/>
    <x v="1"/>
    <x v="1"/>
    <m/>
    <x v="1"/>
    <x v="0"/>
    <x v="2"/>
    <x v="448"/>
    <s v="Remove Buyer access to edit display settings"/>
    <s v="01861 - Remove Buyer access to edit display settings"/>
    <x v="448"/>
    <x v="0"/>
    <x v="2"/>
    <x v="1697"/>
    <s v="Alpha Test for Remove Buyer access to edit display settings"/>
    <s v="M | 01885 - Alpha Test for Remove Buyer access to edit display settings"/>
    <s v="Alpha Test | M | 01885 - Alpha Test for Remove Buyer access to edit display settings"/>
    <m/>
    <n v="373971"/>
    <n v="374527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1"/>
    <n v="0"/>
    <n v="1"/>
    <n v="4.2553191489361701"/>
    <x v="1"/>
    <x v="2"/>
    <s v="0.Done"/>
    <x v="1649"/>
    <n v="0"/>
    <n v="0"/>
  </r>
  <r>
    <x v="3"/>
    <x v="1"/>
    <x v="1"/>
    <x v="1"/>
    <m/>
    <x v="1"/>
    <x v="1"/>
    <x v="2"/>
    <x v="449"/>
    <s v="LDAP Configurations are not automatically imported"/>
    <s v="01844 - LDAP Configurations are not automatically imported"/>
    <x v="449"/>
    <x v="1"/>
    <x v="2"/>
    <x v="1698"/>
    <s v="QA for LDAP Configurations are not automatically imported"/>
    <s v="S | 01884 - QA for LDAP Configurations are not automatically imported"/>
    <s v="QA | S | 01884 - QA for LDAP Configurations are not automatically imported"/>
    <m/>
    <n v="373507"/>
    <n v="3745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650"/>
    <n v="2.1276595744680851"/>
    <n v="0"/>
  </r>
  <r>
    <x v="3"/>
    <x v="1"/>
    <x v="1"/>
    <x v="1"/>
    <m/>
    <x v="1"/>
    <x v="1"/>
    <x v="2"/>
    <x v="449"/>
    <s v="LDAP Configurations are not automatically imported"/>
    <s v="01844 - LDAP Configurations are not automatically imported"/>
    <x v="449"/>
    <x v="2"/>
    <x v="2"/>
    <x v="1699"/>
    <s v="Review of LDAP Configurations are not automatically imported"/>
    <s v="01883 - Review of LDAP Configurations are not automatically imported"/>
    <s v="Feature Review | 01883 - Review of LDAP Configurations are not automatically imported"/>
    <m/>
    <n v="373507"/>
    <n v="37451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651"/>
    <n v="0"/>
    <n v="0"/>
  </r>
  <r>
    <x v="3"/>
    <x v="0"/>
    <x v="0"/>
    <x v="25"/>
    <s v="CSR - Customer and User Profile"/>
    <x v="25"/>
    <x v="0"/>
    <x v="2"/>
    <x v="243"/>
    <s v="Create Page for CSRs to View Customer Locations "/>
    <s v="01127 - Create Page for CSRs to View Customer Locations "/>
    <x v="243"/>
    <x v="6"/>
    <x v="3"/>
    <x v="1700"/>
    <s v="Default Alphabetical Order is no longer working"/>
    <s v="M | 01882 - Default Alphabetical Order is no longer working"/>
    <s v="Alpha Bug | M | 01882 - Default Alphabetical Order is no longer working"/>
    <n v="348696"/>
    <n v="362834"/>
    <n v="374496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8.3333333333333329E-2"/>
    <n v="2.9411764705882353E-2"/>
    <n v="1"/>
    <n v="0"/>
    <x v="0"/>
    <x v="2"/>
    <s v="0.Cancelled"/>
    <x v="1652"/>
    <n v="0"/>
    <n v="0"/>
  </r>
  <r>
    <x v="3"/>
    <x v="1"/>
    <x v="1"/>
    <x v="1"/>
    <m/>
    <x v="1"/>
    <x v="1"/>
    <x v="2"/>
    <x v="351"/>
    <s v="196 (BDT) Documents- cannot change location filter and add files to folder "/>
    <s v="01851 - 196 (BDT) Documents- cannot change location filter and add files to folder "/>
    <x v="351"/>
    <x v="3"/>
    <x v="2"/>
    <x v="1701"/>
    <s v="Development for -  cannot change location filter and add files to folder"/>
    <s v="M | 01881 - Development for -  cannot change location filter and add files to folder"/>
    <s v="Frontend Development | M | 01881 - Development for -  cannot change location filter and add files to folder"/>
    <m/>
    <n v="373907"/>
    <n v="37448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1653"/>
    <n v="5.3191489361702127"/>
    <n v="0"/>
  </r>
  <r>
    <x v="3"/>
    <x v="1"/>
    <x v="1"/>
    <x v="1"/>
    <m/>
    <x v="1"/>
    <x v="1"/>
    <x v="2"/>
    <x v="449"/>
    <s v="LDAP Configurations are not automatically imported"/>
    <s v="01844 - LDAP Configurations are not automatically imported"/>
    <x v="449"/>
    <x v="0"/>
    <x v="2"/>
    <x v="1702"/>
    <s v="Alpha for LDAP Configurations are not automatically imported"/>
    <s v="01880 - Alpha for LDAP Configurations are not automatically imported"/>
    <s v="Alpha Test | 01880 - Alpha for LDAP Configurations are not automatically imported"/>
    <m/>
    <n v="373507"/>
    <n v="37443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654"/>
    <n v="0"/>
    <n v="0"/>
  </r>
  <r>
    <x v="3"/>
    <x v="1"/>
    <x v="1"/>
    <x v="1"/>
    <m/>
    <x v="1"/>
    <x v="1"/>
    <x v="2"/>
    <x v="447"/>
    <s v="Exceptions in LAR imports for Site Templates"/>
    <s v="01871 - Exceptions in LAR imports for Site Templates"/>
    <x v="447"/>
    <x v="5"/>
    <x v="2"/>
    <x v="1703"/>
    <s v="Recreate LARs for site templates"/>
    <s v="M | 01872 - Recreate LARs for site templates"/>
    <s v="Backend Development | M | 01872 - Recreate LARs for site templates"/>
    <m/>
    <n v="374314"/>
    <n v="37431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655"/>
    <n v="10.638297872340425"/>
    <n v="0"/>
  </r>
  <r>
    <x v="3"/>
    <x v="0"/>
    <x v="0"/>
    <x v="22"/>
    <s v="System Architecture"/>
    <x v="22"/>
    <x v="2"/>
    <x v="3"/>
    <x v="450"/>
    <s v="Setup Liferay Development Infrastructure"/>
    <s v="00450 - Setup Liferay Development Infrastructure"/>
    <x v="450"/>
    <x v="4"/>
    <x v="2"/>
    <x v="1704"/>
    <s v="Extend CI Server with Slave"/>
    <s v="S | 01870 - Extend CI Server with Slave"/>
    <s v="Sub-Task | S | 01870 - Extend CI Server with Slave"/>
    <n v="351453"/>
    <n v="348727"/>
    <n v="374292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1.8518518518518517E-2"/>
    <n v="1"/>
    <n v="4.2553191489361701"/>
    <x v="0"/>
    <x v="3"/>
    <s v="0.Done"/>
    <x v="1656"/>
    <n v="0"/>
    <n v="0"/>
  </r>
  <r>
    <x v="3"/>
    <x v="0"/>
    <x v="0"/>
    <x v="22"/>
    <s v="System Architecture"/>
    <x v="22"/>
    <x v="2"/>
    <x v="3"/>
    <x v="450"/>
    <s v="Setup Liferay Development Infrastructure"/>
    <s v="00450 - Setup Liferay Development Infrastructure"/>
    <x v="450"/>
    <x v="4"/>
    <x v="2"/>
    <x v="1705"/>
    <s v="Configure  Remote Elastic Search"/>
    <s v="S | 01869 - Configure  Remote Elastic Search"/>
    <s v="Sub-Task | S | 01869 - Configure  Remote Elastic Search"/>
    <n v="351453"/>
    <n v="348727"/>
    <n v="374287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1.8518518518518517E-2"/>
    <n v="1"/>
    <n v="4.2553191489361701"/>
    <x v="0"/>
    <x v="3"/>
    <s v="0.Done"/>
    <x v="1657"/>
    <n v="0"/>
    <n v="0"/>
  </r>
  <r>
    <x v="3"/>
    <x v="1"/>
    <x v="1"/>
    <x v="1"/>
    <m/>
    <x v="1"/>
    <x v="0"/>
    <x v="2"/>
    <x v="435"/>
    <s v="BIT-49 Ship To Filter Name &amp; Address Info Missing in Portal"/>
    <s v="01173 - BIT-49 Ship To Filter Name &amp; Address Info Missing in Portal"/>
    <x v="435"/>
    <x v="5"/>
    <x v="2"/>
    <x v="1706"/>
    <s v="Update shipTo logic"/>
    <s v="S | 01867 - Update shipTo logic"/>
    <s v="Backend Development | S | 01867 - Update shipTo logic"/>
    <m/>
    <n v="363185"/>
    <n v="374260"/>
    <s v="Plan"/>
    <x v="0"/>
    <n v="9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9"/>
    <n v="0"/>
    <n v="0.2"/>
    <n v="0"/>
    <n v="1"/>
    <n v="8.5106382978723403"/>
    <x v="1"/>
    <x v="2"/>
    <s v="0.Done"/>
    <x v="1658"/>
    <n v="0"/>
    <n v="0"/>
  </r>
  <r>
    <x v="3"/>
    <x v="1"/>
    <x v="1"/>
    <x v="1"/>
    <m/>
    <x v="1"/>
    <x v="1"/>
    <x v="2"/>
    <x v="446"/>
    <s v="Shipments Cust PO"/>
    <s v="01841 - Shipments Cust PO"/>
    <x v="446"/>
    <x v="3"/>
    <x v="2"/>
    <x v="1707"/>
    <s v="Development for - Shipments Cust PO"/>
    <s v="M | 01866 - Development for - Shipments Cust PO"/>
    <s v="Frontend Development | M | 01866 - Development for - Shipments Cust PO"/>
    <m/>
    <n v="373438"/>
    <n v="37410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659"/>
    <n v="5.3191489361702127"/>
    <n v="0"/>
  </r>
  <r>
    <x v="3"/>
    <x v="0"/>
    <x v="0"/>
    <x v="22"/>
    <s v="System Architecture"/>
    <x v="22"/>
    <x v="2"/>
    <x v="3"/>
    <x v="280"/>
    <s v="CI server setup"/>
    <s v="00141 - CI server setup"/>
    <x v="280"/>
    <x v="4"/>
    <x v="2"/>
    <x v="1708"/>
    <s v="Sonar configuration"/>
    <s v="S | 01865 - Sonar configuration"/>
    <s v="Sub-Task | S | 01865 - Sonar configuration"/>
    <n v="351453"/>
    <n v="336162"/>
    <n v="374048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1.8518518518518517E-2"/>
    <n v="1"/>
    <n v="4.2553191489361701"/>
    <x v="0"/>
    <x v="3"/>
    <s v="0.Done"/>
    <x v="1660"/>
    <n v="0"/>
    <n v="0"/>
  </r>
  <r>
    <x v="3"/>
    <x v="1"/>
    <x v="1"/>
    <x v="1"/>
    <m/>
    <x v="1"/>
    <x v="1"/>
    <x v="2"/>
    <x v="444"/>
    <s v="Mobile and Tablet View of Orders  is not aligned correctly "/>
    <s v="01704 - Mobile and Tablet View of Orders  is not aligned correctly "/>
    <x v="444"/>
    <x v="0"/>
    <x v="2"/>
    <x v="1709"/>
    <s v="Alpha for Mobile and Tablet View of Orders  is not aligned correctly "/>
    <s v="01856 - Alpha for Mobile and Tablet View of Orders  is not aligned correctly "/>
    <s v="Alpha Test | 01856 - Alpha for Mobile and Tablet View of Orders  is not aligned correctly "/>
    <m/>
    <n v="370997"/>
    <n v="3739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661"/>
    <n v="0"/>
    <n v="0"/>
  </r>
  <r>
    <x v="3"/>
    <x v="1"/>
    <x v="1"/>
    <x v="1"/>
    <m/>
    <x v="1"/>
    <x v="0"/>
    <x v="2"/>
    <x v="424"/>
    <s v="Update User Creation Test Scripts and customer LARs "/>
    <s v="01852 - Update User Creation Test Scripts and customer LARs "/>
    <x v="424"/>
    <x v="4"/>
    <x v="2"/>
    <x v="1710"/>
    <s v="Export LAR from QA of customer organizations"/>
    <s v="M | 01854 - Export LAR from QA of customer organizations"/>
    <s v="Sub-Task | M | 01854 - Export LAR from QA of customer organizations"/>
    <m/>
    <n v="373926"/>
    <n v="373930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1662"/>
    <n v="0"/>
    <n v="0"/>
  </r>
  <r>
    <x v="3"/>
    <x v="1"/>
    <x v="1"/>
    <x v="1"/>
    <m/>
    <x v="1"/>
    <x v="0"/>
    <x v="2"/>
    <x v="424"/>
    <s v="Update User Creation Test Scripts and customer LARs "/>
    <s v="01852 - Update User Creation Test Scripts and customer LARs "/>
    <x v="424"/>
    <x v="5"/>
    <x v="2"/>
    <x v="1711"/>
    <s v="Update User creation scripts"/>
    <s v="M | 01853 - Update User creation scripts"/>
    <s v="Backend Development | M | 01853 - Update User creation scripts"/>
    <m/>
    <n v="373926"/>
    <n v="37392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663"/>
    <n v="0"/>
    <n v="0"/>
  </r>
  <r>
    <x v="3"/>
    <x v="1"/>
    <x v="1"/>
    <x v="1"/>
    <m/>
    <x v="1"/>
    <x v="2"/>
    <x v="2"/>
    <x v="392"/>
    <s v="Update Mock Services for changes to Data Sync"/>
    <s v="01847 - Update Mock Services for changes to Data Sync"/>
    <x v="392"/>
    <x v="4"/>
    <x v="2"/>
    <x v="1712"/>
    <s v="Replace existing mock service JSON results with new data from IBB"/>
    <s v="M | 01848 - Replace existing mock service JSON results with new data from IBB"/>
    <s v="Sub-Task | M | 01848 - Replace existing mock service JSON results with new data from IBB"/>
    <m/>
    <n v="373510"/>
    <n v="373511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5"/>
    <n v="0"/>
    <n v="1"/>
    <n v="8.5106382978723403"/>
    <x v="1"/>
    <x v="2"/>
    <s v="0.Done"/>
    <x v="1664"/>
    <n v="0"/>
    <n v="0"/>
  </r>
  <r>
    <x v="3"/>
    <x v="1"/>
    <x v="1"/>
    <x v="1"/>
    <m/>
    <x v="1"/>
    <x v="1"/>
    <x v="2"/>
    <x v="449"/>
    <s v="LDAP Configurations are not automatically imported"/>
    <s v="01844 - LDAP Configurations are not automatically imported"/>
    <x v="449"/>
    <x v="5"/>
    <x v="2"/>
    <x v="1713"/>
    <s v="Add staff users imported from LDAP to the Bemis org"/>
    <s v="M | 01846 - Add staff users imported from LDAP to the Bemis org"/>
    <s v="Backend Development | M | 01846 - Add staff users imported from LDAP to the Bemis org"/>
    <m/>
    <n v="373507"/>
    <n v="373509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665"/>
    <n v="10.638297872340425"/>
    <n v="0"/>
  </r>
  <r>
    <x v="3"/>
    <x v="1"/>
    <x v="1"/>
    <x v="1"/>
    <m/>
    <x v="1"/>
    <x v="1"/>
    <x v="2"/>
    <x v="449"/>
    <s v="LDAP Configurations are not automatically imported"/>
    <s v="01844 - LDAP Configurations are not automatically imported"/>
    <x v="449"/>
    <x v="4"/>
    <x v="2"/>
    <x v="1714"/>
    <s v="Fix automatic loading of ldap configs"/>
    <s v="M | 01845 - Fix automatic loading of ldap configs"/>
    <s v="Sub-Task | M | 01845 - Fix automatic loading of ldap configs"/>
    <m/>
    <n v="373507"/>
    <n v="37350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1666"/>
    <n v="8.5106382978723403"/>
    <n v="0"/>
  </r>
  <r>
    <x v="3"/>
    <x v="1"/>
    <x v="1"/>
    <x v="1"/>
    <m/>
    <x v="1"/>
    <x v="1"/>
    <x v="2"/>
    <x v="318"/>
    <s v="Document Preview does not work "/>
    <s v="01788 - Document Preview does not work "/>
    <x v="318"/>
    <x v="3"/>
    <x v="2"/>
    <x v="1715"/>
    <s v="Development for - Document Preview does not work rewrite"/>
    <s v="M | 01843 - Development for - Document Preview does not work rewrite"/>
    <s v="Frontend Development | M | 01843 - Development for - Document Preview does not work rewrite"/>
    <m/>
    <n v="372507"/>
    <n v="37349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1667"/>
    <n v="5.3191489361702127"/>
    <n v="0"/>
  </r>
  <r>
    <x v="3"/>
    <x v="1"/>
    <x v="1"/>
    <x v="1"/>
    <m/>
    <x v="1"/>
    <x v="1"/>
    <x v="2"/>
    <x v="451"/>
    <s v="Cancel button on Locations filter does not work "/>
    <s v="01267 - Cancel button on Locations filter does not work "/>
    <x v="451"/>
    <x v="3"/>
    <x v="2"/>
    <x v="1716"/>
    <s v="Development - Cancel button on Locations filter does not work add in cancel button functionality"/>
    <s v="M | 01840 - Development - Cancel button on Locations filter does not work add in cancel button functionality"/>
    <s v="Frontend Development | M | 01840 - Development - Cancel button on Locations filter does not work add in cancel button functionality"/>
    <m/>
    <n v="364239"/>
    <n v="37330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0"/>
    <n v="1"/>
    <n v="5.3191489361702127"/>
    <x v="1"/>
    <x v="2"/>
    <s v="0.Done"/>
    <x v="1668"/>
    <n v="5.3191489361702127"/>
    <n v="0"/>
  </r>
  <r>
    <x v="3"/>
    <x v="1"/>
    <x v="1"/>
    <x v="1"/>
    <m/>
    <x v="1"/>
    <x v="0"/>
    <x v="2"/>
    <x v="437"/>
    <s v="Update Sales Order Data Sync logic"/>
    <s v="01643 - Update Sales Order Data Sync logic"/>
    <x v="437"/>
    <x v="5"/>
    <x v="2"/>
    <x v="1717"/>
    <s v="Review releases creation and updating logic"/>
    <s v="S | 01839 - Review releases creation and updating logic"/>
    <s v="Backend Development | S | 01839 - Review releases creation and updating logic"/>
    <m/>
    <n v="369826"/>
    <n v="373304"/>
    <s v="Plan"/>
    <x v="0"/>
    <n v="7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7"/>
    <n v="0"/>
    <n v="0.1111111111111111"/>
    <n v="0"/>
    <n v="1"/>
    <n v="8.5106382978723403"/>
    <x v="1"/>
    <x v="2"/>
    <s v="0.Done"/>
    <x v="1669"/>
    <n v="0"/>
    <n v="0"/>
  </r>
  <r>
    <x v="3"/>
    <x v="1"/>
    <x v="1"/>
    <x v="1"/>
    <m/>
    <x v="1"/>
    <x v="1"/>
    <x v="2"/>
    <x v="452"/>
    <s v="Fixes needed for View Details dropdown desktop and mobile views"/>
    <s v="01766 - Fixes needed for View Details dropdown desktop and mobile views"/>
    <x v="452"/>
    <x v="1"/>
    <x v="2"/>
    <x v="1718"/>
    <s v="QA for Fixes needed for View Details dropdown desktop and mobile views"/>
    <s v="S | 01838 - QA for Fixes needed for View Details dropdown desktop and mobile views"/>
    <s v="QA | S | 01838 - QA for Fixes needed for View Details dropdown desktop and mobile views"/>
    <m/>
    <n v="372116"/>
    <n v="3732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670"/>
    <n v="2.1276595744680851"/>
    <n v="0"/>
  </r>
  <r>
    <x v="3"/>
    <x v="1"/>
    <x v="1"/>
    <x v="1"/>
    <m/>
    <x v="1"/>
    <x v="1"/>
    <x v="2"/>
    <x v="452"/>
    <s v="Fixes needed for View Details dropdown desktop and mobile views"/>
    <s v="01766 - Fixes needed for View Details dropdown desktop and mobile views"/>
    <x v="452"/>
    <x v="2"/>
    <x v="2"/>
    <x v="1719"/>
    <s v="Review of Fixes needed for View Details dropdown desktop and mobile views"/>
    <s v="01837 - Review of Fixes needed for View Details dropdown desktop and mobile views"/>
    <s v="Feature Review | 01837 - Review of Fixes needed for View Details dropdown desktop and mobile views"/>
    <m/>
    <n v="372116"/>
    <n v="37320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671"/>
    <n v="0"/>
    <n v="0"/>
  </r>
  <r>
    <x v="3"/>
    <x v="1"/>
    <x v="1"/>
    <x v="1"/>
    <m/>
    <x v="1"/>
    <x v="0"/>
    <x v="2"/>
    <x v="287"/>
    <s v="Improve data display on all pages "/>
    <s v="01784 - Improve data display on all pages "/>
    <x v="287"/>
    <x v="3"/>
    <x v="2"/>
    <x v="1720"/>
    <s v="Development for - Improve data display on all pages"/>
    <s v="M | 01836 - Development for - Improve data display on all pages"/>
    <s v="Frontend Development | M | 01836 - Development for - Improve data display on all pages"/>
    <m/>
    <n v="372474"/>
    <n v="37319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0"/>
    <n v="1"/>
    <n v="5.3191489361702127"/>
    <x v="1"/>
    <x v="2"/>
    <s v="0.Done"/>
    <x v="1672"/>
    <n v="0"/>
    <n v="0"/>
  </r>
  <r>
    <x v="3"/>
    <x v="1"/>
    <x v="1"/>
    <x v="1"/>
    <m/>
    <x v="1"/>
    <x v="1"/>
    <x v="2"/>
    <x v="444"/>
    <s v="Mobile and Tablet View of Orders  is not aligned correctly "/>
    <s v="01704 - Mobile and Tablet View of Orders  is not aligned correctly "/>
    <x v="444"/>
    <x v="3"/>
    <x v="3"/>
    <x v="1721"/>
    <s v="Development for - Mobile and Tablet View of Orders is not aligned correctly"/>
    <s v="M | 01835 - Development for - Mobile and Tablet View of Orders is not aligned correctly"/>
    <s v="Frontend Development | M | 01835 - Development for - Mobile and Tablet View of Orders is not aligned correctly"/>
    <m/>
    <n v="370997"/>
    <n v="37315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0"/>
    <x v="1"/>
    <x v="2"/>
    <s v="0.Cancelled"/>
    <x v="1673"/>
    <n v="5.3191489361702127"/>
    <n v="0"/>
  </r>
  <r>
    <x v="3"/>
    <x v="1"/>
    <x v="1"/>
    <x v="1"/>
    <m/>
    <x v="1"/>
    <x v="0"/>
    <x v="2"/>
    <x v="453"/>
    <s v="Menu position does not remain closed when navigating from one page to another "/>
    <s v="01622 - Menu position does not remain closed when navigating from one page to another "/>
    <x v="453"/>
    <x v="1"/>
    <x v="2"/>
    <x v="1722"/>
    <s v="QA for Menu position does not remain closed when navigating from one page to another "/>
    <s v="01834 - QA for Menu position does not remain closed when navigating from one page to another "/>
    <s v="QA | 01834 - QA for Menu position does not remain closed when navigating from one page to another "/>
    <m/>
    <n v="369314"/>
    <n v="3730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674"/>
    <n v="0"/>
    <n v="0"/>
  </r>
  <r>
    <x v="3"/>
    <x v="1"/>
    <x v="1"/>
    <x v="1"/>
    <m/>
    <x v="1"/>
    <x v="0"/>
    <x v="2"/>
    <x v="453"/>
    <s v="Menu position does not remain closed when navigating from one page to another "/>
    <s v="01622 - Menu position does not remain closed when navigating from one page to another "/>
    <x v="453"/>
    <x v="2"/>
    <x v="2"/>
    <x v="1723"/>
    <s v="Review of Menu position does not remain closed when navigating from one page to another "/>
    <s v="01833 - Review of Menu position does not remain closed when navigating from one page to another "/>
    <s v="Feature Review | 01833 - Review of Menu position does not remain closed when navigating from one page to another "/>
    <m/>
    <n v="369314"/>
    <n v="37302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675"/>
    <n v="0"/>
    <n v="0"/>
  </r>
  <r>
    <x v="3"/>
    <x v="0"/>
    <x v="0"/>
    <x v="23"/>
    <s v="Buyer - Portal Foundations"/>
    <x v="23"/>
    <x v="0"/>
    <x v="2"/>
    <x v="454"/>
    <s v="Buyer - Security"/>
    <s v="00645 - Buyer - Security"/>
    <x v="454"/>
    <x v="1"/>
    <x v="2"/>
    <x v="1724"/>
    <s v="QA for Buyer - Security"/>
    <s v="S | 01832 - QA for Buyer - Security"/>
    <s v="QA | S | 01832 - QA for Buyer - Security"/>
    <n v="350832"/>
    <n v="354328"/>
    <n v="3730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8.2644628099173556E-3"/>
    <n v="1"/>
    <n v="2.1276595744680851"/>
    <x v="0"/>
    <x v="2"/>
    <s v="0.Done"/>
    <x v="1676"/>
    <n v="0"/>
    <n v="0"/>
  </r>
  <r>
    <x v="3"/>
    <x v="1"/>
    <x v="1"/>
    <x v="1"/>
    <m/>
    <x v="1"/>
    <x v="0"/>
    <x v="2"/>
    <x v="455"/>
    <s v="Update Dashboard Content"/>
    <s v="01736 - Update Dashboard Content"/>
    <x v="455"/>
    <x v="1"/>
    <x v="2"/>
    <x v="1725"/>
    <s v="QA for Update Dashboard Content"/>
    <s v="01831 - QA for Update Dashboard Content"/>
    <s v="QA | 01831 - QA for Update Dashboard Content"/>
    <m/>
    <n v="371757"/>
    <n v="37301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677"/>
    <n v="0"/>
    <n v="0"/>
  </r>
  <r>
    <x v="3"/>
    <x v="0"/>
    <x v="0"/>
    <x v="25"/>
    <s v="CSR - Customer and User Profile"/>
    <x v="25"/>
    <x v="0"/>
    <x v="2"/>
    <x v="456"/>
    <s v="Allow Buyers to update display settings "/>
    <s v="01396 - Allow Buyers to update display settings "/>
    <x v="456"/>
    <x v="1"/>
    <x v="3"/>
    <x v="1726"/>
    <s v="QA for Allow Buyers to Update Display Settings"/>
    <s v="M | 01830 - QA for Allow Buyers to Update Display Settings"/>
    <s v="QA | M | 01830 - QA for Allow Buyers to Update Display Settings"/>
    <n v="348696"/>
    <n v="365558"/>
    <n v="37300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2.9411764705882353E-2"/>
    <n v="1"/>
    <n v="0"/>
    <x v="0"/>
    <x v="2"/>
    <s v="0.Cancelled"/>
    <x v="1678"/>
    <n v="0"/>
    <n v="0"/>
  </r>
  <r>
    <x v="3"/>
    <x v="1"/>
    <x v="1"/>
    <x v="1"/>
    <m/>
    <x v="1"/>
    <x v="1"/>
    <x v="2"/>
    <x v="457"/>
    <s v="Customer Data Sync is checking wrong address for validity"/>
    <s v="01534 - Customer Data Sync is checking wrong address for validity"/>
    <x v="457"/>
    <x v="1"/>
    <x v="2"/>
    <x v="1727"/>
    <s v="QA for Customer Data Sync is checking wrong address for validity"/>
    <s v="S | 01829 - QA for Customer Data Sync is checking wrong address for validity"/>
    <s v="QA | S | 01829 - QA for Customer Data Sync is checking wrong address for validity"/>
    <m/>
    <n v="368055"/>
    <n v="3729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679"/>
    <n v="2.1276595744680851"/>
    <n v="0"/>
  </r>
  <r>
    <x v="3"/>
    <x v="1"/>
    <x v="1"/>
    <x v="1"/>
    <m/>
    <x v="1"/>
    <x v="1"/>
    <x v="2"/>
    <x v="457"/>
    <s v="Customer Data Sync is checking wrong address for validity"/>
    <s v="01534 - Customer Data Sync is checking wrong address for validity"/>
    <x v="457"/>
    <x v="2"/>
    <x v="2"/>
    <x v="1728"/>
    <s v="Review of Customer Data Sync is checking wrong address for validity"/>
    <s v="01828 - Review of Customer Data Sync is checking wrong address for validity"/>
    <s v="Feature Review | 01828 - Review of Customer Data Sync is checking wrong address for validity"/>
    <m/>
    <n v="368055"/>
    <n v="37299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680"/>
    <n v="0"/>
    <n v="0"/>
  </r>
  <r>
    <x v="3"/>
    <x v="0"/>
    <x v="3"/>
    <x v="28"/>
    <s v="Buyer - Dashboard"/>
    <x v="28"/>
    <x v="0"/>
    <x v="2"/>
    <x v="425"/>
    <s v="User agreement - BNA"/>
    <s v="00341 - User agreement - BNA"/>
    <x v="425"/>
    <x v="1"/>
    <x v="2"/>
    <x v="1729"/>
    <s v="QA for User Agreement"/>
    <s v="M | 01827 - QA for User Agreement"/>
    <s v="QA | M | 01827 - QA for User Agreement"/>
    <n v="351660"/>
    <n v="344261"/>
    <n v="372997"/>
    <s v="Plan"/>
    <x v="18"/>
    <n v="0"/>
    <n v="0"/>
    <n v="0"/>
    <n v="5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.16666666666666666"/>
    <n v="1"/>
    <n v="3.191489361702128"/>
    <x v="2"/>
    <x v="2"/>
    <s v="0.Done"/>
    <x v="1681"/>
    <n v="0"/>
    <n v="0"/>
  </r>
  <r>
    <x v="3"/>
    <x v="1"/>
    <x v="1"/>
    <x v="1"/>
    <m/>
    <x v="1"/>
    <x v="1"/>
    <x v="2"/>
    <x v="442"/>
    <s v="Formatting Error when Resizing"/>
    <s v="01240 - Formatting Error when Resizing"/>
    <x v="442"/>
    <x v="2"/>
    <x v="2"/>
    <x v="1730"/>
    <s v="Review of Formatting Error when Resizing"/>
    <s v="01826 - Review of Formatting Error when Resizing"/>
    <s v="Feature Review | 01826 - Review of Formatting Error when Resizing"/>
    <m/>
    <n v="364197"/>
    <n v="37297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682"/>
    <n v="0"/>
    <n v="0"/>
  </r>
  <r>
    <x v="3"/>
    <x v="0"/>
    <x v="3"/>
    <x v="28"/>
    <s v="Buyer - Dashboard"/>
    <x v="28"/>
    <x v="0"/>
    <x v="2"/>
    <x v="425"/>
    <s v="User agreement - BNA"/>
    <s v="00341 - User agreement - BNA"/>
    <x v="425"/>
    <x v="2"/>
    <x v="2"/>
    <x v="1731"/>
    <s v="Review of User agreement - BNA"/>
    <s v="S | 01825 - Review of User agreement - BNA"/>
    <s v="Feature Review | S | 01825 - Review of User agreement - BNA"/>
    <n v="351660"/>
    <n v="344261"/>
    <n v="372970"/>
    <s v="Plan"/>
    <x v="18"/>
    <n v="0"/>
    <n v="0"/>
    <n v="0"/>
    <n v="5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.16666666666666666"/>
    <n v="1"/>
    <n v="2.1276595744680851"/>
    <x v="2"/>
    <x v="2"/>
    <s v="0.Done"/>
    <x v="1683"/>
    <n v="0"/>
    <n v="0"/>
  </r>
  <r>
    <x v="3"/>
    <x v="1"/>
    <x v="1"/>
    <x v="1"/>
    <m/>
    <x v="1"/>
    <x v="2"/>
    <x v="3"/>
    <x v="458"/>
    <s v="QA Deployment Documentation"/>
    <s v="01803 - QA Deployment Documentation"/>
    <x v="458"/>
    <x v="4"/>
    <x v="2"/>
    <x v="1732"/>
    <s v="Add section on disabling data sync and truncating tables"/>
    <s v="M | 01824 - Add section on disabling data sync and truncating tables"/>
    <s v="Sub-Task | M | 01824 - Add section on disabling data sync and truncating tables"/>
    <m/>
    <n v="372656"/>
    <n v="372969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5"/>
    <n v="0"/>
    <n v="1"/>
    <n v="8.5106382978723403"/>
    <x v="1"/>
    <x v="3"/>
    <s v="0.Done"/>
    <x v="1684"/>
    <n v="0"/>
    <n v="0"/>
  </r>
  <r>
    <x v="3"/>
    <x v="1"/>
    <x v="1"/>
    <x v="1"/>
    <m/>
    <x v="1"/>
    <x v="0"/>
    <x v="2"/>
    <x v="459"/>
    <s v="Update the report that is called from the Open Order Landing Page"/>
    <s v="01526 - Update the report that is called from the Open Order Landing Page"/>
    <x v="459"/>
    <x v="1"/>
    <x v="2"/>
    <x v="1733"/>
    <s v="QA for Generate Open Order Status Report form the Orders Landing Page"/>
    <s v="M | 01823 - QA for Generate Open Order Status Report form the Orders Landing Page"/>
    <s v="QA | M | 01823 - QA for Generate Open Order Status Report form the Orders Landing Page"/>
    <m/>
    <n v="367987"/>
    <n v="372961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1685"/>
    <n v="0"/>
    <n v="0"/>
  </r>
  <r>
    <x v="3"/>
    <x v="0"/>
    <x v="0"/>
    <x v="27"/>
    <s v="Bemis CP Theme"/>
    <x v="27"/>
    <x v="0"/>
    <x v="2"/>
    <x v="460"/>
    <s v="Footer"/>
    <s v="00361 - Footer"/>
    <x v="460"/>
    <x v="2"/>
    <x v="2"/>
    <x v="1734"/>
    <s v="Review of Footer"/>
    <s v="01822 - Review of Footer"/>
    <s v="Feature Review | 01822 - Review of Footer"/>
    <n v="351507"/>
    <n v="346041"/>
    <n v="372959"/>
    <s v="Plan"/>
    <x v="18"/>
    <n v="0"/>
    <n v="0"/>
    <n v="0"/>
    <n v="21"/>
    <m/>
    <s v="SUBTASK PLAN"/>
    <n v="0"/>
    <n v="0"/>
    <n v="0"/>
    <n v="0"/>
    <n v="0"/>
    <n v="0"/>
    <n v="0"/>
    <n v="0"/>
    <n v="0"/>
    <n v="0"/>
    <n v="0.16666666666666666"/>
    <n v="1.8518518518518517E-2"/>
    <n v="1"/>
    <n v="0"/>
    <x v="0"/>
    <x v="2"/>
    <s v="0.Done"/>
    <x v="1686"/>
    <n v="0"/>
    <n v="0"/>
  </r>
  <r>
    <x v="3"/>
    <x v="1"/>
    <x v="1"/>
    <x v="1"/>
    <m/>
    <x v="1"/>
    <x v="0"/>
    <x v="2"/>
    <x v="455"/>
    <s v="Update Dashboard Content"/>
    <s v="01736 - Update Dashboard Content"/>
    <x v="455"/>
    <x v="4"/>
    <x v="3"/>
    <x v="1735"/>
    <s v="QA for Update Dashboard content"/>
    <s v="M | 01821 - QA for Update Dashboard content"/>
    <s v="Sub-Task | M | 01821 - QA for Update Dashboard content"/>
    <m/>
    <n v="371757"/>
    <n v="37295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0"/>
    <x v="1"/>
    <x v="2"/>
    <s v="0.Cancelled"/>
    <x v="1687"/>
    <n v="0"/>
    <n v="0"/>
  </r>
  <r>
    <x v="3"/>
    <x v="1"/>
    <x v="1"/>
    <x v="1"/>
    <m/>
    <x v="1"/>
    <x v="0"/>
    <x v="2"/>
    <x v="428"/>
    <s v="Updates for all Report "/>
    <s v="01527 - Updates for all Report "/>
    <x v="428"/>
    <x v="1"/>
    <x v="2"/>
    <x v="1736"/>
    <s v="QA for Updates for all reports "/>
    <s v="M | 01820 - QA for Updates for all reports "/>
    <s v="QA | M | 01820 - QA for Updates for all reports "/>
    <m/>
    <n v="367992"/>
    <n v="372957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9.0909090909090912E-2"/>
    <n v="0"/>
    <n v="1"/>
    <n v="3.191489361702128"/>
    <x v="1"/>
    <x v="2"/>
    <s v="0.Done"/>
    <x v="1688"/>
    <n v="0"/>
    <n v="0"/>
  </r>
  <r>
    <x v="3"/>
    <x v="1"/>
    <x v="1"/>
    <x v="1"/>
    <m/>
    <x v="1"/>
    <x v="0"/>
    <x v="2"/>
    <x v="461"/>
    <s v="Create Handling Unit Report "/>
    <s v="01444 - Create Handling Unit Report "/>
    <x v="461"/>
    <x v="1"/>
    <x v="2"/>
    <x v="1737"/>
    <s v="QA for Create Handling Unit Report "/>
    <s v="S | 01819 - QA for Create Handling Unit Report "/>
    <s v="QA | S | 01819 - QA for Create Handling Unit Report "/>
    <m/>
    <n v="366215"/>
    <n v="3729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689"/>
    <n v="0"/>
    <n v="0"/>
  </r>
  <r>
    <x v="3"/>
    <x v="1"/>
    <x v="1"/>
    <x v="1"/>
    <m/>
    <x v="1"/>
    <x v="0"/>
    <x v="2"/>
    <x v="461"/>
    <s v="Create Handling Unit Report "/>
    <s v="01444 - Create Handling Unit Report "/>
    <x v="461"/>
    <x v="2"/>
    <x v="2"/>
    <x v="1738"/>
    <s v="Review of Create Handling Unit Report "/>
    <s v="01818 - Review of Create Handling Unit Report "/>
    <s v="Feature Review | 01818 - Review of Create Handling Unit Report "/>
    <m/>
    <n v="366215"/>
    <n v="3729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690"/>
    <n v="0"/>
    <n v="0"/>
  </r>
  <r>
    <x v="3"/>
    <x v="1"/>
    <x v="1"/>
    <x v="1"/>
    <m/>
    <x v="1"/>
    <x v="0"/>
    <x v="2"/>
    <x v="455"/>
    <s v="Update Dashboard Content"/>
    <s v="01736 - Update Dashboard Content"/>
    <x v="455"/>
    <x v="2"/>
    <x v="2"/>
    <x v="1739"/>
    <s v="Review of Update Dashboard Content"/>
    <s v="01817 - Review of Update Dashboard Content"/>
    <s v="Feature Review | 01817 - Review of Update Dashboard Content"/>
    <m/>
    <n v="371757"/>
    <n v="37294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691"/>
    <n v="0"/>
    <n v="0"/>
  </r>
  <r>
    <x v="3"/>
    <x v="1"/>
    <x v="1"/>
    <x v="1"/>
    <m/>
    <x v="1"/>
    <x v="1"/>
    <x v="2"/>
    <x v="452"/>
    <s v="Fixes needed for View Details dropdown desktop and mobile views"/>
    <s v="01766 - Fixes needed for View Details dropdown desktop and mobile views"/>
    <x v="452"/>
    <x v="3"/>
    <x v="2"/>
    <x v="1740"/>
    <s v="Change header color to white, change from mockup"/>
    <s v="M | 01816 - Change header color to white, change from mockup"/>
    <s v="Frontend Development | M | 01816 - Change header color to white, change from mockup"/>
    <m/>
    <n v="372116"/>
    <n v="37292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1692"/>
    <n v="5.3191489361702127"/>
    <n v="0"/>
  </r>
  <r>
    <x v="3"/>
    <x v="1"/>
    <x v="1"/>
    <x v="1"/>
    <m/>
    <x v="1"/>
    <x v="1"/>
    <x v="2"/>
    <x v="462"/>
    <s v="Report menu categories should be alphabetical"/>
    <s v="01761 - Report menu categories should be alphabetical"/>
    <x v="462"/>
    <x v="1"/>
    <x v="2"/>
    <x v="1741"/>
    <s v="QA for Report menu categories should be alphabetical"/>
    <s v="01815 - QA for Report menu categories should be alphabetical"/>
    <s v="QA | 01815 - QA for Report menu categories should be alphabetical"/>
    <m/>
    <n v="371935"/>
    <n v="37279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693"/>
    <n v="0"/>
    <n v="0"/>
  </r>
  <r>
    <x v="3"/>
    <x v="1"/>
    <x v="1"/>
    <x v="1"/>
    <m/>
    <x v="1"/>
    <x v="1"/>
    <x v="2"/>
    <x v="462"/>
    <s v="Report menu categories should be alphabetical"/>
    <s v="01761 - Report menu categories should be alphabetical"/>
    <x v="462"/>
    <x v="2"/>
    <x v="2"/>
    <x v="1742"/>
    <s v="Review of Report menu categories should be alphabetical"/>
    <s v="01814 - Review of Report menu categories should be alphabetical"/>
    <s v="Feature Review | 01814 - Review of Report menu categories should be alphabetical"/>
    <m/>
    <n v="371935"/>
    <n v="3727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694"/>
    <n v="0"/>
    <n v="0"/>
  </r>
  <r>
    <x v="3"/>
    <x v="1"/>
    <x v="1"/>
    <x v="1"/>
    <m/>
    <x v="1"/>
    <x v="1"/>
    <x v="2"/>
    <x v="463"/>
    <s v="Mobile Footer no longer displays"/>
    <s v="01755 - Mobile Footer no longer displays"/>
    <x v="463"/>
    <x v="1"/>
    <x v="2"/>
    <x v="1743"/>
    <s v="QA for Mobile Footer no longer displays"/>
    <s v="01813 - QA for Mobile Footer no longer displays"/>
    <s v="QA | 01813 - QA for Mobile Footer no longer displays"/>
    <m/>
    <n v="371904"/>
    <n v="37279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695"/>
    <n v="0"/>
    <n v="0"/>
  </r>
  <r>
    <x v="3"/>
    <x v="0"/>
    <x v="0"/>
    <x v="30"/>
    <s v="CSR - Portal Foundations"/>
    <x v="30"/>
    <x v="1"/>
    <x v="2"/>
    <x v="464"/>
    <s v="Edit Links on the User profile view are not visible with menu expanded"/>
    <s v="01751 - Edit Links on the User profile view are not visible with menu expanded"/>
    <x v="464"/>
    <x v="1"/>
    <x v="2"/>
    <x v="1744"/>
    <s v="QA for Edit Links on the User profile view are not visible with menu expanded"/>
    <s v="S | 01812 - QA for Edit Links on the User profile view are not visible with menu expanded"/>
    <s v="QA | S | 01812 - QA for Edit Links on the User profile view are not visible with menu expanded"/>
    <n v="350872"/>
    <n v="371893"/>
    <n v="37279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3.125E-2"/>
    <n v="1"/>
    <n v="2.1276595744680851"/>
    <x v="0"/>
    <x v="2"/>
    <s v="0.Done"/>
    <x v="1696"/>
    <n v="2.1276595744680851"/>
    <n v="0"/>
  </r>
  <r>
    <x v="3"/>
    <x v="1"/>
    <x v="1"/>
    <x v="1"/>
    <m/>
    <x v="1"/>
    <x v="1"/>
    <x v="2"/>
    <x v="465"/>
    <s v="Duplicate fields displayed on the Doned Shipments tab"/>
    <s v="01746 - Duplicate fields displayed on the Doned Shipments tab"/>
    <x v="465"/>
    <x v="1"/>
    <x v="2"/>
    <x v="1745"/>
    <s v="QA for Duplicate fields displayed on the Doned Shipments tab"/>
    <s v="01811 - QA for Duplicate fields displayed on the Doned Shipments tab"/>
    <s v="QA | 01811 - QA for Duplicate fields displayed on the Doned Shipments tab"/>
    <m/>
    <n v="371851"/>
    <n v="3727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697"/>
    <n v="0"/>
    <n v="0"/>
  </r>
  <r>
    <x v="3"/>
    <x v="0"/>
    <x v="0"/>
    <x v="30"/>
    <s v="CSR - Portal Foundations"/>
    <x v="30"/>
    <x v="0"/>
    <x v="2"/>
    <x v="466"/>
    <s v="Remove default e-mail suffix from login page"/>
    <s v="01476 - Remove default e-mail suffix from login page"/>
    <x v="466"/>
    <x v="1"/>
    <x v="2"/>
    <x v="1746"/>
    <s v="QA for Remove default e-mail suffix from login page"/>
    <s v="01810 - QA for Remove default e-mail suffix from login page"/>
    <s v="QA | 01810 - QA for Remove default e-mail suffix from login page"/>
    <n v="350872"/>
    <n v="367383"/>
    <n v="37279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125E-2"/>
    <n v="1"/>
    <n v="0"/>
    <x v="0"/>
    <x v="2"/>
    <s v="0.Done"/>
    <x v="1698"/>
    <n v="0"/>
    <n v="0"/>
  </r>
  <r>
    <x v="3"/>
    <x v="1"/>
    <x v="1"/>
    <x v="1"/>
    <m/>
    <x v="1"/>
    <x v="1"/>
    <x v="2"/>
    <x v="467"/>
    <s v="Release Header fields do not display correctly"/>
    <s v="01493 - Release Header fields do not display correctly"/>
    <x v="467"/>
    <x v="1"/>
    <x v="2"/>
    <x v="1747"/>
    <s v="QA for Release Header fields do not display correctly"/>
    <s v="01809 - QA for Release Header fields do not display correctly"/>
    <s v="QA | 01809 - QA for Release Header fields do not display correctly"/>
    <m/>
    <n v="367660"/>
    <n v="37279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699"/>
    <n v="0"/>
    <n v="0"/>
  </r>
  <r>
    <x v="3"/>
    <x v="1"/>
    <x v="1"/>
    <x v="1"/>
    <m/>
    <x v="1"/>
    <x v="1"/>
    <x v="2"/>
    <x v="462"/>
    <s v="Report menu categories should be alphabetical"/>
    <s v="01761 - Report menu categories should be alphabetical"/>
    <x v="462"/>
    <x v="0"/>
    <x v="2"/>
    <x v="1748"/>
    <s v="Alpha for Report menu categories should be alphabetical"/>
    <s v="01808 - Alpha for Report menu categories should be alphabetical"/>
    <s v="Alpha Test | 01808 - Alpha for Report menu categories should be alphabetical"/>
    <m/>
    <n v="371935"/>
    <n v="37273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700"/>
    <n v="0"/>
    <n v="0"/>
  </r>
  <r>
    <x v="3"/>
    <x v="1"/>
    <x v="1"/>
    <x v="1"/>
    <m/>
    <x v="1"/>
    <x v="2"/>
    <x v="8"/>
    <x v="468"/>
    <s v="Theme Dependency needs to be updated due to core changes"/>
    <s v="01775 - Theme Dependency needs to be updated due to core changes"/>
    <x v="468"/>
    <x v="2"/>
    <x v="1"/>
    <x v="1749"/>
    <s v="Review of Theme Dependency needs to be updated due to core changes"/>
    <s v="S | 01807 - Review of Theme Dependency needs to be updated due to core changes"/>
    <s v="Feature Review | S | 01807 - Review of Theme Dependency needs to be updated due to core changes"/>
    <m/>
    <n v="372255"/>
    <n v="372680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5"/>
    <n v="0"/>
    <n v="1"/>
    <n v="0"/>
    <x v="1"/>
    <x v="8"/>
    <e v="#N/A"/>
    <x v="1"/>
    <n v="0"/>
    <n v="0"/>
  </r>
  <r>
    <x v="3"/>
    <x v="1"/>
    <x v="1"/>
    <x v="1"/>
    <m/>
    <x v="1"/>
    <x v="1"/>
    <x v="2"/>
    <x v="469"/>
    <s v="BIT-136 Importing Orgs from UAT generates exception"/>
    <s v="01177 - BIT-136 Importing Orgs from UAT generates exception"/>
    <x v="469"/>
    <x v="1"/>
    <x v="2"/>
    <x v="1750"/>
    <s v="QA for BIT-136 Importing Orgs from UAT generates exception"/>
    <s v="S | 01806 - QA for BIT-136 Importing Orgs from UAT generates exception"/>
    <s v="QA | S | 01806 - QA for BIT-136 Importing Orgs from UAT generates exception"/>
    <m/>
    <n v="363302"/>
    <n v="3726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701"/>
    <n v="2.1276595744680851"/>
    <n v="0"/>
  </r>
  <r>
    <x v="3"/>
    <x v="1"/>
    <x v="1"/>
    <x v="1"/>
    <m/>
    <x v="1"/>
    <x v="1"/>
    <x v="2"/>
    <x v="469"/>
    <s v="BIT-136 Importing Orgs from UAT generates exception"/>
    <s v="01177 - BIT-136 Importing Orgs from UAT generates exception"/>
    <x v="469"/>
    <x v="2"/>
    <x v="2"/>
    <x v="1751"/>
    <s v="Review of BIT-136 Importing Orgs from UAT generates exception"/>
    <s v="01805 - Review of BIT-136 Importing Orgs from UAT generates exception"/>
    <s v="Feature Review | 01805 - Review of BIT-136 Importing Orgs from UAT generates exception"/>
    <m/>
    <n v="363302"/>
    <n v="37266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702"/>
    <n v="0"/>
    <n v="0"/>
  </r>
  <r>
    <x v="3"/>
    <x v="1"/>
    <x v="1"/>
    <x v="1"/>
    <m/>
    <x v="1"/>
    <x v="2"/>
    <x v="3"/>
    <x v="458"/>
    <s v="QA Deployment Documentation"/>
    <s v="01803 - QA Deployment Documentation"/>
    <x v="458"/>
    <x v="4"/>
    <x v="2"/>
    <x v="1752"/>
    <s v="Add section detailing rolling back a bundle"/>
    <s v="M | 01804 - Add section detailing rolling back a bundle"/>
    <s v="Sub-Task | M | 01804 - Add section detailing rolling back a bundle"/>
    <m/>
    <n v="372656"/>
    <n v="37265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5"/>
    <n v="0"/>
    <n v="1"/>
    <n v="8.5106382978723403"/>
    <x v="1"/>
    <x v="3"/>
    <s v="0.Done"/>
    <x v="1703"/>
    <n v="0"/>
    <n v="0"/>
  </r>
  <r>
    <x v="3"/>
    <x v="0"/>
    <x v="0"/>
    <x v="25"/>
    <s v="CSR - Customer and User Profile"/>
    <x v="25"/>
    <x v="0"/>
    <x v="2"/>
    <x v="470"/>
    <s v="View/Edit User Profile"/>
    <s v="00445 -  View/Edit User Profile"/>
    <x v="470"/>
    <x v="2"/>
    <x v="2"/>
    <x v="1753"/>
    <s v="Review of  View/Edit User Profile"/>
    <s v="01802 - Review of  View/Edit User Profile"/>
    <s v="Feature Review | 01802 - Review of  View/Edit User Profile"/>
    <n v="348696"/>
    <n v="348698"/>
    <n v="372654"/>
    <s v="Plan"/>
    <x v="20"/>
    <n v="0"/>
    <n v="0"/>
    <n v="0"/>
    <n v="0"/>
    <m/>
    <s v="SUBTASK PLAN"/>
    <n v="0"/>
    <n v="0"/>
    <n v="0"/>
    <n v="0"/>
    <n v="0"/>
    <n v="0"/>
    <n v="0"/>
    <n v="0"/>
    <n v="0"/>
    <n v="0"/>
    <n v="0.1"/>
    <n v="2.9411764705882353E-2"/>
    <n v="1"/>
    <n v="0"/>
    <x v="0"/>
    <x v="2"/>
    <s v="0.Done"/>
    <x v="1704"/>
    <n v="0"/>
    <n v="0"/>
  </r>
  <r>
    <x v="3"/>
    <x v="1"/>
    <x v="1"/>
    <x v="1"/>
    <m/>
    <x v="1"/>
    <x v="1"/>
    <x v="2"/>
    <x v="463"/>
    <s v="Mobile Footer no longer displays"/>
    <s v="01755 - Mobile Footer no longer displays"/>
    <x v="463"/>
    <x v="2"/>
    <x v="2"/>
    <x v="1754"/>
    <s v="Review of Mobile Footer no longer displays"/>
    <s v="01801 - Review of Mobile Footer no longer displays"/>
    <s v="Feature Review | 01801 - Review of Mobile Footer no longer displays"/>
    <m/>
    <n v="371904"/>
    <n v="37265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705"/>
    <n v="0"/>
    <n v="0"/>
  </r>
  <r>
    <x v="3"/>
    <x v="0"/>
    <x v="0"/>
    <x v="30"/>
    <s v="CSR - Portal Foundations"/>
    <x v="30"/>
    <x v="1"/>
    <x v="2"/>
    <x v="464"/>
    <s v="Edit Links on the User profile view are not visible with menu expanded"/>
    <s v="01751 - Edit Links on the User profile view are not visible with menu expanded"/>
    <x v="464"/>
    <x v="2"/>
    <x v="2"/>
    <x v="1755"/>
    <s v="Review of Edit Links on the User profile view are not visible with menu expanded"/>
    <s v="01800 - Review of Edit Links on the User profile view are not visible with menu expanded"/>
    <s v="Feature Review | 01800 - Review of Edit Links on the User profile view are not visible with menu expanded"/>
    <n v="350872"/>
    <n v="371893"/>
    <n v="37265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3.125E-2"/>
    <n v="1"/>
    <n v="0"/>
    <x v="0"/>
    <x v="2"/>
    <s v="0.Done"/>
    <x v="1706"/>
    <n v="0"/>
    <n v="0"/>
  </r>
  <r>
    <x v="3"/>
    <x v="1"/>
    <x v="1"/>
    <x v="1"/>
    <m/>
    <x v="1"/>
    <x v="0"/>
    <x v="2"/>
    <x v="428"/>
    <s v="Updates for all Report "/>
    <s v="01527 - Updates for all Report "/>
    <x v="428"/>
    <x v="0"/>
    <x v="2"/>
    <x v="1756"/>
    <s v="Alpha for Updates for All Reports"/>
    <s v="M | 01799 - Alpha for Updates for All Reports"/>
    <s v="Alpha Test | M | 01799 - Alpha for Updates for All Reports"/>
    <m/>
    <n v="367992"/>
    <n v="37264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0"/>
    <n v="1"/>
    <n v="4.2553191489361701"/>
    <x v="1"/>
    <x v="2"/>
    <s v="0.Done"/>
    <x v="1707"/>
    <n v="0"/>
    <n v="0"/>
  </r>
  <r>
    <x v="3"/>
    <x v="1"/>
    <x v="1"/>
    <x v="1"/>
    <m/>
    <x v="1"/>
    <x v="0"/>
    <x v="2"/>
    <x v="461"/>
    <s v="Create Handling Unit Report "/>
    <s v="01444 - Create Handling Unit Report "/>
    <x v="461"/>
    <x v="0"/>
    <x v="2"/>
    <x v="1757"/>
    <s v="Alpha for Create Handling Unit Report "/>
    <s v="01798 - Alpha for Create Handling Unit Report "/>
    <s v="Alpha Test | 01798 - Alpha for Create Handling Unit Report "/>
    <m/>
    <n v="366215"/>
    <n v="37264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708"/>
    <n v="0"/>
    <n v="0"/>
  </r>
  <r>
    <x v="3"/>
    <x v="1"/>
    <x v="1"/>
    <x v="1"/>
    <m/>
    <x v="1"/>
    <x v="1"/>
    <x v="2"/>
    <x v="465"/>
    <s v="Duplicate fields displayed on the Doned Shipments tab"/>
    <s v="01746 - Duplicate fields displayed on the Doned Shipments tab"/>
    <x v="465"/>
    <x v="2"/>
    <x v="2"/>
    <x v="1758"/>
    <s v="Review of Duplicate fields displayed on the Doned Shipments tab"/>
    <s v="01797 - Review of Duplicate fields displayed on the Doned Shipments tab"/>
    <s v="Feature Review | 01797 - Review of Duplicate fields displayed on the Doned Shipments tab"/>
    <m/>
    <n v="371851"/>
    <n v="37263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709"/>
    <n v="0"/>
    <n v="0"/>
  </r>
  <r>
    <x v="3"/>
    <x v="1"/>
    <x v="1"/>
    <x v="1"/>
    <m/>
    <x v="1"/>
    <x v="1"/>
    <x v="2"/>
    <x v="318"/>
    <s v="Document Preview does not work "/>
    <s v="01788 - Document Preview does not work "/>
    <x v="318"/>
    <x v="0"/>
    <x v="2"/>
    <x v="1759"/>
    <s v="Alpha for Document Preview does not work "/>
    <s v="S | 01796 - Alpha for Document Preview does not work "/>
    <s v="Alpha Test | S | 01796 - Alpha for Document Preview does not work "/>
    <m/>
    <n v="372507"/>
    <n v="3726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710"/>
    <n v="2.1276595744680851"/>
    <n v="0"/>
  </r>
  <r>
    <x v="3"/>
    <x v="1"/>
    <x v="1"/>
    <x v="1"/>
    <m/>
    <x v="1"/>
    <x v="1"/>
    <x v="2"/>
    <x v="467"/>
    <s v="Release Header fields do not display correctly"/>
    <s v="01493 - Release Header fields do not display correctly"/>
    <x v="467"/>
    <x v="2"/>
    <x v="2"/>
    <x v="1760"/>
    <s v="Review of Release Header fields do not display correctly"/>
    <s v="01795 - Review of Release Header fields do not display correctly"/>
    <s v="Feature Review | 01795 - Review of Release Header fields do not display correctly"/>
    <m/>
    <n v="367660"/>
    <n v="37262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711"/>
    <n v="0"/>
    <n v="0"/>
  </r>
  <r>
    <x v="3"/>
    <x v="1"/>
    <x v="1"/>
    <x v="1"/>
    <m/>
    <x v="1"/>
    <x v="0"/>
    <x v="2"/>
    <x v="435"/>
    <s v="BIT-49 Ship To Filter Name &amp; Address Info Missing in Portal"/>
    <s v="01173 - BIT-49 Ship To Filter Name &amp; Address Info Missing in Portal"/>
    <x v="435"/>
    <x v="5"/>
    <x v="2"/>
    <x v="1761"/>
    <s v="Update Customer Data Sync logic"/>
    <s v="M | 01794 - Update Customer Data Sync logic"/>
    <s v="Backend Development | M | 01794 - Update Customer Data Sync logic"/>
    <m/>
    <n v="363185"/>
    <n v="372619"/>
    <s v="Plan"/>
    <x v="0"/>
    <n v="7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7"/>
    <n v="0"/>
    <n v="0.2"/>
    <n v="0"/>
    <n v="1"/>
    <n v="10.638297872340425"/>
    <x v="1"/>
    <x v="2"/>
    <s v="0.Done"/>
    <x v="1712"/>
    <n v="0"/>
    <n v="0"/>
  </r>
  <r>
    <x v="3"/>
    <x v="1"/>
    <x v="1"/>
    <x v="1"/>
    <m/>
    <x v="1"/>
    <x v="1"/>
    <x v="2"/>
    <x v="443"/>
    <s v="After update to global web content, customer site template does not import"/>
    <s v="01779 - After update to global web content, customer site template does not import"/>
    <x v="443"/>
    <x v="0"/>
    <x v="2"/>
    <x v="1762"/>
    <s v="Alpha for After update to global web content, customer site template does not import"/>
    <s v="01793 - Alpha for After update to global web content, customer site template does not import"/>
    <s v="Alpha Test | 01793 - Alpha for After update to global web content, customer site template does not import"/>
    <m/>
    <n v="372313"/>
    <n v="37261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713"/>
    <n v="0"/>
    <n v="0"/>
  </r>
  <r>
    <x v="3"/>
    <x v="1"/>
    <x v="1"/>
    <x v="1"/>
    <m/>
    <x v="1"/>
    <x v="1"/>
    <x v="2"/>
    <x v="318"/>
    <s v="Document Preview does not work "/>
    <s v="01788 - Document Preview does not work "/>
    <x v="318"/>
    <x v="3"/>
    <x v="2"/>
    <x v="1763"/>
    <s v="Development for - Document Preview does not work"/>
    <s v="M | 01792 - Development for - Document Preview does not work"/>
    <s v="Frontend Development | M | 01792 - Development for - Document Preview does not work"/>
    <m/>
    <n v="372507"/>
    <n v="37261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1714"/>
    <n v="5.3191489361702127"/>
    <n v="0"/>
  </r>
  <r>
    <x v="3"/>
    <x v="1"/>
    <x v="1"/>
    <x v="1"/>
    <m/>
    <x v="1"/>
    <x v="1"/>
    <x v="2"/>
    <x v="318"/>
    <s v="Document Preview does not work "/>
    <s v="01788 - Document Preview does not work "/>
    <x v="318"/>
    <x v="7"/>
    <x v="2"/>
    <x v="1764"/>
    <s v="Tech Planning for - Document Preview does not work"/>
    <s v="M | 01791 - Tech Planning for - Document Preview does not work"/>
    <s v="Tech Planning | M | 01791 - Tech Planning for - Document Preview does not work"/>
    <m/>
    <n v="372507"/>
    <n v="37255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715"/>
    <n v="4.2553191489361701"/>
    <n v="0"/>
  </r>
  <r>
    <x v="3"/>
    <x v="1"/>
    <x v="1"/>
    <x v="1"/>
    <m/>
    <x v="1"/>
    <x v="0"/>
    <x v="2"/>
    <x v="461"/>
    <s v="Create Handling Unit Report "/>
    <s v="01444 - Create Handling Unit Report "/>
    <x v="461"/>
    <x v="5"/>
    <x v="2"/>
    <x v="1765"/>
    <s v="Create Handling Unit Report Definition"/>
    <s v="M | 01790 - Create Handling Unit Report Definition"/>
    <s v="Backend Development | M | 01790 - Create Handling Unit Report Definition"/>
    <m/>
    <n v="366215"/>
    <n v="37255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716"/>
    <n v="0"/>
    <n v="0"/>
  </r>
  <r>
    <x v="3"/>
    <x v="1"/>
    <x v="1"/>
    <x v="1"/>
    <m/>
    <x v="1"/>
    <x v="0"/>
    <x v="2"/>
    <x v="422"/>
    <s v="Update search criteria on Release Landing Page "/>
    <s v="01442 - Update search criteria on Release Landing Page "/>
    <x v="422"/>
    <x v="6"/>
    <x v="2"/>
    <x v="1766"/>
    <s v="There are ghost results displayed on the release page"/>
    <s v="M | 01789 - There are ghost results displayed on the release page"/>
    <s v="Alpha Bug | M | 01789 - There are ghost results displayed on the release page"/>
    <m/>
    <n v="366168"/>
    <n v="37251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1717"/>
    <n v="0"/>
    <n v="0"/>
  </r>
  <r>
    <x v="3"/>
    <x v="1"/>
    <x v="1"/>
    <x v="1"/>
    <m/>
    <x v="1"/>
    <x v="1"/>
    <x v="2"/>
    <x v="462"/>
    <s v="Report menu categories should be alphabetical"/>
    <s v="01761 - Report menu categories should be alphabetical"/>
    <x v="462"/>
    <x v="5"/>
    <x v="2"/>
    <x v="1767"/>
    <s v="Backend Development for - Report menu categories should be alphabetical"/>
    <s v="S | 01787 - Backend Development for - Report menu categories should be alphabetical"/>
    <s v="Backend Development | S | 01787 - Backend Development for - Report menu categories should be alphabetical"/>
    <m/>
    <n v="371935"/>
    <n v="37250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1718"/>
    <n v="8.5106382978723403"/>
    <n v="0"/>
  </r>
  <r>
    <x v="3"/>
    <x v="1"/>
    <x v="1"/>
    <x v="1"/>
    <m/>
    <x v="1"/>
    <x v="0"/>
    <x v="2"/>
    <x v="287"/>
    <s v="Improve data display on all pages "/>
    <s v="01784 - Improve data display on all pages "/>
    <x v="287"/>
    <x v="4"/>
    <x v="3"/>
    <x v="1768"/>
    <s v="Update wireframes to add ellipses for specific fields "/>
    <s v="M | 01786 - Update wireframes to add ellipses for specific fields "/>
    <s v="Sub-Task | M | 01786 - Update wireframes to add ellipses for specific fields "/>
    <m/>
    <n v="372474"/>
    <n v="372477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0"/>
    <n v="1"/>
    <n v="0"/>
    <x v="1"/>
    <x v="2"/>
    <s v="0.Cancelled"/>
    <x v="1719"/>
    <n v="0"/>
    <n v="0"/>
  </r>
  <r>
    <x v="3"/>
    <x v="1"/>
    <x v="1"/>
    <x v="1"/>
    <m/>
    <x v="1"/>
    <x v="0"/>
    <x v="2"/>
    <x v="287"/>
    <s v="Improve data display on all pages "/>
    <s v="01784 - Improve data display on all pages "/>
    <x v="287"/>
    <x v="7"/>
    <x v="2"/>
    <x v="1769"/>
    <s v="Tech Planning for Improve data display on all pages "/>
    <s v="M | 01785 - Tech Planning for Improve data display on all pages "/>
    <s v="Tech Planning | M | 01785 - Tech Planning for Improve data display on all pages "/>
    <m/>
    <n v="372474"/>
    <n v="37247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"/>
    <n v="1"/>
    <n v="4.2553191489361701"/>
    <x v="1"/>
    <x v="2"/>
    <s v="0.Done"/>
    <x v="1720"/>
    <n v="0"/>
    <n v="0"/>
  </r>
  <r>
    <x v="3"/>
    <x v="1"/>
    <x v="1"/>
    <x v="1"/>
    <m/>
    <x v="1"/>
    <x v="0"/>
    <x v="10"/>
    <x v="471"/>
    <s v="Update Customer Profiles default order"/>
    <s v="01728 - Update Customer Profiles default order"/>
    <x v="471"/>
    <x v="3"/>
    <x v="3"/>
    <x v="1770"/>
    <s v="Development for - Update Customer Profiles default order"/>
    <s v="M | 01783 - Development for - Update Customer Profiles default order"/>
    <s v="Frontend Development | M | 01783 - Development for - Update Customer Profiles default order"/>
    <m/>
    <n v="371378"/>
    <n v="37235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5"/>
    <n v="0"/>
    <n v="1"/>
    <n v="0"/>
    <x v="1"/>
    <x v="5"/>
    <s v="0.Cancelled"/>
    <x v="1721"/>
    <n v="0"/>
    <n v="0"/>
  </r>
  <r>
    <x v="3"/>
    <x v="1"/>
    <x v="1"/>
    <x v="1"/>
    <m/>
    <x v="1"/>
    <x v="0"/>
    <x v="10"/>
    <x v="471"/>
    <s v="Update Customer Profiles default order"/>
    <s v="01728 - Update Customer Profiles default order"/>
    <x v="471"/>
    <x v="7"/>
    <x v="2"/>
    <x v="1771"/>
    <s v="Tech planning for - Update Customer Profiles default order"/>
    <s v="M | 01782 - Tech planning for - Update Customer Profiles default order"/>
    <s v="Tech Planning | M | 01782 - Tech planning for - Update Customer Profiles default order"/>
    <m/>
    <n v="371378"/>
    <n v="37235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5"/>
    <n v="0"/>
    <n v="1"/>
    <n v="4.2553191489361701"/>
    <x v="1"/>
    <x v="5"/>
    <s v="0.Done"/>
    <x v="1722"/>
    <n v="0"/>
    <n v="0"/>
  </r>
  <r>
    <x v="3"/>
    <x v="1"/>
    <x v="1"/>
    <x v="1"/>
    <m/>
    <x v="1"/>
    <x v="1"/>
    <x v="2"/>
    <x v="452"/>
    <s v="Fixes needed for View Details dropdown desktop and mobile views"/>
    <s v="01766 - Fixes needed for View Details dropdown desktop and mobile views"/>
    <x v="452"/>
    <x v="0"/>
    <x v="2"/>
    <x v="1772"/>
    <s v="Alpha for Fixes needed for View Details dropdown desktop and mobile views"/>
    <s v="01781 - Alpha for Fixes needed for View Details dropdown desktop and mobile views"/>
    <s v="Alpha Test | 01781 - Alpha for Fixes needed for View Details dropdown desktop and mobile views"/>
    <m/>
    <n v="372116"/>
    <n v="37234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723"/>
    <n v="0"/>
    <n v="0"/>
  </r>
  <r>
    <x v="3"/>
    <x v="1"/>
    <x v="1"/>
    <x v="1"/>
    <m/>
    <x v="1"/>
    <x v="1"/>
    <x v="2"/>
    <x v="443"/>
    <s v="After update to global web content, customer site template does not import"/>
    <s v="01779 - After update to global web content, customer site template does not import"/>
    <x v="443"/>
    <x v="5"/>
    <x v="2"/>
    <x v="1773"/>
    <s v="Development for - After update to global web content, customer site template does not import"/>
    <s v="M | 01780 - Development for - After update to global web content, customer site template does not import"/>
    <s v="Backend Development | M | 01780 - Development for - After update to global web content, customer site template does not import"/>
    <m/>
    <n v="372313"/>
    <n v="37231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724"/>
    <n v="10.638297872340425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1"/>
    <x v="2"/>
    <x v="1774"/>
    <s v="QA for Document Folder &amp; Files"/>
    <s v="M | 01778 - QA for Document Folder &amp; Files"/>
    <s v="QA | M | 01778 - QA for Document Folder &amp; Files"/>
    <n v="350832"/>
    <n v="334367"/>
    <n v="372283"/>
    <s v="Plan"/>
    <x v="19"/>
    <n v="0"/>
    <n v="0"/>
    <n v="0"/>
    <n v="3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4.7619047619047616E-2"/>
    <n v="8.2644628099173556E-3"/>
    <n v="1"/>
    <n v="3.191489361702128"/>
    <x v="0"/>
    <x v="2"/>
    <s v="0.Done"/>
    <x v="1725"/>
    <n v="0"/>
    <n v="0"/>
  </r>
  <r>
    <x v="3"/>
    <x v="1"/>
    <x v="1"/>
    <x v="1"/>
    <m/>
    <x v="1"/>
    <x v="2"/>
    <x v="8"/>
    <x v="468"/>
    <s v="Theme Dependency needs to be updated due to core changes"/>
    <s v="01775 - Theme Dependency needs to be updated due to core changes"/>
    <x v="468"/>
    <x v="3"/>
    <x v="2"/>
    <x v="1775"/>
    <s v="Development for - Theme Dependency needs to be updated due to core changes"/>
    <s v="M | 01776 - Development for - Theme Dependency needs to be updated due to core changes"/>
    <s v="Frontend Development | M | 01776 - Development for - Theme Dependency needs to be updated due to core changes"/>
    <m/>
    <n v="372255"/>
    <n v="37225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5"/>
    <n v="0"/>
    <n v="1"/>
    <n v="5.3191489361702127"/>
    <x v="1"/>
    <x v="8"/>
    <s v="0.Done"/>
    <x v="1726"/>
    <n v="0"/>
    <n v="0"/>
  </r>
  <r>
    <x v="3"/>
    <x v="1"/>
    <x v="1"/>
    <x v="1"/>
    <m/>
    <x v="1"/>
    <x v="1"/>
    <x v="2"/>
    <x v="463"/>
    <s v="Mobile Footer no longer displays"/>
    <s v="01755 - Mobile Footer no longer displays"/>
    <x v="463"/>
    <x v="0"/>
    <x v="2"/>
    <x v="1776"/>
    <s v="Alpha for Mobile Footer no longer displays"/>
    <s v="01774 - Alpha for Mobile Footer no longer displays"/>
    <s v="Alpha Test | 01774 - Alpha for Mobile Footer no longer displays"/>
    <m/>
    <n v="371904"/>
    <n v="37223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727"/>
    <n v="0"/>
    <n v="0"/>
  </r>
  <r>
    <x v="3"/>
    <x v="1"/>
    <x v="1"/>
    <x v="1"/>
    <m/>
    <x v="1"/>
    <x v="0"/>
    <x v="2"/>
    <x v="353"/>
    <s v="Update display of qty fields on Orders page"/>
    <s v="01697 - Update display of qty fields on Orders page"/>
    <x v="353"/>
    <x v="0"/>
    <x v="2"/>
    <x v="1777"/>
    <s v="Alpha for Update display of qty fields on Orders page"/>
    <s v="S | 01773 - Alpha for Update display of qty fields on Orders page"/>
    <s v="Alpha Test | S | 01773 - Alpha for Update display of qty fields on Orders page"/>
    <m/>
    <n v="370798"/>
    <n v="37220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2"/>
    <s v="0.Done"/>
    <x v="1728"/>
    <n v="0"/>
    <n v="0"/>
  </r>
  <r>
    <x v="3"/>
    <x v="1"/>
    <x v="1"/>
    <x v="1"/>
    <m/>
    <x v="1"/>
    <x v="1"/>
    <x v="2"/>
    <x v="452"/>
    <s v="Fixes needed for View Details dropdown desktop and mobile views"/>
    <s v="01766 - Fixes needed for View Details dropdown desktop and mobile views"/>
    <x v="452"/>
    <x v="3"/>
    <x v="2"/>
    <x v="1778"/>
    <s v="Fixes needed for View Details dropdown desktop and mobile views"/>
    <s v="M | 01772 - Fixes needed for View Details dropdown desktop and mobile views"/>
    <s v="Frontend Development | M | 01772 - Fixes needed for View Details dropdown desktop and mobile views"/>
    <m/>
    <n v="372116"/>
    <n v="37218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1729"/>
    <n v="5.3191489361702127"/>
    <n v="0"/>
  </r>
  <r>
    <x v="3"/>
    <x v="1"/>
    <x v="1"/>
    <x v="1"/>
    <m/>
    <x v="1"/>
    <x v="1"/>
    <x v="2"/>
    <x v="452"/>
    <s v="Fixes needed for View Details dropdown desktop and mobile views"/>
    <s v="01766 - Fixes needed for View Details dropdown desktop and mobile views"/>
    <x v="452"/>
    <x v="7"/>
    <x v="2"/>
    <x v="1779"/>
    <s v="Tech planning for Fixes needed for View Details dropdown desktop and mobile views"/>
    <s v="M | 01771 - Tech planning for Fixes needed for View Details dropdown desktop and mobile views"/>
    <s v="Tech Planning | M | 01771 - Tech planning for Fixes needed for View Details dropdown desktop and mobile views"/>
    <m/>
    <n v="372116"/>
    <n v="37218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730"/>
    <n v="4.2553191489361701"/>
    <n v="0"/>
  </r>
  <r>
    <x v="3"/>
    <x v="1"/>
    <x v="1"/>
    <x v="1"/>
    <m/>
    <x v="1"/>
    <x v="1"/>
    <x v="2"/>
    <x v="462"/>
    <s v="Report menu categories should be alphabetical"/>
    <s v="01761 - Report menu categories should be alphabetical"/>
    <x v="462"/>
    <x v="3"/>
    <x v="3"/>
    <x v="1780"/>
    <s v="Frontend Development for - Report menu categories should be alphabetical"/>
    <s v="M | 01770 - Frontend Development for - Report menu categories should be alphabetical"/>
    <s v="Frontend Development | M | 01770 - Frontend Development for - Report menu categories should be alphabetical"/>
    <m/>
    <n v="371935"/>
    <n v="37218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0"/>
    <x v="1"/>
    <x v="2"/>
    <s v="0.Cancelled"/>
    <x v="1731"/>
    <n v="5.3191489361702127"/>
    <n v="0"/>
  </r>
  <r>
    <x v="3"/>
    <x v="1"/>
    <x v="1"/>
    <x v="1"/>
    <m/>
    <x v="1"/>
    <x v="1"/>
    <x v="2"/>
    <x v="462"/>
    <s v="Report menu categories should be alphabetical"/>
    <s v="01761 - Report menu categories should be alphabetical"/>
    <x v="462"/>
    <x v="7"/>
    <x v="2"/>
    <x v="1781"/>
    <s v="Tech Planning for - Report menu categories should be alphabetical"/>
    <s v="M | 01769 - Tech Planning for - Report menu categories should be alphabetical"/>
    <s v="Tech Planning | M | 01769 - Tech Planning for - Report menu categories should be alphabetical"/>
    <m/>
    <n v="371935"/>
    <n v="37218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732"/>
    <n v="4.2553191489361701"/>
    <n v="0"/>
  </r>
  <r>
    <x v="3"/>
    <x v="1"/>
    <x v="1"/>
    <x v="1"/>
    <m/>
    <x v="1"/>
    <x v="0"/>
    <x v="2"/>
    <x v="472"/>
    <s v="Update the Footer Content "/>
    <s v="01692 - Update the Footer Content "/>
    <x v="472"/>
    <x v="2"/>
    <x v="2"/>
    <x v="1782"/>
    <s v="Review of Update the Footer Content "/>
    <s v="01768 - Review of Update the Footer Content "/>
    <s v="Feature Review | 01768 - Review of Update the Footer Content "/>
    <m/>
    <n v="370679"/>
    <n v="3721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733"/>
    <n v="0"/>
    <n v="0"/>
  </r>
  <r>
    <x v="3"/>
    <x v="1"/>
    <x v="1"/>
    <x v="1"/>
    <m/>
    <x v="1"/>
    <x v="0"/>
    <x v="2"/>
    <x v="459"/>
    <s v="Update the report that is called from the Open Order Landing Page"/>
    <s v="01526 - Update the report that is called from the Open Order Landing Page"/>
    <x v="459"/>
    <x v="2"/>
    <x v="2"/>
    <x v="1783"/>
    <s v="Review of Update the report that is called from the Open Order Landing Page"/>
    <s v="01767 - Review of Update the report that is called from the Open Order Landing Page"/>
    <s v="Feature Review | 01767 - Review of Update the report that is called from the Open Order Landing Page"/>
    <m/>
    <n v="367987"/>
    <n v="37213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734"/>
    <n v="0"/>
    <n v="0"/>
  </r>
  <r>
    <x v="3"/>
    <x v="1"/>
    <x v="1"/>
    <x v="1"/>
    <m/>
    <x v="1"/>
    <x v="1"/>
    <x v="2"/>
    <x v="463"/>
    <s v="Mobile Footer no longer displays"/>
    <s v="01755 - Mobile Footer no longer displays"/>
    <x v="463"/>
    <x v="3"/>
    <x v="2"/>
    <x v="1784"/>
    <s v="Development for - Mobile Footer no longer displays"/>
    <s v="M | 01764 - Development for - Mobile Footer no longer displays"/>
    <s v="Frontend Development | M | 01764 - Development for - Mobile Footer no longer displays"/>
    <m/>
    <n v="371904"/>
    <n v="37194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735"/>
    <n v="5.3191489361702127"/>
    <n v="0"/>
  </r>
  <r>
    <x v="3"/>
    <x v="1"/>
    <x v="1"/>
    <x v="1"/>
    <m/>
    <x v="1"/>
    <x v="1"/>
    <x v="2"/>
    <x v="463"/>
    <s v="Mobile Footer no longer displays"/>
    <s v="01755 - Mobile Footer no longer displays"/>
    <x v="463"/>
    <x v="7"/>
    <x v="2"/>
    <x v="1785"/>
    <s v="Tech planning for Mobile Footer no longer displays"/>
    <s v="M | 01763 - Tech planning for Mobile Footer no longer displays"/>
    <s v="Tech Planning | M | 01763 - Tech planning for Mobile Footer no longer displays"/>
    <m/>
    <n v="371904"/>
    <n v="37194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736"/>
    <n v="4.2553191489361701"/>
    <n v="0"/>
  </r>
  <r>
    <x v="3"/>
    <x v="1"/>
    <x v="1"/>
    <x v="1"/>
    <m/>
    <x v="1"/>
    <x v="1"/>
    <x v="2"/>
    <x v="473"/>
    <s v="On the Customer profile page format is incorrect"/>
    <s v="00805 - On the Customer profile page format is incorrect"/>
    <x v="473"/>
    <x v="2"/>
    <x v="2"/>
    <x v="1786"/>
    <s v="Review of On the Customer profile page format is incorrect"/>
    <s v="01760 - Review of On the Customer profile page format is incorrect"/>
    <s v="Feature Review | 01760 - Review of On the Customer profile page format is incorrect"/>
    <m/>
    <n v="357595"/>
    <n v="3719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4285714285714285"/>
    <n v="0"/>
    <n v="1"/>
    <n v="0"/>
    <x v="1"/>
    <x v="2"/>
    <s v="0.Done"/>
    <x v="1737"/>
    <n v="0"/>
    <n v="0"/>
  </r>
  <r>
    <x v="3"/>
    <x v="1"/>
    <x v="1"/>
    <x v="1"/>
    <m/>
    <x v="1"/>
    <x v="1"/>
    <x v="2"/>
    <x v="384"/>
    <s v="Ship To Filter Issue with Name Format and number of items"/>
    <s v="00806 - Ship To Filter Issue with Name Format and number of items"/>
    <x v="384"/>
    <x v="6"/>
    <x v="2"/>
    <x v="1787"/>
    <s v="Updating the max ship to terms displayed does not change the number of items in the Ship to filter"/>
    <s v="M | 01759 - Updating the max ship to terms displayed does not change the number of items in the Ship to filter"/>
    <s v="Alpha Bug | M | 01759 - Updating the max ship to terms displayed does not change the number of items in the Ship to filter"/>
    <m/>
    <n v="357596"/>
    <n v="37192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111111111111111"/>
    <n v="0"/>
    <n v="1"/>
    <n v="3.191489361702128"/>
    <x v="1"/>
    <x v="2"/>
    <s v="0.Done"/>
    <x v="1738"/>
    <n v="3.191489361702128"/>
    <n v="0"/>
  </r>
  <r>
    <x v="3"/>
    <x v="0"/>
    <x v="0"/>
    <x v="30"/>
    <s v="CSR - Portal Foundations"/>
    <x v="30"/>
    <x v="1"/>
    <x v="2"/>
    <x v="464"/>
    <s v="Edit Links on the User profile view are not visible with menu expanded"/>
    <s v="01751 - Edit Links on the User profile view are not visible with menu expanded"/>
    <x v="464"/>
    <x v="0"/>
    <x v="2"/>
    <x v="1788"/>
    <s v="Alpha for Edit Links on the User profile view are not visible with menu expanded"/>
    <s v="01758 - Alpha for Edit Links on the User profile view are not visible with menu expanded"/>
    <s v="Alpha Test | 01758 - Alpha for Edit Links on the User profile view are not visible with menu expanded"/>
    <n v="350872"/>
    <n v="371893"/>
    <n v="37191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3.125E-2"/>
    <n v="1"/>
    <n v="0"/>
    <x v="0"/>
    <x v="2"/>
    <s v="0.Done"/>
    <x v="1739"/>
    <n v="0"/>
    <n v="0"/>
  </r>
  <r>
    <x v="3"/>
    <x v="1"/>
    <x v="1"/>
    <x v="1"/>
    <m/>
    <x v="1"/>
    <x v="1"/>
    <x v="2"/>
    <x v="465"/>
    <s v="Duplicate fields displayed on the Doned Shipments tab"/>
    <s v="01746 - Duplicate fields displayed on the Doned Shipments tab"/>
    <x v="465"/>
    <x v="0"/>
    <x v="2"/>
    <x v="1789"/>
    <s v="Alpha for Duplicate fields displayed on the Doned Shipments tab"/>
    <s v="01757 - Alpha for Duplicate fields displayed on the Doned Shipments tab"/>
    <s v="Alpha Test | 01757 - Alpha for Duplicate fields displayed on the Doned Shipments tab"/>
    <m/>
    <n v="371851"/>
    <n v="37191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740"/>
    <n v="0"/>
    <n v="0"/>
  </r>
  <r>
    <x v="3"/>
    <x v="1"/>
    <x v="1"/>
    <x v="1"/>
    <m/>
    <x v="1"/>
    <x v="0"/>
    <x v="2"/>
    <x v="455"/>
    <s v="Update Dashboard Content"/>
    <s v="01736 - Update Dashboard Content"/>
    <x v="455"/>
    <x v="0"/>
    <x v="2"/>
    <x v="1790"/>
    <s v="Alpha for Update Dashboard Content"/>
    <s v="01756 - Alpha for Update Dashboard Content"/>
    <s v="Alpha Test | 01756 - Alpha for Update Dashboard Content"/>
    <m/>
    <n v="371757"/>
    <n v="37190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741"/>
    <n v="0"/>
    <n v="0"/>
  </r>
  <r>
    <x v="3"/>
    <x v="1"/>
    <x v="1"/>
    <x v="1"/>
    <m/>
    <x v="1"/>
    <x v="1"/>
    <x v="2"/>
    <x v="445"/>
    <s v="User Agreement link does not show content for CSR roles"/>
    <s v="01737 - User Agreement link does not show content for CSR roles"/>
    <x v="445"/>
    <x v="0"/>
    <x v="2"/>
    <x v="1791"/>
    <s v="Alpha for User Agreement link does not show content"/>
    <s v="01754 - Alpha for User Agreement link does not show content"/>
    <s v="Alpha Test | 01754 - Alpha for User Agreement link does not show content"/>
    <m/>
    <n v="371773"/>
    <n v="37189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742"/>
    <n v="0"/>
    <n v="0"/>
  </r>
  <r>
    <x v="3"/>
    <x v="0"/>
    <x v="0"/>
    <x v="30"/>
    <s v="CSR - Portal Foundations"/>
    <x v="30"/>
    <x v="1"/>
    <x v="2"/>
    <x v="464"/>
    <s v="Edit Links on the User profile view are not visible with menu expanded"/>
    <s v="01751 - Edit Links on the User profile view are not visible with menu expanded"/>
    <x v="464"/>
    <x v="3"/>
    <x v="2"/>
    <x v="1792"/>
    <s v="Development for - Edit Links on the User profile view are not visible with menu expanded"/>
    <s v="M | 01753 - Development for - Edit Links on the User profile view are not visible with menu expanded"/>
    <s v="Frontend Development | M | 01753 - Development for - Edit Links on the User profile view are not visible with menu expanded"/>
    <n v="350872"/>
    <n v="371893"/>
    <n v="37189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3.125E-2"/>
    <n v="1"/>
    <n v="5.3191489361702127"/>
    <x v="0"/>
    <x v="2"/>
    <s v="0.Done"/>
    <x v="1743"/>
    <n v="5.3191489361702127"/>
    <n v="0"/>
  </r>
  <r>
    <x v="3"/>
    <x v="0"/>
    <x v="0"/>
    <x v="30"/>
    <s v="CSR - Portal Foundations"/>
    <x v="30"/>
    <x v="1"/>
    <x v="2"/>
    <x v="464"/>
    <s v="Edit Links on the User profile view are not visible with menu expanded"/>
    <s v="01751 - Edit Links on the User profile view are not visible with menu expanded"/>
    <x v="464"/>
    <x v="7"/>
    <x v="2"/>
    <x v="1793"/>
    <s v="Tech planning for Edit Links on the User profile view are not visible with menu expanded"/>
    <s v="M | 01752 - Tech planning for Edit Links on the User profile view are not visible with menu expanded"/>
    <s v="Tech Planning | M | 01752 - Tech planning for Edit Links on the User profile view are not visible with menu expanded"/>
    <n v="350872"/>
    <n v="371893"/>
    <n v="37189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3.125E-2"/>
    <n v="1"/>
    <n v="4.2553191489361701"/>
    <x v="0"/>
    <x v="2"/>
    <s v="0.Done"/>
    <x v="1744"/>
    <n v="4.2553191489361701"/>
    <n v="0"/>
  </r>
  <r>
    <x v="3"/>
    <x v="1"/>
    <x v="1"/>
    <x v="1"/>
    <m/>
    <x v="1"/>
    <x v="1"/>
    <x v="2"/>
    <x v="465"/>
    <s v="Duplicate fields displayed on the Doned Shipments tab"/>
    <s v="01746 - Duplicate fields displayed on the Doned Shipments tab"/>
    <x v="465"/>
    <x v="3"/>
    <x v="2"/>
    <x v="1794"/>
    <s v="Development for - Duplicate fields displayed on the Doned Shipments tab"/>
    <s v="M | 01750 - Development for - Duplicate fields displayed on the Doned Shipments tab"/>
    <s v="Frontend Development | M | 01750 - Development for - Duplicate fields displayed on the Doned Shipments tab"/>
    <m/>
    <n v="371851"/>
    <n v="37187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745"/>
    <n v="5.3191489361702127"/>
    <n v="0"/>
  </r>
  <r>
    <x v="3"/>
    <x v="1"/>
    <x v="1"/>
    <x v="1"/>
    <m/>
    <x v="1"/>
    <x v="1"/>
    <x v="2"/>
    <x v="474"/>
    <s v="Web Content LAR needs to be updated to reflect latest changes to TemplateContextContributor"/>
    <s v="01670 - Web Content LAR needs to be updated to reflect latest changes to TemplateContextContributor"/>
    <x v="474"/>
    <x v="1"/>
    <x v="2"/>
    <x v="1795"/>
    <s v="QA for Web Content LAR needs to be updated to reflect latest changes to TemplateContextContributor"/>
    <s v="S | 01748 - QA for Web Content LAR needs to be updated to reflect latest changes to TemplateContextContributor"/>
    <s v="QA | S | 01748 - QA for Web Content LAR needs to be updated to reflect latest changes to TemplateContextContributor"/>
    <m/>
    <n v="370113"/>
    <n v="3718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746"/>
    <n v="2.1276595744680851"/>
    <n v="0"/>
  </r>
  <r>
    <x v="3"/>
    <x v="1"/>
    <x v="1"/>
    <x v="1"/>
    <m/>
    <x v="1"/>
    <x v="1"/>
    <x v="2"/>
    <x v="474"/>
    <s v="Web Content LAR needs to be updated to reflect latest changes to TemplateContextContributor"/>
    <s v="01670 - Web Content LAR needs to be updated to reflect latest changes to TemplateContextContributor"/>
    <x v="474"/>
    <x v="2"/>
    <x v="2"/>
    <x v="1796"/>
    <s v="Review of Web Content LAR needs to be updated to reflect latest changes to TemplateContextContributor"/>
    <s v="01747 - Review of Web Content LAR needs to be updated to reflect latest changes to TemplateContextContributor"/>
    <s v="Feature Review | 01747 - Review of Web Content LAR needs to be updated to reflect latest changes to TemplateContextContributor"/>
    <m/>
    <n v="370113"/>
    <n v="37185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747"/>
    <n v="0"/>
    <n v="0"/>
  </r>
  <r>
    <x v="3"/>
    <x v="1"/>
    <x v="1"/>
    <x v="1"/>
    <m/>
    <x v="1"/>
    <x v="0"/>
    <x v="2"/>
    <x v="455"/>
    <s v="Update Dashboard Content"/>
    <s v="01736 - Update Dashboard Content"/>
    <x v="455"/>
    <x v="3"/>
    <x v="2"/>
    <x v="1797"/>
    <s v="Development for - Update Dashboard Content"/>
    <s v="M | 01745 - Development for - Update Dashboard Content"/>
    <s v="Frontend Development | M | 01745 - Development for - Update Dashboard Content"/>
    <m/>
    <n v="371757"/>
    <n v="37184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1748"/>
    <n v="0"/>
    <n v="0"/>
  </r>
  <r>
    <x v="3"/>
    <x v="1"/>
    <x v="1"/>
    <x v="1"/>
    <m/>
    <x v="1"/>
    <x v="0"/>
    <x v="2"/>
    <x v="455"/>
    <s v="Update Dashboard Content"/>
    <s v="01736 - Update Dashboard Content"/>
    <x v="455"/>
    <x v="7"/>
    <x v="2"/>
    <x v="1798"/>
    <s v="Tech Planning for Update Dashboard Content"/>
    <s v="M | 01744 - Tech Planning for Update Dashboard Content"/>
    <s v="Tech Planning | M | 01744 - Tech Planning for Update Dashboard Content"/>
    <m/>
    <n v="371757"/>
    <n v="37184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749"/>
    <n v="0"/>
    <n v="0"/>
  </r>
  <r>
    <x v="3"/>
    <x v="1"/>
    <x v="1"/>
    <x v="1"/>
    <m/>
    <x v="1"/>
    <x v="1"/>
    <x v="2"/>
    <x v="467"/>
    <s v="Release Header fields do not display correctly"/>
    <s v="01493 - Release Header fields do not display correctly"/>
    <x v="467"/>
    <x v="0"/>
    <x v="2"/>
    <x v="1799"/>
    <s v="Alpha for Release Header fields do not display correctly"/>
    <s v="01743 - Alpha for Release Header fields do not display correctly"/>
    <s v="Alpha Test | 01743 - Alpha for Release Header fields do not display correctly"/>
    <m/>
    <n v="367660"/>
    <n v="37181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750"/>
    <n v="0"/>
    <n v="0"/>
  </r>
  <r>
    <x v="3"/>
    <x v="1"/>
    <x v="1"/>
    <x v="1"/>
    <m/>
    <x v="1"/>
    <x v="1"/>
    <x v="2"/>
    <x v="445"/>
    <s v="User Agreement link does not show content for CSR roles"/>
    <s v="01737 - User Agreement link does not show content for CSR roles"/>
    <x v="445"/>
    <x v="3"/>
    <x v="2"/>
    <x v="1800"/>
    <s v="Development for - User Agreement link does not show content"/>
    <s v="M | 01742 - Development for - User Agreement link does not show content"/>
    <s v="Frontend Development | M | 01742 - Development for - User Agreement link does not show content"/>
    <m/>
    <n v="371773"/>
    <n v="37181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751"/>
    <n v="5.3191489361702127"/>
    <n v="0"/>
  </r>
  <r>
    <x v="3"/>
    <x v="1"/>
    <x v="1"/>
    <x v="1"/>
    <m/>
    <x v="1"/>
    <x v="1"/>
    <x v="2"/>
    <x v="445"/>
    <s v="User Agreement link does not show content for CSR roles"/>
    <s v="01737 - User Agreement link does not show content for CSR roles"/>
    <x v="445"/>
    <x v="7"/>
    <x v="2"/>
    <x v="1801"/>
    <s v="Tech planning for User Agreement link does not show content"/>
    <s v="M | 01741 - Tech planning for User Agreement link does not show content"/>
    <s v="Tech Planning | M | 01741 - Tech planning for User Agreement link does not show content"/>
    <m/>
    <n v="371773"/>
    <n v="37181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752"/>
    <n v="4.2553191489361701"/>
    <n v="0"/>
  </r>
  <r>
    <x v="3"/>
    <x v="1"/>
    <x v="1"/>
    <x v="1"/>
    <m/>
    <x v="1"/>
    <x v="1"/>
    <x v="2"/>
    <x v="475"/>
    <s v="Customer logo is not displayed on parent or child location dashboards"/>
    <s v="01548 - Customer logo is not displayed on parent or child location dashboards"/>
    <x v="475"/>
    <x v="2"/>
    <x v="2"/>
    <x v="1802"/>
    <s v="Review of Customer logo is not displayed on parent or child location dashboards"/>
    <s v="01740 - Review of Customer logo is not displayed on parent or child location dashboards"/>
    <s v="Feature Review | 01740 - Review of Customer logo is not displayed on parent or child location dashboards"/>
    <m/>
    <n v="368280"/>
    <n v="3717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753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6"/>
    <x v="2"/>
    <x v="1803"/>
    <s v="Duplicate variable breaks document view"/>
    <s v="M | 01739 - Duplicate variable breaks document view"/>
    <s v="Alpha Bug | M | 01739 - Duplicate variable breaks document view"/>
    <n v="350832"/>
    <n v="334367"/>
    <n v="371783"/>
    <s v="Plan"/>
    <x v="19"/>
    <n v="0"/>
    <n v="0"/>
    <n v="0"/>
    <n v="3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4.7619047619047616E-2"/>
    <n v="8.2644628099173556E-3"/>
    <n v="1"/>
    <n v="3.191489361702128"/>
    <x v="0"/>
    <x v="2"/>
    <s v="0.Done"/>
    <x v="1754"/>
    <n v="0"/>
    <n v="0"/>
  </r>
  <r>
    <x v="3"/>
    <x v="1"/>
    <x v="1"/>
    <x v="1"/>
    <m/>
    <x v="1"/>
    <x v="1"/>
    <x v="2"/>
    <x v="476"/>
    <s v="BIT-159 CSR- editing buyer profile"/>
    <s v="01451 - BIT-159 CSR- editing buyer profile"/>
    <x v="476"/>
    <x v="2"/>
    <x v="2"/>
    <x v="1804"/>
    <s v="Review of BIT-159 CSR- editing buyer profile"/>
    <s v="01738 - Review of BIT-159 CSR- editing buyer profile"/>
    <s v="Feature Review | 01738 - Review of BIT-159 CSR- editing buyer profile"/>
    <m/>
    <n v="366332"/>
    <n v="37177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755"/>
    <n v="0"/>
    <n v="0"/>
  </r>
  <r>
    <x v="3"/>
    <x v="1"/>
    <x v="1"/>
    <x v="1"/>
    <m/>
    <x v="1"/>
    <x v="1"/>
    <x v="2"/>
    <x v="477"/>
    <s v="BIT-46 Cards on Page incorrect"/>
    <s v="01423 - BIT-46 Cards on Page incorrect"/>
    <x v="477"/>
    <x v="1"/>
    <x v="2"/>
    <x v="1805"/>
    <s v="QA for BIT-46 Cards on Page incorrect"/>
    <s v="S | 01735 - QA for BIT-46 Cards on Page incorrect"/>
    <s v="QA | S | 01735 - QA for BIT-46 Cards on Page incorrect"/>
    <m/>
    <n v="365765"/>
    <n v="3717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756"/>
    <n v="2.1276595744680851"/>
    <n v="0"/>
  </r>
  <r>
    <x v="3"/>
    <x v="1"/>
    <x v="1"/>
    <x v="1"/>
    <m/>
    <x v="1"/>
    <x v="1"/>
    <x v="2"/>
    <x v="478"/>
    <s v="BIT-159 Create Access Path for CSRs to Customer and User Profiles"/>
    <s v="01639 - BIT-159 Create Access Path for CSRs to Customer and User Profiles"/>
    <x v="478"/>
    <x v="2"/>
    <x v="2"/>
    <x v="1806"/>
    <s v="Review of BIT-159 Create Access Path for CSRs to Customer and User Profiles"/>
    <s v="01734 - Review of BIT-159 Create Access Path for CSRs to Customer and User Profiles"/>
    <s v="Feature Review | 01734 - Review of BIT-159 Create Access Path for CSRs to Customer and User Profiles"/>
    <m/>
    <n v="369796"/>
    <n v="3717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757"/>
    <n v="0"/>
    <n v="0"/>
  </r>
  <r>
    <x v="3"/>
    <x v="1"/>
    <x v="1"/>
    <x v="1"/>
    <m/>
    <x v="1"/>
    <x v="0"/>
    <x v="2"/>
    <x v="259"/>
    <s v="BIT 176 -  BOL# Incorrect for SAP Shipment"/>
    <s v="01718 - BIT 176 -  BOL# Incorrect for SAP Shipment"/>
    <x v="259"/>
    <x v="5"/>
    <x v="2"/>
    <x v="1807"/>
    <s v="Change BoL URL creation logic"/>
    <s v="S | 01733 - Change BoL URL creation logic"/>
    <s v="Backend Development | S | 01733 - Change BoL URL creation logic"/>
    <m/>
    <n v="371152"/>
    <n v="37148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758"/>
    <n v="0"/>
    <n v="0"/>
  </r>
  <r>
    <x v="3"/>
    <x v="1"/>
    <x v="1"/>
    <x v="1"/>
    <m/>
    <x v="1"/>
    <x v="0"/>
    <x v="2"/>
    <x v="428"/>
    <s v="Updates for all Report "/>
    <s v="01527 - Updates for all Report "/>
    <x v="428"/>
    <x v="3"/>
    <x v="2"/>
    <x v="1808"/>
    <s v="Update UI for the Open and Closed Order Status Report "/>
    <s v="M | 01732 - Update UI for the Open and Closed Order Status Report "/>
    <s v="Frontend Development | M | 01732 - Update UI for the Open and Closed Order Status Report "/>
    <m/>
    <n v="367992"/>
    <n v="37148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0"/>
    <n v="1"/>
    <n v="5.3191489361702127"/>
    <x v="1"/>
    <x v="2"/>
    <s v="0.Done"/>
    <x v="1759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6"/>
    <x v="2"/>
    <x v="1809"/>
    <s v="CSRs can not access customer location document folders"/>
    <s v="M | 01731 - CSRs can not access customer location document folders"/>
    <s v="Alpha Bug | M | 01731 - CSRs can not access customer location document folders"/>
    <n v="350832"/>
    <n v="334367"/>
    <n v="371479"/>
    <s v="Plan"/>
    <x v="19"/>
    <n v="0"/>
    <n v="0"/>
    <n v="0"/>
    <n v="3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4.7619047619047616E-2"/>
    <n v="8.2644628099173556E-3"/>
    <n v="1"/>
    <n v="3.191489361702128"/>
    <x v="0"/>
    <x v="2"/>
    <s v="0.Done"/>
    <x v="1760"/>
    <n v="0"/>
    <n v="0"/>
  </r>
  <r>
    <x v="3"/>
    <x v="1"/>
    <x v="1"/>
    <x v="1"/>
    <m/>
    <x v="1"/>
    <x v="0"/>
    <x v="2"/>
    <x v="428"/>
    <s v="Updates for all Report "/>
    <s v="01527 - Updates for all Report "/>
    <x v="428"/>
    <x v="6"/>
    <x v="3"/>
    <x v="1810"/>
    <s v="Order status dropdown is missing from the Open Closed Order Status Report "/>
    <s v="M | 01730 - Order status dropdown is missing from the Open Closed Order Status Report "/>
    <s v="Alpha Bug | M | 01730 - Order status dropdown is missing from the Open Closed Order Status Report "/>
    <m/>
    <n v="367992"/>
    <n v="37147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9.0909090909090912E-2"/>
    <n v="0"/>
    <n v="1"/>
    <n v="0"/>
    <x v="1"/>
    <x v="2"/>
    <s v="0.Cancelled"/>
    <x v="1761"/>
    <n v="0"/>
    <n v="0"/>
  </r>
  <r>
    <x v="3"/>
    <x v="0"/>
    <x v="0"/>
    <x v="32"/>
    <s v="Buyer - Reports"/>
    <x v="32"/>
    <x v="0"/>
    <x v="2"/>
    <x v="479"/>
    <s v="Requirement changes for Reports"/>
    <s v="01007 - Requirement changes for Reports"/>
    <x v="479"/>
    <x v="1"/>
    <x v="3"/>
    <x v="1811"/>
    <s v="QA for Requirement changes for Reports"/>
    <s v="01727 - QA for Requirement changes for Reports"/>
    <s v="QA | 01727 - QA for Requirement changes for Reports"/>
    <n v="351658"/>
    <n v="360457"/>
    <n v="37137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3.8461538461538464E-2"/>
    <n v="1"/>
    <n v="0"/>
    <x v="0"/>
    <x v="2"/>
    <s v="0.Cancelled"/>
    <x v="1762"/>
    <n v="0"/>
    <n v="0"/>
  </r>
  <r>
    <x v="3"/>
    <x v="0"/>
    <x v="0"/>
    <x v="32"/>
    <s v="Buyer - Reports"/>
    <x v="32"/>
    <x v="0"/>
    <x v="2"/>
    <x v="479"/>
    <s v="Requirement changes for Reports"/>
    <s v="01007 - Requirement changes for Reports"/>
    <x v="479"/>
    <x v="2"/>
    <x v="3"/>
    <x v="1812"/>
    <s v="Review of Requirement changes for Reports"/>
    <s v="01726 - Review of Requirement changes for Reports"/>
    <s v="Feature Review | 01726 - Review of Requirement changes for Reports"/>
    <n v="351658"/>
    <n v="360457"/>
    <n v="37137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3.8461538461538464E-2"/>
    <n v="1"/>
    <n v="0"/>
    <x v="0"/>
    <x v="2"/>
    <s v="0.Cancelled"/>
    <x v="1763"/>
    <n v="0"/>
    <n v="0"/>
  </r>
  <r>
    <x v="3"/>
    <x v="0"/>
    <x v="0"/>
    <x v="32"/>
    <s v="Buyer - Reports"/>
    <x v="32"/>
    <x v="0"/>
    <x v="2"/>
    <x v="479"/>
    <s v="Requirement changes for Reports"/>
    <s v="01007 - Requirement changes for Reports"/>
    <x v="479"/>
    <x v="0"/>
    <x v="3"/>
    <x v="1813"/>
    <s v="Alpha for Requirement changes for Reports"/>
    <s v="01725 - Alpha for Requirement changes for Reports"/>
    <s v="Alpha Test | 01725 - Alpha for Requirement changes for Reports"/>
    <n v="351658"/>
    <n v="360457"/>
    <n v="37137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3.8461538461538464E-2"/>
    <n v="1"/>
    <n v="0"/>
    <x v="0"/>
    <x v="2"/>
    <s v="0.Cancelled"/>
    <x v="1764"/>
    <n v="0"/>
    <n v="0"/>
  </r>
  <r>
    <x v="3"/>
    <x v="1"/>
    <x v="1"/>
    <x v="1"/>
    <m/>
    <x v="1"/>
    <x v="0"/>
    <x v="2"/>
    <x v="472"/>
    <s v="Update the Footer Content "/>
    <s v="01692 - Update the Footer Content "/>
    <x v="472"/>
    <x v="1"/>
    <x v="2"/>
    <x v="1814"/>
    <s v="QA for Update the Footer Content"/>
    <s v="M | 01723 - QA for Update the Footer Content"/>
    <s v="QA | M | 01723 - QA for Update the Footer Content"/>
    <m/>
    <n v="370679"/>
    <n v="37122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x v="2"/>
    <s v="0.Done"/>
    <x v="1765"/>
    <n v="0"/>
    <n v="0"/>
  </r>
  <r>
    <x v="3"/>
    <x v="1"/>
    <x v="1"/>
    <x v="1"/>
    <m/>
    <x v="1"/>
    <x v="0"/>
    <x v="2"/>
    <x v="459"/>
    <s v="Update the report that is called from the Open Order Landing Page"/>
    <s v="01526 - Update the report that is called from the Open Order Landing Page"/>
    <x v="459"/>
    <x v="1"/>
    <x v="2"/>
    <x v="1815"/>
    <s v="QA for Update Report Link on the Orders Landing Page"/>
    <s v="M | 01722 - QA for Update Report Link on the Orders Landing Page"/>
    <s v="QA | M | 01722 - QA for Update Report Link on the Orders Landing Page"/>
    <m/>
    <n v="367987"/>
    <n v="371224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1766"/>
    <n v="0"/>
    <n v="0"/>
  </r>
  <r>
    <x v="3"/>
    <x v="1"/>
    <x v="1"/>
    <x v="1"/>
    <m/>
    <x v="1"/>
    <x v="1"/>
    <x v="2"/>
    <x v="478"/>
    <s v="BIT-159 Create Access Path for CSRs to Customer and User Profiles"/>
    <s v="01639 - BIT-159 Create Access Path for CSRs to Customer and User Profiles"/>
    <x v="478"/>
    <x v="1"/>
    <x v="2"/>
    <x v="1816"/>
    <s v="QA for BIT-159 Create Access Path for CSRs to Customer and User Profiles "/>
    <s v="M | 01721 - QA for BIT-159 Create Access Path for CSRs to Customer and User Profiles "/>
    <s v="QA | M | 01721 - QA for BIT-159 Create Access Path for CSRs to Customer and User Profiles "/>
    <m/>
    <n v="369796"/>
    <n v="37117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1767"/>
    <n v="3.191489361702128"/>
    <n v="0"/>
  </r>
  <r>
    <x v="3"/>
    <x v="1"/>
    <x v="1"/>
    <x v="1"/>
    <m/>
    <x v="1"/>
    <x v="1"/>
    <x v="2"/>
    <x v="474"/>
    <s v="Web Content LAR needs to be updated to reflect latest changes to TemplateContextContributor"/>
    <s v="01670 - Web Content LAR needs to be updated to reflect latest changes to TemplateContextContributor"/>
    <x v="474"/>
    <x v="0"/>
    <x v="2"/>
    <x v="1817"/>
    <s v="Alpha for Web Content LAR needs to be updated to reflect latest changes to TemplateContextContributor"/>
    <s v="01720 - Alpha for Web Content LAR needs to be updated to reflect latest changes to TemplateContextContributor"/>
    <s v="Alpha Test | 01720 - Alpha for Web Content LAR needs to be updated to reflect latest changes to TemplateContextContributor"/>
    <m/>
    <n v="370113"/>
    <n v="37116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768"/>
    <n v="0"/>
    <n v="0"/>
  </r>
  <r>
    <x v="3"/>
    <x v="1"/>
    <x v="1"/>
    <x v="1"/>
    <m/>
    <x v="1"/>
    <x v="1"/>
    <x v="2"/>
    <x v="475"/>
    <s v="Customer logo is not displayed on parent or child location dashboards"/>
    <s v="01548 - Customer logo is not displayed on parent or child location dashboards"/>
    <x v="475"/>
    <x v="1"/>
    <x v="2"/>
    <x v="1818"/>
    <s v="QA for Customer Logo is not displayed on parent or child location dashboards"/>
    <s v="M | 01717 - QA for Customer Logo is not displayed on parent or child location dashboards"/>
    <s v="QA | M | 01717 - QA for Customer Logo is not displayed on parent or child location dashboards"/>
    <m/>
    <n v="368280"/>
    <n v="37111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1769"/>
    <n v="3.191489361702128"/>
    <n v="0"/>
  </r>
  <r>
    <x v="3"/>
    <x v="1"/>
    <x v="1"/>
    <x v="1"/>
    <m/>
    <x v="1"/>
    <x v="1"/>
    <x v="10"/>
    <x v="480"/>
    <s v="BIT-113 FRM 283- Typos on report landing page"/>
    <s v="01363 - BIT-113 FRM 283- Typos on report landing page"/>
    <x v="480"/>
    <x v="1"/>
    <x v="2"/>
    <x v="1819"/>
    <s v="QA for Typos on Report Landing Page"/>
    <s v="M | 01716 - QA for Typos on Report Landing Page"/>
    <s v="QA | M | 01716 - QA for Typos on Report Landing Page"/>
    <m/>
    <n v="365313"/>
    <n v="371118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33333333333333331"/>
    <n v="0"/>
    <n v="1"/>
    <n v="3.191489361702128"/>
    <x v="1"/>
    <x v="5"/>
    <s v="0.Done"/>
    <x v="1770"/>
    <n v="3.191489361702128"/>
    <n v="0"/>
  </r>
  <r>
    <x v="3"/>
    <x v="0"/>
    <x v="0"/>
    <x v="33"/>
    <s v="Buyer - Order Management"/>
    <x v="33"/>
    <x v="0"/>
    <x v="2"/>
    <x v="481"/>
    <s v="Order Detail in Orders by Item View"/>
    <s v="00222 - Order Detail in Orders by Item View"/>
    <x v="481"/>
    <x v="1"/>
    <x v="2"/>
    <x v="1820"/>
    <s v="QA for update for View Details Logic "/>
    <s v="M | 01715 - QA for update for View Details Logic "/>
    <s v="QA | M | 01715 - QA for update for View Details Logic "/>
    <n v="346910"/>
    <n v="340378"/>
    <n v="371117"/>
    <s v="Plan"/>
    <x v="21"/>
    <n v="0"/>
    <n v="0"/>
    <n v="0"/>
    <n v="33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1.020408163265306E-2"/>
    <n v="1"/>
    <n v="3.191489361702128"/>
    <x v="0"/>
    <x v="2"/>
    <s v="0.Done"/>
    <x v="1771"/>
    <n v="0"/>
    <n v="0"/>
  </r>
  <r>
    <x v="3"/>
    <x v="1"/>
    <x v="1"/>
    <x v="1"/>
    <m/>
    <x v="1"/>
    <x v="1"/>
    <x v="2"/>
    <x v="476"/>
    <s v="BIT-159 CSR- editing buyer profile"/>
    <s v="01451 - BIT-159 CSR- editing buyer profile"/>
    <x v="476"/>
    <x v="1"/>
    <x v="2"/>
    <x v="1821"/>
    <s v="QA for BIT-159 CSR editing buyer profile "/>
    <s v="M | 01714 - QA for BIT-159 CSR editing buyer profile "/>
    <s v="QA | M | 01714 - QA for BIT-159 CSR editing buyer profile "/>
    <m/>
    <n v="366332"/>
    <n v="37111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x v="2"/>
    <s v="0.Done"/>
    <x v="1772"/>
    <n v="3.191489361702128"/>
    <n v="0"/>
  </r>
  <r>
    <x v="3"/>
    <x v="1"/>
    <x v="1"/>
    <x v="1"/>
    <m/>
    <x v="1"/>
    <x v="1"/>
    <x v="2"/>
    <x v="384"/>
    <s v="Ship To Filter Issue with Name Format and number of items"/>
    <s v="00806 - Ship To Filter Issue with Name Format and number of items"/>
    <x v="384"/>
    <x v="6"/>
    <x v="2"/>
    <x v="1822"/>
    <s v="Add help text on settings configuration menu for number range "/>
    <s v="M | 01713 - Add help text on settings configuration menu for number range "/>
    <s v="Alpha Bug | M | 01713 - Add help text on settings configuration menu for number range "/>
    <m/>
    <n v="357596"/>
    <n v="371112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111111111111111"/>
    <n v="0"/>
    <n v="1"/>
    <n v="3.191489361702128"/>
    <x v="1"/>
    <x v="2"/>
    <s v="0.Done"/>
    <x v="1773"/>
    <n v="3.191489361702128"/>
    <n v="0"/>
  </r>
  <r>
    <x v="3"/>
    <x v="1"/>
    <x v="1"/>
    <x v="1"/>
    <m/>
    <x v="1"/>
    <x v="1"/>
    <x v="2"/>
    <x v="384"/>
    <s v="Ship To Filter Issue with Name Format and number of items"/>
    <s v="00806 - Ship To Filter Issue with Name Format and number of items"/>
    <x v="384"/>
    <x v="2"/>
    <x v="2"/>
    <x v="1823"/>
    <s v="Review of Ship To Filter Issue with Name Format and number of items"/>
    <s v="01712 - Review of Ship To Filter Issue with Name Format and number of items"/>
    <s v="Feature Review | 01712 - Review of Ship To Filter Issue with Name Format and number of items"/>
    <m/>
    <n v="357596"/>
    <n v="37110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111111111111111"/>
    <n v="0"/>
    <n v="1"/>
    <n v="0"/>
    <x v="1"/>
    <x v="2"/>
    <s v="0.Done"/>
    <x v="1774"/>
    <n v="0"/>
    <n v="0"/>
  </r>
  <r>
    <x v="3"/>
    <x v="1"/>
    <x v="1"/>
    <x v="1"/>
    <m/>
    <x v="1"/>
    <x v="1"/>
    <x v="2"/>
    <x v="384"/>
    <s v="Ship To Filter Issue with Name Format and number of items"/>
    <s v="00806 - Ship To Filter Issue with Name Format and number of items"/>
    <x v="384"/>
    <x v="0"/>
    <x v="2"/>
    <x v="1824"/>
    <s v="Alpha for Ship To Filter Issue with Name Format and number of items"/>
    <s v="S | 01711 - Alpha for Ship To Filter Issue with Name Format and number of items"/>
    <s v="Alpha Test | S | 01711 - Alpha for Ship To Filter Issue with Name Format and number of items"/>
    <m/>
    <n v="357596"/>
    <n v="3711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0"/>
    <n v="1"/>
    <n v="2.1276595744680851"/>
    <x v="1"/>
    <x v="2"/>
    <s v="0.Done"/>
    <x v="1775"/>
    <n v="2.1276595744680851"/>
    <n v="0"/>
  </r>
  <r>
    <x v="3"/>
    <x v="1"/>
    <x v="1"/>
    <x v="1"/>
    <m/>
    <x v="1"/>
    <x v="0"/>
    <x v="2"/>
    <x v="353"/>
    <s v="Update display of qty fields on Orders page"/>
    <s v="01697 - Update display of qty fields on Orders page"/>
    <x v="353"/>
    <x v="3"/>
    <x v="2"/>
    <x v="1825"/>
    <s v="Development for - Update display of qty fields on Orders page"/>
    <s v="M | 01710 - Development for - Update display of qty fields on Orders page"/>
    <s v="Frontend Development | M | 01710 - Development for - Update display of qty fields on Orders page"/>
    <m/>
    <n v="370798"/>
    <n v="37107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x v="2"/>
    <s v="0.Done"/>
    <x v="1776"/>
    <n v="0"/>
    <n v="0"/>
  </r>
  <r>
    <x v="3"/>
    <x v="1"/>
    <x v="1"/>
    <x v="1"/>
    <m/>
    <x v="1"/>
    <x v="0"/>
    <x v="2"/>
    <x v="353"/>
    <s v="Update display of qty fields on Orders page"/>
    <s v="01697 - Update display of qty fields on Orders page"/>
    <x v="353"/>
    <x v="7"/>
    <x v="2"/>
    <x v="1826"/>
    <s v="Tech Planning Update display of qty fields on Orders page"/>
    <s v="M | 01709 - Tech Planning Update display of qty fields on Orders page"/>
    <s v="Tech Planning | M | 01709 - Tech Planning Update display of qty fields on Orders page"/>
    <m/>
    <n v="370798"/>
    <n v="37107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0"/>
    <n v="1"/>
    <n v="4.2553191489361701"/>
    <x v="1"/>
    <x v="2"/>
    <s v="0.Done"/>
    <x v="1777"/>
    <n v="0"/>
    <n v="0"/>
  </r>
  <r>
    <x v="3"/>
    <x v="1"/>
    <x v="1"/>
    <x v="1"/>
    <m/>
    <x v="1"/>
    <x v="0"/>
    <x v="2"/>
    <x v="339"/>
    <s v="Refactor Shipment Sync/WS Classes for data refresh calls."/>
    <s v="01668 - Refactor Shipment Sync/WS Classes for data refresh calls."/>
    <x v="339"/>
    <x v="5"/>
    <x v="2"/>
    <x v="1827"/>
    <s v="Carrier List Changes"/>
    <s v="M | 01708 - Carrier List Changes"/>
    <s v="Backend Development | M | 01708 - Carrier List Changes"/>
    <m/>
    <n v="370096"/>
    <n v="371056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25"/>
    <n v="0"/>
    <n v="1"/>
    <n v="10.638297872340425"/>
    <x v="1"/>
    <x v="2"/>
    <s v="0.Done"/>
    <x v="1778"/>
    <n v="0"/>
    <n v="0"/>
  </r>
  <r>
    <x v="3"/>
    <x v="1"/>
    <x v="1"/>
    <x v="1"/>
    <m/>
    <x v="1"/>
    <x v="1"/>
    <x v="2"/>
    <x v="444"/>
    <s v="Mobile and Tablet View of Orders  is not aligned correctly "/>
    <s v="01704 - Mobile and Tablet View of Orders  is not aligned correctly "/>
    <x v="444"/>
    <x v="3"/>
    <x v="2"/>
    <x v="1828"/>
    <s v="Development for - Mobile and Tablet View of Orders is not aligned correctly"/>
    <s v="M | 01707 - Development for - Mobile and Tablet View of Orders is not aligned correctly"/>
    <s v="Frontend Development | M | 01707 - Development for - Mobile and Tablet View of Orders is not aligned correctly"/>
    <m/>
    <n v="370997"/>
    <n v="37104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1779"/>
    <n v="5.3191489361702127"/>
    <n v="0"/>
  </r>
  <r>
    <x v="3"/>
    <x v="1"/>
    <x v="1"/>
    <x v="1"/>
    <m/>
    <x v="1"/>
    <x v="0"/>
    <x v="2"/>
    <x v="472"/>
    <s v="Update the Footer Content "/>
    <s v="01692 - Update the Footer Content "/>
    <x v="472"/>
    <x v="0"/>
    <x v="2"/>
    <x v="1829"/>
    <s v="Alpha for Update the Footer Content "/>
    <s v="01706 - Alpha for Update the Footer Content "/>
    <s v="Alpha Test | 01706 - Alpha for Update the Footer Content "/>
    <m/>
    <n v="370679"/>
    <n v="37104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780"/>
    <n v="0"/>
    <n v="0"/>
  </r>
  <r>
    <x v="3"/>
    <x v="1"/>
    <x v="1"/>
    <x v="1"/>
    <m/>
    <x v="1"/>
    <x v="1"/>
    <x v="2"/>
    <x v="444"/>
    <s v="Mobile and Tablet View of Orders  is not aligned correctly "/>
    <s v="01704 - Mobile and Tablet View of Orders  is not aligned correctly "/>
    <x v="444"/>
    <x v="7"/>
    <x v="2"/>
    <x v="1830"/>
    <s v="Tech Planning for Mobile and Tablet View of Orders is not aligned correctly"/>
    <s v="M | 01705 - Tech Planning for Mobile and Tablet View of Orders is not aligned correctly"/>
    <s v="Tech Planning | M | 01705 - Tech Planning for Mobile and Tablet View of Orders is not aligned correctly"/>
    <m/>
    <n v="370997"/>
    <n v="37104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781"/>
    <n v="4.2553191489361701"/>
    <n v="0"/>
  </r>
  <r>
    <x v="3"/>
    <x v="1"/>
    <x v="1"/>
    <x v="1"/>
    <m/>
    <x v="1"/>
    <x v="0"/>
    <x v="2"/>
    <x v="440"/>
    <s v="Refactor Inventory Sync/WS Classes for data refresh calls."/>
    <s v="01669 - Refactor Inventory Sync/WS Classes for data refresh calls."/>
    <x v="440"/>
    <x v="5"/>
    <x v="2"/>
    <x v="1831"/>
    <s v="Update Inventory WS Client and Mapping"/>
    <s v="M | 01703 - Update Inventory WS Client and Mapping"/>
    <s v="Backend Development | M | 01703 - Update Inventory WS Client and Mapping"/>
    <m/>
    <n v="370098"/>
    <n v="370979"/>
    <s v="Plan"/>
    <x v="0"/>
    <n v="14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14"/>
    <n v="0"/>
    <n v="0.16666666666666666"/>
    <n v="0"/>
    <n v="1"/>
    <n v="10.638297872340425"/>
    <x v="1"/>
    <x v="2"/>
    <s v="0.Done"/>
    <x v="1782"/>
    <n v="0"/>
    <n v="0"/>
  </r>
  <r>
    <x v="3"/>
    <x v="1"/>
    <x v="1"/>
    <x v="1"/>
    <m/>
    <x v="1"/>
    <x v="0"/>
    <x v="2"/>
    <x v="339"/>
    <s v="Refactor Shipment Sync/WS Classes for data refresh calls."/>
    <s v="01668 - Refactor Shipment Sync/WS Classes for data refresh calls."/>
    <x v="339"/>
    <x v="5"/>
    <x v="2"/>
    <x v="1832"/>
    <s v="Update Shipment WS Client and mapping"/>
    <s v="M | 01702 - Update Shipment WS Client and mapping"/>
    <s v="Backend Development | M | 01702 - Update Shipment WS Client and mapping"/>
    <m/>
    <n v="370096"/>
    <n v="370897"/>
    <s v="Plan"/>
    <x v="0"/>
    <n v="28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8"/>
    <n v="0"/>
    <n v="0.125"/>
    <n v="0"/>
    <n v="1"/>
    <n v="10.638297872340425"/>
    <x v="1"/>
    <x v="2"/>
    <s v="0.Done"/>
    <x v="1783"/>
    <n v="0"/>
    <n v="0"/>
  </r>
  <r>
    <x v="3"/>
    <x v="0"/>
    <x v="0"/>
    <x v="33"/>
    <s v="Buyer - Order Management"/>
    <x v="33"/>
    <x v="0"/>
    <x v="2"/>
    <x v="482"/>
    <s v="List shipments from specific Order"/>
    <s v="00801 - List shipments from specific Order"/>
    <x v="482"/>
    <x v="2"/>
    <x v="2"/>
    <x v="1833"/>
    <s v="Review of List shipments from specific Order"/>
    <s v="S | 01701 - Review of List shipments from specific Order"/>
    <s v="Feature Review | S | 01701 - Review of List shipments from specific Order"/>
    <n v="346910"/>
    <n v="357589"/>
    <n v="37084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1.020408163265306E-2"/>
    <n v="1"/>
    <n v="2.1276595744680851"/>
    <x v="0"/>
    <x v="2"/>
    <s v="0.Done"/>
    <x v="1784"/>
    <n v="0"/>
    <n v="0"/>
  </r>
  <r>
    <x v="3"/>
    <x v="0"/>
    <x v="0"/>
    <x v="26"/>
    <s v="Buyer - Shipment Management"/>
    <x v="26"/>
    <x v="0"/>
    <x v="2"/>
    <x v="255"/>
    <s v="View and Download Invoice and BoL "/>
    <s v="00509 - View and Download Invoice and BoL "/>
    <x v="255"/>
    <x v="6"/>
    <x v="2"/>
    <x v="1834"/>
    <s v="MalformedURLException is thrown when BIN service property is blank"/>
    <s v="XS | 01700 - MalformedURLException is thrown when BIN service property is blank"/>
    <s v="Alpha Bug | XS | 01700 - MalformedURLException is thrown when BIN service property is blank"/>
    <n v="347928"/>
    <n v="350405"/>
    <n v="37083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9.0909090909090912E-2"/>
    <n v="1.5873015873015872E-2"/>
    <n v="1"/>
    <n v="1.0638297872340425"/>
    <x v="0"/>
    <x v="2"/>
    <s v="0.Done"/>
    <x v="1785"/>
    <n v="0"/>
    <n v="0"/>
  </r>
  <r>
    <x v="3"/>
    <x v="0"/>
    <x v="0"/>
    <x v="25"/>
    <s v="CSR - Customer and User Profile"/>
    <x v="25"/>
    <x v="0"/>
    <x v="2"/>
    <x v="243"/>
    <s v="Create Page for CSRs to View Customer Locations "/>
    <s v="01127 - Create Page for CSRs to View Customer Locations "/>
    <x v="243"/>
    <x v="3"/>
    <x v="2"/>
    <x v="1835"/>
    <s v="Add filter on Customer Location view"/>
    <s v="M | 01699 - Add filter on Customer Location view"/>
    <s v="Frontend Development | M | 01699 - Add filter on Customer Location view"/>
    <n v="348696"/>
    <n v="362834"/>
    <n v="37081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8.3333333333333329E-2"/>
    <n v="2.9411764705882353E-2"/>
    <n v="1"/>
    <n v="5.3191489361702127"/>
    <x v="0"/>
    <x v="2"/>
    <s v="0.Done"/>
    <x v="1786"/>
    <n v="0"/>
    <n v="0"/>
  </r>
  <r>
    <x v="3"/>
    <x v="0"/>
    <x v="0"/>
    <x v="25"/>
    <s v="CSR - Customer and User Profile"/>
    <x v="25"/>
    <x v="0"/>
    <x v="2"/>
    <x v="243"/>
    <s v="Create Page for CSRs to View Customer Locations "/>
    <s v="01127 - Create Page for CSRs to View Customer Locations "/>
    <x v="243"/>
    <x v="5"/>
    <x v="2"/>
    <x v="1836"/>
    <s v="Order Customer location list alphabetically by parent name "/>
    <s v="M | 01698 - Order Customer location list alphabetically by parent name "/>
    <s v="Backend Development | M | 01698 - Order Customer location list alphabetically by parent name "/>
    <n v="348696"/>
    <n v="362834"/>
    <n v="37080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8.3333333333333329E-2"/>
    <n v="2.9411764705882353E-2"/>
    <n v="1"/>
    <n v="10.638297872340425"/>
    <x v="0"/>
    <x v="2"/>
    <s v="0.Done"/>
    <x v="1787"/>
    <n v="0"/>
    <n v="0"/>
  </r>
  <r>
    <x v="3"/>
    <x v="1"/>
    <x v="1"/>
    <x v="1"/>
    <m/>
    <x v="1"/>
    <x v="0"/>
    <x v="2"/>
    <x v="472"/>
    <s v="Update the Footer Content "/>
    <s v="01692 - Update the Footer Content "/>
    <x v="472"/>
    <x v="7"/>
    <x v="3"/>
    <x v="1837"/>
    <s v="Tech planning for Update the Footer Content"/>
    <s v="M | 01695 - Tech planning for Update the Footer Content"/>
    <s v="Tech Planning | M | 01695 - Tech planning for Update the Footer Content"/>
    <m/>
    <n v="370679"/>
    <n v="37071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0"/>
    <x v="1"/>
    <x v="2"/>
    <s v="0.Cancelled"/>
    <x v="1788"/>
    <n v="0"/>
    <n v="0"/>
  </r>
  <r>
    <x v="3"/>
    <x v="1"/>
    <x v="1"/>
    <x v="1"/>
    <m/>
    <x v="1"/>
    <x v="0"/>
    <x v="2"/>
    <x v="472"/>
    <s v="Update the Footer Content "/>
    <s v="01692 - Update the Footer Content "/>
    <x v="472"/>
    <x v="3"/>
    <x v="2"/>
    <x v="1838"/>
    <s v="Footer Content"/>
    <s v="M | 01694 - Footer Content"/>
    <s v="Frontend Development | M | 01694 - Footer Content"/>
    <m/>
    <n v="370679"/>
    <n v="37068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1789"/>
    <n v="0"/>
    <n v="0"/>
  </r>
  <r>
    <x v="3"/>
    <x v="1"/>
    <x v="1"/>
    <x v="1"/>
    <m/>
    <x v="1"/>
    <x v="0"/>
    <x v="2"/>
    <x v="472"/>
    <s v="Update the Footer Content "/>
    <s v="01692 - Update the Footer Content "/>
    <x v="472"/>
    <x v="7"/>
    <x v="2"/>
    <x v="1839"/>
    <s v="Tech Planning for Update Footer Content"/>
    <s v="M | 01693 - Tech Planning for Update Footer Content"/>
    <s v="Tech Planning | M | 01693 - Tech Planning for Update Footer Content"/>
    <m/>
    <n v="370679"/>
    <n v="37068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790"/>
    <n v="0"/>
    <n v="0"/>
  </r>
  <r>
    <x v="3"/>
    <x v="1"/>
    <x v="1"/>
    <x v="1"/>
    <m/>
    <x v="1"/>
    <x v="0"/>
    <x v="2"/>
    <x v="339"/>
    <s v="Refactor Shipment Sync/WS Classes for data refresh calls."/>
    <s v="01668 - Refactor Shipment Sync/WS Classes for data refresh calls."/>
    <x v="339"/>
    <x v="5"/>
    <x v="2"/>
    <x v="1840"/>
    <s v="Replicate Order Sync refactoring for Shipment"/>
    <s v="M | 01691 - Replicate Order Sync refactoring for Shipment"/>
    <s v="Backend Development | M | 01691 - Replicate Order Sync refactoring for Shipment"/>
    <m/>
    <n v="370096"/>
    <n v="370611"/>
    <s v="Plan"/>
    <x v="0"/>
    <n v="3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3"/>
    <n v="0"/>
    <n v="0.125"/>
    <n v="0"/>
    <n v="1"/>
    <n v="10.638297872340425"/>
    <x v="1"/>
    <x v="2"/>
    <s v="0.Done"/>
    <x v="1791"/>
    <n v="0"/>
    <n v="0"/>
  </r>
  <r>
    <x v="3"/>
    <x v="0"/>
    <x v="0"/>
    <x v="27"/>
    <s v="Bemis CP Theme"/>
    <x v="27"/>
    <x v="1"/>
    <x v="6"/>
    <x v="483"/>
    <s v="Add dependency in Theme for freemarker contributor"/>
    <s v="01684 - Add dependency in Theme for freemarker contributor"/>
    <x v="483"/>
    <x v="0"/>
    <x v="3"/>
    <x v="1841"/>
    <s v="Alpha for Add dependency in Theme for freemarker contributor"/>
    <s v="01690 - Alpha for Add dependency in Theme for freemarker contributor"/>
    <s v="Alpha Test | 01690 - Alpha for Add dependency in Theme for freemarker contributor"/>
    <n v="351507"/>
    <n v="370170"/>
    <n v="37033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1.8518518518518517E-2"/>
    <n v="1"/>
    <n v="0"/>
    <x v="0"/>
    <x v="6"/>
    <s v="0.Cancelled"/>
    <x v="1792"/>
    <n v="0"/>
    <n v="0"/>
  </r>
  <r>
    <x v="3"/>
    <x v="1"/>
    <x v="1"/>
    <x v="1"/>
    <m/>
    <x v="1"/>
    <x v="0"/>
    <x v="6"/>
    <x v="484"/>
    <s v="Create a hook so that CSR users can see which users have Doned setup"/>
    <s v="01687 - Create a hook so that CSR users can see which users have Doned setup"/>
    <x v="484"/>
    <x v="3"/>
    <x v="3"/>
    <x v="1842"/>
    <s v="Development for Create a hook so that CSR users can see which users have Doned setup"/>
    <s v="M | 01689 - Development for Create a hook so that CSR users can see which users have Doned setup"/>
    <s v="Frontend Development | M | 01689 - Development for Create a hook so that CSR users can see which users have Doned setup"/>
    <m/>
    <n v="370326"/>
    <n v="37032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5"/>
    <n v="0"/>
    <n v="1"/>
    <n v="0"/>
    <x v="1"/>
    <x v="6"/>
    <s v="0.Cancelled"/>
    <x v="1793"/>
    <n v="0"/>
    <n v="0"/>
  </r>
  <r>
    <x v="3"/>
    <x v="1"/>
    <x v="1"/>
    <x v="1"/>
    <m/>
    <x v="1"/>
    <x v="0"/>
    <x v="6"/>
    <x v="484"/>
    <s v="Create a hook so that CSR users can see which users have Doned setup"/>
    <s v="01687 - Create a hook so that CSR users can see which users have Doned setup"/>
    <x v="484"/>
    <x v="7"/>
    <x v="2"/>
    <x v="1843"/>
    <s v="Planning for Create a hook so that CSR users can see which users have Doned setup"/>
    <s v="M | 01688 - Planning for Create a hook so that CSR users can see which users have Doned setup"/>
    <s v="Tech Planning | M | 01688 - Planning for Create a hook so that CSR users can see which users have Doned setup"/>
    <m/>
    <n v="370326"/>
    <n v="370327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5"/>
    <n v="0"/>
    <n v="1"/>
    <n v="4.2553191489361701"/>
    <x v="1"/>
    <x v="6"/>
    <s v="0.Done"/>
    <x v="1794"/>
    <n v="0"/>
    <n v="0"/>
  </r>
  <r>
    <x v="3"/>
    <x v="1"/>
    <x v="1"/>
    <x v="1"/>
    <m/>
    <x v="1"/>
    <x v="0"/>
    <x v="2"/>
    <x v="459"/>
    <s v="Update the report that is called from the Open Order Landing Page"/>
    <s v="01526 - Update the report that is called from the Open Order Landing Page"/>
    <x v="459"/>
    <x v="0"/>
    <x v="2"/>
    <x v="1844"/>
    <s v="Alpha for Update the report that is called from the Open Order Landing Page"/>
    <s v="01686 - Alpha for Update the report that is called from the Open Order Landing Page"/>
    <s v="Alpha Test | 01686 - Alpha for Update the report that is called from the Open Order Landing Page"/>
    <m/>
    <n v="367987"/>
    <n v="37025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795"/>
    <n v="0"/>
    <n v="0"/>
  </r>
  <r>
    <x v="3"/>
    <x v="1"/>
    <x v="1"/>
    <x v="1"/>
    <m/>
    <x v="1"/>
    <x v="0"/>
    <x v="2"/>
    <x v="422"/>
    <s v="Update search criteria on Release Landing Page "/>
    <s v="01442 - Update search criteria on Release Landing Page "/>
    <x v="422"/>
    <x v="5"/>
    <x v="2"/>
    <x v="1845"/>
    <s v="Update Search Criteria for Release"/>
    <s v="S | 01685 - Update Search Criteria for Release"/>
    <s v="Backend Development | S | 01685 - Update Search Criteria for Release"/>
    <m/>
    <n v="366168"/>
    <n v="37018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1796"/>
    <n v="0"/>
    <n v="0"/>
  </r>
  <r>
    <x v="3"/>
    <x v="0"/>
    <x v="0"/>
    <x v="25"/>
    <s v="CSR - Customer and User Profile"/>
    <x v="25"/>
    <x v="0"/>
    <x v="2"/>
    <x v="243"/>
    <s v="Create Page for CSRs to View Customer Locations "/>
    <s v="01127 - Create Page for CSRs to View Customer Locations "/>
    <x v="243"/>
    <x v="6"/>
    <x v="3"/>
    <x v="1846"/>
    <s v="User Profile displayed for CSR is the same as Buyer User Profile"/>
    <s v="M | 01683 - User Profile displayed for CSR is the same as Buyer User Profile"/>
    <s v="Alpha Bug | M | 01683 - User Profile displayed for CSR is the same as Buyer User Profile"/>
    <n v="348696"/>
    <n v="362834"/>
    <n v="370166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8.3333333333333329E-2"/>
    <n v="2.9411764705882353E-2"/>
    <n v="1"/>
    <n v="0"/>
    <x v="0"/>
    <x v="2"/>
    <s v="0.Cancelled"/>
    <x v="1797"/>
    <n v="0"/>
    <n v="0"/>
  </r>
  <r>
    <x v="3"/>
    <x v="0"/>
    <x v="0"/>
    <x v="22"/>
    <s v="System Architecture"/>
    <x v="22"/>
    <x v="2"/>
    <x v="3"/>
    <x v="408"/>
    <s v="Manage Technical Debt"/>
    <s v="00717 - Manage Technical Debt"/>
    <x v="408"/>
    <x v="5"/>
    <x v="2"/>
    <x v="1847"/>
    <s v="Run buildLang task for all applicable modules"/>
    <s v="M | 01682 - Run buildLang task for all applicable modules"/>
    <s v="Backend Development | M | 01682 - Run buildLang task for all applicable modules"/>
    <n v="351453"/>
    <n v="356507"/>
    <n v="370163"/>
    <s v="Plan"/>
    <x v="0"/>
    <n v="0"/>
    <n v="0"/>
    <n v="200"/>
    <n v="32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33333333333333331"/>
    <n v="1.8518518518518517E-2"/>
    <n v="1"/>
    <n v="10.638297872340425"/>
    <x v="0"/>
    <x v="3"/>
    <s v="0.Done"/>
    <x v="1798"/>
    <n v="0"/>
    <n v="0"/>
  </r>
  <r>
    <x v="3"/>
    <x v="0"/>
    <x v="0"/>
    <x v="25"/>
    <s v="CSR - Customer and User Profile"/>
    <x v="25"/>
    <x v="0"/>
    <x v="2"/>
    <x v="470"/>
    <s v="View/Edit User Profile"/>
    <s v="00445 -  View/Edit User Profile"/>
    <x v="470"/>
    <x v="6"/>
    <x v="3"/>
    <x v="1848"/>
    <s v="Missing link for CSR to edit user profile"/>
    <s v="M | 01681 - Missing link for CSR to edit user profile"/>
    <s v="Alpha Bug | M | 01681 - Missing link for CSR to edit user profile"/>
    <n v="348696"/>
    <n v="348698"/>
    <n v="370160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2.9411764705882353E-2"/>
    <n v="1"/>
    <n v="0"/>
    <x v="0"/>
    <x v="2"/>
    <s v="0.Cancelled"/>
    <x v="1799"/>
    <n v="0"/>
    <n v="0"/>
  </r>
  <r>
    <x v="3"/>
    <x v="0"/>
    <x v="0"/>
    <x v="33"/>
    <s v="Buyer - Order Management"/>
    <x v="33"/>
    <x v="0"/>
    <x v="2"/>
    <x v="481"/>
    <s v="Order Detail in Orders by Item View"/>
    <s v="00222 - Order Detail in Orders by Item View"/>
    <x v="481"/>
    <x v="6"/>
    <x v="2"/>
    <x v="1849"/>
    <s v="Dropdown for view details needs to be wider"/>
    <s v="M | 01680 - Dropdown for view details needs to be wider"/>
    <s v="Alpha Bug | M | 01680 - Dropdown for view details needs to be wider"/>
    <n v="346910"/>
    <n v="340378"/>
    <n v="370157"/>
    <s v="Plan"/>
    <x v="21"/>
    <n v="0"/>
    <n v="0"/>
    <n v="0"/>
    <n v="33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1.020408163265306E-2"/>
    <n v="1"/>
    <n v="3.191489361702128"/>
    <x v="0"/>
    <x v="2"/>
    <s v="0.Done"/>
    <x v="1800"/>
    <n v="0"/>
    <n v="0"/>
  </r>
  <r>
    <x v="3"/>
    <x v="1"/>
    <x v="1"/>
    <x v="1"/>
    <m/>
    <x v="1"/>
    <x v="0"/>
    <x v="2"/>
    <x v="339"/>
    <s v="Refactor Shipment Sync/WS Classes for data refresh calls."/>
    <s v="01668 - Refactor Shipment Sync/WS Classes for data refresh calls."/>
    <x v="339"/>
    <x v="7"/>
    <x v="2"/>
    <x v="1850"/>
    <s v="Tech Planning - Data Sync Changes - Shipment"/>
    <s v="M | 01679 - Tech Planning - Data Sync Changes - Shipment"/>
    <s v="Tech Planning | M | 01679 - Tech Planning - Data Sync Changes - Shipment"/>
    <m/>
    <n v="370096"/>
    <n v="37014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"/>
    <n v="1"/>
    <n v="4.2553191489361701"/>
    <x v="1"/>
    <x v="2"/>
    <s v="0.Done"/>
    <x v="1801"/>
    <n v="0"/>
    <n v="0"/>
  </r>
  <r>
    <x v="3"/>
    <x v="1"/>
    <x v="1"/>
    <x v="1"/>
    <m/>
    <x v="1"/>
    <x v="0"/>
    <x v="2"/>
    <x v="430"/>
    <s v="Update default Sort Order and Add Sort Functioanlity on Orders Landing Page "/>
    <s v="01475 - Update default Sort Order and Add Sort Functioanlity on Orders Landing Page "/>
    <x v="430"/>
    <x v="5"/>
    <x v="2"/>
    <x v="1851"/>
    <s v="New Sort Functionality for Orders - Backend"/>
    <s v="S | 01678 - New Sort Functionality for Orders - Backend"/>
    <s v="Backend Development | S | 01678 - New Sort Functionality for Orders - Backend"/>
    <m/>
    <n v="367339"/>
    <n v="37012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0"/>
    <n v="1"/>
    <n v="8.5106382978723403"/>
    <x v="1"/>
    <x v="2"/>
    <s v="0.Done"/>
    <x v="1802"/>
    <n v="0"/>
    <n v="0"/>
  </r>
  <r>
    <x v="3"/>
    <x v="1"/>
    <x v="1"/>
    <x v="1"/>
    <m/>
    <x v="1"/>
    <x v="0"/>
    <x v="2"/>
    <x v="430"/>
    <s v="Update default Sort Order and Add Sort Functioanlity on Orders Landing Page "/>
    <s v="01475 - Update default Sort Order and Add Sort Functioanlity on Orders Landing Page "/>
    <x v="430"/>
    <x v="3"/>
    <x v="2"/>
    <x v="1852"/>
    <s v="Update Order landing page styling after adding new sort functionality"/>
    <s v="S | 01677 - Update Order landing page styling after adding new sort functionality"/>
    <s v="Frontend Development | S | 01677 - Update Order landing page styling after adding new sort functionality"/>
    <m/>
    <n v="367339"/>
    <n v="370125"/>
    <s v="Plan"/>
    <x v="0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0.125"/>
    <n v="0"/>
    <n v="1"/>
    <n v="4.2553191489361701"/>
    <x v="1"/>
    <x v="2"/>
    <s v="0.Done"/>
    <x v="1803"/>
    <n v="0"/>
    <n v="0"/>
  </r>
  <r>
    <x v="3"/>
    <x v="1"/>
    <x v="1"/>
    <x v="1"/>
    <m/>
    <x v="1"/>
    <x v="0"/>
    <x v="2"/>
    <x v="430"/>
    <s v="Update default Sort Order and Add Sort Functioanlity on Orders Landing Page "/>
    <s v="01475 - Update default Sort Order and Add Sort Functioanlity on Orders Landing Page "/>
    <x v="430"/>
    <x v="8"/>
    <x v="2"/>
    <x v="1853"/>
    <s v="Document/Update requirements for new sort functionality"/>
    <s v="S | 01676 - Document/Update requirements for new sort functionality"/>
    <s v="Feature Planning | S | 01676 - Document/Update requirements for new sort functionality"/>
    <m/>
    <n v="367339"/>
    <n v="3701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x v="2"/>
    <s v="0.Done"/>
    <x v="1804"/>
    <n v="0"/>
    <n v="0"/>
  </r>
  <r>
    <x v="3"/>
    <x v="1"/>
    <x v="1"/>
    <x v="1"/>
    <m/>
    <x v="1"/>
    <x v="0"/>
    <x v="2"/>
    <x v="430"/>
    <s v="Update default Sort Order and Add Sort Functioanlity on Orders Landing Page "/>
    <s v="01475 - Update default Sort Order and Add Sort Functioanlity on Orders Landing Page "/>
    <x v="430"/>
    <x v="9"/>
    <x v="2"/>
    <x v="1854"/>
    <s v="Update mockups with new sort functionality"/>
    <s v="S | 01675 - Update mockups with new sort functionality"/>
    <s v="UX | S | 01675 - Update mockups with new sort functionality"/>
    <m/>
    <n v="367339"/>
    <n v="370121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"/>
    <n v="1"/>
    <n v="4.2553191489361701"/>
    <x v="1"/>
    <x v="2"/>
    <s v="0.Done"/>
    <x v="1805"/>
    <n v="0"/>
    <n v="0"/>
  </r>
  <r>
    <x v="3"/>
    <x v="1"/>
    <x v="1"/>
    <x v="1"/>
    <m/>
    <x v="1"/>
    <x v="0"/>
    <x v="2"/>
    <x v="440"/>
    <s v="Refactor Inventory Sync/WS Classes for data refresh calls."/>
    <s v="01669 - Refactor Inventory Sync/WS Classes for data refresh calls."/>
    <x v="440"/>
    <x v="5"/>
    <x v="2"/>
    <x v="1855"/>
    <s v="Replicate Order Sync refactoring for Inventory"/>
    <s v="M | 01674 - Replicate Order Sync refactoring for Inventory"/>
    <s v="Backend Development | M | 01674 - Replicate Order Sync refactoring for Inventory"/>
    <m/>
    <n v="370098"/>
    <n v="370119"/>
    <s v="Plan"/>
    <x v="0"/>
    <n v="4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4"/>
    <n v="0"/>
    <n v="0.16666666666666666"/>
    <n v="0"/>
    <n v="1"/>
    <n v="10.638297872340425"/>
    <x v="1"/>
    <x v="2"/>
    <s v="0.Done"/>
    <x v="1806"/>
    <n v="0"/>
    <n v="0"/>
  </r>
  <r>
    <x v="3"/>
    <x v="1"/>
    <x v="1"/>
    <x v="1"/>
    <m/>
    <x v="1"/>
    <x v="0"/>
    <x v="2"/>
    <x v="440"/>
    <s v="Refactor Inventory Sync/WS Classes for data refresh calls."/>
    <s v="01669 - Refactor Inventory Sync/WS Classes for data refresh calls."/>
    <x v="440"/>
    <x v="7"/>
    <x v="2"/>
    <x v="1856"/>
    <s v="Tech Planning - Data Sync Changes - Inventory "/>
    <s v="M | 01673 - Tech Planning - Data Sync Changes - Inventory "/>
    <s v="Tech Planning | M | 01673 - Tech Planning - Data Sync Changes - Inventory "/>
    <m/>
    <n v="370098"/>
    <n v="37011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807"/>
    <n v="0"/>
    <n v="0"/>
  </r>
  <r>
    <x v="3"/>
    <x v="1"/>
    <x v="1"/>
    <x v="1"/>
    <m/>
    <x v="1"/>
    <x v="1"/>
    <x v="2"/>
    <x v="474"/>
    <s v="Web Content LAR needs to be updated to reflect latest changes to TemplateContextContributor"/>
    <s v="01670 - Web Content LAR needs to be updated to reflect latest changes to TemplateContextContributor"/>
    <x v="474"/>
    <x v="3"/>
    <x v="2"/>
    <x v="1857"/>
    <s v="Development for - Web Content LAR needs to be updated to reflect latest changes to TemplateContextContributor"/>
    <s v="M | 01672 - Development for - Web Content LAR needs to be updated to reflect latest changes to TemplateContextContributor"/>
    <s v="Frontend Development | M | 01672 - Development for - Web Content LAR needs to be updated to reflect latest changes to TemplateContextContributor"/>
    <m/>
    <n v="370113"/>
    <n v="37011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808"/>
    <n v="5.3191489361702127"/>
    <n v="0"/>
  </r>
  <r>
    <x v="3"/>
    <x v="1"/>
    <x v="1"/>
    <x v="1"/>
    <m/>
    <x v="1"/>
    <x v="1"/>
    <x v="2"/>
    <x v="474"/>
    <s v="Web Content LAR needs to be updated to reflect latest changes to TemplateContextContributor"/>
    <s v="01670 - Web Content LAR needs to be updated to reflect latest changes to TemplateContextContributor"/>
    <x v="474"/>
    <x v="7"/>
    <x v="2"/>
    <x v="1858"/>
    <s v="Tech planning for Web Content LAR needs to be updated to reflect latest changes to TemplateContextContributor"/>
    <s v="M | 01671 - Tech planning for Web Content LAR needs to be updated to reflect latest changes to TemplateContextContributor"/>
    <s v="Tech Planning | M | 01671 - Tech planning for Web Content LAR needs to be updated to reflect latest changes to TemplateContextContributor"/>
    <m/>
    <n v="370113"/>
    <n v="37011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809"/>
    <n v="4.2553191489361701"/>
    <n v="0"/>
  </r>
  <r>
    <x v="3"/>
    <x v="1"/>
    <x v="1"/>
    <x v="1"/>
    <m/>
    <x v="1"/>
    <x v="0"/>
    <x v="2"/>
    <x v="431"/>
    <s v="Update default settings for locations filter"/>
    <s v="01661 - Update default settings for locations filter"/>
    <x v="431"/>
    <x v="5"/>
    <x v="2"/>
    <x v="1859"/>
    <s v="Enable all locations as default setting when user logs in "/>
    <s v="M | 01667 - Enable all locations as default setting when user logs in "/>
    <s v="Backend Development | M | 01667 - Enable all locations as default setting when user logs in "/>
    <m/>
    <n v="370076"/>
    <n v="37008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x v="2"/>
    <s v="0.Done"/>
    <x v="1810"/>
    <n v="0"/>
    <n v="0"/>
  </r>
  <r>
    <x v="3"/>
    <x v="1"/>
    <x v="1"/>
    <x v="1"/>
    <m/>
    <x v="1"/>
    <x v="0"/>
    <x v="2"/>
    <x v="431"/>
    <s v="Update default settings for locations filter"/>
    <s v="01661 - Update default settings for locations filter"/>
    <x v="431"/>
    <x v="3"/>
    <x v="3"/>
    <x v="1860"/>
    <s v="Update default selection when user logs in to the portal "/>
    <s v="M | 01666 - Update default selection when user logs in to the portal "/>
    <s v="Frontend Development | M | 01666 - Update default selection when user logs in to the portal "/>
    <m/>
    <n v="370076"/>
    <n v="37008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0"/>
    <x v="1"/>
    <x v="2"/>
    <s v="0.Cancelled"/>
    <x v="1811"/>
    <n v="0"/>
    <n v="0"/>
  </r>
  <r>
    <x v="3"/>
    <x v="1"/>
    <x v="1"/>
    <x v="1"/>
    <m/>
    <x v="1"/>
    <x v="0"/>
    <x v="2"/>
    <x v="431"/>
    <s v="Update default settings for locations filter"/>
    <s v="01661 - Update default settings for locations filter"/>
    <x v="431"/>
    <x v="7"/>
    <x v="2"/>
    <x v="1861"/>
    <s v="Tech Planning for Default Location Settings and Persistance"/>
    <s v="M | 01665 - Tech Planning for Default Location Settings and Persistance"/>
    <s v="Tech Planning | M | 01665 - Tech Planning for Default Location Settings and Persistance"/>
    <m/>
    <n v="370076"/>
    <n v="370082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812"/>
    <n v="0"/>
    <n v="0"/>
  </r>
  <r>
    <x v="3"/>
    <x v="1"/>
    <x v="1"/>
    <x v="1"/>
    <m/>
    <x v="1"/>
    <x v="0"/>
    <x v="2"/>
    <x v="459"/>
    <s v="Update the report that is called from the Open Order Landing Page"/>
    <s v="01526 - Update the report that is called from the Open Order Landing Page"/>
    <x v="459"/>
    <x v="5"/>
    <x v="2"/>
    <x v="1862"/>
    <s v="Update Report Link on the Orders Landing Page"/>
    <s v="M | 01664 - Update Report Link on the Orders Landing Page"/>
    <s v="Backend Development | M | 01664 - Update Report Link on the Orders Landing Page"/>
    <m/>
    <n v="367987"/>
    <n v="37008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813"/>
    <n v="0"/>
    <n v="0"/>
  </r>
  <r>
    <x v="3"/>
    <x v="0"/>
    <x v="0"/>
    <x v="25"/>
    <s v="CSR - Customer and User Profile"/>
    <x v="25"/>
    <x v="0"/>
    <x v="2"/>
    <x v="243"/>
    <s v="Create Page for CSRs to View Customer Locations "/>
    <s v="01127 - Create Page for CSRs to View Customer Locations "/>
    <x v="243"/>
    <x v="2"/>
    <x v="2"/>
    <x v="1863"/>
    <s v="Review of Create Page for CSRs to View Customer Locations "/>
    <s v="01663 - Review of Create Page for CSRs to View Customer Locations "/>
    <s v="Feature Review | 01663 - Review of Create Page for CSRs to View Customer Locations "/>
    <n v="348696"/>
    <n v="362834"/>
    <n v="37008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8.3333333333333329E-2"/>
    <n v="2.9411764705882353E-2"/>
    <n v="1"/>
    <n v="0"/>
    <x v="0"/>
    <x v="2"/>
    <s v="0.Done"/>
    <x v="1814"/>
    <n v="0"/>
    <n v="0"/>
  </r>
  <r>
    <x v="3"/>
    <x v="1"/>
    <x v="1"/>
    <x v="1"/>
    <m/>
    <x v="1"/>
    <x v="1"/>
    <x v="10"/>
    <x v="485"/>
    <s v="Inventory display not correct for order 073G001269 "/>
    <s v="01588 - Inventory display not correct for order 073G001269 "/>
    <x v="485"/>
    <x v="7"/>
    <x v="2"/>
    <x v="1864"/>
    <s v="Analysis"/>
    <s v="XS | 01662 - Analysis"/>
    <s v="Tech Planning | XS | 01662 - Analysis"/>
    <m/>
    <n v="368993"/>
    <n v="370079"/>
    <s v="Plan"/>
    <x v="0"/>
    <n v="2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2"/>
    <n v="0"/>
    <n v="1"/>
    <n v="0"/>
    <n v="1"/>
    <n v="1.0638297872340425"/>
    <x v="1"/>
    <x v="5"/>
    <s v="0.Done"/>
    <x v="1815"/>
    <n v="1.0638297872340425"/>
    <n v="2"/>
  </r>
  <r>
    <x v="3"/>
    <x v="1"/>
    <x v="1"/>
    <x v="1"/>
    <m/>
    <x v="1"/>
    <x v="1"/>
    <x v="2"/>
    <x v="442"/>
    <s v="Formatting Error when Resizing"/>
    <s v="01240 - Formatting Error when Resizing"/>
    <x v="442"/>
    <x v="0"/>
    <x v="2"/>
    <x v="1865"/>
    <s v="Alpha for Formatting Error when Resizing"/>
    <s v="01660 - Alpha for Formatting Error when Resizing"/>
    <s v="Alpha Test | 01660 - Alpha for Formatting Error when Resizing"/>
    <m/>
    <n v="364197"/>
    <n v="36989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816"/>
    <n v="0"/>
    <n v="0"/>
  </r>
  <r>
    <x v="3"/>
    <x v="1"/>
    <x v="1"/>
    <x v="1"/>
    <m/>
    <x v="1"/>
    <x v="1"/>
    <x v="2"/>
    <x v="478"/>
    <s v="BIT-159 Create Access Path for CSRs to Customer and User Profiles"/>
    <s v="01639 - BIT-159 Create Access Path for CSRs to Customer and User Profiles"/>
    <x v="478"/>
    <x v="0"/>
    <x v="2"/>
    <x v="1866"/>
    <s v="Alpha for BIT-159 Create Access Path for CSRs to Customer and User Profiles"/>
    <s v="01659 - Alpha for BIT-159 Create Access Path for CSRs to Customer and User Profiles"/>
    <s v="Alpha Test | 01659 - Alpha for BIT-159 Create Access Path for CSRs to Customer and User Profiles"/>
    <m/>
    <n v="369796"/>
    <n v="36989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817"/>
    <n v="0"/>
    <n v="0"/>
  </r>
  <r>
    <x v="3"/>
    <x v="1"/>
    <x v="1"/>
    <x v="1"/>
    <m/>
    <x v="1"/>
    <x v="0"/>
    <x v="2"/>
    <x v="453"/>
    <s v="Menu position does not remain closed when navigating from one page to another "/>
    <s v="01622 - Menu position does not remain closed when navigating from one page to another "/>
    <x v="453"/>
    <x v="0"/>
    <x v="2"/>
    <x v="1867"/>
    <s v="Alpha for Menu position does not remain closed when navigating from one page to another "/>
    <s v="01655 - Alpha for Menu position does not remain closed when navigating from one page to another "/>
    <s v="Alpha Test | 01655 - Alpha for Menu position does not remain closed when navigating from one page to another "/>
    <m/>
    <n v="369314"/>
    <n v="36987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818"/>
    <n v="0"/>
    <n v="0"/>
  </r>
  <r>
    <x v="3"/>
    <x v="1"/>
    <x v="1"/>
    <x v="1"/>
    <m/>
    <x v="1"/>
    <x v="0"/>
    <x v="2"/>
    <x v="436"/>
    <s v="Update search criteria on Orders Landing Page"/>
    <s v="01440 - Update search criteria on Orders Landing Page"/>
    <x v="436"/>
    <x v="5"/>
    <x v="2"/>
    <x v="1868"/>
    <s v="Order - update search criteria"/>
    <s v="M | 01654 - Order - update search criteria"/>
    <s v="Backend Development | M | 01654 - Order - update search criteria"/>
    <m/>
    <n v="366166"/>
    <n v="36987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819"/>
    <n v="0"/>
    <n v="0"/>
  </r>
  <r>
    <x v="3"/>
    <x v="1"/>
    <x v="1"/>
    <x v="1"/>
    <m/>
    <x v="1"/>
    <x v="1"/>
    <x v="2"/>
    <x v="477"/>
    <s v="BIT-46 Cards on Page incorrect"/>
    <s v="01423 - BIT-46 Cards on Page incorrect"/>
    <x v="477"/>
    <x v="2"/>
    <x v="2"/>
    <x v="1869"/>
    <s v="Review of BIT-46 Cards on Page incorrect"/>
    <s v="01653 - Review of BIT-46 Cards on Page incorrect"/>
    <s v="Feature Review | 01653 - Review of BIT-46 Cards on Page incorrect"/>
    <m/>
    <n v="365765"/>
    <n v="36987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820"/>
    <n v="0"/>
    <n v="0"/>
  </r>
  <r>
    <x v="3"/>
    <x v="1"/>
    <x v="1"/>
    <x v="1"/>
    <m/>
    <x v="1"/>
    <x v="1"/>
    <x v="2"/>
    <x v="486"/>
    <s v="BIT-85 Column picks disappear in report form"/>
    <s v="01270 - BIT-85 Column picks disappear in report form"/>
    <x v="486"/>
    <x v="1"/>
    <x v="2"/>
    <x v="1870"/>
    <s v="QA for BIT-85 Column picks disappear in report form"/>
    <s v="01651 - QA for BIT-85 Column picks disappear in report form"/>
    <s v="QA | 01651 - QA for BIT-85 Column picks disappear in report form"/>
    <m/>
    <n v="364250"/>
    <n v="3698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821"/>
    <n v="0"/>
    <n v="0"/>
  </r>
  <r>
    <x v="3"/>
    <x v="1"/>
    <x v="1"/>
    <x v="1"/>
    <m/>
    <x v="1"/>
    <x v="1"/>
    <x v="2"/>
    <x v="486"/>
    <s v="BIT-85 Column picks disappear in report form"/>
    <s v="01270 - BIT-85 Column picks disappear in report form"/>
    <x v="486"/>
    <x v="2"/>
    <x v="2"/>
    <x v="1871"/>
    <s v="Review of BIT-85 Column picks disappear in report form"/>
    <s v="01650 - Review of BIT-85 Column picks disappear in report form"/>
    <s v="Feature Review | 01650 - Review of BIT-85 Column picks disappear in report form"/>
    <m/>
    <n v="364250"/>
    <n v="36984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822"/>
    <n v="0"/>
    <n v="0"/>
  </r>
  <r>
    <x v="3"/>
    <x v="1"/>
    <x v="1"/>
    <x v="1"/>
    <m/>
    <x v="1"/>
    <x v="1"/>
    <x v="2"/>
    <x v="476"/>
    <s v="BIT-159 CSR- editing buyer profile"/>
    <s v="01451 - BIT-159 CSR- editing buyer profile"/>
    <x v="476"/>
    <x v="6"/>
    <x v="2"/>
    <x v="1872"/>
    <s v="BIT-159 CSR- editing buyer profile incorrect redirect for ending impersonation"/>
    <s v="M | 01649 - BIT-159 CSR- editing buyer profile incorrect redirect for ending impersonation"/>
    <s v="Alpha Bug | M | 01649 - BIT-159 CSR- editing buyer profile incorrect redirect for ending impersonation"/>
    <m/>
    <n v="366332"/>
    <n v="36984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x v="2"/>
    <s v="0.Done"/>
    <x v="1823"/>
    <n v="3.191489361702128"/>
    <n v="0"/>
  </r>
  <r>
    <x v="3"/>
    <x v="1"/>
    <x v="1"/>
    <x v="1"/>
    <m/>
    <x v="1"/>
    <x v="0"/>
    <x v="2"/>
    <x v="437"/>
    <s v="Update Sales Order Data Sync logic"/>
    <s v="01643 - Update Sales Order Data Sync logic"/>
    <x v="437"/>
    <x v="5"/>
    <x v="3"/>
    <x v="1873"/>
    <s v="Logging enhancements"/>
    <s v="M | 01648 - Logging enhancements"/>
    <s v="Backend Development | M | 01648 - Logging enhancements"/>
    <m/>
    <n v="369826"/>
    <n v="36984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111111111111111"/>
    <n v="0"/>
    <n v="1"/>
    <n v="0"/>
    <x v="1"/>
    <x v="2"/>
    <s v="0.Cancelled"/>
    <x v="1824"/>
    <n v="0"/>
    <n v="0"/>
  </r>
  <r>
    <x v="3"/>
    <x v="1"/>
    <x v="1"/>
    <x v="1"/>
    <m/>
    <x v="1"/>
    <x v="0"/>
    <x v="2"/>
    <x v="437"/>
    <s v="Update Sales Order Data Sync logic"/>
    <s v="01643 - Update Sales Order Data Sync logic"/>
    <x v="437"/>
    <x v="5"/>
    <x v="3"/>
    <x v="1874"/>
    <s v="Update Order Data Model"/>
    <s v="M | 01647 - Update Order Data Model"/>
    <s v="Backend Development | M | 01647 - Update Order Data Model"/>
    <m/>
    <n v="369826"/>
    <n v="36983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111111111111111"/>
    <n v="0"/>
    <n v="1"/>
    <n v="0"/>
    <x v="1"/>
    <x v="2"/>
    <s v="0.Cancelled"/>
    <x v="1825"/>
    <n v="0"/>
    <n v="0"/>
  </r>
  <r>
    <x v="3"/>
    <x v="1"/>
    <x v="1"/>
    <x v="1"/>
    <m/>
    <x v="1"/>
    <x v="0"/>
    <x v="2"/>
    <x v="437"/>
    <s v="Update Sales Order Data Sync logic"/>
    <s v="01643 - Update Sales Order Data Sync logic"/>
    <x v="437"/>
    <x v="5"/>
    <x v="2"/>
    <x v="1875"/>
    <s v="Refactor data filters/sanitizers"/>
    <s v="M | 01646 - Refactor data filters/sanitizers"/>
    <s v="Backend Development | M | 01646 - Refactor data filters/sanitizers"/>
    <m/>
    <n v="369826"/>
    <n v="36983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111111111111111"/>
    <n v="0"/>
    <n v="1"/>
    <n v="10.638297872340425"/>
    <x v="1"/>
    <x v="2"/>
    <s v="0.Done"/>
    <x v="1826"/>
    <n v="0"/>
    <n v="0"/>
  </r>
  <r>
    <x v="3"/>
    <x v="1"/>
    <x v="1"/>
    <x v="1"/>
    <m/>
    <x v="1"/>
    <x v="0"/>
    <x v="2"/>
    <x v="437"/>
    <s v="Update Sales Order Data Sync logic"/>
    <s v="01643 - Update Sales Order Data Sync logic"/>
    <x v="437"/>
    <x v="5"/>
    <x v="2"/>
    <x v="1876"/>
    <s v="Refactor Order Sync/WS Classes for data refresh calls."/>
    <s v="M | 01645 - Refactor Order Sync/WS Classes for data refresh calls."/>
    <s v="Backend Development | M | 01645 - Refactor Order Sync/WS Classes for data refresh calls."/>
    <m/>
    <n v="369826"/>
    <n v="369835"/>
    <s v="Plan"/>
    <x v="0"/>
    <n v="31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31"/>
    <n v="0"/>
    <n v="0.1111111111111111"/>
    <n v="0"/>
    <n v="1"/>
    <n v="10.638297872340425"/>
    <x v="1"/>
    <x v="2"/>
    <s v="0.Done"/>
    <x v="1827"/>
    <n v="0"/>
    <n v="0"/>
  </r>
  <r>
    <x v="3"/>
    <x v="1"/>
    <x v="1"/>
    <x v="1"/>
    <m/>
    <x v="1"/>
    <x v="0"/>
    <x v="2"/>
    <x v="437"/>
    <s v="Update Sales Order Data Sync logic"/>
    <s v="01643 - Update Sales Order Data Sync logic"/>
    <x v="437"/>
    <x v="7"/>
    <x v="2"/>
    <x v="1877"/>
    <s v="Tech Planning - Data Sync Changes"/>
    <s v="M | 01644 - Tech Planning - Data Sync Changes"/>
    <s v="Tech Planning | M | 01644 - Tech Planning - Data Sync Changes"/>
    <m/>
    <n v="369826"/>
    <n v="36982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111111111111111"/>
    <n v="0"/>
    <n v="1"/>
    <n v="4.2553191489361701"/>
    <x v="1"/>
    <x v="2"/>
    <s v="0.Done"/>
    <x v="1828"/>
    <n v="0"/>
    <n v="0"/>
  </r>
  <r>
    <x v="3"/>
    <x v="1"/>
    <x v="1"/>
    <x v="1"/>
    <m/>
    <x v="1"/>
    <x v="1"/>
    <x v="2"/>
    <x v="478"/>
    <s v="BIT-159 Create Access Path for CSRs to Customer and User Profiles"/>
    <s v="01639 - BIT-159 Create Access Path for CSRs to Customer and User Profiles"/>
    <x v="478"/>
    <x v="3"/>
    <x v="2"/>
    <x v="1878"/>
    <s v="Development for - BIT-159 Create Access Path for CSRs to Customer and User Profiles"/>
    <s v="M | 01642 - Development for - BIT-159 Create Access Path for CSRs to Customer and User Profiles"/>
    <s v="Frontend Development | M | 01642 - Development for - BIT-159 Create Access Path for CSRs to Customer and User Profiles"/>
    <m/>
    <n v="369796"/>
    <n v="36980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829"/>
    <n v="5.3191489361702127"/>
    <n v="0"/>
  </r>
  <r>
    <x v="3"/>
    <x v="1"/>
    <x v="1"/>
    <x v="1"/>
    <m/>
    <x v="1"/>
    <x v="1"/>
    <x v="2"/>
    <x v="478"/>
    <s v="BIT-159 Create Access Path for CSRs to Customer and User Profiles"/>
    <s v="01639 - BIT-159 Create Access Path for CSRs to Customer and User Profiles"/>
    <x v="478"/>
    <x v="7"/>
    <x v="2"/>
    <x v="1879"/>
    <s v="tech planning for creating a path for CSR's to access user profiles and customer profiles"/>
    <s v="M | 01641 - tech planning for creating a path for CSR's to access user profiles and customer profiles"/>
    <s v="Tech Planning | M | 01641 - tech planning for creating a path for CSR's to access user profiles and customer profiles"/>
    <m/>
    <n v="369796"/>
    <n v="36980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830"/>
    <n v="4.2553191489361701"/>
    <n v="0"/>
  </r>
  <r>
    <x v="3"/>
    <x v="1"/>
    <x v="1"/>
    <x v="1"/>
    <m/>
    <x v="1"/>
    <x v="1"/>
    <x v="2"/>
    <x v="421"/>
    <s v="BIT-154 User Agreement Link does not display for Buyers"/>
    <s v="01448 - BIT-154 User Agreement Link does not display for Buyers"/>
    <x v="421"/>
    <x v="0"/>
    <x v="2"/>
    <x v="1880"/>
    <s v="Alpha for User Agreement Link "/>
    <s v="01638 - Alpha for User Agreement Link "/>
    <s v="Alpha Test | 01638 - Alpha for User Agreement Link "/>
    <m/>
    <n v="366329"/>
    <n v="36979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831"/>
    <n v="0"/>
    <n v="0"/>
  </r>
  <r>
    <x v="3"/>
    <x v="1"/>
    <x v="1"/>
    <x v="1"/>
    <m/>
    <x v="1"/>
    <x v="1"/>
    <x v="2"/>
    <x v="487"/>
    <s v="Customer Site Template was not updated correctly"/>
    <s v="01491 - Customer Site Template was not updated correctly"/>
    <x v="487"/>
    <x v="1"/>
    <x v="2"/>
    <x v="1881"/>
    <s v="QA for Customer Site Template was not updated correctly"/>
    <s v="S | 01637 - QA for Customer Site Template was not updated correctly"/>
    <s v="QA | S | 01637 - QA for Customer Site Template was not updated correctly"/>
    <m/>
    <n v="367626"/>
    <n v="3697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832"/>
    <n v="2.1276595744680851"/>
    <n v="0"/>
  </r>
  <r>
    <x v="3"/>
    <x v="1"/>
    <x v="1"/>
    <x v="1"/>
    <m/>
    <x v="1"/>
    <x v="1"/>
    <x v="2"/>
    <x v="488"/>
    <s v="The Company logo will not populate on Welcome page"/>
    <s v="01417 - The Company logo will not populate on Welcome page"/>
    <x v="488"/>
    <x v="1"/>
    <x v="2"/>
    <x v="1882"/>
    <s v="QA for The Company logo will not populate on Welcome page"/>
    <s v="S | 01636 - QA for The Company logo will not populate on Welcome page"/>
    <s v="QA | S | 01636 - QA for The Company logo will not populate on Welcome page"/>
    <m/>
    <n v="365698"/>
    <n v="36978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833"/>
    <n v="2.1276595744680851"/>
    <n v="0"/>
  </r>
  <r>
    <x v="3"/>
    <x v="1"/>
    <x v="1"/>
    <x v="1"/>
    <m/>
    <x v="1"/>
    <x v="1"/>
    <x v="2"/>
    <x v="489"/>
    <s v="BIT-95 All reports from the Reports Landing Page"/>
    <s v="01312 - BIT-95 All reports from the Reports Landing Page"/>
    <x v="489"/>
    <x v="1"/>
    <x v="2"/>
    <x v="1883"/>
    <s v="QA for BIT-95 All reports from the Reports Landing Page"/>
    <s v="01635 - QA for BIT-95 All reports from the Reports Landing Page"/>
    <s v="QA | 01635 - QA for BIT-95 All reports from the Reports Landing Page"/>
    <m/>
    <n v="364627"/>
    <n v="36977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834"/>
    <n v="0"/>
    <n v="0"/>
  </r>
  <r>
    <x v="3"/>
    <x v="1"/>
    <x v="1"/>
    <x v="1"/>
    <m/>
    <x v="1"/>
    <x v="1"/>
    <x v="2"/>
    <x v="489"/>
    <s v="BIT-95 All reports from the Reports Landing Page"/>
    <s v="01312 - BIT-95 All reports from the Reports Landing Page"/>
    <x v="489"/>
    <x v="2"/>
    <x v="2"/>
    <x v="1884"/>
    <s v="Review of BIT-95 All reports from the Reports Landing Page"/>
    <s v="01634 - Review of BIT-95 All reports from the Reports Landing Page"/>
    <s v="Feature Review | 01634 - Review of BIT-95 All reports from the Reports Landing Page"/>
    <m/>
    <n v="364627"/>
    <n v="36977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835"/>
    <n v="0"/>
    <n v="0"/>
  </r>
  <r>
    <x v="3"/>
    <x v="1"/>
    <x v="1"/>
    <x v="1"/>
    <m/>
    <x v="1"/>
    <x v="1"/>
    <x v="2"/>
    <x v="489"/>
    <s v="BIT-95 All reports from the Reports Landing Page"/>
    <s v="01312 - BIT-95 All reports from the Reports Landing Page"/>
    <x v="489"/>
    <x v="0"/>
    <x v="2"/>
    <x v="1885"/>
    <s v="Alpha for BIT-95 All reports from the Reports Landing Page"/>
    <s v="01633 - Alpha for BIT-95 All reports from the Reports Landing Page"/>
    <s v="Alpha Test | 01633 - Alpha for BIT-95 All reports from the Reports Landing Page"/>
    <m/>
    <n v="364627"/>
    <n v="36976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836"/>
    <n v="0"/>
    <n v="0"/>
  </r>
  <r>
    <x v="3"/>
    <x v="0"/>
    <x v="0"/>
    <x v="22"/>
    <s v="System Architecture"/>
    <x v="22"/>
    <x v="2"/>
    <x v="3"/>
    <x v="280"/>
    <s v="CI server setup"/>
    <s v="00141 - CI server setup"/>
    <x v="280"/>
    <x v="4"/>
    <x v="2"/>
    <x v="1886"/>
    <s v="SonarQube infrastructure setup"/>
    <s v="M | 01632 - SonarQube infrastructure setup"/>
    <s v="Sub-Task | M | 01632 - SonarQube infrastructure setup"/>
    <n v="351453"/>
    <n v="336162"/>
    <n v="369765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1.8518518518518517E-2"/>
    <n v="1"/>
    <n v="8.5106382978723403"/>
    <x v="0"/>
    <x v="3"/>
    <s v="0.Done"/>
    <x v="1837"/>
    <n v="0"/>
    <n v="0"/>
  </r>
  <r>
    <x v="3"/>
    <x v="1"/>
    <x v="1"/>
    <x v="1"/>
    <m/>
    <x v="1"/>
    <x v="1"/>
    <x v="2"/>
    <x v="490"/>
    <s v="BIT-107 Order Report URL too long "/>
    <s v="01348 - BIT-107 Order Report URL too long "/>
    <x v="490"/>
    <x v="1"/>
    <x v="2"/>
    <x v="1887"/>
    <s v="QA for BIT-107 Order Report URL too long "/>
    <s v="S | 01631 - QA for BIT-107 Order Report URL too long "/>
    <s v="QA | S | 01631 - QA for BIT-107 Order Report URL too long "/>
    <m/>
    <n v="365037"/>
    <n v="3697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838"/>
    <n v="2.1276595744680851"/>
    <n v="0"/>
  </r>
  <r>
    <x v="3"/>
    <x v="1"/>
    <x v="1"/>
    <x v="1"/>
    <m/>
    <x v="1"/>
    <x v="1"/>
    <x v="2"/>
    <x v="490"/>
    <s v="BIT-107 Order Report URL too long "/>
    <s v="01348 - BIT-107 Order Report URL too long "/>
    <x v="490"/>
    <x v="2"/>
    <x v="2"/>
    <x v="1888"/>
    <s v="Review of BIT-107 Order Report URL too long "/>
    <s v="01630 - Review of BIT-107 Order Report URL too long "/>
    <s v="Feature Review | 01630 - Review of BIT-107 Order Report URL too long "/>
    <m/>
    <n v="365037"/>
    <n v="36975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839"/>
    <n v="0"/>
    <n v="0"/>
  </r>
  <r>
    <x v="3"/>
    <x v="1"/>
    <x v="1"/>
    <x v="1"/>
    <m/>
    <x v="1"/>
    <x v="1"/>
    <x v="2"/>
    <x v="491"/>
    <s v="BIT-129 Invoice Report Field"/>
    <s v="01415 - BIT-129 Invoice Report Field"/>
    <x v="491"/>
    <x v="1"/>
    <x v="2"/>
    <x v="1889"/>
    <s v="QA for BIT-129 Invoice Report Field"/>
    <s v="01629 - QA for BIT-129 Invoice Report Field"/>
    <s v="QA | 01629 - QA for BIT-129 Invoice Report Field"/>
    <m/>
    <n v="365693"/>
    <n v="36975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40"/>
    <n v="0"/>
    <n v="0"/>
  </r>
  <r>
    <x v="3"/>
    <x v="1"/>
    <x v="1"/>
    <x v="1"/>
    <m/>
    <x v="1"/>
    <x v="1"/>
    <x v="2"/>
    <x v="491"/>
    <s v="BIT-129 Invoice Report Field"/>
    <s v="01415 - BIT-129 Invoice Report Field"/>
    <x v="491"/>
    <x v="2"/>
    <x v="2"/>
    <x v="1890"/>
    <s v="Review of BIT-129 Invoice Report Field"/>
    <s v="01628 - Review of BIT-129 Invoice Report Field"/>
    <s v="Feature Review | 01628 - Review of BIT-129 Invoice Report Field"/>
    <m/>
    <n v="365693"/>
    <n v="36975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41"/>
    <n v="0"/>
    <n v="0"/>
  </r>
  <r>
    <x v="3"/>
    <x v="1"/>
    <x v="1"/>
    <x v="1"/>
    <m/>
    <x v="1"/>
    <x v="1"/>
    <x v="2"/>
    <x v="491"/>
    <s v="BIT-129 Invoice Report Field"/>
    <s v="01415 - BIT-129 Invoice Report Field"/>
    <x v="491"/>
    <x v="0"/>
    <x v="2"/>
    <x v="1891"/>
    <s v="Alpha for BIT-129 Invoice Report Field"/>
    <s v="01627 - Alpha for BIT-129 Invoice Report Field"/>
    <s v="Alpha Test | 01627 - Alpha for BIT-129 Invoice Report Field"/>
    <m/>
    <n v="365693"/>
    <n v="36975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42"/>
    <n v="0"/>
    <n v="0"/>
  </r>
  <r>
    <x v="3"/>
    <x v="1"/>
    <x v="1"/>
    <x v="1"/>
    <m/>
    <x v="1"/>
    <x v="1"/>
    <x v="10"/>
    <x v="492"/>
    <s v="Order does not exist in portal"/>
    <s v="01291 - Order does not exist in portal"/>
    <x v="492"/>
    <x v="7"/>
    <x v="2"/>
    <x v="1892"/>
    <s v="Evaluate missing order"/>
    <s v="S | 01626 - Evaluate missing order"/>
    <s v="Tech Planning | S | 01626 - Evaluate missing order"/>
    <m/>
    <n v="364406"/>
    <n v="3697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x v="5"/>
    <s v="0.Done"/>
    <x v="1843"/>
    <n v="2.1276595744680851"/>
    <n v="0"/>
  </r>
  <r>
    <x v="3"/>
    <x v="1"/>
    <x v="1"/>
    <x v="1"/>
    <m/>
    <x v="1"/>
    <x v="1"/>
    <x v="2"/>
    <x v="475"/>
    <s v="Customer logo is not displayed on parent or child location dashboards"/>
    <s v="01548 - Customer logo is not displayed on parent or child location dashboards"/>
    <x v="475"/>
    <x v="0"/>
    <x v="2"/>
    <x v="1893"/>
    <s v="Alpha for Customer logo is not displayed on parent or child location dashboards"/>
    <s v="01625 - Alpha for Customer logo is not displayed on parent or child location dashboards"/>
    <s v="Alpha Test | 01625 - Alpha for Customer logo is not displayed on parent or child location dashboards"/>
    <m/>
    <n v="368280"/>
    <n v="36957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844"/>
    <n v="0"/>
    <n v="0"/>
  </r>
  <r>
    <x v="3"/>
    <x v="1"/>
    <x v="1"/>
    <x v="1"/>
    <m/>
    <x v="1"/>
    <x v="0"/>
    <x v="2"/>
    <x v="453"/>
    <s v="Menu position does not remain closed when navigating from one page to another "/>
    <s v="01622 - Menu position does not remain closed when navigating from one page to another "/>
    <x v="453"/>
    <x v="3"/>
    <x v="2"/>
    <x v="1894"/>
    <s v="Development for - Menu position does not remain closed when navigating from one page to another"/>
    <s v="M | 01624 - Development for - Menu position does not remain closed when navigating from one page to another"/>
    <s v="Frontend Development | M | 01624 - Development for - Menu position does not remain closed when navigating from one page to another"/>
    <m/>
    <n v="369314"/>
    <n v="36948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845"/>
    <n v="0"/>
    <n v="0"/>
  </r>
  <r>
    <x v="3"/>
    <x v="1"/>
    <x v="1"/>
    <x v="1"/>
    <m/>
    <x v="1"/>
    <x v="0"/>
    <x v="2"/>
    <x v="453"/>
    <s v="Menu position does not remain closed when navigating from one page to another "/>
    <s v="01622 - Menu position does not remain closed when navigating from one page to another "/>
    <x v="453"/>
    <x v="7"/>
    <x v="2"/>
    <x v="1895"/>
    <s v="Tech planning for Menu position does not remain closed when navigating from one page to another"/>
    <s v="M | 01623 - Tech planning for Menu position does not remain closed when navigating from one page to another"/>
    <s v="Tech Planning | M | 01623 - Tech planning for Menu position does not remain closed when navigating from one page to another"/>
    <m/>
    <n v="369314"/>
    <n v="36946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846"/>
    <n v="0"/>
    <n v="0"/>
  </r>
  <r>
    <x v="3"/>
    <x v="1"/>
    <x v="1"/>
    <x v="1"/>
    <m/>
    <x v="1"/>
    <x v="1"/>
    <x v="2"/>
    <x v="493"/>
    <s v="BIT-143 Sub-header font color on Reports Landing page are incorrect"/>
    <s v="01262 - BIT-143 Sub-header font color on Reports Landing page are incorrect"/>
    <x v="493"/>
    <x v="1"/>
    <x v="2"/>
    <x v="1896"/>
    <s v="QA for Sub-header font color on Reports Landing page are incorrect"/>
    <s v="01621 - QA for Sub-header font color on Reports Landing page are incorrect"/>
    <s v="QA | 01621 - QA for Sub-header font color on Reports Landing page are incorrect"/>
    <m/>
    <n v="364226"/>
    <n v="3692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47"/>
    <n v="0"/>
    <n v="0"/>
  </r>
  <r>
    <x v="3"/>
    <x v="1"/>
    <x v="1"/>
    <x v="1"/>
    <m/>
    <x v="1"/>
    <x v="1"/>
    <x v="2"/>
    <x v="493"/>
    <s v="BIT-143 Sub-header font color on Reports Landing page are incorrect"/>
    <s v="01262 - BIT-143 Sub-header font color on Reports Landing page are incorrect"/>
    <x v="493"/>
    <x v="2"/>
    <x v="2"/>
    <x v="1897"/>
    <s v="Review of Sub-header font color on Reports Landing page are incorrect"/>
    <s v="01620 - Review of Sub-header font color on Reports Landing page are incorrect"/>
    <s v="Feature Review | 01620 - Review of Sub-header font color on Reports Landing page are incorrect"/>
    <m/>
    <n v="364226"/>
    <n v="36928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48"/>
    <n v="0"/>
    <n v="0"/>
  </r>
  <r>
    <x v="3"/>
    <x v="1"/>
    <x v="1"/>
    <x v="1"/>
    <m/>
    <x v="1"/>
    <x v="1"/>
    <x v="2"/>
    <x v="493"/>
    <s v="BIT-143 Sub-header font color on Reports Landing page are incorrect"/>
    <s v="01262 - BIT-143 Sub-header font color on Reports Landing page are incorrect"/>
    <x v="493"/>
    <x v="0"/>
    <x v="2"/>
    <x v="1898"/>
    <s v="Alpha for Sub-header font color on Reports Landing page are incorrect"/>
    <s v="01619 - Alpha for Sub-header font color on Reports Landing page are incorrect"/>
    <s v="Alpha Test | 01619 - Alpha for Sub-header font color on Reports Landing page are incorrect"/>
    <m/>
    <n v="364226"/>
    <n v="36928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49"/>
    <n v="0"/>
    <n v="0"/>
  </r>
  <r>
    <x v="3"/>
    <x v="1"/>
    <x v="1"/>
    <x v="1"/>
    <m/>
    <x v="1"/>
    <x v="1"/>
    <x v="2"/>
    <x v="494"/>
    <s v="BIT-157 Wording on Dynamic Reports preview page needs to be changed to improve usability"/>
    <s v="01450 - BIT-157 Wording on Dynamic Reports preview page needs to be changed to improve usability"/>
    <x v="494"/>
    <x v="1"/>
    <x v="2"/>
    <x v="1899"/>
    <s v="QA for Wording on Dynamic Reports preview page needs to be changed to improve usability"/>
    <s v="01618 - QA for Wording on Dynamic Reports preview page needs to be changed to improve usability"/>
    <s v="QA | 01618 - QA for Wording on Dynamic Reports preview page needs to be changed to improve usability"/>
    <m/>
    <n v="366331"/>
    <n v="36928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850"/>
    <n v="0"/>
    <n v="0"/>
  </r>
  <r>
    <x v="3"/>
    <x v="1"/>
    <x v="1"/>
    <x v="1"/>
    <m/>
    <x v="1"/>
    <x v="1"/>
    <x v="2"/>
    <x v="494"/>
    <s v="BIT-157 Wording on Dynamic Reports preview page needs to be changed to improve usability"/>
    <s v="01450 - BIT-157 Wording on Dynamic Reports preview page needs to be changed to improve usability"/>
    <x v="494"/>
    <x v="2"/>
    <x v="2"/>
    <x v="1900"/>
    <s v="Review of Wording on Dynamic Reports preview page needs to be changed to improve usability"/>
    <s v="01617 - Review of Wording on Dynamic Reports preview page needs to be changed to improve usability"/>
    <s v="Feature Review | 01617 - Review of Wording on Dynamic Reports preview page needs to be changed to improve usability"/>
    <m/>
    <n v="366331"/>
    <n v="36928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851"/>
    <n v="0"/>
    <n v="0"/>
  </r>
  <r>
    <x v="3"/>
    <x v="1"/>
    <x v="1"/>
    <x v="1"/>
    <m/>
    <x v="1"/>
    <x v="1"/>
    <x v="2"/>
    <x v="494"/>
    <s v="BIT-157 Wording on Dynamic Reports preview page needs to be changed to improve usability"/>
    <s v="01450 - BIT-157 Wording on Dynamic Reports preview page needs to be changed to improve usability"/>
    <x v="494"/>
    <x v="0"/>
    <x v="2"/>
    <x v="1901"/>
    <s v="Alpha for Wording on Dynamic Reports preview page needs to be changed to improve usability"/>
    <s v="01616 - Alpha for Wording on Dynamic Reports preview page needs to be changed to improve usability"/>
    <s v="Alpha Test | 01616 - Alpha for Wording on Dynamic Reports preview page needs to be changed to improve usability"/>
    <m/>
    <n v="366331"/>
    <n v="36926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852"/>
    <n v="0"/>
    <n v="0"/>
  </r>
  <r>
    <x v="3"/>
    <x v="1"/>
    <x v="1"/>
    <x v="1"/>
    <m/>
    <x v="1"/>
    <x v="1"/>
    <x v="2"/>
    <x v="442"/>
    <s v="Formatting Error when Resizing"/>
    <s v="01240 - Formatting Error when Resizing"/>
    <x v="442"/>
    <x v="6"/>
    <x v="2"/>
    <x v="1902"/>
    <s v="Menu Navigation button is no longer visible on Mobile/Tablet views"/>
    <s v="M | 01615 - Menu Navigation button is no longer visible on Mobile/Tablet views"/>
    <s v="Alpha Bug | M | 01615 - Menu Navigation button is no longer visible on Mobile/Tablet views"/>
    <m/>
    <n v="364197"/>
    <n v="369263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1853"/>
    <n v="3.191489361702128"/>
    <n v="0"/>
  </r>
  <r>
    <x v="3"/>
    <x v="1"/>
    <x v="1"/>
    <x v="1"/>
    <m/>
    <x v="1"/>
    <x v="1"/>
    <x v="2"/>
    <x v="451"/>
    <s v="Cancel button on Locations filter does not work "/>
    <s v="01267 - Cancel button on Locations filter does not work "/>
    <x v="451"/>
    <x v="0"/>
    <x v="2"/>
    <x v="1903"/>
    <s v="Alpha Test for Cancel button on locations filter"/>
    <s v="M | 01614 - Alpha Test for Cancel button on locations filter"/>
    <s v="Alpha Test | M | 01614 - Alpha Test for Cancel button on locations filter"/>
    <m/>
    <n v="364239"/>
    <n v="369252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"/>
    <n v="1"/>
    <n v="4.2553191489361701"/>
    <x v="1"/>
    <x v="2"/>
    <s v="0.Done"/>
    <x v="1854"/>
    <n v="4.2553191489361701"/>
    <n v="0"/>
  </r>
  <r>
    <x v="3"/>
    <x v="1"/>
    <x v="1"/>
    <x v="1"/>
    <m/>
    <x v="1"/>
    <x v="1"/>
    <x v="2"/>
    <x v="473"/>
    <s v="On the Customer profile page format is incorrect"/>
    <s v="00805 - On the Customer profile page format is incorrect"/>
    <x v="473"/>
    <x v="1"/>
    <x v="2"/>
    <x v="1904"/>
    <s v="QA for Customer Profile Format"/>
    <s v="M | 01613 - QA for Customer Profile Format"/>
    <s v="QA | M | 01613 - QA for Customer Profile Format"/>
    <m/>
    <n v="357595"/>
    <n v="36925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0"/>
    <n v="1"/>
    <n v="3.191489361702128"/>
    <x v="1"/>
    <x v="2"/>
    <s v="0.Done"/>
    <x v="1855"/>
    <n v="3.191489361702128"/>
    <n v="0"/>
  </r>
  <r>
    <x v="3"/>
    <x v="1"/>
    <x v="1"/>
    <x v="1"/>
    <m/>
    <x v="1"/>
    <x v="1"/>
    <x v="2"/>
    <x v="421"/>
    <s v="BIT-154 User Agreement Link does not display for Buyers"/>
    <s v="01448 - BIT-154 User Agreement Link does not display for Buyers"/>
    <x v="421"/>
    <x v="6"/>
    <x v="2"/>
    <x v="1905"/>
    <s v="User Agreement Link - add user agreement page to bemis site template"/>
    <s v="M | 01612 - User Agreement Link - add user agreement page to bemis site template"/>
    <s v="Alpha Bug | M | 01612 - User Agreement Link - add user agreement page to bemis site template"/>
    <m/>
    <n v="366329"/>
    <n v="36924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1856"/>
    <n v="3.191489361702128"/>
    <n v="0"/>
  </r>
  <r>
    <x v="3"/>
    <x v="1"/>
    <x v="1"/>
    <x v="1"/>
    <m/>
    <x v="1"/>
    <x v="1"/>
    <x v="2"/>
    <x v="473"/>
    <s v="On the Customer profile page format is incorrect"/>
    <s v="00805 - On the Customer profile page format is incorrect"/>
    <x v="473"/>
    <x v="0"/>
    <x v="2"/>
    <x v="1906"/>
    <s v="Alpha Test for customer profile format"/>
    <s v="M | 01611 - Alpha Test for customer profile format"/>
    <s v="Alpha Test | M | 01611 - Alpha Test for customer profile format"/>
    <m/>
    <n v="357595"/>
    <n v="36924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0"/>
    <n v="1"/>
    <n v="4.2553191489361701"/>
    <x v="1"/>
    <x v="2"/>
    <s v="0.Done"/>
    <x v="1857"/>
    <n v="4.2553191489361701"/>
    <n v="0"/>
  </r>
  <r>
    <x v="3"/>
    <x v="1"/>
    <x v="1"/>
    <x v="1"/>
    <m/>
    <x v="1"/>
    <x v="1"/>
    <x v="2"/>
    <x v="495"/>
    <s v="The calculation for the total location qty and batch lines displayed do not match  "/>
    <s v="01535 - The calculation for the total location qty and batch lines displayed do not match  "/>
    <x v="495"/>
    <x v="1"/>
    <x v="2"/>
    <x v="1907"/>
    <s v="QA for The calculation for the total location qty and batch lines displayed do not match  "/>
    <s v="01610 - QA for The calculation for the total location qty and batch lines displayed do not match  "/>
    <s v="QA | 01610 - QA for The calculation for the total location qty and batch lines displayed do not match  "/>
    <m/>
    <n v="368056"/>
    <n v="36923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58"/>
    <n v="0"/>
    <n v="0"/>
  </r>
  <r>
    <x v="3"/>
    <x v="1"/>
    <x v="1"/>
    <x v="1"/>
    <m/>
    <x v="1"/>
    <x v="1"/>
    <x v="2"/>
    <x v="495"/>
    <s v="The calculation for the total location qty and batch lines displayed do not match  "/>
    <s v="01535 - The calculation for the total location qty and batch lines displayed do not match  "/>
    <x v="495"/>
    <x v="2"/>
    <x v="2"/>
    <x v="1908"/>
    <s v="Review of The calculation for the total location qty and batch lines displayed do not match  "/>
    <s v="01609 - Review of The calculation for the total location qty and batch lines displayed do not match  "/>
    <s v="Feature Review | 01609 - Review of The calculation for the total location qty and batch lines displayed do not match  "/>
    <m/>
    <n v="368056"/>
    <n v="36923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59"/>
    <n v="0"/>
    <n v="0"/>
  </r>
  <r>
    <x v="3"/>
    <x v="1"/>
    <x v="1"/>
    <x v="1"/>
    <m/>
    <x v="1"/>
    <x v="1"/>
    <x v="2"/>
    <x v="495"/>
    <s v="The calculation for the total location qty and batch lines displayed do not match  "/>
    <s v="01535 - The calculation for the total location qty and batch lines displayed do not match  "/>
    <x v="495"/>
    <x v="0"/>
    <x v="2"/>
    <x v="1909"/>
    <s v="Alpha for The calculation for the total location qty and batch lines displayed do not match  "/>
    <s v="01608 - Alpha for The calculation for the total location qty and batch lines displayed do not match  "/>
    <s v="Alpha Test | 01608 - Alpha for The calculation for the total location qty and batch lines displayed do not match  "/>
    <m/>
    <n v="368056"/>
    <n v="36923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60"/>
    <n v="0"/>
    <n v="0"/>
  </r>
  <r>
    <x v="3"/>
    <x v="1"/>
    <x v="1"/>
    <x v="1"/>
    <m/>
    <x v="1"/>
    <x v="1"/>
    <x v="2"/>
    <x v="496"/>
    <s v="BIT-114 Scheduled Releases Customer PO"/>
    <s v="01364 - BIT-114 Scheduled Releases Customer PO"/>
    <x v="496"/>
    <x v="1"/>
    <x v="2"/>
    <x v="1910"/>
    <s v="QA Task - Scheduled Releases Customer PO "/>
    <s v="M | 01607 - QA Task - Scheduled Releases Customer PO "/>
    <s v="QA | M | 01607 - QA Task - Scheduled Releases Customer PO "/>
    <m/>
    <n v="365314"/>
    <n v="369232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x v="2"/>
    <s v="0.Done"/>
    <x v="1861"/>
    <n v="3.191489361702128"/>
    <n v="0"/>
  </r>
  <r>
    <x v="3"/>
    <x v="1"/>
    <x v="1"/>
    <x v="1"/>
    <m/>
    <x v="1"/>
    <x v="1"/>
    <x v="2"/>
    <x v="488"/>
    <s v="The Company logo will not populate on Welcome page"/>
    <s v="01417 - The Company logo will not populate on Welcome page"/>
    <x v="488"/>
    <x v="2"/>
    <x v="2"/>
    <x v="1911"/>
    <s v="Review of The Company logo will not populate on Welcome page"/>
    <s v="01606 - Review of The Company logo will not populate on Welcome page"/>
    <s v="Feature Review | 01606 - Review of The Company logo will not populate on Welcome page"/>
    <m/>
    <n v="365698"/>
    <n v="36922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62"/>
    <n v="0"/>
    <n v="0"/>
  </r>
  <r>
    <x v="3"/>
    <x v="1"/>
    <x v="1"/>
    <x v="1"/>
    <m/>
    <x v="1"/>
    <x v="1"/>
    <x v="2"/>
    <x v="497"/>
    <s v="BIT-99 Shipment Card Item Detail Box Scrolling Bar"/>
    <s v="01338 - BIT-99 Shipment Card Item Detail Box Scrolling Bar"/>
    <x v="497"/>
    <x v="0"/>
    <x v="2"/>
    <x v="1912"/>
    <s v="Alpha for Product Description on Shipments"/>
    <s v="M | 01605 - Alpha for Product Description on Shipments"/>
    <s v="Alpha Test | M | 01605 - Alpha for Product Description on Shipments"/>
    <m/>
    <n v="364968"/>
    <n v="369209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863"/>
    <n v="4.2553191489361701"/>
    <n v="0"/>
  </r>
  <r>
    <x v="3"/>
    <x v="0"/>
    <x v="0"/>
    <x v="25"/>
    <s v="CSR - Customer and User Profile"/>
    <x v="25"/>
    <x v="0"/>
    <x v="2"/>
    <x v="243"/>
    <s v="Create Page for CSRs to View Customer Locations "/>
    <s v="01127 - Create Page for CSRs to View Customer Locations "/>
    <x v="243"/>
    <x v="6"/>
    <x v="3"/>
    <x v="1913"/>
    <s v="Clicking on a customer profile should show customer profile info"/>
    <s v="M | 01604 - Clicking on a customer profile should show customer profile info"/>
    <s v="Alpha Bug | M | 01604 - Clicking on a customer profile should show customer profile info"/>
    <n v="348696"/>
    <n v="362834"/>
    <n v="369202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8.3333333333333329E-2"/>
    <n v="2.9411764705882353E-2"/>
    <n v="1"/>
    <n v="0"/>
    <x v="0"/>
    <x v="2"/>
    <s v="0.Cancelled"/>
    <x v="1864"/>
    <n v="0"/>
    <n v="0"/>
  </r>
  <r>
    <x v="3"/>
    <x v="1"/>
    <x v="1"/>
    <x v="1"/>
    <m/>
    <x v="1"/>
    <x v="1"/>
    <x v="2"/>
    <x v="475"/>
    <s v="Customer logo is not displayed on parent or child location dashboards"/>
    <s v="01548 - Customer logo is not displayed on parent or child location dashboards"/>
    <x v="475"/>
    <x v="6"/>
    <x v="2"/>
    <x v="1914"/>
    <s v="Customer Profile fetching logo from the parent customer"/>
    <s v="S | 01603 - Customer Profile fetching logo from the parent customer"/>
    <s v="Alpha Bug | S | 01603 - Customer Profile fetching logo from the parent customer"/>
    <m/>
    <n v="368280"/>
    <n v="3691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865"/>
    <n v="2.1276595744680851"/>
    <n v="0"/>
  </r>
  <r>
    <x v="3"/>
    <x v="0"/>
    <x v="0"/>
    <x v="30"/>
    <s v="CSR - Portal Foundations"/>
    <x v="30"/>
    <x v="0"/>
    <x v="7"/>
    <x v="433"/>
    <s v="Link Bemis/TheHub Logo back CSR Bemis Site"/>
    <s v="01019 - Link Bemis/TheHub Logo back CSR Bemis Site"/>
    <x v="433"/>
    <x v="2"/>
    <x v="2"/>
    <x v="1915"/>
    <s v="Review of Link Bemis/TheHub Logo back CSR Bemis Site"/>
    <s v="01602 - Review of Link Bemis/TheHub Logo back CSR Bemis Site"/>
    <s v="Feature Review | 01602 - Review of Link Bemis/TheHub Logo back CSR Bemis Site"/>
    <n v="350872"/>
    <n v="360677"/>
    <n v="36918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3.125E-2"/>
    <n v="1"/>
    <n v="0"/>
    <x v="0"/>
    <x v="7"/>
    <s v="0.Done"/>
    <x v="1866"/>
    <n v="0"/>
    <n v="0"/>
  </r>
  <r>
    <x v="3"/>
    <x v="1"/>
    <x v="1"/>
    <x v="1"/>
    <m/>
    <x v="1"/>
    <x v="1"/>
    <x v="2"/>
    <x v="476"/>
    <s v="BIT-159 CSR- editing buyer profile"/>
    <s v="01451 - BIT-159 CSR- editing buyer profile"/>
    <x v="476"/>
    <x v="0"/>
    <x v="2"/>
    <x v="1916"/>
    <s v="Alpha for CSR- editing buyer profile"/>
    <s v="01601 - Alpha for CSR- editing buyer profile"/>
    <s v="Alpha Test | 01601 - Alpha for CSR- editing buyer profile"/>
    <m/>
    <n v="366332"/>
    <n v="36918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867"/>
    <n v="0"/>
    <n v="0"/>
  </r>
  <r>
    <x v="3"/>
    <x v="0"/>
    <x v="0"/>
    <x v="23"/>
    <s v="Buyer - Portal Foundations"/>
    <x v="23"/>
    <x v="0"/>
    <x v="2"/>
    <x v="454"/>
    <s v="Buyer - Security"/>
    <s v="00645 - Buyer - Security"/>
    <x v="454"/>
    <x v="2"/>
    <x v="2"/>
    <x v="1917"/>
    <s v="Review of Buyer - Security"/>
    <s v="XS | 01600 - Review of Buyer - Security"/>
    <s v="Feature Review | XS | 01600 - Review of Buyer - Security"/>
    <n v="350832"/>
    <n v="354328"/>
    <n v="369182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4285714285714285"/>
    <n v="8.2644628099173556E-3"/>
    <n v="1"/>
    <n v="1.0638297872340425"/>
    <x v="0"/>
    <x v="2"/>
    <s v="0.Done"/>
    <x v="1868"/>
    <n v="0"/>
    <n v="0"/>
  </r>
  <r>
    <x v="3"/>
    <x v="0"/>
    <x v="0"/>
    <x v="25"/>
    <s v="CSR - Customer and User Profile"/>
    <x v="25"/>
    <x v="0"/>
    <x v="2"/>
    <x v="456"/>
    <s v="Allow Buyers to update display settings "/>
    <s v="01396 - Allow Buyers to update display settings "/>
    <x v="456"/>
    <x v="2"/>
    <x v="2"/>
    <x v="1918"/>
    <s v="Review of Allow Buyers to update display settings "/>
    <s v="01599 - Review of Allow Buyers to update display settings "/>
    <s v="Feature Review | 01599 - Review of Allow Buyers to update display settings "/>
    <n v="348696"/>
    <n v="365558"/>
    <n v="36918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2.9411764705882353E-2"/>
    <n v="1"/>
    <n v="0"/>
    <x v="0"/>
    <x v="2"/>
    <s v="0.Done"/>
    <x v="1869"/>
    <n v="0"/>
    <n v="0"/>
  </r>
  <r>
    <x v="3"/>
    <x v="1"/>
    <x v="1"/>
    <x v="1"/>
    <m/>
    <x v="1"/>
    <x v="1"/>
    <x v="2"/>
    <x v="476"/>
    <s v="BIT-159 CSR- editing buyer profile"/>
    <s v="01451 - BIT-159 CSR- editing buyer profile"/>
    <x v="476"/>
    <x v="6"/>
    <x v="2"/>
    <x v="1919"/>
    <s v="CSR Portal View - remove 'My Profile' and 'My Company Location' links"/>
    <s v="M | 01598 - CSR Portal View - remove 'My Profile' and 'My Company Location' links"/>
    <s v="Alpha Bug | M | 01598 - CSR Portal View - remove 'My Profile' and 'My Company Location' links"/>
    <m/>
    <n v="366332"/>
    <n v="369176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x v="2"/>
    <s v="0.Done"/>
    <x v="1870"/>
    <n v="3.191489361702128"/>
    <n v="0"/>
  </r>
  <r>
    <x v="3"/>
    <x v="1"/>
    <x v="1"/>
    <x v="1"/>
    <m/>
    <x v="1"/>
    <x v="1"/>
    <x v="10"/>
    <x v="480"/>
    <s v="BIT-113 FRM 283- Typos on report landing page"/>
    <s v="01363 - BIT-113 FRM 283- Typos on report landing page"/>
    <x v="480"/>
    <x v="7"/>
    <x v="2"/>
    <x v="1920"/>
    <s v="Tech planing for fixing typos"/>
    <s v="M | 01597 - Tech planing for fixing typos"/>
    <s v="Tech Planning | M | 01597 - Tech planing for fixing typos"/>
    <m/>
    <n v="365313"/>
    <n v="369169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33333333333333331"/>
    <n v="0"/>
    <n v="1"/>
    <n v="4.2553191489361701"/>
    <x v="1"/>
    <x v="5"/>
    <s v="0.Done"/>
    <x v="1871"/>
    <n v="4.2553191489361701"/>
    <n v="0"/>
  </r>
  <r>
    <x v="3"/>
    <x v="1"/>
    <x v="1"/>
    <x v="1"/>
    <m/>
    <x v="1"/>
    <x v="1"/>
    <x v="2"/>
    <x v="498"/>
    <s v="BIT-166 Disabled User shows up in Members section on company profile page"/>
    <s v="01558 - BIT-166 Disabled User shows up in Members section on company profile page"/>
    <x v="498"/>
    <x v="1"/>
    <x v="2"/>
    <x v="1921"/>
    <s v="QA for Disabled User shows up in Members section on company profile page"/>
    <s v="01596 - QA for Disabled User shows up in Members section on company profile page"/>
    <s v="QA | 01596 - QA for Disabled User shows up in Members section on company profile page"/>
    <m/>
    <n v="368356"/>
    <n v="36916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72"/>
    <n v="0"/>
    <n v="0"/>
  </r>
  <r>
    <x v="3"/>
    <x v="1"/>
    <x v="1"/>
    <x v="1"/>
    <m/>
    <x v="1"/>
    <x v="1"/>
    <x v="10"/>
    <x v="480"/>
    <s v="BIT-113 FRM 283- Typos on report landing page"/>
    <s v="01363 - BIT-113 FRM 283- Typos on report landing page"/>
    <x v="480"/>
    <x v="3"/>
    <x v="2"/>
    <x v="1922"/>
    <s v="Development for - FRM 283- Typos on report landing page"/>
    <s v="M | 01595 - Development for - FRM 283- Typos on report landing page"/>
    <s v="Frontend Development | M | 01595 - Development for - FRM 283- Typos on report landing page"/>
    <m/>
    <n v="365313"/>
    <n v="36916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33333333333333331"/>
    <n v="0"/>
    <n v="1"/>
    <n v="5.3191489361702127"/>
    <x v="1"/>
    <x v="5"/>
    <s v="0.Done"/>
    <x v="1873"/>
    <n v="5.3191489361702127"/>
    <n v="0"/>
  </r>
  <r>
    <x v="3"/>
    <x v="1"/>
    <x v="1"/>
    <x v="1"/>
    <m/>
    <x v="1"/>
    <x v="1"/>
    <x v="2"/>
    <x v="498"/>
    <s v="BIT-166 Disabled User shows up in Members section on company profile page"/>
    <s v="01558 - BIT-166 Disabled User shows up in Members section on company profile page"/>
    <x v="498"/>
    <x v="2"/>
    <x v="2"/>
    <x v="1923"/>
    <s v="Review of Disabled User shows up in Members section on company profile page"/>
    <s v="01594 - Review of Disabled User shows up in Members section on company profile page"/>
    <s v="Feature Review | 01594 - Review of Disabled User shows up in Members section on company profile page"/>
    <m/>
    <n v="368356"/>
    <n v="36916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74"/>
    <n v="0"/>
    <n v="0"/>
  </r>
  <r>
    <x v="3"/>
    <x v="1"/>
    <x v="1"/>
    <x v="1"/>
    <m/>
    <x v="1"/>
    <x v="1"/>
    <x v="2"/>
    <x v="498"/>
    <s v="BIT-166 Disabled User shows up in Members section on company profile page"/>
    <s v="01558 - BIT-166 Disabled User shows up in Members section on company profile page"/>
    <x v="498"/>
    <x v="0"/>
    <x v="2"/>
    <x v="1924"/>
    <s v="Alpha for Disabled User shows up in Members section on company profile page"/>
    <s v="01593 - Alpha for Disabled User shows up in Members section on company profile page"/>
    <s v="Alpha Test | 01593 - Alpha for Disabled User shows up in Members section on company profile page"/>
    <m/>
    <n v="368356"/>
    <n v="36915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75"/>
    <n v="0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4"/>
    <x v="2"/>
    <x v="1925"/>
    <s v="Increase Search Indexer Registry buffer size"/>
    <s v="XS | 01592 - Increase Search Indexer Registry buffer size"/>
    <s v="Sub-Task | XS | 01592 - Increase Search Indexer Registry buffer size"/>
    <n v="351453"/>
    <n v="367474"/>
    <n v="369131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1.8518518518518517E-2"/>
    <n v="1"/>
    <n v="2.1276595744680851"/>
    <x v="0"/>
    <x v="2"/>
    <s v="0.Done"/>
    <x v="1876"/>
    <n v="0"/>
    <n v="0"/>
  </r>
  <r>
    <x v="3"/>
    <x v="1"/>
    <x v="1"/>
    <x v="1"/>
    <m/>
    <x v="1"/>
    <x v="1"/>
    <x v="2"/>
    <x v="457"/>
    <s v="Customer Data Sync is checking wrong address for validity"/>
    <s v="01534 - Customer Data Sync is checking wrong address for validity"/>
    <x v="457"/>
    <x v="0"/>
    <x v="2"/>
    <x v="1926"/>
    <s v="Alpha for Customer Data Sync is checking wrong address for validity"/>
    <s v="01591 - Alpha for Customer Data Sync is checking wrong address for validity"/>
    <s v="Alpha Test | 01591 - Alpha for Customer Data Sync is checking wrong address for validity"/>
    <m/>
    <n v="368055"/>
    <n v="3691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77"/>
    <n v="0"/>
    <n v="0"/>
  </r>
  <r>
    <x v="3"/>
    <x v="1"/>
    <x v="1"/>
    <x v="1"/>
    <m/>
    <x v="1"/>
    <x v="1"/>
    <x v="2"/>
    <x v="496"/>
    <s v="BIT-114 Scheduled Releases Customer PO"/>
    <s v="01364 - BIT-114 Scheduled Releases Customer PO"/>
    <x v="496"/>
    <x v="0"/>
    <x v="2"/>
    <x v="1927"/>
    <s v="Alpha Test - Validate All Release-related pages."/>
    <s v="M | 01590 - Alpha Test - Validate All Release-related pages."/>
    <s v="Alpha Test | M | 01590 - Alpha Test - Validate All Release-related pages."/>
    <m/>
    <n v="365314"/>
    <n v="36905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878"/>
    <n v="4.2553191489361701"/>
    <n v="0"/>
  </r>
  <r>
    <x v="3"/>
    <x v="1"/>
    <x v="1"/>
    <x v="1"/>
    <m/>
    <x v="1"/>
    <x v="0"/>
    <x v="2"/>
    <x v="374"/>
    <s v="Switch to SOAP calls"/>
    <s v="01473 - Switch to SOAP calls"/>
    <x v="374"/>
    <x v="4"/>
    <x v="2"/>
    <x v="1928"/>
    <s v="Add ability to use SSRS SOAP interfaces"/>
    <s v="M | 01587 - Add ability to use SSRS SOAP interfaces"/>
    <s v="Sub-Task | M | 01587 - Add ability to use SSRS SOAP interfaces"/>
    <m/>
    <n v="367329"/>
    <n v="368967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879"/>
    <n v="0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4"/>
    <x v="2"/>
    <x v="1929"/>
    <s v="Resize thread pool for data sync"/>
    <s v="XS | 01586 - Resize thread pool for data sync"/>
    <s v="Sub-Task | XS | 01586 - Resize thread pool for data sync"/>
    <n v="351453"/>
    <n v="367474"/>
    <n v="368898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1.8518518518518517E-2"/>
    <n v="1"/>
    <n v="2.1276595744680851"/>
    <x v="0"/>
    <x v="2"/>
    <s v="0.Done"/>
    <x v="1880"/>
    <n v="0"/>
    <n v="0"/>
  </r>
  <r>
    <x v="3"/>
    <x v="1"/>
    <x v="1"/>
    <x v="1"/>
    <m/>
    <x v="1"/>
    <x v="0"/>
    <x v="2"/>
    <x v="499"/>
    <s v="Add content for Portal dashboard landing page"/>
    <s v="00723 - Add content for Portal dashboard landing page"/>
    <x v="499"/>
    <x v="3"/>
    <x v="2"/>
    <x v="1930"/>
    <s v="Add links to landing pages from Dashboard"/>
    <s v="XS | 01585 - Add links to landing pages from Dashboard"/>
    <s v="Frontend Development | XS | 01585 - Add links to landing pages from Dashboard"/>
    <m/>
    <n v="356618"/>
    <n v="368840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x v="2"/>
    <s v="0.Done"/>
    <x v="1881"/>
    <n v="0"/>
    <n v="0"/>
  </r>
  <r>
    <x v="3"/>
    <x v="1"/>
    <x v="1"/>
    <x v="1"/>
    <m/>
    <x v="1"/>
    <x v="0"/>
    <x v="2"/>
    <x v="428"/>
    <s v="Updates for all Report "/>
    <s v="01527 - Updates for all Report "/>
    <x v="428"/>
    <x v="5"/>
    <x v="2"/>
    <x v="1931"/>
    <s v="Add support for new Customer Item optional parameter"/>
    <s v="M | 01584 - Add support for new Customer Item optional parameter"/>
    <s v="Backend Development | M | 01584 - Add support for new Customer Item optional parameter"/>
    <m/>
    <n v="367992"/>
    <n v="36882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9.0909090909090912E-2"/>
    <n v="0"/>
    <n v="1"/>
    <n v="10.638297872340425"/>
    <x v="1"/>
    <x v="2"/>
    <s v="0.Done"/>
    <x v="1882"/>
    <n v="0"/>
    <n v="0"/>
  </r>
  <r>
    <x v="3"/>
    <x v="1"/>
    <x v="1"/>
    <x v="1"/>
    <m/>
    <x v="1"/>
    <x v="0"/>
    <x v="2"/>
    <x v="428"/>
    <s v="Updates for all Report "/>
    <s v="01527 - Updates for all Report "/>
    <x v="428"/>
    <x v="5"/>
    <x v="2"/>
    <x v="1932"/>
    <s v="Add support for optional columns parameter"/>
    <s v="M | 01583 - Add support for optional columns parameter"/>
    <s v="Backend Development | M | 01583 - Add support for optional columns parameter"/>
    <m/>
    <n v="367992"/>
    <n v="36882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9.0909090909090912E-2"/>
    <n v="0"/>
    <n v="1"/>
    <n v="10.638297872340425"/>
    <x v="1"/>
    <x v="2"/>
    <s v="0.Done"/>
    <x v="1883"/>
    <n v="0"/>
    <n v="0"/>
  </r>
  <r>
    <x v="3"/>
    <x v="1"/>
    <x v="1"/>
    <x v="1"/>
    <m/>
    <x v="1"/>
    <x v="0"/>
    <x v="2"/>
    <x v="428"/>
    <s v="Updates for all Report "/>
    <s v="01527 - Updates for all Report "/>
    <x v="428"/>
    <x v="5"/>
    <x v="2"/>
    <x v="1933"/>
    <s v="Add support for new Preview parameter"/>
    <s v="M | 01582 - Add support for new Preview parameter"/>
    <s v="Backend Development | M | 01582 - Add support for new Preview parameter"/>
    <m/>
    <n v="367992"/>
    <n v="368819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9.0909090909090912E-2"/>
    <n v="0"/>
    <n v="1"/>
    <n v="10.638297872340425"/>
    <x v="1"/>
    <x v="2"/>
    <s v="0.Done"/>
    <x v="1884"/>
    <n v="0"/>
    <n v="0"/>
  </r>
  <r>
    <x v="3"/>
    <x v="1"/>
    <x v="1"/>
    <x v="1"/>
    <m/>
    <x v="1"/>
    <x v="0"/>
    <x v="2"/>
    <x v="428"/>
    <s v="Updates for all Report "/>
    <s v="01527 - Updates for all Report "/>
    <x v="428"/>
    <x v="5"/>
    <x v="2"/>
    <x v="1934"/>
    <s v="Update existing Report Definitions parmeters/fields"/>
    <s v="M | 01581 - Update existing Report Definitions parmeters/fields"/>
    <s v="Backend Development | M | 01581 - Update existing Report Definitions parmeters/fields"/>
    <m/>
    <n v="367992"/>
    <n v="36881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9.0909090909090912E-2"/>
    <n v="0"/>
    <n v="1"/>
    <n v="10.638297872340425"/>
    <x v="1"/>
    <x v="2"/>
    <s v="0.Done"/>
    <x v="1885"/>
    <n v="0"/>
    <n v="0"/>
  </r>
  <r>
    <x v="3"/>
    <x v="0"/>
    <x v="0"/>
    <x v="22"/>
    <s v="System Architecture"/>
    <x v="22"/>
    <x v="2"/>
    <x v="3"/>
    <x v="450"/>
    <s v="Setup Liferay Development Infrastructure"/>
    <s v="00450 - Setup Liferay Development Infrastructure"/>
    <x v="450"/>
    <x v="4"/>
    <x v="2"/>
    <x v="1935"/>
    <s v="Setup local environment"/>
    <s v="S | 01580 - Setup local environment"/>
    <s v="Sub-Task | S | 01580 - Setup local environment"/>
    <n v="351453"/>
    <n v="348727"/>
    <n v="368796"/>
    <s v="Plan"/>
    <x v="0"/>
    <n v="6.5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6.5"/>
    <n v="0"/>
    <n v="9.0909090909090912E-2"/>
    <n v="1.8518518518518517E-2"/>
    <n v="1"/>
    <n v="4.2553191489361701"/>
    <x v="0"/>
    <x v="3"/>
    <s v="0.Done"/>
    <x v="1886"/>
    <n v="0"/>
    <n v="0"/>
  </r>
  <r>
    <x v="3"/>
    <x v="1"/>
    <x v="1"/>
    <x v="1"/>
    <m/>
    <x v="1"/>
    <x v="1"/>
    <x v="2"/>
    <x v="497"/>
    <s v="BIT-99 Shipment Card Item Detail Box Scrolling Bar"/>
    <s v="01338 - BIT-99 Shipment Card Item Detail Box Scrolling Bar"/>
    <x v="497"/>
    <x v="6"/>
    <x v="2"/>
    <x v="1936"/>
    <s v="Box needs to be a little larger"/>
    <s v="M | 01579 - Box needs to be a little larger"/>
    <s v="Alpha Bug | M | 01579 - Box needs to be a little larger"/>
    <m/>
    <n v="364968"/>
    <n v="368781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x v="2"/>
    <s v="0.Done"/>
    <x v="1887"/>
    <n v="3.191489361702128"/>
    <n v="0"/>
  </r>
  <r>
    <x v="3"/>
    <x v="1"/>
    <x v="1"/>
    <x v="1"/>
    <m/>
    <x v="1"/>
    <x v="0"/>
    <x v="2"/>
    <x v="316"/>
    <s v="User friendly error messaging for CSR and Buyers"/>
    <s v="01575 - User friendly error messaging for CSR and Buyers"/>
    <x v="316"/>
    <x v="3"/>
    <x v="2"/>
    <x v="1937"/>
    <s v="Create user-friendly error page"/>
    <s v="S | 01578 - Create user-friendly error page"/>
    <s v="Frontend Development | S | 01578 - Create user-friendly error page"/>
    <m/>
    <n v="368715"/>
    <n v="368726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888"/>
    <n v="0"/>
    <n v="0"/>
  </r>
  <r>
    <x v="3"/>
    <x v="1"/>
    <x v="1"/>
    <x v="1"/>
    <m/>
    <x v="1"/>
    <x v="0"/>
    <x v="2"/>
    <x v="428"/>
    <s v="Updates for all Report "/>
    <s v="01527 - Updates for all Report "/>
    <x v="428"/>
    <x v="7"/>
    <x v="2"/>
    <x v="1938"/>
    <s v="Tech Planning for Update Report Parameters"/>
    <s v="M | 01577 - Tech Planning for Update Report Parameters"/>
    <s v="Tech Planning | M | 01577 - Tech Planning for Update Report Parameters"/>
    <m/>
    <n v="367992"/>
    <n v="36872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0"/>
    <n v="1"/>
    <n v="4.2553191489361701"/>
    <x v="1"/>
    <x v="2"/>
    <s v="0.Done"/>
    <x v="1889"/>
    <n v="0"/>
    <n v="0"/>
  </r>
  <r>
    <x v="3"/>
    <x v="1"/>
    <x v="1"/>
    <x v="1"/>
    <m/>
    <x v="1"/>
    <x v="0"/>
    <x v="2"/>
    <x v="316"/>
    <s v="User friendly error messaging for CSR and Buyers"/>
    <s v="01575 - User friendly error messaging for CSR and Buyers"/>
    <x v="316"/>
    <x v="9"/>
    <x v="2"/>
    <x v="1939"/>
    <s v="Design user-friendly error page"/>
    <s v="S | 01576 - Design user-friendly error page"/>
    <s v="UX | S | 01576 - Design user-friendly error page"/>
    <m/>
    <n v="368715"/>
    <n v="368718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890"/>
    <n v="0"/>
    <n v="0"/>
  </r>
  <r>
    <x v="3"/>
    <x v="0"/>
    <x v="0"/>
    <x v="26"/>
    <s v="Buyer - Shipment Management"/>
    <x v="26"/>
    <x v="0"/>
    <x v="2"/>
    <x v="255"/>
    <s v="View and Download Invoice and BoL "/>
    <s v="00509 - View and Download Invoice and BoL "/>
    <x v="255"/>
    <x v="3"/>
    <x v="2"/>
    <x v="1940"/>
    <s v="Only show link when file is available"/>
    <s v="S | 01574 - Only show link when file is available"/>
    <s v="Frontend Development | S | 01574 - Only show link when file is available"/>
    <n v="347928"/>
    <n v="350405"/>
    <n v="368690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1.5873015873015872E-2"/>
    <n v="1"/>
    <n v="4.2553191489361701"/>
    <x v="0"/>
    <x v="2"/>
    <s v="0.Done"/>
    <x v="1891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5"/>
    <x v="2"/>
    <x v="1941"/>
    <s v="Review exception handling"/>
    <s v="S | 01573 - Review exception handling"/>
    <s v="Backend Development | S | 01573 - Review exception handling"/>
    <n v="346910"/>
    <n v="347290"/>
    <n v="368661"/>
    <s v="Plan"/>
    <x v="20"/>
    <n v="0"/>
    <n v="0"/>
    <n v="0"/>
    <n v="26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3.7037037037037035E-2"/>
    <n v="1.020408163265306E-2"/>
    <n v="1"/>
    <n v="8.5106382978723403"/>
    <x v="0"/>
    <x v="2"/>
    <s v="0.Done"/>
    <x v="1892"/>
    <n v="0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5"/>
    <x v="2"/>
    <x v="1942"/>
    <s v="Review exception handling"/>
    <s v="S | 01572 - Review exception handling"/>
    <s v="Backend Development | S | 01572 - Review exception handling"/>
    <n v="350255"/>
    <n v="343068"/>
    <n v="368658"/>
    <s v="Plan"/>
    <x v="0"/>
    <n v="17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7.5"/>
    <n v="0"/>
    <n v="6.6666666666666666E-2"/>
    <n v="3.3333333333333333E-2"/>
    <n v="1"/>
    <n v="8.5106382978723403"/>
    <x v="0"/>
    <x v="8"/>
    <s v="0.Done"/>
    <x v="1893"/>
    <n v="0"/>
    <n v="0"/>
  </r>
  <r>
    <x v="3"/>
    <x v="1"/>
    <x v="1"/>
    <x v="1"/>
    <m/>
    <x v="1"/>
    <x v="1"/>
    <x v="2"/>
    <x v="496"/>
    <s v="BIT-114 Scheduled Releases Customer PO"/>
    <s v="01364 - BIT-114 Scheduled Releases Customer PO"/>
    <x v="496"/>
    <x v="5"/>
    <x v="2"/>
    <x v="1943"/>
    <s v="Change Customer PO Label on Scheduled Releases(Item Details page)"/>
    <s v="S | 01571 - Change Customer PO Label on Scheduled Releases(Item Details page)"/>
    <s v="Backend Development | S | 01571 - Change Customer PO Label on Scheduled Releases(Item Details page)"/>
    <m/>
    <n v="365314"/>
    <n v="36863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1894"/>
    <n v="8.5106382978723403"/>
    <n v="0"/>
  </r>
  <r>
    <x v="3"/>
    <x v="1"/>
    <x v="1"/>
    <x v="1"/>
    <m/>
    <x v="1"/>
    <x v="1"/>
    <x v="10"/>
    <x v="501"/>
    <s v="Poly Orders missing in portal"/>
    <s v="01294 - Poly Orders missing in portal"/>
    <x v="501"/>
    <x v="7"/>
    <x v="2"/>
    <x v="1944"/>
    <s v="Analysis"/>
    <s v="S | 01569 - Analysis"/>
    <s v="Tech Planning | S | 01569 - Analysis"/>
    <m/>
    <n v="364410"/>
    <n v="368567"/>
    <s v="Plan"/>
    <x v="0"/>
    <n v="6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6.5"/>
    <n v="0"/>
    <n v="1"/>
    <n v="0"/>
    <n v="1"/>
    <n v="2.1276595744680851"/>
    <x v="1"/>
    <x v="5"/>
    <s v="0.Done"/>
    <x v="1895"/>
    <n v="2.1276595744680851"/>
    <n v="6.5"/>
  </r>
  <r>
    <x v="3"/>
    <x v="1"/>
    <x v="1"/>
    <x v="1"/>
    <m/>
    <x v="1"/>
    <x v="1"/>
    <x v="2"/>
    <x v="477"/>
    <s v="BIT-46 Cards on Page incorrect"/>
    <s v="01423 - BIT-46 Cards on Page incorrect"/>
    <x v="477"/>
    <x v="0"/>
    <x v="2"/>
    <x v="1945"/>
    <s v="Alpha for Cards on Page incorrect"/>
    <s v="01568 - Alpha for Cards on Page incorrect"/>
    <s v="Alpha Test | 01568 - Alpha for Cards on Page incorrect"/>
    <m/>
    <n v="365765"/>
    <n v="36854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896"/>
    <n v="0"/>
    <n v="0"/>
  </r>
  <r>
    <x v="3"/>
    <x v="1"/>
    <x v="1"/>
    <x v="1"/>
    <m/>
    <x v="1"/>
    <x v="0"/>
    <x v="2"/>
    <x v="430"/>
    <s v="Update default Sort Order and Add Sort Functioanlity on Orders Landing Page "/>
    <s v="01475 - Update default Sort Order and Add Sort Functioanlity on Orders Landing Page "/>
    <x v="430"/>
    <x v="7"/>
    <x v="2"/>
    <x v="1946"/>
    <s v="Tech Planning for new Sort Functionality for Orders"/>
    <s v="M | 01566 - Tech Planning for new Sort Functionality for Orders"/>
    <s v="Tech Planning | M | 01566 - Tech Planning for new Sort Functionality for Orders"/>
    <m/>
    <n v="367339"/>
    <n v="368487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"/>
    <n v="1"/>
    <n v="4.2553191489361701"/>
    <x v="1"/>
    <x v="2"/>
    <s v="0.Done"/>
    <x v="1897"/>
    <n v="0"/>
    <n v="0"/>
  </r>
  <r>
    <x v="3"/>
    <x v="1"/>
    <x v="1"/>
    <x v="1"/>
    <m/>
    <x v="1"/>
    <x v="0"/>
    <x v="2"/>
    <x v="436"/>
    <s v="Update search criteria on Orders Landing Page"/>
    <s v="01440 - Update search criteria on Orders Landing Page"/>
    <x v="436"/>
    <x v="7"/>
    <x v="2"/>
    <x v="1947"/>
    <s v="Tech Planning for Remove Date limit on Orders Landing Page display"/>
    <s v="M | 01565 - Tech Planning for Remove Date limit on Orders Landing Page display"/>
    <s v="Tech Planning | M | 01565 - Tech Planning for Remove Date limit on Orders Landing Page display"/>
    <m/>
    <n v="366166"/>
    <n v="368477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898"/>
    <n v="0"/>
    <n v="0"/>
  </r>
  <r>
    <x v="3"/>
    <x v="1"/>
    <x v="1"/>
    <x v="1"/>
    <m/>
    <x v="1"/>
    <x v="1"/>
    <x v="6"/>
    <x v="502"/>
    <s v="SAP Order 541116 Missing"/>
    <s v="01563 - SAP Order 541116 Missing"/>
    <x v="502"/>
    <x v="7"/>
    <x v="3"/>
    <x v="1948"/>
    <s v="Tech planning to identify root cause"/>
    <s v="M | 01564 - Tech planning to identify root cause"/>
    <s v="Tech Planning | M | 01564 - Tech planning to identify root cause"/>
    <m/>
    <n v="368410"/>
    <n v="36841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1"/>
    <n v="0"/>
    <n v="1"/>
    <n v="0"/>
    <x v="1"/>
    <x v="6"/>
    <s v="0.Cancelled"/>
    <x v="1899"/>
    <n v="4.2553191489361701"/>
    <n v="0"/>
  </r>
  <r>
    <x v="3"/>
    <x v="1"/>
    <x v="1"/>
    <x v="1"/>
    <m/>
    <x v="1"/>
    <x v="1"/>
    <x v="2"/>
    <x v="498"/>
    <s v="BIT-166 Disabled User shows up in Members section on company profile page"/>
    <s v="01558 - BIT-166 Disabled User shows up in Members section on company profile page"/>
    <x v="498"/>
    <x v="3"/>
    <x v="2"/>
    <x v="1949"/>
    <s v="Development for - Disabled User shows up in Members section on company profile page"/>
    <s v="M | 01562 - Development for - Disabled User shows up in Members section on company profile page"/>
    <s v="Frontend Development | M | 01562 - Development for - Disabled User shows up in Members section on company profile page"/>
    <m/>
    <n v="368356"/>
    <n v="36836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900"/>
    <n v="5.3191489361702127"/>
    <n v="0"/>
  </r>
  <r>
    <x v="3"/>
    <x v="1"/>
    <x v="1"/>
    <x v="1"/>
    <m/>
    <x v="1"/>
    <x v="1"/>
    <x v="2"/>
    <x v="477"/>
    <s v="BIT-46 Cards on Page incorrect"/>
    <s v="01423 - BIT-46 Cards on Page incorrect"/>
    <x v="477"/>
    <x v="7"/>
    <x v="2"/>
    <x v="1950"/>
    <s v="Analysis"/>
    <s v="S | 01556 - Analysis"/>
    <s v="Tech Planning | S | 01556 - Analysis"/>
    <m/>
    <n v="365765"/>
    <n v="368319"/>
    <s v="Plan"/>
    <x v="0"/>
    <n v="3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3"/>
    <n v="0"/>
    <n v="0.2"/>
    <n v="0"/>
    <n v="1"/>
    <n v="2.1276595744680851"/>
    <x v="1"/>
    <x v="2"/>
    <s v="0.Done"/>
    <x v="1901"/>
    <n v="2.1276595744680851"/>
    <n v="3"/>
  </r>
  <r>
    <x v="3"/>
    <x v="1"/>
    <x v="1"/>
    <x v="1"/>
    <m/>
    <x v="1"/>
    <x v="1"/>
    <x v="2"/>
    <x v="421"/>
    <s v="BIT-154 User Agreement Link does not display for Buyers"/>
    <s v="01448 - BIT-154 User Agreement Link does not display for Buyers"/>
    <x v="421"/>
    <x v="3"/>
    <x v="2"/>
    <x v="1951"/>
    <s v="Development for - User Agreement Link"/>
    <s v="M | 01555 - Development for - User Agreement Link"/>
    <s v="Frontend Development | M | 01555 - Development for - User Agreement Link"/>
    <m/>
    <n v="366329"/>
    <n v="36831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902"/>
    <n v="5.3191489361702127"/>
    <n v="0"/>
  </r>
  <r>
    <x v="3"/>
    <x v="1"/>
    <x v="1"/>
    <x v="1"/>
    <m/>
    <x v="1"/>
    <x v="1"/>
    <x v="2"/>
    <x v="488"/>
    <s v="The Company logo will not populate on Welcome page"/>
    <s v="01417 - The Company logo will not populate on Welcome page"/>
    <x v="488"/>
    <x v="0"/>
    <x v="2"/>
    <x v="1952"/>
    <s v="Alpha for The Company logo will not populate on Welcome page"/>
    <s v="01554 - Alpha for The Company logo will not populate on Welcome page"/>
    <s v="Alpha Test | 01554 - Alpha for The Company logo will not populate on Welcome page"/>
    <m/>
    <n v="365698"/>
    <n v="36831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03"/>
    <n v="0"/>
    <n v="0"/>
  </r>
  <r>
    <x v="3"/>
    <x v="1"/>
    <x v="1"/>
    <x v="1"/>
    <m/>
    <x v="1"/>
    <x v="1"/>
    <x v="2"/>
    <x v="488"/>
    <s v="The Company logo will not populate on Welcome page"/>
    <s v="01417 - The Company logo will not populate on Welcome page"/>
    <x v="488"/>
    <x v="3"/>
    <x v="2"/>
    <x v="1953"/>
    <s v="Development for company logo not updating on welcome page"/>
    <s v="M | 01553 - Development for company logo not updating on welcome page"/>
    <s v="Frontend Development | M | 01553 - Development for company logo not updating on welcome page"/>
    <m/>
    <n v="365698"/>
    <n v="36830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904"/>
    <n v="5.3191489361702127"/>
    <n v="0"/>
  </r>
  <r>
    <x v="3"/>
    <x v="1"/>
    <x v="1"/>
    <x v="1"/>
    <m/>
    <x v="1"/>
    <x v="1"/>
    <x v="6"/>
    <x v="503"/>
    <s v="Pinnacle Foods/Ethicon Inc SAP Orders missing in Orders Page"/>
    <s v="01290 - Pinnacle Foods/Ethicon Inc SAP Orders missing in Orders Page"/>
    <x v="503"/>
    <x v="5"/>
    <x v="3"/>
    <x v="1954"/>
    <s v="Analysis and fix"/>
    <s v="S | 01552 - Analysis and fix"/>
    <s v="Backend Development | S | 01552 - Analysis and fix"/>
    <m/>
    <n v="364405"/>
    <n v="368295"/>
    <s v="Plan"/>
    <x v="0"/>
    <n v="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"/>
    <n v="0"/>
    <n v="1"/>
    <n v="0"/>
    <n v="1"/>
    <n v="0"/>
    <x v="1"/>
    <x v="6"/>
    <s v="0.Cancelled"/>
    <x v="1905"/>
    <n v="8.5106382978723403"/>
    <n v="3"/>
  </r>
  <r>
    <x v="3"/>
    <x v="1"/>
    <x v="1"/>
    <x v="1"/>
    <m/>
    <x v="1"/>
    <x v="1"/>
    <x v="10"/>
    <x v="504"/>
    <s v="  Multiple Fields showing incorrectly on the Orders Landing Page. "/>
    <s v="01305 -   Multiple Fields showing incorrectly on the Orders Landing Page. "/>
    <x v="504"/>
    <x v="7"/>
    <x v="2"/>
    <x v="1955"/>
    <s v="Evaluate - Multiple Fields showing incorrectly on the Orders Landing Page. "/>
    <s v="S | 01551 - Evaluate - Multiple Fields showing incorrectly on the Orders Landing Page. "/>
    <s v="Tech Planning | S | 01551 - Evaluate - Multiple Fields showing incorrectly on the Orders Landing Page. "/>
    <m/>
    <n v="364569"/>
    <n v="3682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x v="5"/>
    <s v="0.Done"/>
    <x v="1906"/>
    <n v="2.1276595744680851"/>
    <n v="0"/>
  </r>
  <r>
    <x v="3"/>
    <x v="1"/>
    <x v="1"/>
    <x v="1"/>
    <m/>
    <x v="1"/>
    <x v="1"/>
    <x v="2"/>
    <x v="477"/>
    <s v="BIT-46 Cards on Page incorrect"/>
    <s v="01423 - BIT-46 Cards on Page incorrect"/>
    <x v="477"/>
    <x v="5"/>
    <x v="3"/>
    <x v="1956"/>
    <s v="Analysis and fix"/>
    <s v="S | 01550 - Analysis and fix"/>
    <s v="Backend Development | S | 01550 - Analysis and fix"/>
    <m/>
    <n v="365765"/>
    <n v="36828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0"/>
    <x v="1"/>
    <x v="2"/>
    <s v="0.Cancelled"/>
    <x v="1907"/>
    <n v="8.5106382978723403"/>
    <n v="0"/>
  </r>
  <r>
    <x v="3"/>
    <x v="1"/>
    <x v="1"/>
    <x v="1"/>
    <m/>
    <x v="1"/>
    <x v="1"/>
    <x v="2"/>
    <x v="475"/>
    <s v="Customer logo is not displayed on parent or child location dashboards"/>
    <s v="01548 - Customer logo is not displayed on parent or child location dashboards"/>
    <x v="475"/>
    <x v="3"/>
    <x v="2"/>
    <x v="1957"/>
    <s v="Development for - Customer logo is not displayed on parent or child location dashboards"/>
    <s v="M | 01549 - Development for - Customer logo is not displayed on parent or child location dashboards"/>
    <s v="Frontend Development | M | 01549 - Development for - Customer logo is not displayed on parent or child location dashboards"/>
    <m/>
    <n v="368280"/>
    <n v="36828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908"/>
    <n v="5.3191489361702127"/>
    <n v="0"/>
  </r>
  <r>
    <x v="3"/>
    <x v="1"/>
    <x v="1"/>
    <x v="1"/>
    <m/>
    <x v="1"/>
    <x v="1"/>
    <x v="2"/>
    <x v="495"/>
    <s v="The calculation for the total location qty and batch lines displayed do not match  "/>
    <s v="01535 - The calculation for the total location qty and batch lines displayed do not match  "/>
    <x v="495"/>
    <x v="5"/>
    <x v="2"/>
    <x v="1958"/>
    <s v="Evaluate &amp; fix wrong calculation (for AGE) in some Inventory records"/>
    <s v="S | 01547 - Evaluate &amp; fix wrong calculation (for AGE) in some Inventory records"/>
    <s v="Backend Development | S | 01547 - Evaluate &amp; fix wrong calculation (for AGE) in some Inventory records"/>
    <m/>
    <n v="368056"/>
    <n v="368230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909"/>
    <n v="8.5106382978723403"/>
    <n v="0"/>
  </r>
  <r>
    <x v="3"/>
    <x v="1"/>
    <x v="1"/>
    <x v="1"/>
    <m/>
    <x v="1"/>
    <x v="1"/>
    <x v="2"/>
    <x v="505"/>
    <s v="Release PO and Customer PO are wrapping on the same line"/>
    <s v="01418 - Release PO and Customer PO are wrapping on the same line"/>
    <x v="505"/>
    <x v="1"/>
    <x v="2"/>
    <x v="1959"/>
    <s v="QA for Release PO and Customer PO are wrapping on the same line"/>
    <s v="S | 01546 - QA for Release PO and Customer PO are wrapping on the same line"/>
    <s v="QA | S | 01546 - QA for Release PO and Customer PO are wrapping on the same line"/>
    <m/>
    <n v="365716"/>
    <n v="3681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910"/>
    <n v="2.1276595744680851"/>
    <n v="0"/>
  </r>
  <r>
    <x v="3"/>
    <x v="1"/>
    <x v="1"/>
    <x v="1"/>
    <m/>
    <x v="1"/>
    <x v="1"/>
    <x v="2"/>
    <x v="505"/>
    <s v="Release PO and Customer PO are wrapping on the same line"/>
    <s v="01418 - Release PO and Customer PO are wrapping on the same line"/>
    <x v="505"/>
    <x v="2"/>
    <x v="2"/>
    <x v="1960"/>
    <s v="Review of Release PO and Customer PO are wrapping on the same line"/>
    <s v="01545 - Review of Release PO and Customer PO are wrapping on the same line"/>
    <s v="Feature Review | 01545 - Review of Release PO and Customer PO are wrapping on the same line"/>
    <m/>
    <n v="365716"/>
    <n v="36818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911"/>
    <n v="0"/>
    <n v="0"/>
  </r>
  <r>
    <x v="3"/>
    <x v="1"/>
    <x v="1"/>
    <x v="1"/>
    <m/>
    <x v="1"/>
    <x v="1"/>
    <x v="2"/>
    <x v="506"/>
    <s v="BIT-121 Report time range selection box sizing - Shipments and Releases Report Test"/>
    <s v="01414 - BIT-121 Report time range selection box sizing - Shipments and Releases Report Test"/>
    <x v="506"/>
    <x v="1"/>
    <x v="2"/>
    <x v="1961"/>
    <s v="QA for Report time range selection box sizing - Shipments and Releases Report Test"/>
    <s v="S | 01544 - QA for Report time range selection box sizing - Shipments and Releases Report Test"/>
    <s v="QA | S | 01544 - QA for Report time range selection box sizing - Shipments and Releases Report Test"/>
    <m/>
    <n v="365692"/>
    <n v="3681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912"/>
    <n v="2.1276595744680851"/>
    <n v="0"/>
  </r>
  <r>
    <x v="3"/>
    <x v="1"/>
    <x v="1"/>
    <x v="1"/>
    <m/>
    <x v="1"/>
    <x v="1"/>
    <x v="2"/>
    <x v="506"/>
    <s v="BIT-121 Report time range selection box sizing - Shipments and Releases Report Test"/>
    <s v="01414 - BIT-121 Report time range selection box sizing - Shipments and Releases Report Test"/>
    <x v="506"/>
    <x v="2"/>
    <x v="2"/>
    <x v="1962"/>
    <s v="Review of Report time range selection box sizing - Shipments and Releases Report Test"/>
    <s v="01543 - Review of Report time range selection box sizing - Shipments and Releases Report Test"/>
    <s v="Feature Review | 01543 - Review of Report time range selection box sizing - Shipments and Releases Report Test"/>
    <m/>
    <n v="365692"/>
    <n v="36817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13"/>
    <n v="0"/>
    <n v="0"/>
  </r>
  <r>
    <x v="3"/>
    <x v="1"/>
    <x v="1"/>
    <x v="1"/>
    <m/>
    <x v="1"/>
    <x v="1"/>
    <x v="2"/>
    <x v="507"/>
    <s v="BIT-76 Welcome Name Banner"/>
    <s v="01266 - BIT-76 Welcome Name Banner"/>
    <x v="507"/>
    <x v="1"/>
    <x v="2"/>
    <x v="1963"/>
    <s v="QA for Welcome Name Banner"/>
    <s v="01542 - QA for Welcome Name Banner"/>
    <s v="QA | 01542 - QA for Welcome Name Banner"/>
    <m/>
    <n v="364235"/>
    <n v="36817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914"/>
    <n v="0"/>
    <n v="0"/>
  </r>
  <r>
    <x v="3"/>
    <x v="1"/>
    <x v="1"/>
    <x v="1"/>
    <m/>
    <x v="1"/>
    <x v="1"/>
    <x v="2"/>
    <x v="507"/>
    <s v="BIT-76 Welcome Name Banner"/>
    <s v="01266 - BIT-76 Welcome Name Banner"/>
    <x v="507"/>
    <x v="2"/>
    <x v="2"/>
    <x v="1964"/>
    <s v="Review of Welcome Name Banner"/>
    <s v="01541 - Review of Welcome Name Banner"/>
    <s v="Feature Review | 01541 - Review of Welcome Name Banner"/>
    <m/>
    <n v="364235"/>
    <n v="3681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915"/>
    <n v="0"/>
    <n v="0"/>
  </r>
  <r>
    <x v="3"/>
    <x v="1"/>
    <x v="1"/>
    <x v="1"/>
    <m/>
    <x v="1"/>
    <x v="1"/>
    <x v="2"/>
    <x v="473"/>
    <s v="On the Customer profile page format is incorrect"/>
    <s v="00805 - On the Customer profile page format is incorrect"/>
    <x v="473"/>
    <x v="3"/>
    <x v="2"/>
    <x v="1965"/>
    <s v="Development for On the Customer profile page format is incorrect - update header"/>
    <s v="M | 01540 - Development for On the Customer profile page format is incorrect - update header"/>
    <s v="Frontend Development | M | 01540 - Development for On the Customer profile page format is incorrect - update header"/>
    <m/>
    <n v="357595"/>
    <n v="36808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x v="2"/>
    <s v="0.Done"/>
    <x v="1916"/>
    <n v="5.3191489361702127"/>
    <n v="0"/>
  </r>
  <r>
    <x v="3"/>
    <x v="1"/>
    <x v="1"/>
    <x v="1"/>
    <m/>
    <x v="1"/>
    <x v="1"/>
    <x v="2"/>
    <x v="508"/>
    <s v="On Hand Inventory Details shows a Total Qty but there are no details "/>
    <s v="01426 - On Hand Inventory Details shows a Total Qty but there are no details "/>
    <x v="508"/>
    <x v="1"/>
    <x v="2"/>
    <x v="1966"/>
    <s v="QA for On Hand Inventory Details shows a Total Qty but there are no details "/>
    <s v="S | 01539 - QA for On Hand Inventory Details shows a Total Qty but there are no details "/>
    <s v="QA | S | 01539 - QA for On Hand Inventory Details shows a Total Qty but there are no details "/>
    <m/>
    <n v="365913"/>
    <n v="3680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917"/>
    <n v="2.1276595744680851"/>
    <n v="0"/>
  </r>
  <r>
    <x v="3"/>
    <x v="1"/>
    <x v="1"/>
    <x v="1"/>
    <m/>
    <x v="1"/>
    <x v="1"/>
    <x v="2"/>
    <x v="509"/>
    <s v="BIT-103 Time, status and report freezes"/>
    <s v="01420 - BIT-103 Time, status and report freezes"/>
    <x v="509"/>
    <x v="1"/>
    <x v="2"/>
    <x v="1967"/>
    <s v="QA for Time, status and report freezes"/>
    <s v="01538 - QA for Time, status and report freezes"/>
    <s v="QA | 01538 - QA for Time, status and report freezes"/>
    <m/>
    <n v="365720"/>
    <n v="36805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18"/>
    <n v="0"/>
    <n v="0"/>
  </r>
  <r>
    <x v="3"/>
    <x v="1"/>
    <x v="1"/>
    <x v="1"/>
    <m/>
    <x v="1"/>
    <x v="1"/>
    <x v="2"/>
    <x v="509"/>
    <s v="BIT-103 Time, status and report freezes"/>
    <s v="01420 - BIT-103 Time, status and report freezes"/>
    <x v="509"/>
    <x v="2"/>
    <x v="2"/>
    <x v="1968"/>
    <s v="Review of Time, status and report freezes"/>
    <s v="01537 - Review of Time, status and report freezes"/>
    <s v="Feature Review | 01537 - Review of Time, status and report freezes"/>
    <m/>
    <n v="365720"/>
    <n v="36805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19"/>
    <n v="0"/>
    <n v="0"/>
  </r>
  <r>
    <x v="3"/>
    <x v="1"/>
    <x v="1"/>
    <x v="1"/>
    <m/>
    <x v="1"/>
    <x v="1"/>
    <x v="2"/>
    <x v="457"/>
    <s v="Customer Data Sync is checking wrong address for validity"/>
    <s v="01534 - Customer Data Sync is checking wrong address for validity"/>
    <x v="457"/>
    <x v="5"/>
    <x v="3"/>
    <x v="1969"/>
    <s v="Update which address is checked for validity"/>
    <s v="M | 01536 - Update which address is checked for validity"/>
    <s v="Backend Development | M | 01536 - Update which address is checked for validity"/>
    <m/>
    <n v="368055"/>
    <n v="36805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0"/>
    <x v="1"/>
    <x v="2"/>
    <s v="0.Cancelled"/>
    <x v="1920"/>
    <n v="10.638297872340425"/>
    <n v="0"/>
  </r>
  <r>
    <x v="3"/>
    <x v="1"/>
    <x v="1"/>
    <x v="1"/>
    <m/>
    <x v="1"/>
    <x v="1"/>
    <x v="2"/>
    <x v="508"/>
    <s v="On Hand Inventory Details shows a Total Qty but there are no details "/>
    <s v="01426 - On Hand Inventory Details shows a Total Qty but there are no details "/>
    <x v="508"/>
    <x v="2"/>
    <x v="2"/>
    <x v="1970"/>
    <s v="Review of On Hand Inventory Details shows a Total Qty but there are no details "/>
    <s v="01533 - Review of On Hand Inventory Details shows a Total Qty but there are no details "/>
    <s v="Feature Review | 01533 - Review of On Hand Inventory Details shows a Total Qty but there are no details "/>
    <m/>
    <n v="365913"/>
    <n v="36805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21"/>
    <n v="0"/>
    <n v="0"/>
  </r>
  <r>
    <x v="3"/>
    <x v="1"/>
    <x v="1"/>
    <x v="1"/>
    <m/>
    <x v="1"/>
    <x v="1"/>
    <x v="2"/>
    <x v="510"/>
    <s v="BIT-60 Missing Address should be empty"/>
    <s v="01257 - BIT-60 Missing Address should be empty"/>
    <x v="510"/>
    <x v="1"/>
    <x v="2"/>
    <x v="1971"/>
    <s v="QA for Missing Address should be empty"/>
    <s v="01532 - QA for Missing Address should be empty"/>
    <s v="QA | 01532 - QA for Missing Address should be empty"/>
    <m/>
    <n v="364221"/>
    <n v="36805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22"/>
    <n v="0"/>
    <n v="0"/>
  </r>
  <r>
    <x v="3"/>
    <x v="1"/>
    <x v="1"/>
    <x v="1"/>
    <m/>
    <x v="1"/>
    <x v="1"/>
    <x v="2"/>
    <x v="510"/>
    <s v="BIT-60 Missing Address should be empty"/>
    <s v="01257 - BIT-60 Missing Address should be empty"/>
    <x v="510"/>
    <x v="2"/>
    <x v="2"/>
    <x v="1972"/>
    <s v="Review of Missing Address should be empty"/>
    <s v="01531 - Review of Missing Address should be empty"/>
    <s v="Feature Review | 01531 - Review of Missing Address should be empty"/>
    <m/>
    <n v="364221"/>
    <n v="36805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23"/>
    <n v="0"/>
    <n v="0"/>
  </r>
  <r>
    <x v="3"/>
    <x v="1"/>
    <x v="1"/>
    <x v="1"/>
    <m/>
    <x v="1"/>
    <x v="1"/>
    <x v="10"/>
    <x v="511"/>
    <s v="3 Marshal Deliveries not showing in Doned Shipments page "/>
    <s v="01335 - 3 Marshal Deliveries not showing in Doned Shipments page "/>
    <x v="511"/>
    <x v="7"/>
    <x v="2"/>
    <x v="1973"/>
    <s v="Evaluate records not showing up in Doned shipments"/>
    <s v="S | 01530 - Evaluate records not showing up in Doned shipments"/>
    <s v="Tech Planning | S | 01530 - Evaluate records not showing up in Doned shipments"/>
    <m/>
    <n v="364964"/>
    <n v="3680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x v="5"/>
    <s v="0.Done"/>
    <x v="1924"/>
    <n v="2.1276595744680851"/>
    <n v="0"/>
  </r>
  <r>
    <x v="3"/>
    <x v="1"/>
    <x v="1"/>
    <x v="1"/>
    <m/>
    <x v="1"/>
    <x v="1"/>
    <x v="6"/>
    <x v="512"/>
    <s v="The 'Bemis QA Portal Data' spreadsheet shows inventory data but the sales order is not on the orders tab"/>
    <s v="01292 - The 'Bemis QA Portal Data' spreadsheet shows inventory data but the sales order is not on the orders tab"/>
    <x v="512"/>
    <x v="5"/>
    <x v="3"/>
    <x v="1974"/>
    <s v="Analysis and fix"/>
    <s v="M | 01529 - Analysis and fix"/>
    <s v="Backend Development | M | 01529 - Analysis and fix"/>
    <m/>
    <n v="364407"/>
    <n v="368022"/>
    <s v="Plan"/>
    <x v="0"/>
    <n v="4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4"/>
    <n v="0"/>
    <n v="1"/>
    <n v="0"/>
    <n v="1"/>
    <n v="0"/>
    <x v="1"/>
    <x v="6"/>
    <s v="0.Cancelled"/>
    <x v="1925"/>
    <n v="10.638297872340425"/>
    <n v="4"/>
  </r>
  <r>
    <x v="3"/>
    <x v="1"/>
    <x v="1"/>
    <x v="1"/>
    <m/>
    <x v="1"/>
    <x v="1"/>
    <x v="2"/>
    <x v="476"/>
    <s v="BIT-159 CSR- editing buyer profile"/>
    <s v="01451 - BIT-159 CSR- editing buyer profile"/>
    <x v="476"/>
    <x v="3"/>
    <x v="2"/>
    <x v="1975"/>
    <s v="Development for CSR- editing buyer profile"/>
    <s v="M | 01528 - Development for CSR- editing buyer profile"/>
    <s v="Frontend Development | M | 01528 - Development for CSR- editing buyer profile"/>
    <m/>
    <n v="366332"/>
    <n v="36799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1926"/>
    <n v="5.3191489361702127"/>
    <n v="0"/>
  </r>
  <r>
    <x v="3"/>
    <x v="1"/>
    <x v="1"/>
    <x v="1"/>
    <m/>
    <x v="1"/>
    <x v="1"/>
    <x v="2"/>
    <x v="442"/>
    <s v="Formatting Error when Resizing"/>
    <s v="01240 - Formatting Error when Resizing"/>
    <x v="442"/>
    <x v="3"/>
    <x v="2"/>
    <x v="1976"/>
    <s v="Development for Formatting Error when Resizing"/>
    <s v="M | 01525 - Development for Formatting Error when Resizing"/>
    <s v="Frontend Development | M | 01525 - Development for Formatting Error when Resizing"/>
    <m/>
    <n v="364197"/>
    <n v="36798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927"/>
    <n v="5.3191489361702127"/>
    <n v="0"/>
  </r>
  <r>
    <x v="3"/>
    <x v="1"/>
    <x v="1"/>
    <x v="1"/>
    <m/>
    <x v="1"/>
    <x v="1"/>
    <x v="2"/>
    <x v="510"/>
    <s v="BIT-60 Missing Address should be empty"/>
    <s v="01257 - BIT-60 Missing Address should be empty"/>
    <x v="510"/>
    <x v="3"/>
    <x v="3"/>
    <x v="1977"/>
    <s v="Development for Missing Address should be empty"/>
    <s v="M | 01524 - Development for Missing Address should be empty"/>
    <s v="Frontend Development | M | 01524 - Development for Missing Address should be empty"/>
    <m/>
    <n v="364221"/>
    <n v="36795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0"/>
    <x v="1"/>
    <x v="2"/>
    <s v="0.Cancelled"/>
    <x v="1928"/>
    <n v="5.3191489361702127"/>
    <n v="0"/>
  </r>
  <r>
    <x v="3"/>
    <x v="1"/>
    <x v="1"/>
    <x v="1"/>
    <m/>
    <x v="1"/>
    <x v="1"/>
    <x v="2"/>
    <x v="493"/>
    <s v="BIT-143 Sub-header font color on Reports Landing page are incorrect"/>
    <s v="01262 - BIT-143 Sub-header font color on Reports Landing page are incorrect"/>
    <x v="493"/>
    <x v="3"/>
    <x v="2"/>
    <x v="1978"/>
    <s v="Development for Sub-header font color on Reports Landing page are incorrect"/>
    <s v="M | 01523 - Development for Sub-header font color on Reports Landing page are incorrect"/>
    <s v="Frontend Development | M | 01523 - Development for Sub-header font color on Reports Landing page are incorrect"/>
    <m/>
    <n v="364226"/>
    <n v="36795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929"/>
    <n v="5.3191489361702127"/>
    <n v="0"/>
  </r>
  <r>
    <x v="3"/>
    <x v="1"/>
    <x v="1"/>
    <x v="1"/>
    <m/>
    <x v="1"/>
    <x v="1"/>
    <x v="6"/>
    <x v="513"/>
    <s v="BIT-142 Cust Item Font color on Item detail view is incorrect"/>
    <s v="01264 - BIT-142 Cust Item Font color on Item detail view is incorrect"/>
    <x v="513"/>
    <x v="3"/>
    <x v="3"/>
    <x v="1979"/>
    <s v="Development for Cust Item Font color on Item detail view is incorrect"/>
    <s v="M | 01522 - Development for Cust Item Font color on Item detail view is incorrect"/>
    <s v="Frontend Development | M | 01522 - Development for Cust Item Font color on Item detail view is incorrect"/>
    <m/>
    <n v="364232"/>
    <n v="36795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1"/>
    <n v="0"/>
    <n v="1"/>
    <n v="0"/>
    <x v="1"/>
    <x v="6"/>
    <s v="0.Cancelled"/>
    <x v="1930"/>
    <n v="5.3191489361702127"/>
    <n v="0"/>
  </r>
  <r>
    <x v="3"/>
    <x v="1"/>
    <x v="1"/>
    <x v="1"/>
    <m/>
    <x v="1"/>
    <x v="1"/>
    <x v="2"/>
    <x v="494"/>
    <s v="BIT-157 Wording on Dynamic Reports preview page needs to be changed to improve usability"/>
    <s v="01450 - BIT-157 Wording on Dynamic Reports preview page needs to be changed to improve usability"/>
    <x v="494"/>
    <x v="5"/>
    <x v="2"/>
    <x v="1980"/>
    <s v="Change default selected From and To dates in the Report Generation Request window"/>
    <s v="S | 01521 - Change default selected From and To dates in the Report Generation Request window"/>
    <s v="Backend Development | S | 01521 - Change default selected From and To dates in the Report Generation Request window"/>
    <m/>
    <n v="366331"/>
    <n v="36794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1931"/>
    <n v="8.5106382978723403"/>
    <n v="0"/>
  </r>
  <r>
    <x v="3"/>
    <x v="1"/>
    <x v="1"/>
    <x v="1"/>
    <m/>
    <x v="1"/>
    <x v="1"/>
    <x v="2"/>
    <x v="451"/>
    <s v="Cancel button on Locations filter does not work "/>
    <s v="01267 - Cancel button on Locations filter does not work "/>
    <x v="451"/>
    <x v="6"/>
    <x v="2"/>
    <x v="1981"/>
    <s v="Cancel button only works in local"/>
    <s v="M | 01520 - Cancel button only works in local"/>
    <s v="Alpha Bug | M | 01520 - Cancel button only works in local"/>
    <m/>
    <n v="364239"/>
    <n v="36794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0"/>
    <n v="1"/>
    <n v="3.191489361702128"/>
    <x v="1"/>
    <x v="2"/>
    <s v="0.Done"/>
    <x v="1932"/>
    <n v="3.191489361702128"/>
    <n v="0"/>
  </r>
  <r>
    <x v="3"/>
    <x v="1"/>
    <x v="1"/>
    <x v="1"/>
    <m/>
    <x v="1"/>
    <x v="1"/>
    <x v="10"/>
    <x v="514"/>
    <s v="Descriptions are not showing 40 characters before ellipses "/>
    <s v="01449 - Descriptions are not showing 40 characters before ellipses "/>
    <x v="514"/>
    <x v="3"/>
    <x v="3"/>
    <x v="1982"/>
    <s v="Development for Descriptions are not showing 40 characters before ellipses"/>
    <s v="M | 01519 - Development for Descriptions are not showing 40 characters before ellipses"/>
    <s v="Frontend Development | M | 01519 - Development for Descriptions are not showing 40 characters before ellipses"/>
    <m/>
    <n v="366330"/>
    <n v="36794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1"/>
    <n v="0"/>
    <n v="1"/>
    <n v="0"/>
    <x v="1"/>
    <x v="5"/>
    <s v="0.Cancelled"/>
    <x v="1933"/>
    <n v="5.3191489361702127"/>
    <n v="0"/>
  </r>
  <r>
    <x v="3"/>
    <x v="1"/>
    <x v="1"/>
    <x v="1"/>
    <m/>
    <x v="1"/>
    <x v="1"/>
    <x v="2"/>
    <x v="469"/>
    <s v="BIT-136 Importing Orgs from UAT generates exception"/>
    <s v="01177 - BIT-136 Importing Orgs from UAT generates exception"/>
    <x v="469"/>
    <x v="0"/>
    <x v="2"/>
    <x v="1983"/>
    <s v="Alpha for Importing Orgs from UAT generates exception"/>
    <s v="01518 - Alpha for Importing Orgs from UAT generates exception"/>
    <s v="Alpha Test | 01518 - Alpha for Importing Orgs from UAT generates exception"/>
    <m/>
    <n v="363302"/>
    <n v="36793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34"/>
    <n v="0"/>
    <n v="0"/>
  </r>
  <r>
    <x v="3"/>
    <x v="1"/>
    <x v="1"/>
    <x v="1"/>
    <m/>
    <x v="1"/>
    <x v="1"/>
    <x v="2"/>
    <x v="494"/>
    <s v="BIT-157 Wording on Dynamic Reports preview page needs to be changed to improve usability"/>
    <s v="01450 - BIT-157 Wording on Dynamic Reports preview page needs to be changed to improve usability"/>
    <x v="494"/>
    <x v="5"/>
    <x v="2"/>
    <x v="1984"/>
    <s v="Swap position of Available Additional Columns and Columns Added to Report"/>
    <s v="S | 01517 - Swap position of Available Additional Columns and Columns Added to Report"/>
    <s v="Backend Development | S | 01517 - Swap position of Available Additional Columns and Columns Added to Report"/>
    <m/>
    <n v="366331"/>
    <n v="36793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1935"/>
    <n v="8.5106382978723403"/>
    <n v="0"/>
  </r>
  <r>
    <x v="3"/>
    <x v="1"/>
    <x v="1"/>
    <x v="1"/>
    <m/>
    <x v="1"/>
    <x v="1"/>
    <x v="2"/>
    <x v="494"/>
    <s v="BIT-157 Wording on Dynamic Reports preview page needs to be changed to improve usability"/>
    <s v="01450 - BIT-157 Wording on Dynamic Reports preview page needs to be changed to improve usability"/>
    <x v="494"/>
    <x v="5"/>
    <x v="2"/>
    <x v="1985"/>
    <s v="Change wording for fields in the Report Generation Request window"/>
    <s v="S | 01516 - Change wording for fields in the Report Generation Request window"/>
    <s v="Backend Development | S | 01516 - Change wording for fields in the Report Generation Request window"/>
    <m/>
    <n v="366331"/>
    <n v="367931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1936"/>
    <n v="8.5106382978723403"/>
    <n v="0"/>
  </r>
  <r>
    <x v="3"/>
    <x v="1"/>
    <x v="1"/>
    <x v="1"/>
    <m/>
    <x v="1"/>
    <x v="1"/>
    <x v="2"/>
    <x v="515"/>
    <s v="BIT-146 Customer Address does not display on Customer Profile"/>
    <s v="01198 - BIT-146 Customer Address does not display on Customer Profile"/>
    <x v="515"/>
    <x v="1"/>
    <x v="2"/>
    <x v="1986"/>
    <s v="QA for Customer Address does not display on Customer Profile"/>
    <s v="01515 - QA for Customer Address does not display on Customer Profile"/>
    <s v="QA | 01515 - QA for Customer Address does not display on Customer Profile"/>
    <m/>
    <n v="363700"/>
    <n v="3679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37"/>
    <n v="0"/>
    <n v="0"/>
  </r>
  <r>
    <x v="3"/>
    <x v="1"/>
    <x v="1"/>
    <x v="1"/>
    <m/>
    <x v="1"/>
    <x v="1"/>
    <x v="2"/>
    <x v="515"/>
    <s v="BIT-146 Customer Address does not display on Customer Profile"/>
    <s v="01198 - BIT-146 Customer Address does not display on Customer Profile"/>
    <x v="515"/>
    <x v="2"/>
    <x v="2"/>
    <x v="1987"/>
    <s v="Review of Customer Address does not display on Customer Profile"/>
    <s v="01514 - Review of Customer Address does not display on Customer Profile"/>
    <s v="Feature Review | 01514 - Review of Customer Address does not display on Customer Profile"/>
    <m/>
    <n v="363700"/>
    <n v="3679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38"/>
    <n v="0"/>
    <n v="0"/>
  </r>
  <r>
    <x v="3"/>
    <x v="1"/>
    <x v="1"/>
    <x v="1"/>
    <m/>
    <x v="1"/>
    <x v="1"/>
    <x v="2"/>
    <x v="515"/>
    <s v="BIT-146 Customer Address does not display on Customer Profile"/>
    <s v="01198 - BIT-146 Customer Address does not display on Customer Profile"/>
    <x v="515"/>
    <x v="0"/>
    <x v="2"/>
    <x v="1988"/>
    <s v="Alpha for Customer Address does not display on Customer Profile"/>
    <s v="01513 - Alpha for Customer Address does not display on Customer Profile"/>
    <s v="Alpha Test | 01513 - Alpha for Customer Address does not display on Customer Profile"/>
    <m/>
    <n v="363700"/>
    <n v="36792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39"/>
    <n v="0"/>
    <n v="0"/>
  </r>
  <r>
    <x v="3"/>
    <x v="1"/>
    <x v="1"/>
    <x v="1"/>
    <m/>
    <x v="1"/>
    <x v="1"/>
    <x v="10"/>
    <x v="516"/>
    <s v="Exception for some Order Data Syncs"/>
    <s v="01509 - Exception for some Order Data Syncs"/>
    <x v="516"/>
    <x v="7"/>
    <x v="2"/>
    <x v="1989"/>
    <s v="Evaluate NoSuchGroup Exception for Order Data Sync"/>
    <s v="XS | 01512 - Evaluate NoSuchGroup Exception for Order Data Sync"/>
    <s v="Tech Planning | XS | 01512 - Evaluate NoSuchGroup Exception for Order Data Sync"/>
    <m/>
    <n v="367868"/>
    <n v="36790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"/>
    <n v="0"/>
    <n v="1"/>
    <n v="1.0638297872340425"/>
    <x v="1"/>
    <x v="5"/>
    <s v="0.Done"/>
    <x v="1940"/>
    <n v="1.0638297872340425"/>
    <n v="0"/>
  </r>
  <r>
    <x v="3"/>
    <x v="1"/>
    <x v="1"/>
    <x v="1"/>
    <m/>
    <x v="1"/>
    <x v="1"/>
    <x v="6"/>
    <x v="517"/>
    <s v="NPE In Inventory Data Sync"/>
    <s v="01508 - NPE In Inventory Data Sync"/>
    <x v="517"/>
    <x v="5"/>
    <x v="2"/>
    <x v="1990"/>
    <s v="Analysis and fix"/>
    <s v="M | 01511 - Analysis and fix"/>
    <s v="Backend Development | M | 01511 - Analysis and fix"/>
    <m/>
    <n v="367866"/>
    <n v="367902"/>
    <s v="Plan"/>
    <x v="0"/>
    <n v="2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"/>
    <n v="0"/>
    <n v="1"/>
    <n v="0"/>
    <n v="1"/>
    <n v="10.638297872340425"/>
    <x v="1"/>
    <x v="6"/>
    <s v="0.Done"/>
    <x v="1941"/>
    <n v="10.638297872340425"/>
    <n v="2"/>
  </r>
  <r>
    <x v="3"/>
    <x v="1"/>
    <x v="1"/>
    <x v="1"/>
    <m/>
    <x v="1"/>
    <x v="1"/>
    <x v="2"/>
    <x v="491"/>
    <s v="BIT-129 Invoice Report Field"/>
    <s v="01415 - BIT-129 Invoice Report Field"/>
    <x v="491"/>
    <x v="5"/>
    <x v="2"/>
    <x v="1991"/>
    <s v="Add missing Ship Date optional field"/>
    <s v="M | 01510 - Add missing Ship Date optional field"/>
    <s v="Backend Development | M | 01510 - Add missing Ship Date optional field"/>
    <m/>
    <n v="365693"/>
    <n v="367869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942"/>
    <n v="10.638297872340425"/>
    <n v="0"/>
  </r>
  <r>
    <x v="3"/>
    <x v="1"/>
    <x v="1"/>
    <x v="1"/>
    <m/>
    <x v="1"/>
    <x v="1"/>
    <x v="2"/>
    <x v="487"/>
    <s v="Customer Site Template was not updated correctly"/>
    <s v="01491 - Customer Site Template was not updated correctly"/>
    <x v="487"/>
    <x v="2"/>
    <x v="2"/>
    <x v="1992"/>
    <s v="Review of Customer Site Template was not updated correctly"/>
    <s v="01507 - Review of Customer Site Template was not updated correctly"/>
    <s v="Feature Review | 01507 - Review of Customer Site Template was not updated correctly"/>
    <m/>
    <n v="367626"/>
    <n v="3677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43"/>
    <n v="0"/>
    <n v="0"/>
  </r>
  <r>
    <x v="3"/>
    <x v="1"/>
    <x v="1"/>
    <x v="1"/>
    <m/>
    <x v="1"/>
    <x v="1"/>
    <x v="2"/>
    <x v="518"/>
    <s v="BIT-48 Padding issues with left nav menu "/>
    <s v="01139 - BIT-48 Padding issues with left nav menu "/>
    <x v="518"/>
    <x v="1"/>
    <x v="2"/>
    <x v="1993"/>
    <s v="QA for Padding issues with left nav menu"/>
    <s v="S | 01506 - QA for Padding issues with left nav menu"/>
    <s v="QA | S | 01506 - QA for Padding issues with left nav menu"/>
    <m/>
    <n v="362869"/>
    <n v="3677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944"/>
    <n v="2.1276595744680851"/>
    <n v="0"/>
  </r>
  <r>
    <x v="3"/>
    <x v="1"/>
    <x v="1"/>
    <x v="1"/>
    <m/>
    <x v="1"/>
    <x v="1"/>
    <x v="2"/>
    <x v="518"/>
    <s v="BIT-48 Padding issues with left nav menu "/>
    <s v="01139 - BIT-48 Padding issues with left nav menu "/>
    <x v="518"/>
    <x v="2"/>
    <x v="2"/>
    <x v="1994"/>
    <s v="Review of Padding issues with left nav menu"/>
    <s v="01505 - Review of Padding issues with left nav menu"/>
    <s v="Feature Review | 01505 - Review of Padding issues with left nav menu"/>
    <m/>
    <n v="362869"/>
    <n v="36771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945"/>
    <n v="0"/>
    <n v="0"/>
  </r>
  <r>
    <x v="3"/>
    <x v="1"/>
    <x v="1"/>
    <x v="1"/>
    <m/>
    <x v="1"/>
    <x v="1"/>
    <x v="2"/>
    <x v="519"/>
    <s v="Bemis Logo displayed on Bemis' QA is incorrect"/>
    <s v="01421 - Bemis Logo displayed on Bemis' QA is incorrect"/>
    <x v="519"/>
    <x v="1"/>
    <x v="2"/>
    <x v="1995"/>
    <s v="QA for Bemis Logo displayed on Bemis' QA is incorrect"/>
    <s v="S | 01504 - QA for Bemis Logo displayed on Bemis' QA is incorrect"/>
    <s v="QA | S | 01504 - QA for Bemis Logo displayed on Bemis' QA is incorrect"/>
    <m/>
    <n v="365734"/>
    <n v="3677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946"/>
    <n v="2.1276595744680851"/>
    <n v="0"/>
  </r>
  <r>
    <x v="3"/>
    <x v="1"/>
    <x v="1"/>
    <x v="1"/>
    <m/>
    <x v="1"/>
    <x v="1"/>
    <x v="2"/>
    <x v="519"/>
    <s v="Bemis Logo displayed on Bemis' QA is incorrect"/>
    <s v="01421 - Bemis Logo displayed on Bemis' QA is incorrect"/>
    <x v="519"/>
    <x v="2"/>
    <x v="2"/>
    <x v="1996"/>
    <s v="Review of Bemis Logo displayed on Bemis' QA is incorrect"/>
    <s v="01503 - Review of Bemis Logo displayed on Bemis' QA is incorrect"/>
    <s v="Feature Review | 01503 - Review of Bemis Logo displayed on Bemis' QA is incorrect"/>
    <m/>
    <n v="365734"/>
    <n v="36770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47"/>
    <n v="0"/>
    <n v="0"/>
  </r>
  <r>
    <x v="3"/>
    <x v="1"/>
    <x v="1"/>
    <x v="1"/>
    <m/>
    <x v="1"/>
    <x v="1"/>
    <x v="2"/>
    <x v="451"/>
    <s v="Cancel button on Locations filter does not work "/>
    <s v="01267 - Cancel button on Locations filter does not work "/>
    <x v="451"/>
    <x v="1"/>
    <x v="2"/>
    <x v="1997"/>
    <s v="QA for Cancel button on Locations filter does not work "/>
    <s v="S | 01502 - QA for Cancel button on Locations filter does not work "/>
    <s v="QA | S | 01502 - QA for Cancel button on Locations filter does not work "/>
    <m/>
    <n v="364239"/>
    <n v="3677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x v="2"/>
    <s v="0.Done"/>
    <x v="1948"/>
    <n v="2.1276595744680851"/>
    <n v="0"/>
  </r>
  <r>
    <x v="3"/>
    <x v="1"/>
    <x v="1"/>
    <x v="1"/>
    <m/>
    <x v="1"/>
    <x v="1"/>
    <x v="2"/>
    <x v="451"/>
    <s v="Cancel button on Locations filter does not work "/>
    <s v="01267 - Cancel button on Locations filter does not work "/>
    <x v="451"/>
    <x v="2"/>
    <x v="2"/>
    <x v="1998"/>
    <s v="Review of Cancel button on Locations filter does not work "/>
    <s v="01501 - Review of Cancel button on Locations filter does not work "/>
    <s v="Feature Review | 01501 - Review of Cancel button on Locations filter does not work "/>
    <m/>
    <n v="364239"/>
    <n v="36770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25"/>
    <n v="0"/>
    <n v="1"/>
    <n v="0"/>
    <x v="1"/>
    <x v="2"/>
    <s v="0.Done"/>
    <x v="1949"/>
    <n v="0"/>
    <n v="0"/>
  </r>
  <r>
    <x v="3"/>
    <x v="1"/>
    <x v="1"/>
    <x v="1"/>
    <m/>
    <x v="1"/>
    <x v="1"/>
    <x v="2"/>
    <x v="520"/>
    <s v="BIT-84 Data Issue on Bemis QA Environment"/>
    <s v="01297 - BIT-84 Data Issue on Bemis QA Environment"/>
    <x v="520"/>
    <x v="1"/>
    <x v="2"/>
    <x v="1999"/>
    <s v="QA for Data Issue on Bemis QA Environment"/>
    <s v="S | 01500 - QA for Data Issue on Bemis QA Environment"/>
    <s v="QA | S | 01500 - QA for Data Issue on Bemis QA Environment"/>
    <m/>
    <n v="364424"/>
    <n v="3677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950"/>
    <n v="2.1276595744680851"/>
    <n v="0"/>
  </r>
  <r>
    <x v="3"/>
    <x v="1"/>
    <x v="1"/>
    <x v="1"/>
    <m/>
    <x v="1"/>
    <x v="1"/>
    <x v="2"/>
    <x v="520"/>
    <s v="BIT-84 Data Issue on Bemis QA Environment"/>
    <s v="01297 - BIT-84 Data Issue on Bemis QA Environment"/>
    <x v="520"/>
    <x v="2"/>
    <x v="2"/>
    <x v="2000"/>
    <s v="Review of Data Issue on Bemis QA Environment"/>
    <s v="01499 - Review of Data Issue on Bemis QA Environment"/>
    <s v="Feature Review | 01499 - Review of Data Issue on Bemis QA Environment"/>
    <m/>
    <n v="364424"/>
    <n v="36770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51"/>
    <n v="0"/>
    <n v="0"/>
  </r>
  <r>
    <x v="3"/>
    <x v="1"/>
    <x v="1"/>
    <x v="1"/>
    <m/>
    <x v="1"/>
    <x v="1"/>
    <x v="2"/>
    <x v="521"/>
    <s v="BIT-134 Hide Edit options that Buyers do not have access to "/>
    <s v="01324 - BIT-134 Hide Edit options that Buyers do not have access to "/>
    <x v="521"/>
    <x v="1"/>
    <x v="2"/>
    <x v="2001"/>
    <s v="QA for Hide Edit options that Buyers do not have access to "/>
    <s v="01498 - QA for Hide Edit options that Buyers do not have access to "/>
    <s v="QA | 01498 - QA for Hide Edit options that Buyers do not have access to "/>
    <m/>
    <n v="364655"/>
    <n v="36769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52"/>
    <n v="0"/>
    <n v="0"/>
  </r>
  <r>
    <x v="3"/>
    <x v="1"/>
    <x v="1"/>
    <x v="1"/>
    <m/>
    <x v="1"/>
    <x v="1"/>
    <x v="2"/>
    <x v="487"/>
    <s v="Customer Site Template was not updated correctly"/>
    <s v="01491 - Customer Site Template was not updated correctly"/>
    <x v="487"/>
    <x v="5"/>
    <x v="2"/>
    <x v="2002"/>
    <s v="Update Customer Site Template to use correct Theme ID"/>
    <s v="M | 01496 - Update Customer Site Template to use correct Theme ID"/>
    <s v="Backend Development | M | 01496 - Update Customer Site Template to use correct Theme ID"/>
    <m/>
    <n v="367626"/>
    <n v="36768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953"/>
    <n v="10.638297872340425"/>
    <n v="0"/>
  </r>
  <r>
    <x v="3"/>
    <x v="1"/>
    <x v="1"/>
    <x v="1"/>
    <m/>
    <x v="1"/>
    <x v="1"/>
    <x v="2"/>
    <x v="487"/>
    <s v="Customer Site Template was not updated correctly"/>
    <s v="01491 - Customer Site Template was not updated correctly"/>
    <x v="487"/>
    <x v="0"/>
    <x v="2"/>
    <x v="2003"/>
    <s v="Alpha for Customer Site Template was not updated correctly"/>
    <s v="01495 - Alpha for Customer Site Template was not updated correctly"/>
    <s v="Alpha Test | 01495 - Alpha for Customer Site Template was not updated correctly"/>
    <m/>
    <n v="367626"/>
    <n v="36767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54"/>
    <n v="0"/>
    <n v="0"/>
  </r>
  <r>
    <x v="3"/>
    <x v="1"/>
    <x v="1"/>
    <x v="1"/>
    <m/>
    <x v="1"/>
    <x v="1"/>
    <x v="2"/>
    <x v="467"/>
    <s v="Release Header fields do not display correctly"/>
    <s v="01493 - Release Header fields do not display correctly"/>
    <x v="467"/>
    <x v="5"/>
    <x v="2"/>
    <x v="2004"/>
    <s v="Fix Release Header Fields view"/>
    <s v="XS | 01494 - Fix Release Header Fields view"/>
    <s v="Backend Development | XS | 01494 - Fix Release Header Fields view"/>
    <m/>
    <n v="367660"/>
    <n v="367662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955"/>
    <n v="2.1276595744680851"/>
    <n v="0"/>
  </r>
  <r>
    <x v="3"/>
    <x v="1"/>
    <x v="1"/>
    <x v="1"/>
    <m/>
    <x v="1"/>
    <x v="1"/>
    <x v="2"/>
    <x v="451"/>
    <s v="Cancel button on Locations filter does not work "/>
    <s v="01267 - Cancel button on Locations filter does not work "/>
    <x v="451"/>
    <x v="3"/>
    <x v="2"/>
    <x v="2005"/>
    <s v="Development for cancel button on locations filter does not work"/>
    <s v="M | 01492 - Development for cancel button on locations filter does not work"/>
    <s v="Frontend Development | M | 01492 - Development for cancel button on locations filter does not work"/>
    <m/>
    <n v="364239"/>
    <n v="36765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0"/>
    <n v="1"/>
    <n v="5.3191489361702127"/>
    <x v="1"/>
    <x v="2"/>
    <s v="0.Done"/>
    <x v="1956"/>
    <n v="5.3191489361702127"/>
    <n v="0"/>
  </r>
  <r>
    <x v="3"/>
    <x v="1"/>
    <x v="1"/>
    <x v="1"/>
    <m/>
    <x v="1"/>
    <x v="1"/>
    <x v="2"/>
    <x v="507"/>
    <s v="BIT-76 Welcome Name Banner"/>
    <s v="01266 - BIT-76 Welcome Name Banner"/>
    <x v="507"/>
    <x v="6"/>
    <x v="2"/>
    <x v="2006"/>
    <s v="Buyer role cannot see employer name"/>
    <s v="M | 01490 - Buyer role cannot see employer name"/>
    <s v="Alpha Bug | M | 01490 - Buyer role cannot see employer name"/>
    <m/>
    <n v="364235"/>
    <n v="36761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1957"/>
    <n v="3.191489361702128"/>
    <n v="0"/>
  </r>
  <r>
    <x v="3"/>
    <x v="0"/>
    <x v="0"/>
    <x v="30"/>
    <s v="CSR - Portal Foundations"/>
    <x v="30"/>
    <x v="0"/>
    <x v="2"/>
    <x v="466"/>
    <s v="Remove default e-mail suffix from login page"/>
    <s v="01476 - Remove default e-mail suffix from login page"/>
    <x v="466"/>
    <x v="2"/>
    <x v="2"/>
    <x v="2007"/>
    <s v="Review of Remove default e-mail suffix from login page"/>
    <s v="01487 - Review of Remove default e-mail suffix from login page"/>
    <s v="Feature Review | 01487 - Review of Remove default e-mail suffix from login page"/>
    <n v="350872"/>
    <n v="367383"/>
    <n v="36757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125E-2"/>
    <n v="1"/>
    <n v="0"/>
    <x v="0"/>
    <x v="2"/>
    <s v="0.Done"/>
    <x v="1958"/>
    <n v="0"/>
    <n v="0"/>
  </r>
  <r>
    <x v="3"/>
    <x v="1"/>
    <x v="1"/>
    <x v="1"/>
    <m/>
    <x v="1"/>
    <x v="1"/>
    <x v="2"/>
    <x v="522"/>
    <s v="Bemis Logo Compression/Crowding"/>
    <s v="01265 - Bemis Logo Compression/Crowding"/>
    <x v="522"/>
    <x v="1"/>
    <x v="2"/>
    <x v="2008"/>
    <s v="QA for Bemis Logo Compression/Crowding"/>
    <s v="S | 01486 - QA for Bemis Logo Compression/Crowding"/>
    <s v="QA | S | 01486 - QA for Bemis Logo Compression/Crowding"/>
    <m/>
    <n v="364233"/>
    <n v="3675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959"/>
    <n v="2.1276595744680851"/>
    <n v="0"/>
  </r>
  <r>
    <x v="3"/>
    <x v="1"/>
    <x v="1"/>
    <x v="1"/>
    <m/>
    <x v="1"/>
    <x v="1"/>
    <x v="2"/>
    <x v="522"/>
    <s v="Bemis Logo Compression/Crowding"/>
    <s v="01265 - Bemis Logo Compression/Crowding"/>
    <x v="522"/>
    <x v="2"/>
    <x v="2"/>
    <x v="2009"/>
    <s v="Review of Bemis Logo Compression/Crowding"/>
    <s v="01485 - Review of Bemis Logo Compression/Crowding"/>
    <s v="Feature Review | 01485 - Review of Bemis Logo Compression/Crowding"/>
    <m/>
    <n v="364233"/>
    <n v="36752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60"/>
    <n v="0"/>
    <n v="0"/>
  </r>
  <r>
    <x v="3"/>
    <x v="0"/>
    <x v="0"/>
    <x v="30"/>
    <s v="CSR - Portal Foundations"/>
    <x v="30"/>
    <x v="0"/>
    <x v="7"/>
    <x v="433"/>
    <s v="Link Bemis/TheHub Logo back CSR Bemis Site"/>
    <s v="01019 - Link Bemis/TheHub Logo back CSR Bemis Site"/>
    <x v="433"/>
    <x v="0"/>
    <x v="2"/>
    <x v="2010"/>
    <s v="Alpha for Link Bemis/TheHub Logo back CSR Bemis Site"/>
    <s v="01484 - Alpha for Link Bemis/TheHub Logo back CSR Bemis Site"/>
    <s v="Alpha Test | 01484 - Alpha for Link Bemis/TheHub Logo back CSR Bemis Site"/>
    <n v="350872"/>
    <n v="360677"/>
    <n v="3674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3.125E-2"/>
    <n v="1"/>
    <n v="0"/>
    <x v="0"/>
    <x v="7"/>
    <s v="0.Done"/>
    <x v="1961"/>
    <n v="0"/>
    <n v="0"/>
  </r>
  <r>
    <x v="3"/>
    <x v="0"/>
    <x v="0"/>
    <x v="25"/>
    <s v="CSR - Customer and User Profile"/>
    <x v="25"/>
    <x v="0"/>
    <x v="2"/>
    <x v="456"/>
    <s v="Allow Buyers to update display settings "/>
    <s v="01396 - Allow Buyers to update display settings "/>
    <x v="456"/>
    <x v="0"/>
    <x v="3"/>
    <x v="2011"/>
    <s v="Alpha for Allow Buyers to update display settings "/>
    <s v="01483 - Alpha for Allow Buyers to update display settings "/>
    <s v="Alpha Test | 01483 - Alpha for Allow Buyers to update display settings "/>
    <n v="348696"/>
    <n v="365558"/>
    <n v="36749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2.9411764705882353E-2"/>
    <n v="1"/>
    <n v="0"/>
    <x v="0"/>
    <x v="2"/>
    <s v="0.Cancelled"/>
    <x v="1962"/>
    <n v="0"/>
    <n v="0"/>
  </r>
  <r>
    <x v="3"/>
    <x v="1"/>
    <x v="1"/>
    <x v="1"/>
    <m/>
    <x v="1"/>
    <x v="1"/>
    <x v="2"/>
    <x v="507"/>
    <s v="BIT-76 Welcome Name Banner"/>
    <s v="01266 - BIT-76 Welcome Name Banner"/>
    <x v="507"/>
    <x v="0"/>
    <x v="2"/>
    <x v="2012"/>
    <s v="Alpha for Welcome Name Banner"/>
    <s v="01482 - Alpha for Welcome Name Banner"/>
    <s v="Alpha Test | 01482 - Alpha for Welcome Name Banner"/>
    <m/>
    <n v="364235"/>
    <n v="36748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963"/>
    <n v="0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4"/>
    <x v="2"/>
    <x v="2013"/>
    <s v="Create initial infrastructure for perf test scripts"/>
    <s v="M | 01481 - Create initial infrastructure for perf test scripts"/>
    <s v="Sub-Task | M | 01481 - Create initial infrastructure for perf test scripts"/>
    <n v="351453"/>
    <n v="367474"/>
    <n v="367475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5.8823529411764705E-2"/>
    <n v="1.8518518518518517E-2"/>
    <n v="1"/>
    <n v="8.5106382978723403"/>
    <x v="0"/>
    <x v="2"/>
    <s v="0.Done"/>
    <x v="1964"/>
    <n v="0"/>
    <n v="0"/>
  </r>
  <r>
    <x v="3"/>
    <x v="0"/>
    <x v="0"/>
    <x v="30"/>
    <s v="CSR - Portal Foundations"/>
    <x v="30"/>
    <x v="0"/>
    <x v="2"/>
    <x v="466"/>
    <s v="Remove default e-mail suffix from login page"/>
    <s v="01476 - Remove default e-mail suffix from login page"/>
    <x v="466"/>
    <x v="0"/>
    <x v="2"/>
    <x v="2014"/>
    <s v="Alpha for Remove default e-mail suffix from login page"/>
    <s v="XS | 01479 - Alpha for Remove default e-mail suffix from login page"/>
    <s v="Alpha Test | XS | 01479 - Alpha for Remove default e-mail suffix from login page"/>
    <n v="350872"/>
    <n v="367383"/>
    <n v="367393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125E-2"/>
    <n v="1"/>
    <n v="1.0638297872340425"/>
    <x v="0"/>
    <x v="2"/>
    <s v="0.Done"/>
    <x v="1965"/>
    <n v="0"/>
    <n v="0"/>
  </r>
  <r>
    <x v="3"/>
    <x v="1"/>
    <x v="1"/>
    <x v="1"/>
    <m/>
    <x v="1"/>
    <x v="1"/>
    <x v="2"/>
    <x v="507"/>
    <s v="BIT-76 Welcome Name Banner"/>
    <s v="01266 - BIT-76 Welcome Name Banner"/>
    <x v="507"/>
    <x v="3"/>
    <x v="2"/>
    <x v="2015"/>
    <s v="Development for Welcome Name Banner"/>
    <s v="M | 01478 - Development for Welcome Name Banner"/>
    <s v="Frontend Development | M | 01478 - Development for Welcome Name Banner"/>
    <m/>
    <n v="364235"/>
    <n v="36738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966"/>
    <n v="5.3191489361702127"/>
    <n v="0"/>
  </r>
  <r>
    <x v="3"/>
    <x v="0"/>
    <x v="0"/>
    <x v="30"/>
    <s v="CSR - Portal Foundations"/>
    <x v="30"/>
    <x v="0"/>
    <x v="2"/>
    <x v="466"/>
    <s v="Remove default e-mail suffix from login page"/>
    <s v="01476 - Remove default e-mail suffix from login page"/>
    <x v="466"/>
    <x v="4"/>
    <x v="2"/>
    <x v="2016"/>
    <s v="Change portal configuration to not show @bemis.com"/>
    <s v="XS | 01477 - Change portal configuration to not show @bemis.com"/>
    <s v="Sub-Task | XS | 01477 - Change portal configuration to not show @bemis.com"/>
    <n v="350872"/>
    <n v="367383"/>
    <n v="367384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3.125E-2"/>
    <n v="1"/>
    <n v="2.1276595744680851"/>
    <x v="0"/>
    <x v="2"/>
    <s v="0.Done"/>
    <x v="1967"/>
    <n v="0"/>
    <n v="0"/>
  </r>
  <r>
    <x v="3"/>
    <x v="1"/>
    <x v="1"/>
    <x v="1"/>
    <m/>
    <x v="1"/>
    <x v="1"/>
    <x v="2"/>
    <x v="490"/>
    <s v="BIT-107 Order Report URL too long "/>
    <s v="01348 - BIT-107 Order Report URL too long "/>
    <x v="490"/>
    <x v="0"/>
    <x v="2"/>
    <x v="2017"/>
    <s v="Alpha for Order Report URL too long "/>
    <s v="01472 - Alpha for Order Report URL too long "/>
    <s v="Alpha Test | 01472 - Alpha for Order Report URL too long "/>
    <m/>
    <n v="365037"/>
    <n v="36725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968"/>
    <n v="0"/>
    <n v="0"/>
  </r>
  <r>
    <x v="3"/>
    <x v="1"/>
    <x v="1"/>
    <x v="1"/>
    <m/>
    <x v="1"/>
    <x v="1"/>
    <x v="2"/>
    <x v="486"/>
    <s v="BIT-85 Column picks disappear in report form"/>
    <s v="01270 - BIT-85 Column picks disappear in report form"/>
    <x v="486"/>
    <x v="0"/>
    <x v="2"/>
    <x v="2018"/>
    <s v="Alpha for Column picks disappear in report form"/>
    <s v="01471 - Alpha for Column picks disappear in report form"/>
    <s v="Alpha Test | 01471 - Alpha for Column picks disappear in report form"/>
    <m/>
    <n v="364250"/>
    <n v="36725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969"/>
    <n v="0"/>
    <n v="0"/>
  </r>
  <r>
    <x v="3"/>
    <x v="1"/>
    <x v="1"/>
    <x v="1"/>
    <m/>
    <x v="1"/>
    <x v="1"/>
    <x v="2"/>
    <x v="522"/>
    <s v="Bemis Logo Compression/Crowding"/>
    <s v="01265 - Bemis Logo Compression/Crowding"/>
    <x v="522"/>
    <x v="0"/>
    <x v="2"/>
    <x v="2019"/>
    <s v="Alpha for Bemis Logo Compression/Crowding"/>
    <s v="01470 - Alpha for Bemis Logo Compression/Crowding"/>
    <s v="Alpha Test | 01470 - Alpha for Bemis Logo Compression/Crowding"/>
    <m/>
    <n v="364233"/>
    <n v="36715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70"/>
    <n v="0"/>
    <n v="0"/>
  </r>
  <r>
    <x v="3"/>
    <x v="0"/>
    <x v="0"/>
    <x v="25"/>
    <s v="CSR - Customer and User Profile"/>
    <x v="25"/>
    <x v="0"/>
    <x v="2"/>
    <x v="243"/>
    <s v="Create Page for CSRs to View Customer Locations "/>
    <s v="01127 - Create Page for CSRs to View Customer Locations "/>
    <x v="243"/>
    <x v="0"/>
    <x v="2"/>
    <x v="2020"/>
    <s v="Alpha for Create Page for CSRs to View Customer Locations "/>
    <s v="01469 - Alpha for Create Page for CSRs to View Customer Locations "/>
    <s v="Alpha Test | 01469 - Alpha for Create Page for CSRs to View Customer Locations "/>
    <n v="348696"/>
    <n v="362834"/>
    <n v="3671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8.3333333333333329E-2"/>
    <n v="2.9411764705882353E-2"/>
    <n v="1"/>
    <n v="0"/>
    <x v="0"/>
    <x v="2"/>
    <s v="0.Done"/>
    <x v="1971"/>
    <n v="0"/>
    <n v="0"/>
  </r>
  <r>
    <x v="3"/>
    <x v="1"/>
    <x v="1"/>
    <x v="1"/>
    <m/>
    <x v="1"/>
    <x v="1"/>
    <x v="2"/>
    <x v="508"/>
    <s v="On Hand Inventory Details shows a Total Qty but there are no details "/>
    <s v="01426 - On Hand Inventory Details shows a Total Qty but there are no details "/>
    <x v="508"/>
    <x v="0"/>
    <x v="2"/>
    <x v="2021"/>
    <s v="Alpha for On Hand Inventory Details shows a Total Qty but there are no details "/>
    <s v="01468 - Alpha for On Hand Inventory Details shows a Total Qty but there are no details "/>
    <s v="Alpha Test | 01468 - Alpha for On Hand Inventory Details shows a Total Qty but there are no details "/>
    <m/>
    <n v="365913"/>
    <n v="36710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72"/>
    <n v="0"/>
    <n v="0"/>
  </r>
  <r>
    <x v="3"/>
    <x v="1"/>
    <x v="1"/>
    <x v="1"/>
    <m/>
    <x v="1"/>
    <x v="1"/>
    <x v="2"/>
    <x v="506"/>
    <s v="BIT-121 Report time range selection box sizing - Shipments and Releases Report Test"/>
    <s v="01414 - BIT-121 Report time range selection box sizing - Shipments and Releases Report Test"/>
    <x v="506"/>
    <x v="0"/>
    <x v="2"/>
    <x v="2022"/>
    <s v="Alpha for Report time range selection box sizing - Shipments and Releases Report Test"/>
    <s v="01467 - Alpha for Report time range selection box sizing - Shipments and Releases Report Test"/>
    <s v="Alpha Test | 01467 - Alpha for Report time range selection box sizing - Shipments and Releases Report Test"/>
    <m/>
    <n v="365692"/>
    <n v="36710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73"/>
    <n v="0"/>
    <n v="0"/>
  </r>
  <r>
    <x v="3"/>
    <x v="1"/>
    <x v="1"/>
    <x v="1"/>
    <m/>
    <x v="1"/>
    <x v="1"/>
    <x v="2"/>
    <x v="505"/>
    <s v="Release PO and Customer PO are wrapping on the same line"/>
    <s v="01418 - Release PO and Customer PO are wrapping on the same line"/>
    <x v="505"/>
    <x v="0"/>
    <x v="2"/>
    <x v="2023"/>
    <s v="Alpha for Release PO and Customer PO are wrapping on the same line"/>
    <s v="01466 - Alpha for Release PO and Customer PO are wrapping on the same line"/>
    <s v="Alpha Test | 01466 - Alpha for Release PO and Customer PO are wrapping on the same line"/>
    <m/>
    <n v="365716"/>
    <n v="36710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974"/>
    <n v="0"/>
    <n v="0"/>
  </r>
  <r>
    <x v="3"/>
    <x v="0"/>
    <x v="0"/>
    <x v="30"/>
    <s v="CSR - Portal Foundations"/>
    <x v="30"/>
    <x v="0"/>
    <x v="7"/>
    <x v="433"/>
    <s v="Link Bemis/TheHub Logo back CSR Bemis Site"/>
    <s v="01019 - Link Bemis/TheHub Logo back CSR Bemis Site"/>
    <x v="433"/>
    <x v="3"/>
    <x v="2"/>
    <x v="2024"/>
    <s v="Development for Link Bemis/TheHub Logo back CSR Bemis Site"/>
    <s v="M | 01465 - Development for Link Bemis/TheHub Logo back CSR Bemis Site"/>
    <s v="Frontend Development | M | 01465 - Development for Link Bemis/TheHub Logo back CSR Bemis Site"/>
    <n v="350872"/>
    <n v="360677"/>
    <n v="36695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3.125E-2"/>
    <n v="1"/>
    <n v="5.3191489361702127"/>
    <x v="0"/>
    <x v="7"/>
    <s v="0.Done"/>
    <x v="1975"/>
    <n v="0"/>
    <n v="0"/>
  </r>
  <r>
    <x v="3"/>
    <x v="1"/>
    <x v="1"/>
    <x v="1"/>
    <m/>
    <x v="1"/>
    <x v="1"/>
    <x v="2"/>
    <x v="451"/>
    <s v="Cancel button on Locations filter does not work "/>
    <s v="01267 - Cancel button on Locations filter does not work "/>
    <x v="451"/>
    <x v="0"/>
    <x v="2"/>
    <x v="2025"/>
    <s v="Alpha for Cancel button on Locations filter does not cancel "/>
    <s v="01464 - Alpha for Cancel button on Locations filter does not cancel "/>
    <s v="Alpha Test | 01464 - Alpha for Cancel button on Locations filter does not cancel "/>
    <m/>
    <n v="364239"/>
    <n v="36695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25"/>
    <n v="0"/>
    <n v="1"/>
    <n v="0"/>
    <x v="1"/>
    <x v="2"/>
    <s v="0.Done"/>
    <x v="1976"/>
    <n v="0"/>
    <n v="0"/>
  </r>
  <r>
    <x v="3"/>
    <x v="1"/>
    <x v="1"/>
    <x v="1"/>
    <m/>
    <x v="1"/>
    <x v="1"/>
    <x v="2"/>
    <x v="509"/>
    <s v="BIT-103 Time, status and report freezes"/>
    <s v="01420 - BIT-103 Time, status and report freezes"/>
    <x v="509"/>
    <x v="0"/>
    <x v="2"/>
    <x v="2026"/>
    <s v="Alpha for Time, status and report freezes"/>
    <s v="01463 - Alpha for Time, status and report freezes"/>
    <s v="Alpha Test | 01463 - Alpha for Time, status and report freezes"/>
    <m/>
    <n v="365720"/>
    <n v="3669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77"/>
    <n v="0"/>
    <n v="0"/>
  </r>
  <r>
    <x v="3"/>
    <x v="1"/>
    <x v="1"/>
    <x v="1"/>
    <m/>
    <x v="1"/>
    <x v="1"/>
    <x v="2"/>
    <x v="522"/>
    <s v="Bemis Logo Compression/Crowding"/>
    <s v="01265 - Bemis Logo Compression/Crowding"/>
    <x v="522"/>
    <x v="3"/>
    <x v="2"/>
    <x v="2027"/>
    <s v="Development for - Bemis Logo Compression/Crowding"/>
    <s v="M | 01462 - Development for - Bemis Logo Compression/Crowding"/>
    <s v="Frontend Development | M | 01462 - Development for - Bemis Logo Compression/Crowding"/>
    <m/>
    <n v="364233"/>
    <n v="36694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978"/>
    <n v="5.3191489361702127"/>
    <n v="0"/>
  </r>
  <r>
    <x v="3"/>
    <x v="1"/>
    <x v="1"/>
    <x v="1"/>
    <m/>
    <x v="1"/>
    <x v="1"/>
    <x v="2"/>
    <x v="509"/>
    <s v="BIT-103 Time, status and report freezes"/>
    <s v="01420 - BIT-103 Time, status and report freezes"/>
    <x v="509"/>
    <x v="3"/>
    <x v="2"/>
    <x v="2028"/>
    <s v="Development for - Time, status and report freezes"/>
    <s v="M | 01461 - Development for - Time, status and report freezes"/>
    <s v="Frontend Development | M | 01461 - Development for - Time, status and report freezes"/>
    <m/>
    <n v="365720"/>
    <n v="36689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979"/>
    <n v="5.3191489361702127"/>
    <n v="0"/>
  </r>
  <r>
    <x v="3"/>
    <x v="1"/>
    <x v="1"/>
    <x v="1"/>
    <m/>
    <x v="1"/>
    <x v="1"/>
    <x v="2"/>
    <x v="251"/>
    <s v="BOL and INVOICE Hyperlink fails to load PDF"/>
    <s v="01256 - BOL and INVOICE Hyperlink fails to load PDF"/>
    <x v="251"/>
    <x v="5"/>
    <x v="2"/>
    <x v="2029"/>
    <s v="Research BOL - PDF loading failure"/>
    <s v="S | 01460 - Research BOL - PDF loading failure"/>
    <s v="Backend Development | S | 01460 - Research BOL - PDF loading failure"/>
    <m/>
    <n v="364220"/>
    <n v="366889"/>
    <s v="Plan"/>
    <x v="0"/>
    <n v="1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"/>
    <n v="0"/>
    <n v="0.16666666666666666"/>
    <n v="0"/>
    <n v="1"/>
    <n v="8.5106382978723403"/>
    <x v="1"/>
    <x v="2"/>
    <s v="0.Done"/>
    <x v="1980"/>
    <n v="8.5106382978723403"/>
    <n v="1"/>
  </r>
  <r>
    <x v="3"/>
    <x v="1"/>
    <x v="1"/>
    <x v="1"/>
    <m/>
    <x v="1"/>
    <x v="0"/>
    <x v="10"/>
    <x v="523"/>
    <s v="Update decimals display on Bemis Portal Landing pages"/>
    <s v="01344 - Update decimals display on Bemis Portal Landing pages"/>
    <x v="523"/>
    <x v="3"/>
    <x v="4"/>
    <x v="2030"/>
    <s v="Development for - Update decimals display on Bemis Portal Landing pages"/>
    <s v="M | 01459 - Development for - Update decimals display on Bemis Portal Landing pages"/>
    <s v="Frontend Development | M | 01459 - Development for - Update decimals display on Bemis Portal Landing pages"/>
    <m/>
    <n v="365013"/>
    <n v="366739"/>
    <s v="Plan"/>
    <x v="0"/>
    <n v="0"/>
    <n v="0"/>
    <n v="0"/>
    <n v="0"/>
    <s v="M"/>
    <s v="SUBTASK PLAN"/>
    <n v="5.3191489361702127"/>
    <n v="6.3829787234042552"/>
    <n v="5.3191489361702127"/>
    <n v="6.3829787234042552"/>
    <n v="0"/>
    <n v="5.3191489361702127"/>
    <n v="0"/>
    <n v="0"/>
    <n v="0"/>
    <n v="0"/>
    <n v="1"/>
    <n v="0"/>
    <n v="1"/>
    <n v="0"/>
    <x v="1"/>
    <x v="5"/>
    <e v="#N/A"/>
    <x v="1"/>
    <n v="0"/>
    <n v="0"/>
  </r>
  <r>
    <x v="3"/>
    <x v="1"/>
    <x v="1"/>
    <x v="1"/>
    <m/>
    <x v="1"/>
    <x v="1"/>
    <x v="2"/>
    <x v="506"/>
    <s v="BIT-121 Report time range selection box sizing - Shipments and Releases Report Test"/>
    <s v="01414 - BIT-121 Report time range selection box sizing - Shipments and Releases Report Test"/>
    <x v="506"/>
    <x v="3"/>
    <x v="2"/>
    <x v="2031"/>
    <s v="Development for - Report time range selection box sizing - Shipments and Releases Report Test"/>
    <s v="M | 01458 - Development for - Report time range selection box sizing - Shipments and Releases Report Test"/>
    <s v="Frontend Development | M | 01458 - Development for - Report time range selection box sizing - Shipments and Releases Report Test"/>
    <m/>
    <n v="365692"/>
    <n v="36673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981"/>
    <n v="5.3191489361702127"/>
    <n v="0"/>
  </r>
  <r>
    <x v="3"/>
    <x v="1"/>
    <x v="1"/>
    <x v="1"/>
    <m/>
    <x v="1"/>
    <x v="1"/>
    <x v="2"/>
    <x v="519"/>
    <s v="Bemis Logo displayed on Bemis' QA is incorrect"/>
    <s v="01421 - Bemis Logo displayed on Bemis' QA is incorrect"/>
    <x v="519"/>
    <x v="0"/>
    <x v="2"/>
    <x v="2032"/>
    <s v="Alpha for Bemis Logo displayed on Bemis' QA is incorrect"/>
    <s v="01457 - Alpha for Bemis Logo displayed on Bemis' QA is incorrect"/>
    <s v="Alpha Test | 01457 - Alpha for Bemis Logo displayed on Bemis' QA is incorrect"/>
    <m/>
    <n v="365734"/>
    <n v="36671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82"/>
    <n v="0"/>
    <n v="0"/>
  </r>
  <r>
    <x v="3"/>
    <x v="1"/>
    <x v="1"/>
    <x v="1"/>
    <m/>
    <x v="1"/>
    <x v="1"/>
    <x v="2"/>
    <x v="518"/>
    <s v="BIT-48 Padding issues with left nav menu "/>
    <s v="01139 - BIT-48 Padding issues with left nav menu "/>
    <x v="518"/>
    <x v="0"/>
    <x v="2"/>
    <x v="2033"/>
    <s v="Alpha for Padding issues with left nav menu"/>
    <s v="01456 - Alpha for Padding issues with left nav menu"/>
    <s v="Alpha Test | 01456 - Alpha for Padding issues with left nav menu"/>
    <m/>
    <n v="362869"/>
    <n v="36671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983"/>
    <n v="0"/>
    <n v="0"/>
  </r>
  <r>
    <x v="3"/>
    <x v="0"/>
    <x v="0"/>
    <x v="25"/>
    <s v="CSR - Customer and User Profile"/>
    <x v="25"/>
    <x v="0"/>
    <x v="2"/>
    <x v="456"/>
    <s v="Allow Buyers to update display settings "/>
    <s v="01396 - Allow Buyers to update display settings "/>
    <x v="456"/>
    <x v="3"/>
    <x v="2"/>
    <x v="2034"/>
    <s v="Development for - Allow Buyers to update display settings"/>
    <s v="M | 01453 - Development for - Allow Buyers to update display settings"/>
    <s v="Frontend Development | M | 01453 - Development for - Allow Buyers to update display settings"/>
    <n v="348696"/>
    <n v="365558"/>
    <n v="36643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2.9411764705882353E-2"/>
    <n v="1"/>
    <n v="5.3191489361702127"/>
    <x v="0"/>
    <x v="2"/>
    <s v="0.Done"/>
    <x v="1984"/>
    <n v="0"/>
    <n v="0"/>
  </r>
  <r>
    <x v="3"/>
    <x v="1"/>
    <x v="1"/>
    <x v="1"/>
    <m/>
    <x v="1"/>
    <x v="1"/>
    <x v="2"/>
    <x v="508"/>
    <s v="On Hand Inventory Details shows a Total Qty but there are no details "/>
    <s v="01426 - On Hand Inventory Details shows a Total Qty but there are no details "/>
    <x v="508"/>
    <x v="5"/>
    <x v="2"/>
    <x v="2035"/>
    <s v="Fix On - Hand Inventory view "/>
    <s v="S | 01445 - Fix On - Hand Inventory view "/>
    <s v="Backend Development | S | 01445 - Fix On - Hand Inventory view "/>
    <m/>
    <n v="365913"/>
    <n v="36628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985"/>
    <n v="8.5106382978723403"/>
    <n v="0"/>
  </r>
  <r>
    <x v="3"/>
    <x v="1"/>
    <x v="1"/>
    <x v="1"/>
    <m/>
    <x v="1"/>
    <x v="0"/>
    <x v="6"/>
    <x v="438"/>
    <s v="Update Sales Order to take in different order statuses"/>
    <s v="01250 - Update Sales Order to take in different order statuses"/>
    <x v="438"/>
    <x v="5"/>
    <x v="2"/>
    <x v="2036"/>
    <s v="Backend Dev - Update Order Data Sync/Model"/>
    <s v="M | 01435 - Backend Dev - Update Order Data Sync/Model"/>
    <s v="Backend Development | M | 01435 - Backend Dev - Update Order Data Sync/Model"/>
    <m/>
    <n v="364210"/>
    <n v="36604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6"/>
    <s v="0.Done"/>
    <x v="1986"/>
    <n v="0"/>
    <n v="0"/>
  </r>
  <r>
    <x v="3"/>
    <x v="1"/>
    <x v="1"/>
    <x v="1"/>
    <m/>
    <x v="1"/>
    <x v="0"/>
    <x v="6"/>
    <x v="438"/>
    <s v="Update Sales Order to take in different order statuses"/>
    <s v="01250 - Update Sales Order to take in different order statuses"/>
    <x v="438"/>
    <x v="7"/>
    <x v="2"/>
    <x v="2037"/>
    <s v="Tech Planning - Review Order Data Sync and update"/>
    <s v="M | 01434 - Tech Planning - Review Order Data Sync and update"/>
    <s v="Tech Planning | M | 01434 - Tech Planning - Review Order Data Sync and update"/>
    <m/>
    <n v="364210"/>
    <n v="36604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6"/>
    <s v="0.Done"/>
    <x v="1987"/>
    <n v="0"/>
    <n v="0"/>
  </r>
  <r>
    <x v="3"/>
    <x v="1"/>
    <x v="1"/>
    <x v="1"/>
    <m/>
    <x v="1"/>
    <x v="0"/>
    <x v="2"/>
    <x v="524"/>
    <s v="Update default Sort Order on Shipments Landing Page "/>
    <s v="01349 - Update default Sort Order on Shipments Landing Page "/>
    <x v="524"/>
    <x v="1"/>
    <x v="2"/>
    <x v="2038"/>
    <s v="QA for Update default Sort Order on Shipments Landing Page "/>
    <s v="01431 - QA for Update default Sort Order on Shipments Landing Page "/>
    <s v="QA | 01431 - QA for Update default Sort Order on Shipments Landing Page "/>
    <m/>
    <n v="365046"/>
    <n v="36597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988"/>
    <n v="0"/>
    <n v="0"/>
  </r>
  <r>
    <x v="3"/>
    <x v="1"/>
    <x v="1"/>
    <x v="1"/>
    <m/>
    <x v="1"/>
    <x v="0"/>
    <x v="2"/>
    <x v="524"/>
    <s v="Update default Sort Order on Shipments Landing Page "/>
    <s v="01349 - Update default Sort Order on Shipments Landing Page "/>
    <x v="524"/>
    <x v="2"/>
    <x v="2"/>
    <x v="2039"/>
    <s v="Review of Update default Sort Order on Shipments Landing Page "/>
    <s v="01430 - Review of Update default Sort Order on Shipments Landing Page "/>
    <s v="Feature Review | 01430 - Review of Update default Sort Order on Shipments Landing Page "/>
    <m/>
    <n v="365046"/>
    <n v="36597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989"/>
    <n v="0"/>
    <n v="0"/>
  </r>
  <r>
    <x v="3"/>
    <x v="0"/>
    <x v="0"/>
    <x v="33"/>
    <s v="Buyer - Order Management"/>
    <x v="33"/>
    <x v="0"/>
    <x v="2"/>
    <x v="481"/>
    <s v="Order Detail in Orders by Item View"/>
    <s v="00222 - Order Detail in Orders by Item View"/>
    <x v="481"/>
    <x v="5"/>
    <x v="2"/>
    <x v="2040"/>
    <s v="Update 'View Details' display logic"/>
    <s v="M | 01427 - Update 'View Details' display logic"/>
    <s v="Backend Development | M | 01427 - Update 'View Details' display logic"/>
    <n v="346910"/>
    <n v="340378"/>
    <n v="365957"/>
    <s v="Plan"/>
    <x v="21"/>
    <n v="0"/>
    <n v="0"/>
    <n v="0"/>
    <n v="33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25"/>
    <n v="1.020408163265306E-2"/>
    <n v="1"/>
    <n v="10.638297872340425"/>
    <x v="0"/>
    <x v="2"/>
    <s v="0.Done"/>
    <x v="1990"/>
    <n v="0"/>
    <n v="0"/>
  </r>
  <r>
    <x v="3"/>
    <x v="1"/>
    <x v="1"/>
    <x v="1"/>
    <m/>
    <x v="1"/>
    <x v="1"/>
    <x v="2"/>
    <x v="520"/>
    <s v="BIT-84 Data Issue on Bemis QA Environment"/>
    <s v="01297 - BIT-84 Data Issue on Bemis QA Environment"/>
    <x v="520"/>
    <x v="0"/>
    <x v="2"/>
    <x v="2041"/>
    <s v="Alpha for Data Issue on Bemis QA Environment"/>
    <s v="01425 - Alpha for Data Issue on Bemis QA Environment"/>
    <s v="Alpha Test | 01425 - Alpha for Data Issue on Bemis QA Environment"/>
    <m/>
    <n v="364424"/>
    <n v="3658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91"/>
    <n v="0"/>
    <n v="0"/>
  </r>
  <r>
    <x v="3"/>
    <x v="1"/>
    <x v="1"/>
    <x v="1"/>
    <m/>
    <x v="1"/>
    <x v="1"/>
    <x v="2"/>
    <x v="451"/>
    <s v="Cancel button on Locations filter does not work "/>
    <s v="01267 - Cancel button on Locations filter does not work "/>
    <x v="451"/>
    <x v="3"/>
    <x v="2"/>
    <x v="2042"/>
    <s v="Development for -Cancel button on Locations filter does not cancel"/>
    <s v="M | 01424 - Development for -Cancel button on Locations filter does not cancel"/>
    <s v="Frontend Development | M | 01424 - Development for -Cancel button on Locations filter does not cancel"/>
    <m/>
    <n v="364239"/>
    <n v="36582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0"/>
    <n v="1"/>
    <n v="5.3191489361702127"/>
    <x v="1"/>
    <x v="2"/>
    <s v="0.Done"/>
    <x v="1992"/>
    <n v="5.3191489361702127"/>
    <n v="0"/>
  </r>
  <r>
    <x v="3"/>
    <x v="1"/>
    <x v="1"/>
    <x v="1"/>
    <m/>
    <x v="1"/>
    <x v="1"/>
    <x v="2"/>
    <x v="519"/>
    <s v="Bemis Logo displayed on Bemis' QA is incorrect"/>
    <s v="01421 - Bemis Logo displayed on Bemis' QA is incorrect"/>
    <x v="519"/>
    <x v="5"/>
    <x v="2"/>
    <x v="2043"/>
    <s v="Add Portal Properties to force stop theme image fast loading"/>
    <s v="XS | 01422 - Add Portal Properties to force stop theme image fast loading"/>
    <s v="Backend Development | XS | 01422 - Add Portal Properties to force stop theme image fast loading"/>
    <m/>
    <n v="365734"/>
    <n v="365736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993"/>
    <n v="2.1276595744680851"/>
    <n v="0"/>
  </r>
  <r>
    <x v="3"/>
    <x v="1"/>
    <x v="1"/>
    <x v="1"/>
    <m/>
    <x v="1"/>
    <x v="0"/>
    <x v="2"/>
    <x v="524"/>
    <s v="Update default Sort Order on Shipments Landing Page "/>
    <s v="01349 - Update default Sort Order on Shipments Landing Page "/>
    <x v="524"/>
    <x v="0"/>
    <x v="2"/>
    <x v="2044"/>
    <s v="Alpha for Update default Sort Order on Shipments Landing Page "/>
    <s v="01419 - Alpha for Update default Sort Order on Shipments Landing Page "/>
    <s v="Alpha Test | 01419 - Alpha for Update default Sort Order on Shipments Landing Page "/>
    <m/>
    <n v="365046"/>
    <n v="36571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994"/>
    <n v="0"/>
    <n v="0"/>
  </r>
  <r>
    <x v="3"/>
    <x v="1"/>
    <x v="1"/>
    <x v="1"/>
    <m/>
    <x v="1"/>
    <x v="1"/>
    <x v="2"/>
    <x v="496"/>
    <s v="BIT-114 Scheduled Releases Customer PO"/>
    <s v="01364 - BIT-114 Scheduled Releases Customer PO"/>
    <x v="496"/>
    <x v="1"/>
    <x v="3"/>
    <x v="2045"/>
    <s v="QA for Scheduled Releases Customer PO"/>
    <s v="01409 - QA for Scheduled Releases Customer PO"/>
    <s v="QA | 01409 - QA for Scheduled Releases Customer PO"/>
    <m/>
    <n v="365314"/>
    <n v="36558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Cancelled"/>
    <x v="1995"/>
    <n v="0"/>
    <n v="0"/>
  </r>
  <r>
    <x v="3"/>
    <x v="1"/>
    <x v="1"/>
    <x v="1"/>
    <m/>
    <x v="1"/>
    <x v="1"/>
    <x v="2"/>
    <x v="496"/>
    <s v="BIT-114 Scheduled Releases Customer PO"/>
    <s v="01364 - BIT-114 Scheduled Releases Customer PO"/>
    <x v="496"/>
    <x v="2"/>
    <x v="2"/>
    <x v="2046"/>
    <s v="Review of Scheduled Releases Customer PO"/>
    <s v="01408 - Review of Scheduled Releases Customer PO"/>
    <s v="Feature Review | 01408 - Review of Scheduled Releases Customer PO"/>
    <m/>
    <n v="365314"/>
    <n v="36558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996"/>
    <n v="0"/>
    <n v="0"/>
  </r>
  <r>
    <x v="3"/>
    <x v="1"/>
    <x v="1"/>
    <x v="1"/>
    <m/>
    <x v="1"/>
    <x v="1"/>
    <x v="2"/>
    <x v="496"/>
    <s v="BIT-114 Scheduled Releases Customer PO"/>
    <s v="01364 - BIT-114 Scheduled Releases Customer PO"/>
    <x v="496"/>
    <x v="0"/>
    <x v="2"/>
    <x v="2047"/>
    <s v="Alpha for Scheduled Releases Customer PO"/>
    <s v="01407 - Alpha for Scheduled Releases Customer PO"/>
    <s v="Alpha Test | 01407 - Alpha for Scheduled Releases Customer PO"/>
    <m/>
    <n v="365314"/>
    <n v="36558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997"/>
    <n v="0"/>
    <n v="0"/>
  </r>
  <r>
    <x v="3"/>
    <x v="1"/>
    <x v="1"/>
    <x v="1"/>
    <m/>
    <x v="1"/>
    <x v="1"/>
    <x v="2"/>
    <x v="525"/>
    <s v="The root directory for Advanced File Store is not parsed correctly"/>
    <s v="00858 - The root directory for Advanced File Store is not parsed correctly"/>
    <x v="525"/>
    <x v="1"/>
    <x v="2"/>
    <x v="2048"/>
    <s v="QA for The root directory for Advanced File Store is not parsed correctly"/>
    <s v="01406 - QA for The root directory for Advanced File Store is not parsed correctly"/>
    <s v="QA | 01406 - QA for The root directory for Advanced File Store is not parsed correctly"/>
    <m/>
    <n v="358457"/>
    <n v="36557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98"/>
    <n v="0"/>
    <n v="0"/>
  </r>
  <r>
    <x v="3"/>
    <x v="1"/>
    <x v="1"/>
    <x v="1"/>
    <m/>
    <x v="1"/>
    <x v="1"/>
    <x v="2"/>
    <x v="525"/>
    <s v="The root directory for Advanced File Store is not parsed correctly"/>
    <s v="00858 - The root directory for Advanced File Store is not parsed correctly"/>
    <x v="525"/>
    <x v="2"/>
    <x v="2"/>
    <x v="2049"/>
    <s v="Review of The root directory for Advanced File Store is not parsed correctly"/>
    <s v="01405 - Review of The root directory for Advanced File Store is not parsed correctly"/>
    <s v="Feature Review | 01405 - Review of The root directory for Advanced File Store is not parsed correctly"/>
    <m/>
    <n v="358457"/>
    <n v="36557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99"/>
    <n v="0"/>
    <n v="0"/>
  </r>
  <r>
    <x v="3"/>
    <x v="1"/>
    <x v="1"/>
    <x v="1"/>
    <m/>
    <x v="1"/>
    <x v="1"/>
    <x v="2"/>
    <x v="526"/>
    <s v="Fix date range for From and To fields"/>
    <s v="01271 - Fix date range for From and To fields"/>
    <x v="526"/>
    <x v="1"/>
    <x v="2"/>
    <x v="2050"/>
    <s v="QA for Fix date range for From and To fields"/>
    <s v="01404 - QA for Fix date range for From and To fields"/>
    <s v="QA | 01404 - QA for Fix date range for From and To fields"/>
    <m/>
    <n v="364251"/>
    <n v="36557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00"/>
    <n v="0"/>
    <n v="0"/>
  </r>
  <r>
    <x v="3"/>
    <x v="1"/>
    <x v="1"/>
    <x v="1"/>
    <m/>
    <x v="1"/>
    <x v="1"/>
    <x v="2"/>
    <x v="526"/>
    <s v="Fix date range for From and To fields"/>
    <s v="01271 - Fix date range for From and To fields"/>
    <x v="526"/>
    <x v="2"/>
    <x v="2"/>
    <x v="2051"/>
    <s v="Review of Fix date range for From and To fields"/>
    <s v="01403 - Review of Fix date range for From and To fields"/>
    <s v="Feature Review | 01403 - Review of Fix date range for From and To fields"/>
    <m/>
    <n v="364251"/>
    <n v="36557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01"/>
    <n v="0"/>
    <n v="0"/>
  </r>
  <r>
    <x v="3"/>
    <x v="1"/>
    <x v="1"/>
    <x v="1"/>
    <m/>
    <x v="1"/>
    <x v="1"/>
    <x v="2"/>
    <x v="527"/>
    <s v="Missing fields on Delivery stubs"/>
    <s v="01023 - Missing fields on Delivery stubs"/>
    <x v="527"/>
    <x v="1"/>
    <x v="2"/>
    <x v="2052"/>
    <s v="QA for Missing fields on Delivery stubs"/>
    <s v="01402 - QA for Missing fields on Delivery stubs"/>
    <s v="QA | 01402 - QA for Missing fields on Delivery stubs"/>
    <m/>
    <n v="360762"/>
    <n v="3655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02"/>
    <n v="0"/>
    <n v="0"/>
  </r>
  <r>
    <x v="3"/>
    <x v="1"/>
    <x v="1"/>
    <x v="1"/>
    <m/>
    <x v="1"/>
    <x v="1"/>
    <x v="2"/>
    <x v="527"/>
    <s v="Missing fields on Delivery stubs"/>
    <s v="01023 - Missing fields on Delivery stubs"/>
    <x v="527"/>
    <x v="2"/>
    <x v="2"/>
    <x v="2053"/>
    <s v="Review of Missing fields on Delivery stubs"/>
    <s v="01401 - Review of Missing fields on Delivery stubs"/>
    <s v="Feature Review | 01401 - Review of Missing fields on Delivery stubs"/>
    <m/>
    <n v="360762"/>
    <n v="36556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03"/>
    <n v="0"/>
    <n v="0"/>
  </r>
  <r>
    <x v="3"/>
    <x v="1"/>
    <x v="1"/>
    <x v="1"/>
    <m/>
    <x v="1"/>
    <x v="1"/>
    <x v="2"/>
    <x v="528"/>
    <s v="BIT-73 Report Time not correct"/>
    <s v="01318 - BIT-73 Report Time not correct"/>
    <x v="528"/>
    <x v="1"/>
    <x v="2"/>
    <x v="2054"/>
    <s v="QA for Report Time not correct"/>
    <s v="01400 - QA for Report Time not correct"/>
    <s v="QA | 01400 - QA for Report Time not correct"/>
    <m/>
    <n v="364638"/>
    <n v="36556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04"/>
    <n v="0"/>
    <n v="0"/>
  </r>
  <r>
    <x v="3"/>
    <x v="1"/>
    <x v="1"/>
    <x v="1"/>
    <m/>
    <x v="1"/>
    <x v="1"/>
    <x v="2"/>
    <x v="528"/>
    <s v="BIT-73 Report Time not correct"/>
    <s v="01318 - BIT-73 Report Time not correct"/>
    <x v="528"/>
    <x v="2"/>
    <x v="2"/>
    <x v="2055"/>
    <s v="Review of Report Time not correct"/>
    <s v="01399 - Review of Report Time not correct"/>
    <s v="Feature Review | 01399 - Review of Report Time not correct"/>
    <m/>
    <n v="364638"/>
    <n v="3655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05"/>
    <n v="0"/>
    <n v="0"/>
  </r>
  <r>
    <x v="3"/>
    <x v="1"/>
    <x v="1"/>
    <x v="1"/>
    <m/>
    <x v="1"/>
    <x v="1"/>
    <x v="2"/>
    <x v="529"/>
    <s v="LDAP bulk import cannot be disable if 2FA is enabled"/>
    <s v="00892 - LDAP bulk import cannot be disable if 2FA is enabled"/>
    <x v="529"/>
    <x v="1"/>
    <x v="2"/>
    <x v="2056"/>
    <s v="QA for LDAP bulk import cannot be disable if 2FA is enabled"/>
    <s v="S | 01398 - QA for LDAP bulk import cannot be disable if 2FA is enabled"/>
    <s v="QA | S | 01398 - QA for LDAP bulk import cannot be disable if 2FA is enabled"/>
    <m/>
    <n v="359043"/>
    <n v="3655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2006"/>
    <n v="2.1276595744680851"/>
    <n v="0"/>
  </r>
  <r>
    <x v="3"/>
    <x v="1"/>
    <x v="1"/>
    <x v="1"/>
    <m/>
    <x v="1"/>
    <x v="1"/>
    <x v="2"/>
    <x v="529"/>
    <s v="LDAP bulk import cannot be disable if 2FA is enabled"/>
    <s v="00892 - LDAP bulk import cannot be disable if 2FA is enabled"/>
    <x v="529"/>
    <x v="2"/>
    <x v="2"/>
    <x v="2057"/>
    <s v="Review of LDAP bulk import cannot be disable if 2FA is enabled"/>
    <s v="01397 - Review of LDAP bulk import cannot be disable if 2FA is enabled"/>
    <s v="Feature Review | 01397 - Review of LDAP bulk import cannot be disable if 2FA is enabled"/>
    <m/>
    <n v="359043"/>
    <n v="36555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07"/>
    <n v="0"/>
    <n v="0"/>
  </r>
  <r>
    <x v="3"/>
    <x v="1"/>
    <x v="1"/>
    <x v="1"/>
    <m/>
    <x v="1"/>
    <x v="1"/>
    <x v="2"/>
    <x v="530"/>
    <s v="BIT-112 Do not display Schedule Lines when confirmedQty = 0 on Orders Landing  Page"/>
    <s v="01068 - BIT-112 Do not display Schedule Lines when confirmedQty = 0 on Orders Landing  Page"/>
    <x v="530"/>
    <x v="1"/>
    <x v="2"/>
    <x v="2058"/>
    <s v="QA for Do not display Schedule Lines when confirmedQty = 0 on Orders Landing  Page"/>
    <s v="S | 01395 - QA for Do not display Schedule Lines when confirmedQty = 0 on Orders Landing  Page"/>
    <s v="QA | S | 01395 - QA for Do not display Schedule Lines when confirmedQty = 0 on Orders Landing  Page"/>
    <m/>
    <n v="361728"/>
    <n v="3655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008"/>
    <n v="2.1276595744680851"/>
    <n v="0"/>
  </r>
  <r>
    <x v="3"/>
    <x v="1"/>
    <x v="1"/>
    <x v="1"/>
    <m/>
    <x v="1"/>
    <x v="1"/>
    <x v="2"/>
    <x v="530"/>
    <s v="BIT-112 Do not display Schedule Lines when confirmedQty = 0 on Orders Landing  Page"/>
    <s v="01068 - BIT-112 Do not display Schedule Lines when confirmedQty = 0 on Orders Landing  Page"/>
    <x v="530"/>
    <x v="2"/>
    <x v="2"/>
    <x v="2059"/>
    <s v="Review of Do not display Schedule Lines when confirmedQty = 0 on Orders Landing  Page"/>
    <s v="01394 - Review of Do not display Schedule Lines when confirmedQty = 0 on Orders Landing  Page"/>
    <s v="Feature Review | 01394 - Review of Do not display Schedule Lines when confirmedQty = 0 on Orders Landing  Page"/>
    <m/>
    <n v="361728"/>
    <n v="36555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09"/>
    <n v="0"/>
    <n v="0"/>
  </r>
  <r>
    <x v="3"/>
    <x v="1"/>
    <x v="1"/>
    <x v="1"/>
    <m/>
    <x v="1"/>
    <x v="1"/>
    <x v="2"/>
    <x v="531"/>
    <s v="Add documents button is inside the footer"/>
    <s v="01323 - Add documents button is inside the footer"/>
    <x v="531"/>
    <x v="1"/>
    <x v="2"/>
    <x v="2060"/>
    <s v="QA for Add documents button is inside the footer"/>
    <s v="01393 - QA for Add documents button is inside the footer"/>
    <s v="QA | 01393 - QA for Add documents button is inside the footer"/>
    <m/>
    <n v="364653"/>
    <n v="36555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10"/>
    <n v="0"/>
    <n v="0"/>
  </r>
  <r>
    <x v="3"/>
    <x v="1"/>
    <x v="1"/>
    <x v="1"/>
    <m/>
    <x v="1"/>
    <x v="1"/>
    <x v="2"/>
    <x v="531"/>
    <s v="Add documents button is inside the footer"/>
    <s v="01323 - Add documents button is inside the footer"/>
    <x v="531"/>
    <x v="2"/>
    <x v="2"/>
    <x v="2061"/>
    <s v="Review of Add documents button is inside the footer"/>
    <s v="01392 - Review of Add documents button is inside the footer"/>
    <s v="Feature Review | 01392 - Review of Add documents button is inside the footer"/>
    <m/>
    <n v="364653"/>
    <n v="36554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11"/>
    <n v="0"/>
    <n v="0"/>
  </r>
  <r>
    <x v="3"/>
    <x v="1"/>
    <x v="1"/>
    <x v="1"/>
    <m/>
    <x v="1"/>
    <x v="1"/>
    <x v="2"/>
    <x v="521"/>
    <s v="BIT-134 Hide Edit options that Buyers do not have access to "/>
    <s v="01324 - BIT-134 Hide Edit options that Buyers do not have access to "/>
    <x v="521"/>
    <x v="2"/>
    <x v="2"/>
    <x v="2062"/>
    <s v="Review of Hide Edit options that Buyers do not have access to "/>
    <s v="01391 - Review of Hide Edit options that Buyers do not have access to "/>
    <s v="Feature Review | 01391 - Review of Hide Edit options that Buyers do not have access to "/>
    <m/>
    <n v="364655"/>
    <n v="36554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12"/>
    <n v="0"/>
    <n v="0"/>
  </r>
  <r>
    <x v="3"/>
    <x v="1"/>
    <x v="1"/>
    <x v="1"/>
    <m/>
    <x v="1"/>
    <x v="1"/>
    <x v="2"/>
    <x v="532"/>
    <s v="Product Description displaying incorrectly"/>
    <s v="01268 - Product Description displaying incorrectly"/>
    <x v="532"/>
    <x v="1"/>
    <x v="2"/>
    <x v="2063"/>
    <s v="QA for Product Description displaying incorrectly"/>
    <s v="01390 - QA for Product Description displaying incorrectly"/>
    <s v="QA | 01390 - QA for Product Description displaying incorrectly"/>
    <m/>
    <n v="364243"/>
    <n v="36554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2013"/>
    <n v="0"/>
    <n v="0"/>
  </r>
  <r>
    <x v="3"/>
    <x v="1"/>
    <x v="1"/>
    <x v="1"/>
    <m/>
    <x v="1"/>
    <x v="1"/>
    <x v="2"/>
    <x v="532"/>
    <s v="Product Description displaying incorrectly"/>
    <s v="01268 - Product Description displaying incorrectly"/>
    <x v="532"/>
    <x v="2"/>
    <x v="2"/>
    <x v="2064"/>
    <s v="Review of Product Description displaying incorrectly"/>
    <s v="01389 - Review of Product Description displaying incorrectly"/>
    <s v="Feature Review | 01389 - Review of Product Description displaying incorrectly"/>
    <m/>
    <n v="364243"/>
    <n v="36554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2014"/>
    <n v="0"/>
    <n v="0"/>
  </r>
  <r>
    <x v="3"/>
    <x v="1"/>
    <x v="1"/>
    <x v="1"/>
    <m/>
    <x v="1"/>
    <x v="1"/>
    <x v="2"/>
    <x v="533"/>
    <s v="BIT-92 Report Landing Page- Inventory Detail Report"/>
    <s v="01309 - BIT-92 Report Landing Page- Inventory Detail Report"/>
    <x v="533"/>
    <x v="1"/>
    <x v="2"/>
    <x v="2065"/>
    <s v="QA for Report Landing Page- Inventory Detail Report"/>
    <s v="S | 01388 - QA for Report Landing Page- Inventory Detail Report"/>
    <s v="QA | S | 01388 - QA for Report Landing Page- Inventory Detail Report"/>
    <m/>
    <n v="364624"/>
    <n v="3655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2015"/>
    <n v="2.1276595744680851"/>
    <n v="0"/>
  </r>
  <r>
    <x v="3"/>
    <x v="1"/>
    <x v="1"/>
    <x v="1"/>
    <m/>
    <x v="1"/>
    <x v="1"/>
    <x v="2"/>
    <x v="533"/>
    <s v="BIT-92 Report Landing Page- Inventory Detail Report"/>
    <s v="01309 - BIT-92 Report Landing Page- Inventory Detail Report"/>
    <x v="533"/>
    <x v="2"/>
    <x v="2"/>
    <x v="2066"/>
    <s v="Review of Report Landing Page- Inventory Detail Report"/>
    <s v="01387 - Review of Report Landing Page- Inventory Detail Report"/>
    <s v="Feature Review | 01387 - Review of Report Landing Page- Inventory Detail Report"/>
    <m/>
    <n v="364624"/>
    <n v="36554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16"/>
    <n v="0"/>
    <n v="0"/>
  </r>
  <r>
    <x v="3"/>
    <x v="1"/>
    <x v="1"/>
    <x v="1"/>
    <m/>
    <x v="1"/>
    <x v="1"/>
    <x v="2"/>
    <x v="534"/>
    <s v="BIT-90 Report Landing Page- Open Order Status Report- remove parameters from selection screen"/>
    <s v="01307 - BIT-90 Report Landing Page- Open Order Status Report- remove parameters from selection screen"/>
    <x v="534"/>
    <x v="1"/>
    <x v="2"/>
    <x v="2067"/>
    <s v="QA for Report Landing Page- Open Order Status Report- remove parameters from selection screen"/>
    <s v="S | 01386 - QA for Report Landing Page- Open Order Status Report- remove parameters from selection screen"/>
    <s v="QA | S | 01386 - QA for Report Landing Page- Open Order Status Report- remove parameters from selection screen"/>
    <m/>
    <n v="364620"/>
    <n v="3655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2017"/>
    <n v="2.1276595744680851"/>
    <n v="0"/>
  </r>
  <r>
    <x v="3"/>
    <x v="1"/>
    <x v="1"/>
    <x v="1"/>
    <m/>
    <x v="1"/>
    <x v="1"/>
    <x v="2"/>
    <x v="534"/>
    <s v="BIT-90 Report Landing Page- Open Order Status Report- remove parameters from selection screen"/>
    <s v="01307 - BIT-90 Report Landing Page- Open Order Status Report- remove parameters from selection screen"/>
    <x v="534"/>
    <x v="2"/>
    <x v="2"/>
    <x v="2068"/>
    <s v="Review of Report Landing Page- Open Order Status Report- remove parameters from selection screen"/>
    <s v="01385 - Review of Report Landing Page- Open Order Status Report- remove parameters from selection screen"/>
    <s v="Feature Review | 01385 - Review of Report Landing Page- Open Order Status Report- remove parameters from selection screen"/>
    <m/>
    <n v="364620"/>
    <n v="36553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18"/>
    <n v="0"/>
    <n v="0"/>
  </r>
  <r>
    <x v="3"/>
    <x v="1"/>
    <x v="1"/>
    <x v="1"/>
    <m/>
    <x v="1"/>
    <x v="1"/>
    <x v="10"/>
    <x v="535"/>
    <s v="BIT-93 Report Landing Page- Inventory Detail Report- remove unnecessary Parameters"/>
    <s v="01310 - BIT-93 Report Landing Page- Inventory Detail Report- remove unnecessary Parameters"/>
    <x v="535"/>
    <x v="1"/>
    <x v="1"/>
    <x v="2069"/>
    <s v="QA for Report Landing Page- Inventory Detail Report- remove unnecessary Parameters"/>
    <s v="S | 01384 - QA for Report Landing Page- Inventory Detail Report- remove unnecessary Parameters"/>
    <s v="QA | S | 01384 - QA for Report Landing Page- Inventory Detail Report- remove unnecessary Parameters"/>
    <m/>
    <n v="364625"/>
    <n v="365537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33333333333333331"/>
    <n v="0"/>
    <n v="1"/>
    <n v="0"/>
    <x v="1"/>
    <x v="5"/>
    <e v="#N/A"/>
    <x v="1"/>
    <n v="2.1276595744680851"/>
    <n v="0"/>
  </r>
  <r>
    <x v="3"/>
    <x v="1"/>
    <x v="1"/>
    <x v="1"/>
    <m/>
    <x v="1"/>
    <x v="1"/>
    <x v="10"/>
    <x v="535"/>
    <s v="BIT-93 Report Landing Page- Inventory Detail Report- remove unnecessary Parameters"/>
    <s v="01310 - BIT-93 Report Landing Page- Inventory Detail Report- remove unnecessary Parameters"/>
    <x v="535"/>
    <x v="2"/>
    <x v="2"/>
    <x v="2070"/>
    <s v="Review of Report Landing Page- Inventory Detail Report- remove unnecessary Parameters"/>
    <s v="01383 - Review of Report Landing Page- Inventory Detail Report- remove unnecessary Parameters"/>
    <s v="Feature Review | 01383 - Review of Report Landing Page- Inventory Detail Report- remove unnecessary Parameters"/>
    <m/>
    <n v="364625"/>
    <n v="3655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5"/>
    <s v="0.Done"/>
    <x v="2019"/>
    <n v="0"/>
    <n v="0"/>
  </r>
  <r>
    <x v="3"/>
    <x v="1"/>
    <x v="1"/>
    <x v="1"/>
    <m/>
    <x v="1"/>
    <x v="1"/>
    <x v="10"/>
    <x v="536"/>
    <s v="BIT-94 All Reports from Reports Landing Page- Optional column formatting"/>
    <s v="01311 - BIT-94 All Reports from Reports Landing Page- Optional column formatting"/>
    <x v="536"/>
    <x v="1"/>
    <x v="1"/>
    <x v="2071"/>
    <s v="QA for All Reports from Reports Landing Page- Optional column formatting"/>
    <s v="S | 01382 - QA for All Reports from Reports Landing Page- Optional column formatting"/>
    <s v="QA | S | 01382 - QA for All Reports from Reports Landing Page- Optional column formatting"/>
    <m/>
    <n v="364626"/>
    <n v="365535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x v="5"/>
    <e v="#N/A"/>
    <x v="1"/>
    <n v="2.1276595744680851"/>
    <n v="0"/>
  </r>
  <r>
    <x v="3"/>
    <x v="1"/>
    <x v="1"/>
    <x v="1"/>
    <m/>
    <x v="1"/>
    <x v="1"/>
    <x v="10"/>
    <x v="536"/>
    <s v="BIT-94 All Reports from Reports Landing Page- Optional column formatting"/>
    <s v="01311 - BIT-94 All Reports from Reports Landing Page- Optional column formatting"/>
    <x v="536"/>
    <x v="6"/>
    <x v="2"/>
    <x v="2072"/>
    <s v="Order of optional parameters for open and closed order report are incorrect"/>
    <s v="M | 01381 - Order of optional parameters for open and closed order report are incorrect"/>
    <s v="Alpha Bug | M | 01381 - Order of optional parameters for open and closed order report are incorrect"/>
    <m/>
    <n v="364626"/>
    <n v="365534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3.191489361702128"/>
    <x v="1"/>
    <x v="5"/>
    <s v="0.Done"/>
    <x v="2020"/>
    <n v="3.191489361702128"/>
    <n v="0"/>
  </r>
  <r>
    <x v="3"/>
    <x v="1"/>
    <x v="1"/>
    <x v="1"/>
    <m/>
    <x v="1"/>
    <x v="1"/>
    <x v="10"/>
    <x v="536"/>
    <s v="BIT-94 All Reports from Reports Landing Page- Optional column formatting"/>
    <s v="01311 - BIT-94 All Reports from Reports Landing Page- Optional column formatting"/>
    <x v="536"/>
    <x v="2"/>
    <x v="2"/>
    <x v="2073"/>
    <s v="Review of All Reports from Reports Landing Page- Optional column formatting"/>
    <s v="01380 - Review of All Reports from Reports Landing Page- Optional column formatting"/>
    <s v="Feature Review | 01380 - Review of All Reports from Reports Landing Page- Optional column formatting"/>
    <m/>
    <n v="364626"/>
    <n v="36553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5"/>
    <s v="0.Done"/>
    <x v="2021"/>
    <n v="0"/>
    <n v="0"/>
  </r>
  <r>
    <x v="3"/>
    <x v="1"/>
    <x v="1"/>
    <x v="1"/>
    <m/>
    <x v="1"/>
    <x v="1"/>
    <x v="2"/>
    <x v="537"/>
    <s v="BIT-72 Report page- open and closed order report; parameters not expected"/>
    <s v="01314 - BIT-72 Report page- open and closed order report; parameters not expected"/>
    <x v="537"/>
    <x v="1"/>
    <x v="2"/>
    <x v="2074"/>
    <s v="QA for Report page- open and closed order report; parameters not expected"/>
    <s v="01379 - QA for Report page- open and closed order report; parameters not expected"/>
    <s v="QA | 01379 - QA for Report page- open and closed order report; parameters not expected"/>
    <m/>
    <n v="364634"/>
    <n v="36553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22"/>
    <n v="0"/>
    <n v="0"/>
  </r>
  <r>
    <x v="3"/>
    <x v="1"/>
    <x v="1"/>
    <x v="1"/>
    <m/>
    <x v="1"/>
    <x v="1"/>
    <x v="2"/>
    <x v="537"/>
    <s v="BIT-72 Report page- open and closed order report; parameters not expected"/>
    <s v="01314 - BIT-72 Report page- open and closed order report; parameters not expected"/>
    <x v="537"/>
    <x v="2"/>
    <x v="2"/>
    <x v="2075"/>
    <s v="Review of Report page- open and closed order report; parameters not expected"/>
    <s v="01378 - Review of Report page- open and closed order report; parameters not expected"/>
    <s v="Feature Review | 01378 - Review of Report page- open and closed order report; parameters not expected"/>
    <m/>
    <n v="364634"/>
    <n v="36553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23"/>
    <n v="0"/>
    <n v="0"/>
  </r>
  <r>
    <x v="3"/>
    <x v="1"/>
    <x v="1"/>
    <x v="1"/>
    <m/>
    <x v="1"/>
    <x v="1"/>
    <x v="2"/>
    <x v="538"/>
    <s v="BIT-78 All Reports- Default Column Fields "/>
    <s v="01316 - BIT-78 All Reports- Default Column Fields "/>
    <x v="538"/>
    <x v="1"/>
    <x v="2"/>
    <x v="2076"/>
    <s v="QA for All Reports- Default Column Fields "/>
    <s v="S | 01377 - QA for All Reports- Default Column Fields "/>
    <s v="QA | S | 01377 - QA for All Reports- Default Column Fields "/>
    <m/>
    <n v="364636"/>
    <n v="3655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2024"/>
    <n v="2.1276595744680851"/>
    <n v="0"/>
  </r>
  <r>
    <x v="3"/>
    <x v="1"/>
    <x v="1"/>
    <x v="1"/>
    <m/>
    <x v="1"/>
    <x v="1"/>
    <x v="2"/>
    <x v="538"/>
    <s v="BIT-78 All Reports- Default Column Fields "/>
    <s v="01316 - BIT-78 All Reports- Default Column Fields "/>
    <x v="538"/>
    <x v="2"/>
    <x v="2"/>
    <x v="2077"/>
    <s v="Review of All Reports- Default Column Fields "/>
    <s v="01376 - Review of All Reports- Default Column Fields "/>
    <s v="Feature Review | 01376 - Review of All Reports- Default Column Fields "/>
    <m/>
    <n v="364636"/>
    <n v="3655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25"/>
    <n v="0"/>
    <n v="0"/>
  </r>
  <r>
    <x v="3"/>
    <x v="1"/>
    <x v="1"/>
    <x v="1"/>
    <m/>
    <x v="1"/>
    <x v="1"/>
    <x v="2"/>
    <x v="528"/>
    <s v="BIT-73 Report Time not correct"/>
    <s v="01318 - BIT-73 Report Time not correct"/>
    <x v="528"/>
    <x v="6"/>
    <x v="3"/>
    <x v="2078"/>
    <s v="Date timestamp is still displaying as GMT"/>
    <s v="M | 01375 - Date timestamp is still displaying as GMT"/>
    <s v="Alpha Bug | M | 01375 - Date timestamp is still displaying as GMT"/>
    <m/>
    <n v="364638"/>
    <n v="365528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0"/>
    <x v="1"/>
    <x v="2"/>
    <s v="0.Cancelled"/>
    <x v="2026"/>
    <n v="3.191489361702128"/>
    <n v="0"/>
  </r>
  <r>
    <x v="3"/>
    <x v="0"/>
    <x v="0"/>
    <x v="32"/>
    <s v="Buyer - Reports"/>
    <x v="32"/>
    <x v="1"/>
    <x v="2"/>
    <x v="539"/>
    <s v="SSRS integration config had wrong password for QA"/>
    <s v="01203 - SSRS integration config had wrong password for QA"/>
    <x v="539"/>
    <x v="1"/>
    <x v="2"/>
    <x v="2079"/>
    <s v="QA for SSRS integration config had wrong password for QA"/>
    <s v="S | 01374 - QA for SSRS integration config had wrong password for QA"/>
    <s v="QA | S | 01374 - QA for SSRS integration config had wrong password for QA"/>
    <n v="351658"/>
    <n v="363810"/>
    <n v="3655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3.8461538461538464E-2"/>
    <n v="1"/>
    <n v="2.1276595744680851"/>
    <x v="0"/>
    <x v="2"/>
    <s v="0.Done"/>
    <x v="2027"/>
    <n v="2.1276595744680851"/>
    <n v="0"/>
  </r>
  <r>
    <x v="3"/>
    <x v="0"/>
    <x v="0"/>
    <x v="32"/>
    <s v="Buyer - Reports"/>
    <x v="32"/>
    <x v="1"/>
    <x v="2"/>
    <x v="539"/>
    <s v="SSRS integration config had wrong password for QA"/>
    <s v="01203 - SSRS integration config had wrong password for QA"/>
    <x v="539"/>
    <x v="2"/>
    <x v="2"/>
    <x v="2080"/>
    <s v="Review of SSRS integration config had wrong password for QA"/>
    <s v="01373 - Review of SSRS integration config had wrong password for QA"/>
    <s v="Feature Review | 01373 - Review of SSRS integration config had wrong password for QA"/>
    <n v="351658"/>
    <n v="363810"/>
    <n v="36552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8461538461538464E-2"/>
    <n v="1"/>
    <n v="0"/>
    <x v="0"/>
    <x v="2"/>
    <s v="0.Done"/>
    <x v="2028"/>
    <n v="0"/>
    <n v="0"/>
  </r>
  <r>
    <x v="3"/>
    <x v="1"/>
    <x v="1"/>
    <x v="1"/>
    <m/>
    <x v="1"/>
    <x v="1"/>
    <x v="2"/>
    <x v="540"/>
    <s v="Fix sort order column names"/>
    <s v="01272 - Fix sort order column names"/>
    <x v="540"/>
    <x v="1"/>
    <x v="2"/>
    <x v="2081"/>
    <s v="QA for Fix sort order column names"/>
    <s v="S | 01372 - QA for Fix sort order column names"/>
    <s v="QA | S | 01372 - QA for Fix sort order column names"/>
    <m/>
    <n v="364258"/>
    <n v="3655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029"/>
    <n v="2.1276595744680851"/>
    <n v="0"/>
  </r>
  <r>
    <x v="3"/>
    <x v="1"/>
    <x v="1"/>
    <x v="1"/>
    <m/>
    <x v="1"/>
    <x v="1"/>
    <x v="2"/>
    <x v="540"/>
    <s v="Fix sort order column names"/>
    <s v="01272 - Fix sort order column names"/>
    <x v="540"/>
    <x v="2"/>
    <x v="2"/>
    <x v="2082"/>
    <s v="Review of Fix sort order column names"/>
    <s v="01371 - Review of Fix sort order column names"/>
    <s v="Feature Review | 01371 - Review of Fix sort order column names"/>
    <m/>
    <n v="364258"/>
    <n v="3655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30"/>
    <n v="0"/>
    <n v="0"/>
  </r>
  <r>
    <x v="3"/>
    <x v="1"/>
    <x v="1"/>
    <x v="1"/>
    <m/>
    <x v="1"/>
    <x v="1"/>
    <x v="2"/>
    <x v="541"/>
    <s v="BIT-74 Report Page- Open/Closed order status report- missing parameter"/>
    <s v="01317 - BIT-74 Report Page- Open/Closed order status report- missing parameter"/>
    <x v="541"/>
    <x v="1"/>
    <x v="2"/>
    <x v="2083"/>
    <s v="QA for Report Page- Open/Closed order status report- missing parameter"/>
    <s v="01370 - QA for Report Page- Open/Closed order status report- missing parameter"/>
    <s v="QA | 01370 - QA for Report Page- Open/Closed order status report- missing parameter"/>
    <m/>
    <n v="364637"/>
    <n v="3655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31"/>
    <n v="0"/>
    <n v="0"/>
  </r>
  <r>
    <x v="3"/>
    <x v="1"/>
    <x v="1"/>
    <x v="1"/>
    <m/>
    <x v="1"/>
    <x v="1"/>
    <x v="2"/>
    <x v="541"/>
    <s v="BIT-74 Report Page- Open/Closed order status report- missing parameter"/>
    <s v="01317 - BIT-74 Report Page- Open/Closed order status report- missing parameter"/>
    <x v="541"/>
    <x v="2"/>
    <x v="2"/>
    <x v="2084"/>
    <s v="Review of Report Page- Open/Closed order status report- missing parameter"/>
    <s v="01369 - Review of Report Page- Open/Closed order status report- missing parameter"/>
    <s v="Feature Review | 01369 - Review of Report Page- Open/Closed order status report- missing parameter"/>
    <m/>
    <n v="364637"/>
    <n v="36552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32"/>
    <n v="0"/>
    <n v="0"/>
  </r>
  <r>
    <x v="3"/>
    <x v="1"/>
    <x v="1"/>
    <x v="1"/>
    <m/>
    <x v="1"/>
    <x v="1"/>
    <x v="2"/>
    <x v="497"/>
    <s v="BIT-99 Shipment Card Item Detail Box Scrolling Bar"/>
    <s v="01338 - BIT-99 Shipment Card Item Detail Box Scrolling Bar"/>
    <x v="497"/>
    <x v="1"/>
    <x v="2"/>
    <x v="2085"/>
    <s v="QA for Shipment Card Item Detail Box Scrolling Bar"/>
    <s v="01368 - QA for Shipment Card Item Detail Box Scrolling Bar"/>
    <s v="QA | 01368 - QA for Shipment Card Item Detail Box Scrolling Bar"/>
    <m/>
    <n v="364968"/>
    <n v="36551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2033"/>
    <n v="0"/>
    <n v="0"/>
  </r>
  <r>
    <x v="3"/>
    <x v="1"/>
    <x v="1"/>
    <x v="1"/>
    <m/>
    <x v="1"/>
    <x v="1"/>
    <x v="2"/>
    <x v="497"/>
    <s v="BIT-99 Shipment Card Item Detail Box Scrolling Bar"/>
    <s v="01338 - BIT-99 Shipment Card Item Detail Box Scrolling Bar"/>
    <x v="497"/>
    <x v="2"/>
    <x v="2"/>
    <x v="2086"/>
    <s v="Review of Shipment Card Item Detail Box Scrolling Bar"/>
    <s v="01367 - Review of Shipment Card Item Detail Box Scrolling Bar"/>
    <s v="Feature Review | 01367 - Review of Shipment Card Item Detail Box Scrolling Bar"/>
    <m/>
    <n v="364968"/>
    <n v="36551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2034"/>
    <n v="0"/>
    <n v="0"/>
  </r>
  <r>
    <x v="3"/>
    <x v="0"/>
    <x v="0"/>
    <x v="32"/>
    <s v="Buyer - Reports"/>
    <x v="32"/>
    <x v="1"/>
    <x v="2"/>
    <x v="539"/>
    <s v="SSRS integration config had wrong password for QA"/>
    <s v="01203 - SSRS integration config had wrong password for QA"/>
    <x v="539"/>
    <x v="0"/>
    <x v="2"/>
    <x v="2087"/>
    <s v="Alpha for SSRS integration config had wrong password for QA"/>
    <s v="01365 - Alpha for SSRS integration config had wrong password for QA"/>
    <s v="Alpha Test | 01365 - Alpha for SSRS integration config had wrong password for QA"/>
    <n v="351658"/>
    <n v="363810"/>
    <n v="36540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8461538461538464E-2"/>
    <n v="1"/>
    <n v="0"/>
    <x v="0"/>
    <x v="2"/>
    <s v="0.Done"/>
    <x v="2035"/>
    <n v="0"/>
    <n v="0"/>
  </r>
  <r>
    <x v="3"/>
    <x v="1"/>
    <x v="1"/>
    <x v="1"/>
    <m/>
    <x v="1"/>
    <x v="1"/>
    <x v="2"/>
    <x v="528"/>
    <s v="BIT-73 Report Time not correct"/>
    <s v="01318 - BIT-73 Report Time not correct"/>
    <x v="528"/>
    <x v="0"/>
    <x v="2"/>
    <x v="2088"/>
    <s v="Alpha for Report Time not correct"/>
    <s v="01361 - Alpha for Report Time not correct"/>
    <s v="Alpha Test | 01361 - Alpha for Report Time not correct"/>
    <m/>
    <n v="364638"/>
    <n v="36521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36"/>
    <n v="0"/>
    <n v="0"/>
  </r>
  <r>
    <x v="3"/>
    <x v="1"/>
    <x v="1"/>
    <x v="1"/>
    <m/>
    <x v="1"/>
    <x v="1"/>
    <x v="2"/>
    <x v="538"/>
    <s v="BIT-78 All Reports- Default Column Fields "/>
    <s v="01316 - BIT-78 All Reports- Default Column Fields "/>
    <x v="538"/>
    <x v="0"/>
    <x v="2"/>
    <x v="2089"/>
    <s v="Alpha for All Reports- Default Column Fields "/>
    <s v="01360 - Alpha for All Reports- Default Column Fields "/>
    <s v="Alpha Test | 01360 - Alpha for All Reports- Default Column Fields "/>
    <m/>
    <n v="364636"/>
    <n v="36521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37"/>
    <n v="0"/>
    <n v="0"/>
  </r>
  <r>
    <x v="3"/>
    <x v="1"/>
    <x v="1"/>
    <x v="1"/>
    <m/>
    <x v="1"/>
    <x v="1"/>
    <x v="2"/>
    <x v="537"/>
    <s v="BIT-72 Report page- open and closed order report; parameters not expected"/>
    <s v="01314 - BIT-72 Report page- open and closed order report; parameters not expected"/>
    <x v="537"/>
    <x v="0"/>
    <x v="2"/>
    <x v="2090"/>
    <s v="Alpha for Report page- open and closed order report; parameters not expected"/>
    <s v="01359 - Alpha for Report page- open and closed order report; parameters not expected"/>
    <s v="Alpha Test | 01359 - Alpha for Report page- open and closed order report; parameters not expected"/>
    <m/>
    <n v="364634"/>
    <n v="36521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38"/>
    <n v="0"/>
    <n v="0"/>
  </r>
  <r>
    <x v="3"/>
    <x v="1"/>
    <x v="1"/>
    <x v="1"/>
    <m/>
    <x v="1"/>
    <x v="1"/>
    <x v="10"/>
    <x v="536"/>
    <s v="BIT-94 All Reports from Reports Landing Page- Optional column formatting"/>
    <s v="01311 - BIT-94 All Reports from Reports Landing Page- Optional column formatting"/>
    <x v="536"/>
    <x v="0"/>
    <x v="2"/>
    <x v="2091"/>
    <s v="Alpha for All Reports from Reports Landing Page- Optional column formatting"/>
    <s v="01358 - Alpha for All Reports from Reports Landing Page- Optional column formatting"/>
    <s v="Alpha Test | 01358 - Alpha for All Reports from Reports Landing Page- Optional column formatting"/>
    <m/>
    <n v="364626"/>
    <n v="36521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5"/>
    <s v="0.Done"/>
    <x v="2039"/>
    <n v="0"/>
    <n v="0"/>
  </r>
  <r>
    <x v="3"/>
    <x v="1"/>
    <x v="1"/>
    <x v="1"/>
    <m/>
    <x v="1"/>
    <x v="1"/>
    <x v="10"/>
    <x v="535"/>
    <s v="BIT-93 Report Landing Page- Inventory Detail Report- remove unnecessary Parameters"/>
    <s v="01310 - BIT-93 Report Landing Page- Inventory Detail Report- remove unnecessary Parameters"/>
    <x v="535"/>
    <x v="0"/>
    <x v="2"/>
    <x v="2092"/>
    <s v="Alpha for Report Landing Page- Inventory Detail Report- remove unnecessary Parameters"/>
    <s v="01357 - Alpha for Report Landing Page- Inventory Detail Report- remove unnecessary Parameters"/>
    <s v="Alpha Test | 01357 - Alpha for Report Landing Page- Inventory Detail Report- remove unnecessary Parameters"/>
    <m/>
    <n v="364625"/>
    <n v="36521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5"/>
    <s v="0.Done"/>
    <x v="2040"/>
    <n v="0"/>
    <n v="0"/>
  </r>
  <r>
    <x v="3"/>
    <x v="1"/>
    <x v="1"/>
    <x v="1"/>
    <m/>
    <x v="1"/>
    <x v="1"/>
    <x v="2"/>
    <x v="534"/>
    <s v="BIT-90 Report Landing Page- Open Order Status Report- remove parameters from selection screen"/>
    <s v="01307 - BIT-90 Report Landing Page- Open Order Status Report- remove parameters from selection screen"/>
    <x v="534"/>
    <x v="0"/>
    <x v="2"/>
    <x v="2093"/>
    <s v="Alpha for Report Landing Page- Open Order Status Report- remove parameters from selection screen"/>
    <s v="01356 - Alpha for Report Landing Page- Open Order Status Report- remove parameters from selection screen"/>
    <s v="Alpha Test | 01356 - Alpha for Report Landing Page- Open Order Status Report- remove parameters from selection screen"/>
    <m/>
    <n v="364620"/>
    <n v="36521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41"/>
    <n v="0"/>
    <n v="0"/>
  </r>
  <r>
    <x v="3"/>
    <x v="1"/>
    <x v="1"/>
    <x v="1"/>
    <m/>
    <x v="1"/>
    <x v="1"/>
    <x v="2"/>
    <x v="533"/>
    <s v="BIT-92 Report Landing Page- Inventory Detail Report"/>
    <s v="01309 - BIT-92 Report Landing Page- Inventory Detail Report"/>
    <x v="533"/>
    <x v="0"/>
    <x v="2"/>
    <x v="2094"/>
    <s v="Alpha for Report Landing Page- Inventory Detail Report"/>
    <s v="01355 - Alpha for Report Landing Page- Inventory Detail Report"/>
    <s v="Alpha Test | 01355 - Alpha for Report Landing Page- Inventory Detail Report"/>
    <m/>
    <n v="364624"/>
    <n v="3651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42"/>
    <n v="0"/>
    <n v="0"/>
  </r>
  <r>
    <x v="3"/>
    <x v="1"/>
    <x v="1"/>
    <x v="1"/>
    <m/>
    <x v="1"/>
    <x v="1"/>
    <x v="2"/>
    <x v="541"/>
    <s v="BIT-74 Report Page- Open/Closed order status report- missing parameter"/>
    <s v="01317 - BIT-74 Report Page- Open/Closed order status report- missing parameter"/>
    <x v="541"/>
    <x v="0"/>
    <x v="2"/>
    <x v="2095"/>
    <s v="Alpha for Report Page- Open/Closed order status report- missing parameter"/>
    <s v="01354 - Alpha for Report Page- Open/Closed order status report- missing parameter"/>
    <s v="Alpha Test | 01354 - Alpha for Report Page- Open/Closed order status report- missing parameter"/>
    <m/>
    <n v="364637"/>
    <n v="36512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43"/>
    <n v="0"/>
    <n v="0"/>
  </r>
  <r>
    <x v="3"/>
    <x v="1"/>
    <x v="1"/>
    <x v="1"/>
    <m/>
    <x v="1"/>
    <x v="1"/>
    <x v="2"/>
    <x v="542"/>
    <s v="Orders Page - Quantity Fields Show 0 Value"/>
    <s v="00854 - Orders Page - Quantity Fields Show 0 Value"/>
    <x v="542"/>
    <x v="1"/>
    <x v="2"/>
    <x v="2096"/>
    <s v="QA for Orders Page - Quantity Fields Show 0 Value"/>
    <s v="S | 01353 - QA for Orders Page - Quantity Fields Show 0 Value"/>
    <s v="QA | S | 01353 - QA for Orders Page - Quantity Fields Show 0 Value"/>
    <m/>
    <n v="358437"/>
    <n v="36510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2044"/>
    <n v="2.1276595744680851"/>
    <n v="0"/>
  </r>
  <r>
    <x v="3"/>
    <x v="1"/>
    <x v="1"/>
    <x v="1"/>
    <m/>
    <x v="1"/>
    <x v="1"/>
    <x v="2"/>
    <x v="520"/>
    <s v="BIT-84 Data Issue on Bemis QA Environment"/>
    <s v="01297 - BIT-84 Data Issue on Bemis QA Environment"/>
    <x v="520"/>
    <x v="5"/>
    <x v="2"/>
    <x v="2097"/>
    <s v="Change data sync to handle specific IBB data issue"/>
    <s v="M | 01352 - Change data sync to handle specific IBB data issue"/>
    <s v="Backend Development | M | 01352 - Change data sync to handle specific IBB data issue"/>
    <m/>
    <n v="364424"/>
    <n v="36510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2045"/>
    <n v="10.638297872340425"/>
    <n v="0"/>
  </r>
  <r>
    <x v="3"/>
    <x v="1"/>
    <x v="1"/>
    <x v="1"/>
    <m/>
    <x v="1"/>
    <x v="1"/>
    <x v="2"/>
    <x v="497"/>
    <s v="BIT-99 Shipment Card Item Detail Box Scrolling Bar"/>
    <s v="01338 - BIT-99 Shipment Card Item Detail Box Scrolling Bar"/>
    <x v="497"/>
    <x v="0"/>
    <x v="2"/>
    <x v="2098"/>
    <s v="Alpha for Shipment Card Item Detail Box Scrolling Bar"/>
    <s v="01351 - Alpha for Shipment Card Item Detail Box Scrolling Bar"/>
    <s v="Alpha Test | 01351 - Alpha for Shipment Card Item Detail Box Scrolling Bar"/>
    <m/>
    <n v="364968"/>
    <n v="3650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2046"/>
    <n v="0"/>
    <n v="0"/>
  </r>
  <r>
    <x v="3"/>
    <x v="1"/>
    <x v="1"/>
    <x v="1"/>
    <m/>
    <x v="1"/>
    <x v="1"/>
    <x v="2"/>
    <x v="515"/>
    <s v="BIT-146 Customer Address does not display on Customer Profile"/>
    <s v="01198 - BIT-146 Customer Address does not display on Customer Profile"/>
    <x v="515"/>
    <x v="3"/>
    <x v="2"/>
    <x v="2099"/>
    <s v="Development for - Customer Address does not display on Customer Profile"/>
    <s v="M | 01350 - Development for - Customer Address does not display on Customer Profile"/>
    <s v="Frontend Development | M | 01350 - Development for - Customer Address does not display on Customer Profile"/>
    <m/>
    <n v="363700"/>
    <n v="36506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2047"/>
    <n v="5.3191489361702127"/>
    <n v="0"/>
  </r>
  <r>
    <x v="3"/>
    <x v="0"/>
    <x v="3"/>
    <x v="28"/>
    <s v="Buyer - Dashboard"/>
    <x v="28"/>
    <x v="0"/>
    <x v="2"/>
    <x v="425"/>
    <s v="User agreement - BNA"/>
    <s v="00341 - User agreement - BNA"/>
    <x v="425"/>
    <x v="0"/>
    <x v="2"/>
    <x v="2100"/>
    <s v="Alpha for User agreement - BNA"/>
    <s v="01346 - Alpha for User agreement - BNA"/>
    <s v="Alpha Test | 01346 - Alpha for User agreement - BNA"/>
    <n v="351660"/>
    <n v="344261"/>
    <n v="365023"/>
    <s v="Plan"/>
    <x v="18"/>
    <n v="0"/>
    <n v="0"/>
    <n v="0"/>
    <n v="5"/>
    <m/>
    <s v="SUBTASK PLAN"/>
    <n v="0"/>
    <n v="0"/>
    <n v="0"/>
    <n v="0"/>
    <n v="0"/>
    <n v="0"/>
    <n v="0"/>
    <n v="0"/>
    <n v="0"/>
    <n v="0"/>
    <n v="0.16666666666666666"/>
    <n v="0.16666666666666666"/>
    <n v="1"/>
    <n v="0"/>
    <x v="2"/>
    <x v="2"/>
    <s v="0.Done"/>
    <x v="2048"/>
    <n v="0"/>
    <n v="0"/>
  </r>
  <r>
    <x v="3"/>
    <x v="0"/>
    <x v="0"/>
    <x v="22"/>
    <s v="System Architecture"/>
    <x v="22"/>
    <x v="2"/>
    <x v="3"/>
    <x v="280"/>
    <s v="CI server setup"/>
    <s v="00141 - CI server setup"/>
    <x v="280"/>
    <x v="4"/>
    <x v="2"/>
    <x v="2101"/>
    <s v="Split build and deploy jobs"/>
    <s v="M | 01345 - Split build and deploy jobs"/>
    <s v="Sub-Task | M | 01345 - Split build and deploy jobs"/>
    <n v="351453"/>
    <n v="336162"/>
    <n v="365019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1.8518518518518517E-2"/>
    <n v="1"/>
    <n v="8.5106382978723403"/>
    <x v="0"/>
    <x v="3"/>
    <s v="0.Done"/>
    <x v="2049"/>
    <n v="0"/>
    <n v="0"/>
  </r>
  <r>
    <x v="3"/>
    <x v="1"/>
    <x v="1"/>
    <x v="1"/>
    <m/>
    <x v="1"/>
    <x v="1"/>
    <x v="2"/>
    <x v="497"/>
    <s v="BIT-99 Shipment Card Item Detail Box Scrolling Bar"/>
    <s v="01338 - BIT-99 Shipment Card Item Detail Box Scrolling Bar"/>
    <x v="497"/>
    <x v="3"/>
    <x v="2"/>
    <x v="2102"/>
    <s v="Development for - Shipment Card Item Detail Box Scrolling Bar"/>
    <s v="M | 01343 - Development for - Shipment Card Item Detail Box Scrolling Bar"/>
    <s v="Frontend Development | M | 01343 - Development for - Shipment Card Item Detail Box Scrolling Bar"/>
    <m/>
    <n v="364968"/>
    <n v="36499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2050"/>
    <n v="5.3191489361702127"/>
    <n v="0"/>
  </r>
  <r>
    <x v="3"/>
    <x v="1"/>
    <x v="1"/>
    <x v="1"/>
    <m/>
    <x v="1"/>
    <x v="1"/>
    <x v="2"/>
    <x v="521"/>
    <s v="BIT-134 Hide Edit options that Buyers do not have access to "/>
    <s v="01324 - BIT-134 Hide Edit options that Buyers do not have access to "/>
    <x v="521"/>
    <x v="0"/>
    <x v="2"/>
    <x v="2103"/>
    <s v="Alpha for Hide Edit options that Buyers do not have access to "/>
    <s v="01342 - Alpha for Hide Edit options that Buyers do not have access to "/>
    <s v="Alpha Test | 01342 - Alpha for Hide Edit options that Buyers do not have access to "/>
    <m/>
    <n v="364655"/>
    <n v="36498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51"/>
    <n v="0"/>
    <n v="0"/>
  </r>
  <r>
    <x v="3"/>
    <x v="1"/>
    <x v="1"/>
    <x v="1"/>
    <m/>
    <x v="1"/>
    <x v="1"/>
    <x v="2"/>
    <x v="531"/>
    <s v="Add documents button is inside the footer"/>
    <s v="01323 - Add documents button is inside the footer"/>
    <x v="531"/>
    <x v="0"/>
    <x v="2"/>
    <x v="2104"/>
    <s v="Alpha for Add documents button is inside the footer"/>
    <s v="01341 - Alpha for Add documents button is inside the footer"/>
    <s v="Alpha Test | 01341 - Alpha for Add documents button is inside the footer"/>
    <m/>
    <n v="364653"/>
    <n v="36498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52"/>
    <n v="0"/>
    <n v="0"/>
  </r>
  <r>
    <x v="3"/>
    <x v="1"/>
    <x v="1"/>
    <x v="1"/>
    <m/>
    <x v="1"/>
    <x v="1"/>
    <x v="6"/>
    <x v="543"/>
    <s v="Improve data sync logging to capture invalid data"/>
    <s v="01296 - Improve data sync logging to capture invalid data"/>
    <x v="543"/>
    <x v="5"/>
    <x v="2"/>
    <x v="2105"/>
    <s v="Improve data sync logging to capture invalid data"/>
    <s v="M | 01340 - Improve data sync logging to capture invalid data"/>
    <s v="Backend Development | M | 01340 - Improve data sync logging to capture invalid data"/>
    <m/>
    <n v="364422"/>
    <n v="36498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1"/>
    <n v="0"/>
    <n v="1"/>
    <n v="10.638297872340425"/>
    <x v="1"/>
    <x v="6"/>
    <s v="0.Done"/>
    <x v="2053"/>
    <n v="10.638297872340425"/>
    <n v="0"/>
  </r>
  <r>
    <x v="3"/>
    <x v="1"/>
    <x v="1"/>
    <x v="1"/>
    <m/>
    <x v="1"/>
    <x v="1"/>
    <x v="2"/>
    <x v="530"/>
    <s v="BIT-112 Do not display Schedule Lines when confirmedQty = 0 on Orders Landing  Page"/>
    <s v="01068 - BIT-112 Do not display Schedule Lines when confirmedQty = 0 on Orders Landing  Page"/>
    <x v="530"/>
    <x v="0"/>
    <x v="2"/>
    <x v="2106"/>
    <s v="Alpha for Do not display Schedule Lines when confirmedQty = 0 on Orders Landing  Page"/>
    <s v="01339 - Alpha for Do not display Schedule Lines when confirmedQty = 0 on Orders Landing  Page"/>
    <s v="Alpha Test | 01339 - Alpha for Do not display Schedule Lines when confirmedQty = 0 on Orders Landing  Page"/>
    <m/>
    <n v="361728"/>
    <n v="36497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54"/>
    <n v="0"/>
    <n v="0"/>
  </r>
  <r>
    <x v="3"/>
    <x v="0"/>
    <x v="0"/>
    <x v="22"/>
    <s v="System Architecture"/>
    <x v="22"/>
    <x v="2"/>
    <x v="3"/>
    <x v="544"/>
    <s v="UAT/Prod Deployment"/>
    <s v="00481 - UAT/Prod Deployment"/>
    <x v="544"/>
    <x v="4"/>
    <x v="2"/>
    <x v="2107"/>
    <s v="Add production configurations"/>
    <s v="M | 01334 - Add production configurations"/>
    <s v="Sub-Task | M | 01334 - Add production configurations"/>
    <n v="351453"/>
    <n v="349744"/>
    <n v="364949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1.8518518518518517E-2"/>
    <n v="1"/>
    <n v="8.5106382978723403"/>
    <x v="0"/>
    <x v="3"/>
    <s v="0.Done"/>
    <x v="2055"/>
    <n v="0"/>
    <n v="0"/>
  </r>
  <r>
    <x v="3"/>
    <x v="1"/>
    <x v="1"/>
    <x v="1"/>
    <m/>
    <x v="1"/>
    <x v="1"/>
    <x v="2"/>
    <x v="545"/>
    <s v="Location and ShipTo filter dropdowns are missing a border in FF and IE"/>
    <s v="01056 - Location and ShipTo filter dropdowns are missing a border in FF and IE"/>
    <x v="545"/>
    <x v="1"/>
    <x v="2"/>
    <x v="2108"/>
    <s v="QA for Location and ShipTo filter dropdowns are missing a border in FF and IE"/>
    <s v="S | 01333 - QA for Location and ShipTo filter dropdowns are missing a border in FF and IE"/>
    <s v="QA | S | 01333 - QA for Location and ShipTo filter dropdowns are missing a border in FF and IE"/>
    <m/>
    <n v="361688"/>
    <n v="3647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056"/>
    <n v="2.1276595744680851"/>
    <n v="0"/>
  </r>
  <r>
    <x v="3"/>
    <x v="1"/>
    <x v="1"/>
    <x v="1"/>
    <m/>
    <x v="1"/>
    <x v="1"/>
    <x v="2"/>
    <x v="545"/>
    <s v="Location and ShipTo filter dropdowns are missing a border in FF and IE"/>
    <s v="01056 - Location and ShipTo filter dropdowns are missing a border in FF and IE"/>
    <x v="545"/>
    <x v="2"/>
    <x v="2"/>
    <x v="2109"/>
    <s v="Review of Location and ShipTo filter dropdowns are missing a border in FF and IE"/>
    <s v="01332 - Review of Location and ShipTo filter dropdowns are missing a border in FF and IE"/>
    <s v="Feature Review | 01332 - Review of Location and ShipTo filter dropdowns are missing a border in FF and IE"/>
    <m/>
    <n v="361688"/>
    <n v="36474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57"/>
    <n v="0"/>
    <n v="0"/>
  </r>
  <r>
    <x v="3"/>
    <x v="1"/>
    <x v="1"/>
    <x v="1"/>
    <m/>
    <x v="1"/>
    <x v="1"/>
    <x v="2"/>
    <x v="545"/>
    <s v="Location and ShipTo filter dropdowns are missing a border in FF and IE"/>
    <s v="01056 - Location and ShipTo filter dropdowns are missing a border in FF and IE"/>
    <x v="545"/>
    <x v="0"/>
    <x v="2"/>
    <x v="2110"/>
    <s v="Alpha for Location and ShipTo filter dropdowns are missing a border in FF and IE"/>
    <s v="01331 - Alpha for Location and ShipTo filter dropdowns are missing a border in FF and IE"/>
    <s v="Alpha Test | 01331 - Alpha for Location and ShipTo filter dropdowns are missing a border in FF and IE"/>
    <m/>
    <n v="361688"/>
    <n v="36474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58"/>
    <n v="0"/>
    <n v="0"/>
  </r>
  <r>
    <x v="3"/>
    <x v="1"/>
    <x v="1"/>
    <x v="1"/>
    <m/>
    <x v="1"/>
    <x v="1"/>
    <x v="2"/>
    <x v="546"/>
    <s v="The ... next to the Bemis Order number does not expand to show the full line"/>
    <s v="01238 - The ... next to the Bemis Order number does not expand to show the full line"/>
    <x v="546"/>
    <x v="1"/>
    <x v="2"/>
    <x v="2111"/>
    <s v="QA for The ... next to the Bemis Order number does not expand to show the full line"/>
    <s v="01330 - QA for The ... next to the Bemis Order number does not expand to show the full line"/>
    <s v="QA | 01330 - QA for The ... next to the Bemis Order number does not expand to show the full line"/>
    <m/>
    <n v="364168"/>
    <n v="36470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59"/>
    <n v="0"/>
    <n v="0"/>
  </r>
  <r>
    <x v="3"/>
    <x v="1"/>
    <x v="1"/>
    <x v="1"/>
    <m/>
    <x v="1"/>
    <x v="1"/>
    <x v="2"/>
    <x v="546"/>
    <s v="The ... next to the Bemis Order number does not expand to show the full line"/>
    <s v="01238 - The ... next to the Bemis Order number does not expand to show the full line"/>
    <x v="546"/>
    <x v="2"/>
    <x v="2"/>
    <x v="2112"/>
    <s v="Review of The ... next to the Bemis Order number does not expand to show the full line"/>
    <s v="01329 - Review of The ... next to the Bemis Order number does not expand to show the full line"/>
    <s v="Feature Review | 01329 - Review of The ... next to the Bemis Order number does not expand to show the full line"/>
    <m/>
    <n v="364168"/>
    <n v="36470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60"/>
    <n v="0"/>
    <n v="0"/>
  </r>
  <r>
    <x v="3"/>
    <x v="1"/>
    <x v="1"/>
    <x v="1"/>
    <m/>
    <x v="1"/>
    <x v="1"/>
    <x v="2"/>
    <x v="546"/>
    <s v="The ... next to the Bemis Order number does not expand to show the full line"/>
    <s v="01238 - The ... next to the Bemis Order number does not expand to show the full line"/>
    <x v="546"/>
    <x v="0"/>
    <x v="2"/>
    <x v="2113"/>
    <s v="Alpha for The ... next to the BEmis Order number does not expand to show the full line"/>
    <s v="01328 - Alpha for The ... next to the BEmis Order number does not expand to show the full line"/>
    <s v="Alpha Test | 01328 - Alpha for The ... next to the BEmis Order number does not expand to show the full line"/>
    <m/>
    <n v="364168"/>
    <n v="36470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61"/>
    <n v="0"/>
    <n v="0"/>
  </r>
  <r>
    <x v="3"/>
    <x v="1"/>
    <x v="1"/>
    <x v="1"/>
    <m/>
    <x v="1"/>
    <x v="1"/>
    <x v="2"/>
    <x v="518"/>
    <s v="BIT-48 Padding issues with left nav menu "/>
    <s v="01139 - BIT-48 Padding issues with left nav menu "/>
    <x v="518"/>
    <x v="3"/>
    <x v="2"/>
    <x v="2114"/>
    <s v="Development for - Padding issues with left nav menu"/>
    <s v="M | 01327 - Development for - Padding issues with left nav menu"/>
    <s v="Frontend Development | M | 01327 - Development for - Padding issues with left nav menu"/>
    <m/>
    <n v="362869"/>
    <n v="36469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2062"/>
    <n v="5.3191489361702127"/>
    <n v="0"/>
  </r>
  <r>
    <x v="3"/>
    <x v="1"/>
    <x v="1"/>
    <x v="1"/>
    <m/>
    <x v="1"/>
    <x v="1"/>
    <x v="2"/>
    <x v="521"/>
    <s v="BIT-134 Hide Edit options that Buyers do not have access to "/>
    <s v="01324 - BIT-134 Hide Edit options that Buyers do not have access to "/>
    <x v="521"/>
    <x v="3"/>
    <x v="2"/>
    <x v="2115"/>
    <s v="Development for - Hide Edit options that Buyers do not have access to"/>
    <s v="M | 01326 - Development for - Hide Edit options that Buyers do not have access to"/>
    <s v="Frontend Development | M | 01326 - Development for - Hide Edit options that Buyers do not have access to"/>
    <m/>
    <n v="364655"/>
    <n v="36466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2063"/>
    <n v="5.3191489361702127"/>
    <n v="0"/>
  </r>
  <r>
    <x v="3"/>
    <x v="1"/>
    <x v="1"/>
    <x v="1"/>
    <m/>
    <x v="1"/>
    <x v="1"/>
    <x v="2"/>
    <x v="531"/>
    <s v="Add documents button is inside the footer"/>
    <s v="01323 - Add documents button is inside the footer"/>
    <x v="531"/>
    <x v="3"/>
    <x v="2"/>
    <x v="2116"/>
    <s v="Development for - Add documents button is inside the footer"/>
    <s v="M | 01325 - Development for - Add documents button is inside the footer"/>
    <s v="Frontend Development | M | 01325 - Development for - Add documents button is inside the footer"/>
    <m/>
    <n v="364653"/>
    <n v="36465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2064"/>
    <n v="5.3191489361702127"/>
    <n v="0"/>
  </r>
  <r>
    <x v="3"/>
    <x v="0"/>
    <x v="0"/>
    <x v="30"/>
    <s v="CSR - Portal Foundations"/>
    <x v="30"/>
    <x v="1"/>
    <x v="2"/>
    <x v="547"/>
    <s v="Landing page redirection does not work when impersonating"/>
    <s v="01218 - Landing page redirection does not work when impersonating"/>
    <x v="547"/>
    <x v="1"/>
    <x v="2"/>
    <x v="2117"/>
    <s v="QA for Landing page redirection does not work when impersonating"/>
    <s v="S | 01322 - QA for Landing page redirection does not work when impersonating"/>
    <s v="QA | S | 01322 - QA for Landing page redirection does not work when impersonating"/>
    <n v="350872"/>
    <n v="363922"/>
    <n v="3646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3.125E-2"/>
    <n v="1"/>
    <n v="2.1276595744680851"/>
    <x v="0"/>
    <x v="2"/>
    <s v="0.Done"/>
    <x v="2065"/>
    <n v="2.1276595744680851"/>
    <n v="0"/>
  </r>
  <r>
    <x v="3"/>
    <x v="0"/>
    <x v="0"/>
    <x v="30"/>
    <s v="CSR - Portal Foundations"/>
    <x v="30"/>
    <x v="1"/>
    <x v="2"/>
    <x v="547"/>
    <s v="Landing page redirection does not work when impersonating"/>
    <s v="01218 - Landing page redirection does not work when impersonating"/>
    <x v="547"/>
    <x v="2"/>
    <x v="2"/>
    <x v="2118"/>
    <s v="Review of Landing page redirection does not work when impersonating"/>
    <s v="01321 - Review of Landing page redirection does not work when impersonating"/>
    <s v="Feature Review | 01321 - Review of Landing page redirection does not work when impersonating"/>
    <n v="350872"/>
    <n v="363922"/>
    <n v="36464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125E-2"/>
    <n v="1"/>
    <n v="0"/>
    <x v="0"/>
    <x v="2"/>
    <s v="0.Done"/>
    <x v="2066"/>
    <n v="0"/>
    <n v="0"/>
  </r>
  <r>
    <x v="3"/>
    <x v="0"/>
    <x v="0"/>
    <x v="30"/>
    <s v="CSR - Portal Foundations"/>
    <x v="30"/>
    <x v="1"/>
    <x v="2"/>
    <x v="547"/>
    <s v="Landing page redirection does not work when impersonating"/>
    <s v="01218 - Landing page redirection does not work when impersonating"/>
    <x v="547"/>
    <x v="0"/>
    <x v="2"/>
    <x v="2119"/>
    <s v="Alpha for Landing page redirection does not work when impersonating"/>
    <s v="01320 - Alpha for Landing page redirection does not work when impersonating"/>
    <s v="Alpha Test | 01320 - Alpha for Landing page redirection does not work when impersonating"/>
    <n v="350872"/>
    <n v="363922"/>
    <n v="36464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125E-2"/>
    <n v="1"/>
    <n v="0"/>
    <x v="0"/>
    <x v="2"/>
    <s v="0.Done"/>
    <x v="2067"/>
    <n v="0"/>
    <n v="0"/>
  </r>
  <r>
    <x v="3"/>
    <x v="0"/>
    <x v="0"/>
    <x v="27"/>
    <s v="Bemis CP Theme"/>
    <x v="27"/>
    <x v="0"/>
    <x v="2"/>
    <x v="407"/>
    <s v="Updates to Bemis Portal Navigation"/>
    <s v="01180 - Updates to Bemis Portal Navigation"/>
    <x v="407"/>
    <x v="0"/>
    <x v="2"/>
    <x v="2120"/>
    <s v="Alpha for Updates to Bemis Portal Navigation"/>
    <s v="S | 01306 - Alpha for Updates to Bemis Portal Navigation"/>
    <s v="Alpha Test | S | 01306 - Alpha for Updates to Bemis Portal Navigation"/>
    <n v="351507"/>
    <n v="363315"/>
    <n v="3645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8518518518518517E-2"/>
    <n v="1"/>
    <n v="2.1276595744680851"/>
    <x v="0"/>
    <x v="2"/>
    <s v="0.Done"/>
    <x v="2068"/>
    <n v="0"/>
    <n v="0"/>
  </r>
  <r>
    <x v="3"/>
    <x v="1"/>
    <x v="1"/>
    <x v="1"/>
    <m/>
    <x v="1"/>
    <x v="1"/>
    <x v="2"/>
    <x v="540"/>
    <s v="Fix sort order column names"/>
    <s v="01272 - Fix sort order column names"/>
    <x v="540"/>
    <x v="6"/>
    <x v="2"/>
    <x v="2121"/>
    <s v="Missing fields from reports Sort Type dropdown"/>
    <s v="M | 01304 - Missing fields from reports Sort Type dropdown"/>
    <s v="Alpha Bug | M | 01304 - Missing fields from reports Sort Type dropdown"/>
    <m/>
    <n v="364258"/>
    <n v="364551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3.191489361702128"/>
    <x v="1"/>
    <x v="2"/>
    <s v="0.Done"/>
    <x v="2069"/>
    <n v="3.191489361702128"/>
    <n v="0"/>
  </r>
  <r>
    <x v="3"/>
    <x v="1"/>
    <x v="1"/>
    <x v="1"/>
    <m/>
    <x v="1"/>
    <x v="1"/>
    <x v="2"/>
    <x v="548"/>
    <s v="'Show More' link missing from Report description"/>
    <s v="01194 - 'Show More' link missing from Report description"/>
    <x v="548"/>
    <x v="1"/>
    <x v="2"/>
    <x v="2122"/>
    <s v="QA for 'Show More' link missing from Report description"/>
    <s v="S | 01303 - QA for 'Show More' link missing from Report description"/>
    <s v="QA | S | 01303 - QA for 'Show More' link missing from Report description"/>
    <m/>
    <n v="363606"/>
    <n v="3645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070"/>
    <n v="2.1276595744680851"/>
    <n v="0"/>
  </r>
  <r>
    <x v="3"/>
    <x v="1"/>
    <x v="1"/>
    <x v="1"/>
    <m/>
    <x v="1"/>
    <x v="1"/>
    <x v="2"/>
    <x v="548"/>
    <s v="'Show More' link missing from Report description"/>
    <s v="01194 - 'Show More' link missing from Report description"/>
    <x v="548"/>
    <x v="2"/>
    <x v="2"/>
    <x v="2123"/>
    <s v="Review of 'Show More' link missing from Report description"/>
    <s v="01302 - Review of 'Show More' link missing from Report description"/>
    <s v="Feature Review | 01302 - Review of 'Show More' link missing from Report description"/>
    <m/>
    <n v="363606"/>
    <n v="36453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71"/>
    <n v="0"/>
    <n v="0"/>
  </r>
  <r>
    <x v="3"/>
    <x v="1"/>
    <x v="1"/>
    <x v="1"/>
    <m/>
    <x v="1"/>
    <x v="1"/>
    <x v="2"/>
    <x v="526"/>
    <s v="Fix date range for From and To fields"/>
    <s v="01271 - Fix date range for From and To fields"/>
    <x v="526"/>
    <x v="6"/>
    <x v="2"/>
    <x v="2124"/>
    <s v="Entering Date into field causes the preview screen to go blank"/>
    <s v="M | 01301 - Entering Date into field causes the preview screen to go blank"/>
    <s v="Alpha Bug | M | 01301 - Entering Date into field causes the preview screen to go blank"/>
    <m/>
    <n v="364251"/>
    <n v="364527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3.191489361702128"/>
    <x v="1"/>
    <x v="2"/>
    <s v="0.Done"/>
    <x v="2072"/>
    <n v="3.191489361702128"/>
    <n v="0"/>
  </r>
  <r>
    <x v="3"/>
    <x v="1"/>
    <x v="1"/>
    <x v="1"/>
    <m/>
    <x v="1"/>
    <x v="1"/>
    <x v="2"/>
    <x v="549"/>
    <s v="BIT-68 Optional fields not correctly formatted or are missing in open and closed order report"/>
    <s v="01261 - BIT-68 Optional fields not correctly formatted or are missing in open and closed order report"/>
    <x v="549"/>
    <x v="1"/>
    <x v="2"/>
    <x v="2125"/>
    <s v="QA for Optional fields not correctly formatted or are missing in open and closed order report"/>
    <s v="S | 01300 - QA for Optional fields not correctly formatted or are missing in open and closed order report"/>
    <s v="QA | S | 01300 - QA for Optional fields not correctly formatted or are missing in open and closed order report"/>
    <m/>
    <n v="364225"/>
    <n v="3645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2073"/>
    <n v="2.1276595744680851"/>
    <n v="0"/>
  </r>
  <r>
    <x v="3"/>
    <x v="1"/>
    <x v="1"/>
    <x v="1"/>
    <m/>
    <x v="1"/>
    <x v="1"/>
    <x v="2"/>
    <x v="549"/>
    <s v="BIT-68 Optional fields not correctly formatted or are missing in open and closed order report"/>
    <s v="01261 - BIT-68 Optional fields not correctly formatted or are missing in open and closed order report"/>
    <x v="549"/>
    <x v="2"/>
    <x v="2"/>
    <x v="2126"/>
    <s v="Review of Optional fields not correctly formatted or are missing in open and closed order report"/>
    <s v="01299 - Review of Optional fields not correctly formatted or are missing in open and closed order report"/>
    <s v="Feature Review | 01299 - Review of Optional fields not correctly formatted or are missing in open and closed order report"/>
    <m/>
    <n v="364225"/>
    <n v="36451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74"/>
    <n v="0"/>
    <n v="0"/>
  </r>
  <r>
    <x v="3"/>
    <x v="1"/>
    <x v="1"/>
    <x v="1"/>
    <m/>
    <x v="1"/>
    <x v="1"/>
    <x v="2"/>
    <x v="532"/>
    <s v="Product Description displaying incorrectly"/>
    <s v="01268 - Product Description displaying incorrectly"/>
    <x v="532"/>
    <x v="6"/>
    <x v="2"/>
    <x v="2127"/>
    <s v="Production description is not expanding on Orders Page"/>
    <s v="M | 01298 - Production description is not expanding on Orders Page"/>
    <s v="Alpha Bug | M | 01298 - Production description is not expanding on Orders Page"/>
    <m/>
    <n v="364243"/>
    <n v="364514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2075"/>
    <n v="3.191489361702128"/>
    <n v="0"/>
  </r>
  <r>
    <x v="3"/>
    <x v="1"/>
    <x v="1"/>
    <x v="1"/>
    <m/>
    <x v="1"/>
    <x v="1"/>
    <x v="2"/>
    <x v="510"/>
    <s v="BIT-60 Missing Address should be empty"/>
    <s v="01257 - BIT-60 Missing Address should be empty"/>
    <x v="510"/>
    <x v="0"/>
    <x v="2"/>
    <x v="2128"/>
    <s v="Alpha for Missing Address should be empty"/>
    <s v="01289 - Alpha for Missing Address should be empty"/>
    <s v="Alpha Test | 01289 - Alpha for Missing Address should be empty"/>
    <m/>
    <n v="364221"/>
    <n v="36440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76"/>
    <n v="0"/>
    <n v="0"/>
  </r>
  <r>
    <x v="3"/>
    <x v="1"/>
    <x v="1"/>
    <x v="1"/>
    <m/>
    <x v="1"/>
    <x v="1"/>
    <x v="2"/>
    <x v="540"/>
    <s v="Fix sort order column names"/>
    <s v="01272 - Fix sort order column names"/>
    <x v="540"/>
    <x v="0"/>
    <x v="2"/>
    <x v="2129"/>
    <s v="Alpha for Fix sort order column names"/>
    <s v="01288 - Alpha for Fix sort order column names"/>
    <s v="Alpha Test | 01288 - Alpha for Fix sort order column names"/>
    <m/>
    <n v="364258"/>
    <n v="36439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77"/>
    <n v="0"/>
    <n v="0"/>
  </r>
  <r>
    <x v="3"/>
    <x v="1"/>
    <x v="1"/>
    <x v="1"/>
    <m/>
    <x v="1"/>
    <x v="1"/>
    <x v="2"/>
    <x v="526"/>
    <s v="Fix date range for From and To fields"/>
    <s v="01271 - Fix date range for From and To fields"/>
    <x v="526"/>
    <x v="0"/>
    <x v="2"/>
    <x v="2130"/>
    <s v="Alpha for Fix date range for From and To fields"/>
    <s v="01287 - Alpha for Fix date range for From and To fields"/>
    <s v="Alpha Test | 01287 - Alpha for Fix date range for From and To fields"/>
    <m/>
    <n v="364251"/>
    <n v="36439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78"/>
    <n v="0"/>
    <n v="0"/>
  </r>
  <r>
    <x v="3"/>
    <x v="1"/>
    <x v="1"/>
    <x v="1"/>
    <m/>
    <x v="1"/>
    <x v="1"/>
    <x v="2"/>
    <x v="549"/>
    <s v="BIT-68 Optional fields not correctly formatted or are missing in open and closed order report"/>
    <s v="01261 - BIT-68 Optional fields not correctly formatted or are missing in open and closed order report"/>
    <x v="549"/>
    <x v="0"/>
    <x v="2"/>
    <x v="2131"/>
    <s v="Alpha for Optional fields not correctly formatted or are missing in open and closed order report"/>
    <s v="01286 - Alpha for Optional fields not correctly formatted or are missing in open and closed order report"/>
    <s v="Alpha Test | 01286 - Alpha for Optional fields not correctly formatted or are missing in open and closed order report"/>
    <m/>
    <n v="364225"/>
    <n v="3643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79"/>
    <n v="0"/>
    <n v="0"/>
  </r>
  <r>
    <x v="3"/>
    <x v="1"/>
    <x v="1"/>
    <x v="1"/>
    <m/>
    <x v="1"/>
    <x v="1"/>
    <x v="2"/>
    <x v="548"/>
    <s v="'Show More' link missing from Report description"/>
    <s v="01194 - 'Show More' link missing from Report description"/>
    <x v="548"/>
    <x v="0"/>
    <x v="2"/>
    <x v="2132"/>
    <s v="Alpha for 'Show More' link missing from Report description"/>
    <s v="01285 - Alpha for 'Show More' link missing from Report description"/>
    <s v="Alpha Test | 01285 - Alpha for 'Show More' link missing from Report description"/>
    <m/>
    <n v="363606"/>
    <n v="36433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80"/>
    <n v="0"/>
    <n v="0"/>
  </r>
  <r>
    <x v="3"/>
    <x v="1"/>
    <x v="1"/>
    <x v="1"/>
    <m/>
    <x v="1"/>
    <x v="1"/>
    <x v="2"/>
    <x v="532"/>
    <s v="Product Description displaying incorrectly"/>
    <s v="01268 - Product Description displaying incorrectly"/>
    <x v="532"/>
    <x v="0"/>
    <x v="2"/>
    <x v="2133"/>
    <s v="Alpha for Product Description displaying incorrectly"/>
    <s v="01284 - Alpha for Product Description displaying incorrectly"/>
    <s v="Alpha Test | 01284 - Alpha for Product Description displaying incorrectly"/>
    <m/>
    <n v="364243"/>
    <n v="3643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2081"/>
    <n v="0"/>
    <n v="0"/>
  </r>
  <r>
    <x v="3"/>
    <x v="1"/>
    <x v="1"/>
    <x v="1"/>
    <m/>
    <x v="1"/>
    <x v="1"/>
    <x v="2"/>
    <x v="550"/>
    <s v="My Locations navigation on Mobile view is not working"/>
    <s v="01181 - My Locations navigation on Mobile view is not working"/>
    <x v="550"/>
    <x v="1"/>
    <x v="2"/>
    <x v="2134"/>
    <s v="QA for My Locations navigation on Mobile view is not working"/>
    <s v="S | 01283 - QA for My Locations navigation on Mobile view is not working"/>
    <s v="QA | S | 01283 - QA for My Locations navigation on Mobile view is not working"/>
    <m/>
    <n v="363320"/>
    <n v="36430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082"/>
    <n v="2.1276595744680851"/>
    <n v="0"/>
  </r>
  <r>
    <x v="3"/>
    <x v="1"/>
    <x v="1"/>
    <x v="1"/>
    <m/>
    <x v="1"/>
    <x v="1"/>
    <x v="2"/>
    <x v="550"/>
    <s v="My Locations navigation on Mobile view is not working"/>
    <s v="01181 - My Locations navigation on Mobile view is not working"/>
    <x v="550"/>
    <x v="2"/>
    <x v="2"/>
    <x v="2135"/>
    <s v="Review of My Locations navigation on Mobile view is not working"/>
    <s v="01282 - Review of My Locations navigation on Mobile view is not working"/>
    <s v="Feature Review | 01282 - Review of My Locations navigation on Mobile view is not working"/>
    <m/>
    <n v="363320"/>
    <n v="36430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83"/>
    <n v="0"/>
    <n v="0"/>
  </r>
  <r>
    <x v="3"/>
    <x v="1"/>
    <x v="1"/>
    <x v="1"/>
    <m/>
    <x v="1"/>
    <x v="1"/>
    <x v="2"/>
    <x v="542"/>
    <s v="Orders Page - Quantity Fields Show 0 Value"/>
    <s v="00854 - Orders Page - Quantity Fields Show 0 Value"/>
    <x v="542"/>
    <x v="2"/>
    <x v="2"/>
    <x v="2136"/>
    <s v="Review of Orders Page - Quantity Fields Show 0 Value"/>
    <s v="01281 - Review of Orders Page - Quantity Fields Show 0 Value"/>
    <s v="Feature Review | 01281 - Review of Orders Page - Quantity Fields Show 0 Value"/>
    <m/>
    <n v="358437"/>
    <n v="36430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2084"/>
    <n v="0"/>
    <n v="0"/>
  </r>
  <r>
    <x v="3"/>
    <x v="0"/>
    <x v="0"/>
    <x v="27"/>
    <s v="Bemis CP Theme"/>
    <x v="27"/>
    <x v="1"/>
    <x v="2"/>
    <x v="551"/>
    <s v="Icons do not display properly on the Global Search Results Page"/>
    <s v="01195 -  Icons do not display properly on the Global Search Results Page"/>
    <x v="551"/>
    <x v="1"/>
    <x v="2"/>
    <x v="2137"/>
    <s v="QA for  Icons do not display properly on the Global Search Results Page"/>
    <s v="S | 01280 - QA for  Icons do not display properly on the Global Search Results Page"/>
    <s v="QA | S | 01280 - QA for  Icons do not display properly on the Global Search Results Page"/>
    <n v="351507"/>
    <n v="363609"/>
    <n v="36430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8518518518518517E-2"/>
    <n v="1"/>
    <n v="2.1276595744680851"/>
    <x v="0"/>
    <x v="2"/>
    <s v="0.Done"/>
    <x v="2085"/>
    <n v="2.1276595744680851"/>
    <n v="0"/>
  </r>
  <r>
    <x v="3"/>
    <x v="0"/>
    <x v="0"/>
    <x v="27"/>
    <s v="Bemis CP Theme"/>
    <x v="27"/>
    <x v="1"/>
    <x v="2"/>
    <x v="551"/>
    <s v="Icons do not display properly on the Global Search Results Page"/>
    <s v="01195 -  Icons do not display properly on the Global Search Results Page"/>
    <x v="551"/>
    <x v="2"/>
    <x v="2"/>
    <x v="2138"/>
    <s v="Review of  Icons do not display properly on the Global Search Results Page"/>
    <s v="01279 - Review of  Icons do not display properly on the Global Search Results Page"/>
    <s v="Feature Review | 01279 - Review of  Icons do not display properly on the Global Search Results Page"/>
    <n v="351507"/>
    <n v="363609"/>
    <n v="36430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1.8518518518518517E-2"/>
    <n v="1"/>
    <n v="0"/>
    <x v="0"/>
    <x v="2"/>
    <s v="0.Done"/>
    <x v="2086"/>
    <n v="0"/>
    <n v="0"/>
  </r>
  <r>
    <x v="3"/>
    <x v="1"/>
    <x v="1"/>
    <x v="1"/>
    <m/>
    <x v="1"/>
    <x v="1"/>
    <x v="2"/>
    <x v="552"/>
    <s v="CSR should have access to limited control panel "/>
    <s v="01151 - CSR should have access to limited control panel "/>
    <x v="552"/>
    <x v="1"/>
    <x v="2"/>
    <x v="2139"/>
    <s v="QA for CSR should have access to limited control panel "/>
    <s v="S | 01278 - QA for CSR should have access to limited control panel "/>
    <s v="QA | S | 01278 - QA for CSR should have access to limited control panel "/>
    <m/>
    <n v="363054"/>
    <n v="36430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2087"/>
    <n v="2.1276595744680851"/>
    <n v="0"/>
  </r>
  <r>
    <x v="3"/>
    <x v="1"/>
    <x v="1"/>
    <x v="1"/>
    <m/>
    <x v="1"/>
    <x v="1"/>
    <x v="2"/>
    <x v="553"/>
    <s v="Clicking on Shipped Qty or Scheduled Releases throws an error"/>
    <s v="01212 - Clicking on Shipped Qty or Scheduled Releases throws an error"/>
    <x v="553"/>
    <x v="1"/>
    <x v="2"/>
    <x v="2140"/>
    <s v="QA for Clicking on Shipped Qty or Scheduled Releases throws an error"/>
    <s v="01277 - QA for Clicking on Shipped Qty or Scheduled Releases throws an error"/>
    <s v="QA | 01277 - QA for Clicking on Shipped Qty or Scheduled Releases throws an error"/>
    <m/>
    <n v="363896"/>
    <n v="36430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88"/>
    <n v="0"/>
    <n v="0"/>
  </r>
  <r>
    <x v="3"/>
    <x v="1"/>
    <x v="1"/>
    <x v="1"/>
    <m/>
    <x v="1"/>
    <x v="1"/>
    <x v="2"/>
    <x v="553"/>
    <s v="Clicking on Shipped Qty or Scheduled Releases throws an error"/>
    <s v="01212 - Clicking on Shipped Qty or Scheduled Releases throws an error"/>
    <x v="553"/>
    <x v="2"/>
    <x v="2"/>
    <x v="2141"/>
    <s v="Review of Clicking on Shipped Qty or Scheduled Releases throws an error"/>
    <s v="01276 - Review of Clicking on Shipped Qty or Scheduled Releases throws an error"/>
    <s v="Feature Review | 01276 - Review of Clicking on Shipped Qty or Scheduled Releases throws an error"/>
    <m/>
    <n v="363896"/>
    <n v="36429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89"/>
    <n v="0"/>
    <n v="0"/>
  </r>
  <r>
    <x v="3"/>
    <x v="1"/>
    <x v="1"/>
    <x v="1"/>
    <m/>
    <x v="1"/>
    <x v="1"/>
    <x v="2"/>
    <x v="552"/>
    <s v="CSR should have access to limited control panel "/>
    <s v="01151 - CSR should have access to limited control panel "/>
    <x v="552"/>
    <x v="2"/>
    <x v="2"/>
    <x v="2142"/>
    <s v="Review of CSR should have access to limited control panel "/>
    <s v="01275 - Review of CSR should have access to limited control panel "/>
    <s v="Feature Review | 01275 - Review of CSR should have access to limited control panel "/>
    <m/>
    <n v="363054"/>
    <n v="36429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2090"/>
    <n v="0"/>
    <n v="0"/>
  </r>
  <r>
    <x v="3"/>
    <x v="0"/>
    <x v="0"/>
    <x v="27"/>
    <s v="Bemis CP Theme"/>
    <x v="27"/>
    <x v="0"/>
    <x v="2"/>
    <x v="427"/>
    <s v="Redesign for product description display"/>
    <s v="01113 - Redesign for product description display"/>
    <x v="427"/>
    <x v="0"/>
    <x v="2"/>
    <x v="2143"/>
    <s v="Alpha for Redesign for product description display"/>
    <s v="01274 - Alpha for Redesign for product description display"/>
    <s v="Alpha Test | 01274 - Alpha for Redesign for product description display"/>
    <n v="351507"/>
    <n v="362668"/>
    <n v="36429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1.8518518518518517E-2"/>
    <n v="1"/>
    <n v="0"/>
    <x v="0"/>
    <x v="2"/>
    <s v="0.Done"/>
    <x v="2091"/>
    <n v="0"/>
    <n v="0"/>
  </r>
  <r>
    <x v="3"/>
    <x v="1"/>
    <x v="1"/>
    <x v="1"/>
    <m/>
    <x v="1"/>
    <x v="1"/>
    <x v="2"/>
    <x v="545"/>
    <s v="Location and ShipTo filter dropdowns are missing a border in FF and IE"/>
    <s v="01056 - Location and ShipTo filter dropdowns are missing a border in FF and IE"/>
    <x v="545"/>
    <x v="3"/>
    <x v="2"/>
    <x v="2144"/>
    <s v="Development for - Location and ShipTo filter dropdowns are missing a border in FF and IE"/>
    <s v="M | 01273 - Development for - Location and ShipTo filter dropdowns are missing a border in FF and IE"/>
    <s v="Frontend Development | M | 01273 - Development for - Location and ShipTo filter dropdowns are missing a border in FF and IE"/>
    <m/>
    <n v="361688"/>
    <n v="36428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2092"/>
    <n v="5.3191489361702127"/>
    <n v="0"/>
  </r>
  <r>
    <x v="3"/>
    <x v="1"/>
    <x v="1"/>
    <x v="1"/>
    <m/>
    <x v="1"/>
    <x v="1"/>
    <x v="2"/>
    <x v="532"/>
    <s v="Product Description displaying incorrectly"/>
    <s v="01268 - Product Description displaying incorrectly"/>
    <x v="532"/>
    <x v="3"/>
    <x v="2"/>
    <x v="2145"/>
    <s v="Development for product description error"/>
    <s v="M | 01269 - Development for product description error"/>
    <s v="Frontend Development | M | 01269 - Development for product description error"/>
    <m/>
    <n v="364243"/>
    <n v="36424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2093"/>
    <n v="5.3191489361702127"/>
    <n v="0"/>
  </r>
  <r>
    <x v="3"/>
    <x v="0"/>
    <x v="0"/>
    <x v="32"/>
    <s v="Buyer - Reports"/>
    <x v="32"/>
    <x v="0"/>
    <x v="2"/>
    <x v="479"/>
    <s v="Requirement changes for Reports"/>
    <s v="01007 - Requirement changes for Reports"/>
    <x v="479"/>
    <x v="5"/>
    <x v="2"/>
    <x v="2146"/>
    <s v="Open and Closed Order report default fields"/>
    <s v="M | 01260 - Open and Closed Order report default fields"/>
    <s v="Backend Development | M | 01260 - Open and Closed Order report default fields"/>
    <n v="351658"/>
    <n v="360457"/>
    <n v="36422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3.8461538461538464E-2"/>
    <n v="1"/>
    <n v="10.638297872340425"/>
    <x v="0"/>
    <x v="2"/>
    <s v="0.Done"/>
    <x v="2094"/>
    <n v="0"/>
    <n v="0"/>
  </r>
  <r>
    <x v="3"/>
    <x v="1"/>
    <x v="1"/>
    <x v="1"/>
    <m/>
    <x v="1"/>
    <x v="1"/>
    <x v="2"/>
    <x v="552"/>
    <s v="CSR should have access to limited control panel "/>
    <s v="01151 - CSR should have access to limited control panel "/>
    <x v="552"/>
    <x v="0"/>
    <x v="2"/>
    <x v="2147"/>
    <s v="Alpha for CSR should have access to limited control panel "/>
    <s v="01255 - Alpha for CSR should have access to limited control panel "/>
    <s v="Alpha Test | 01255 - Alpha for CSR should have access to limited control panel "/>
    <m/>
    <n v="363054"/>
    <n v="3642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2095"/>
    <n v="0"/>
    <n v="0"/>
  </r>
  <r>
    <x v="3"/>
    <x v="0"/>
    <x v="0"/>
    <x v="27"/>
    <s v="Bemis CP Theme"/>
    <x v="27"/>
    <x v="1"/>
    <x v="2"/>
    <x v="551"/>
    <s v="Icons do not display properly on the Global Search Results Page"/>
    <s v="01195 -  Icons do not display properly on the Global Search Results Page"/>
    <x v="551"/>
    <x v="0"/>
    <x v="2"/>
    <x v="2148"/>
    <s v="Alpha for  Icons do not display properly on the Global Search Results Page"/>
    <s v="01237 - Alpha for  Icons do not display properly on the Global Search Results Page"/>
    <s v="Alpha Test | 01237 - Alpha for  Icons do not display properly on the Global Search Results Page"/>
    <n v="351507"/>
    <n v="363609"/>
    <n v="3641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1.8518518518518517E-2"/>
    <n v="1"/>
    <n v="0"/>
    <x v="0"/>
    <x v="2"/>
    <s v="0.Done"/>
    <x v="2096"/>
    <n v="0"/>
    <n v="0"/>
  </r>
  <r>
    <x v="3"/>
    <x v="0"/>
    <x v="0"/>
    <x v="25"/>
    <s v="CSR - Customer and User Profile"/>
    <x v="25"/>
    <x v="0"/>
    <x v="2"/>
    <x v="243"/>
    <s v="Create Page for CSRs to View Customer Locations "/>
    <s v="01127 - Create Page for CSRs to View Customer Locations "/>
    <x v="243"/>
    <x v="3"/>
    <x v="2"/>
    <x v="2149"/>
    <s v="Display indicator for impersonation on screen when CSR is impersonating a user"/>
    <s v="M | 01235 - Display indicator for impersonation on screen when CSR is impersonating a user"/>
    <s v="Frontend Development | M | 01235 - Display indicator for impersonation on screen when CSR is impersonating a user"/>
    <n v="348696"/>
    <n v="362834"/>
    <n v="36414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8.3333333333333329E-2"/>
    <n v="2.9411764705882353E-2"/>
    <n v="1"/>
    <n v="5.3191489361702127"/>
    <x v="0"/>
    <x v="2"/>
    <s v="0.Done"/>
    <x v="2097"/>
    <n v="0"/>
    <n v="0"/>
  </r>
  <r>
    <x v="3"/>
    <x v="1"/>
    <x v="1"/>
    <x v="1"/>
    <m/>
    <x v="1"/>
    <x v="1"/>
    <x v="2"/>
    <x v="554"/>
    <s v="Reports Landing Page - Report Header is not aligned properly"/>
    <s v="01183 - Reports Landing Page - Report Header is not aligned properly"/>
    <x v="554"/>
    <x v="1"/>
    <x v="2"/>
    <x v="2150"/>
    <s v="QA for Reports Landing Page - Report Header is not aligned properly"/>
    <s v="S | 01234 - QA for Reports Landing Page - Report Header is not aligned properly"/>
    <s v="QA | S | 01234 - QA for Reports Landing Page - Report Header is not aligned properly"/>
    <m/>
    <n v="363336"/>
    <n v="3641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098"/>
    <n v="2.1276595744680851"/>
    <n v="0"/>
  </r>
  <r>
    <x v="3"/>
    <x v="1"/>
    <x v="1"/>
    <x v="1"/>
    <m/>
    <x v="1"/>
    <x v="1"/>
    <x v="2"/>
    <x v="548"/>
    <s v="'Show More' link missing from Report description"/>
    <s v="01194 - 'Show More' link missing from Report description"/>
    <x v="548"/>
    <x v="3"/>
    <x v="2"/>
    <x v="2151"/>
    <s v="Development for - 'Show More' link missing from Report description"/>
    <s v="M | 01233 - Development for - 'Show More' link missing from Report description"/>
    <s v="Frontend Development | M | 01233 - Development for - 'Show More' link missing from Report description"/>
    <m/>
    <n v="363606"/>
    <n v="36412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2099"/>
    <n v="5.3191489361702127"/>
    <n v="0"/>
  </r>
  <r>
    <x v="3"/>
    <x v="1"/>
    <x v="1"/>
    <x v="1"/>
    <m/>
    <x v="1"/>
    <x v="1"/>
    <x v="2"/>
    <x v="554"/>
    <s v="Reports Landing Page - Report Header is not aligned properly"/>
    <s v="01183 - Reports Landing Page - Report Header is not aligned properly"/>
    <x v="554"/>
    <x v="2"/>
    <x v="2"/>
    <x v="2152"/>
    <s v="Review of Reports Landing Page - Report Header is not aligned properly"/>
    <s v="01232 - Review of Reports Landing Page - Report Header is not aligned properly"/>
    <s v="Feature Review | 01232 - Review of Reports Landing Page - Report Header is not aligned properly"/>
    <m/>
    <n v="363336"/>
    <n v="36412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00"/>
    <n v="0"/>
    <n v="0"/>
  </r>
  <r>
    <x v="3"/>
    <x v="1"/>
    <x v="1"/>
    <x v="1"/>
    <m/>
    <x v="1"/>
    <x v="1"/>
    <x v="2"/>
    <x v="555"/>
    <s v="Select All and Clear All links in Location filter do not work"/>
    <s v="01191 - Select All and Clear All links in Location filter do not work"/>
    <x v="555"/>
    <x v="1"/>
    <x v="2"/>
    <x v="2153"/>
    <s v="QA for Select All and Clear All links in Location filter do not work"/>
    <s v="01231 - QA for Select All and Clear All links in Location filter do not work"/>
    <s v="QA | 01231 - QA for Select All and Clear All links in Location filter do not work"/>
    <m/>
    <n v="363596"/>
    <n v="36411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01"/>
    <n v="0"/>
    <n v="0"/>
  </r>
  <r>
    <x v="3"/>
    <x v="1"/>
    <x v="1"/>
    <x v="1"/>
    <m/>
    <x v="1"/>
    <x v="1"/>
    <x v="2"/>
    <x v="555"/>
    <s v="Select All and Clear All links in Location filter do not work"/>
    <s v="01191 - Select All and Clear All links in Location filter do not work"/>
    <x v="555"/>
    <x v="2"/>
    <x v="2"/>
    <x v="2154"/>
    <s v="Review of Select All and Clear All links in Location filter do not work"/>
    <s v="01230 - Review of Select All and Clear All links in Location filter do not work"/>
    <s v="Feature Review | 01230 - Review of Select All and Clear All links in Location filter do not work"/>
    <m/>
    <n v="363596"/>
    <n v="3641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02"/>
    <n v="0"/>
    <n v="0"/>
  </r>
  <r>
    <x v="3"/>
    <x v="1"/>
    <x v="1"/>
    <x v="1"/>
    <m/>
    <x v="1"/>
    <x v="1"/>
    <x v="2"/>
    <x v="555"/>
    <s v="Select All and Clear All links in Location filter do not work"/>
    <s v="01191 - Select All and Clear All links in Location filter do not work"/>
    <x v="555"/>
    <x v="0"/>
    <x v="2"/>
    <x v="2155"/>
    <s v="Alpha for Select All and Clear All links in Location filter do not work"/>
    <s v="01229 - Alpha for Select All and Clear All links in Location filter do not work"/>
    <s v="Alpha Test | 01229 - Alpha for Select All and Clear All links in Location filter do not work"/>
    <m/>
    <n v="363596"/>
    <n v="36411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03"/>
    <n v="0"/>
    <n v="0"/>
  </r>
  <r>
    <x v="3"/>
    <x v="1"/>
    <x v="1"/>
    <x v="1"/>
    <m/>
    <x v="1"/>
    <x v="1"/>
    <x v="2"/>
    <x v="556"/>
    <s v="Entries on the Release Page are not displaying "/>
    <s v="01054 - Entries on the Release Page are not displaying "/>
    <x v="556"/>
    <x v="1"/>
    <x v="2"/>
    <x v="2156"/>
    <s v="QA for Entries on the Release Page are not displaying "/>
    <s v="01227 - QA for Entries on the Release Page are not displaying "/>
    <s v="QA | 01227 - QA for Entries on the Release Page are not displaying "/>
    <m/>
    <n v="361664"/>
    <n v="36411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04"/>
    <n v="0"/>
    <n v="0"/>
  </r>
  <r>
    <x v="3"/>
    <x v="1"/>
    <x v="1"/>
    <x v="1"/>
    <m/>
    <x v="1"/>
    <x v="1"/>
    <x v="2"/>
    <x v="557"/>
    <s v="BIT-42 Update orders data fields to allow for decimals "/>
    <s v="00902 - BIT-42 Update orders data fields to allow for decimals "/>
    <x v="557"/>
    <x v="1"/>
    <x v="2"/>
    <x v="2157"/>
    <s v="QA for Update orders data fields to allow for decimals "/>
    <s v="01226 - QA for Update orders data fields to allow for decimals "/>
    <s v="QA | 01226 - QA for Update orders data fields to allow for decimals "/>
    <m/>
    <n v="359064"/>
    <n v="36411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2105"/>
    <n v="0"/>
    <n v="0"/>
  </r>
  <r>
    <x v="3"/>
    <x v="1"/>
    <x v="1"/>
    <x v="1"/>
    <m/>
    <x v="1"/>
    <x v="1"/>
    <x v="2"/>
    <x v="558"/>
    <s v="User Customer Name (Employer) is incorrect"/>
    <s v="00804 - User Customer Name (Employer) is incorrect"/>
    <x v="558"/>
    <x v="1"/>
    <x v="2"/>
    <x v="2158"/>
    <s v="QA for User Customer Name (Employer) is incorrect"/>
    <s v="01225 - QA for User Customer Name (Employer) is incorrect"/>
    <s v="QA | 01225 - QA for User Customer Name (Employer) is incorrect"/>
    <m/>
    <n v="357594"/>
    <n v="36410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2106"/>
    <n v="0"/>
    <n v="0"/>
  </r>
  <r>
    <x v="3"/>
    <x v="0"/>
    <x v="0"/>
    <x v="30"/>
    <s v="CSR - Portal Foundations"/>
    <x v="30"/>
    <x v="1"/>
    <x v="2"/>
    <x v="547"/>
    <s v="Landing page redirection does not work when impersonating"/>
    <s v="01218 - Landing page redirection does not work when impersonating"/>
    <x v="547"/>
    <x v="5"/>
    <x v="2"/>
    <x v="2159"/>
    <s v="Modify default landing page when impersonating users"/>
    <s v="S | 01224 - Modify default landing page when impersonating users"/>
    <s v="Backend Development | S | 01224 - Modify default landing page when impersonating users"/>
    <n v="350872"/>
    <n v="363922"/>
    <n v="36408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3.125E-2"/>
    <n v="1"/>
    <n v="8.5106382978723403"/>
    <x v="0"/>
    <x v="2"/>
    <s v="0.Done"/>
    <x v="2107"/>
    <n v="8.5106382978723403"/>
    <n v="0"/>
  </r>
  <r>
    <x v="3"/>
    <x v="1"/>
    <x v="1"/>
    <x v="1"/>
    <m/>
    <x v="1"/>
    <x v="1"/>
    <x v="6"/>
    <x v="559"/>
    <s v="BIT-135 Search in Locations filter fails when no location match is found  "/>
    <s v="01192 - BIT-135 Search in Locations filter fails when no location match is found  "/>
    <x v="559"/>
    <x v="3"/>
    <x v="3"/>
    <x v="2160"/>
    <s v="Development for - Search in Locations filter fails when no location match is found"/>
    <s v="M | 01221 - Development for - Search in Locations filter fails when no location match is found"/>
    <s v="Frontend Development | M | 01221 - Development for - Search in Locations filter fails when no location match is found"/>
    <m/>
    <n v="363601"/>
    <n v="36396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1"/>
    <n v="0"/>
    <n v="1"/>
    <n v="0"/>
    <x v="1"/>
    <x v="6"/>
    <s v="0.Cancelled"/>
    <x v="2108"/>
    <n v="5.3191489361702127"/>
    <n v="0"/>
  </r>
  <r>
    <x v="3"/>
    <x v="1"/>
    <x v="1"/>
    <x v="1"/>
    <m/>
    <x v="1"/>
    <x v="1"/>
    <x v="2"/>
    <x v="555"/>
    <s v="Select All and Clear All links in Location filter do not work"/>
    <s v="01191 - Select All and Clear All links in Location filter do not work"/>
    <x v="555"/>
    <x v="3"/>
    <x v="2"/>
    <x v="2161"/>
    <s v="Develop for - Select all and clear all don't work"/>
    <s v="M | 01220 - Develop for - Select all and clear all don't work"/>
    <s v="Frontend Development | M | 01220 - Develop for - Select all and clear all don't work"/>
    <m/>
    <n v="363596"/>
    <n v="36396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2109"/>
    <n v="5.3191489361702127"/>
    <n v="0"/>
  </r>
  <r>
    <x v="3"/>
    <x v="0"/>
    <x v="0"/>
    <x v="32"/>
    <s v="Buyer - Reports"/>
    <x v="32"/>
    <x v="1"/>
    <x v="2"/>
    <x v="539"/>
    <s v="SSRS integration config had wrong password for QA"/>
    <s v="01203 - SSRS integration config had wrong password for QA"/>
    <x v="539"/>
    <x v="4"/>
    <x v="2"/>
    <x v="2162"/>
    <s v="Fix SSRS OSGi config for QA"/>
    <s v="XS | 01219 - Fix SSRS OSGi config for QA"/>
    <s v="Sub-Task | XS | 01219 - Fix SSRS OSGi config for QA"/>
    <n v="351658"/>
    <n v="363810"/>
    <n v="363924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3.8461538461538464E-2"/>
    <n v="1"/>
    <n v="2.1276595744680851"/>
    <x v="0"/>
    <x v="2"/>
    <s v="0.Done"/>
    <x v="2110"/>
    <n v="2.1276595744680851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5"/>
    <x v="2"/>
    <x v="2163"/>
    <s v="Prevent data sync from triggering before server startup is Done"/>
    <s v="S | 01217 - Prevent data sync from triggering before server startup is Done"/>
    <s v="Backend Development | S | 01217 - Prevent data sync from triggering before server startup is Done"/>
    <n v="350255"/>
    <n v="343068"/>
    <n v="363919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6.6666666666666666E-2"/>
    <n v="3.3333333333333333E-2"/>
    <n v="1"/>
    <n v="8.5106382978723403"/>
    <x v="0"/>
    <x v="8"/>
    <s v="0.Done"/>
    <x v="2111"/>
    <n v="0"/>
    <n v="0"/>
  </r>
  <r>
    <x v="3"/>
    <x v="1"/>
    <x v="1"/>
    <x v="1"/>
    <m/>
    <x v="1"/>
    <x v="1"/>
    <x v="2"/>
    <x v="553"/>
    <s v="Clicking on Shipped Qty or Scheduled Releases throws an error"/>
    <s v="01212 - Clicking on Shipped Qty or Scheduled Releases throws an error"/>
    <x v="553"/>
    <x v="0"/>
    <x v="2"/>
    <x v="2164"/>
    <s v="Alpha for Clicking on Shipped Qty or Scheduled Releases throws an error"/>
    <s v="01216 - Alpha for Clicking on Shipped Qty or Scheduled Releases throws an error"/>
    <s v="Alpha Test | 01216 - Alpha for Clicking on Shipped Qty or Scheduled Releases throws an error"/>
    <m/>
    <n v="363896"/>
    <n v="36390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12"/>
    <n v="0"/>
    <n v="0"/>
  </r>
  <r>
    <x v="3"/>
    <x v="1"/>
    <x v="1"/>
    <x v="1"/>
    <m/>
    <x v="1"/>
    <x v="1"/>
    <x v="2"/>
    <x v="530"/>
    <s v="BIT-112 Do not display Schedule Lines when confirmedQty = 0 on Orders Landing  Page"/>
    <s v="01068 - BIT-112 Do not display Schedule Lines when confirmedQty = 0 on Orders Landing  Page"/>
    <x v="530"/>
    <x v="5"/>
    <x v="2"/>
    <x v="2165"/>
    <s v="Do not display scheduled lines when confirmedQty&lt;=0"/>
    <s v="S | 01215 - Do not display scheduled lines when confirmedQty&lt;=0"/>
    <s v="Backend Development | S | 01215 - Do not display scheduled lines when confirmedQty&lt;=0"/>
    <m/>
    <n v="361728"/>
    <n v="363899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2113"/>
    <n v="8.5106382978723403"/>
    <n v="0"/>
  </r>
  <r>
    <x v="3"/>
    <x v="1"/>
    <x v="1"/>
    <x v="1"/>
    <m/>
    <x v="1"/>
    <x v="1"/>
    <x v="2"/>
    <x v="553"/>
    <s v="Clicking on Shipped Qty or Scheduled Releases throws an error"/>
    <s v="01212 - Clicking on Shipped Qty or Scheduled Releases throws an error"/>
    <x v="553"/>
    <x v="5"/>
    <x v="2"/>
    <x v="2166"/>
    <s v="Clicking  on links for shipped qty/scheduled releases throws error"/>
    <s v="XS | 01213 - Clicking  on links for shipped qty/scheduled releases throws error"/>
    <s v="Backend Development | XS | 01213 - Clicking  on links for shipped qty/scheduled releases throws error"/>
    <m/>
    <n v="363896"/>
    <n v="363897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114"/>
    <n v="2.1276595744680851"/>
    <n v="0"/>
  </r>
  <r>
    <x v="3"/>
    <x v="1"/>
    <x v="1"/>
    <x v="1"/>
    <m/>
    <x v="1"/>
    <x v="1"/>
    <x v="2"/>
    <x v="554"/>
    <s v="Reports Landing Page - Report Header is not aligned properly"/>
    <s v="01183 - Reports Landing Page - Report Header is not aligned properly"/>
    <x v="554"/>
    <x v="3"/>
    <x v="2"/>
    <x v="2167"/>
    <s v="Fix CSS to align report landing page header"/>
    <s v="XS | 01210 - Fix CSS to align report landing page header"/>
    <s v="Frontend Development | XS | 01210 - Fix CSS to align report landing page header"/>
    <m/>
    <n v="363336"/>
    <n v="363840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2115"/>
    <n v="1.0638297872340425"/>
    <n v="0"/>
  </r>
  <r>
    <x v="3"/>
    <x v="1"/>
    <x v="1"/>
    <x v="1"/>
    <m/>
    <x v="1"/>
    <x v="1"/>
    <x v="2"/>
    <x v="550"/>
    <s v="My Locations navigation on Mobile view is not working"/>
    <s v="01181 - My Locations navigation on Mobile view is not working"/>
    <x v="550"/>
    <x v="3"/>
    <x v="2"/>
    <x v="2168"/>
    <s v="Fix navigation Freemarker template"/>
    <s v="XS | 01209 - Fix navigation Freemarker template"/>
    <s v="Frontend Development | XS | 01209 - Fix navigation Freemarker template"/>
    <m/>
    <n v="363320"/>
    <n v="363838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2116"/>
    <n v="1.0638297872340425"/>
    <n v="0"/>
  </r>
  <r>
    <x v="3"/>
    <x v="1"/>
    <x v="1"/>
    <x v="1"/>
    <m/>
    <x v="1"/>
    <x v="1"/>
    <x v="2"/>
    <x v="554"/>
    <s v="Reports Landing Page - Report Header is not aligned properly"/>
    <s v="01183 - Reports Landing Page - Report Header is not aligned properly"/>
    <x v="554"/>
    <x v="0"/>
    <x v="2"/>
    <x v="2169"/>
    <s v="Alpha for Reports Landing Page - Report Header is not aligned properly"/>
    <s v="01208 - Alpha for Reports Landing Page - Report Header is not aligned properly"/>
    <s v="Alpha Test | 01208 - Alpha for Reports Landing Page - Report Header is not aligned properly"/>
    <m/>
    <n v="363336"/>
    <n v="36383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17"/>
    <n v="0"/>
    <n v="0"/>
  </r>
  <r>
    <x v="3"/>
    <x v="1"/>
    <x v="1"/>
    <x v="1"/>
    <m/>
    <x v="1"/>
    <x v="1"/>
    <x v="2"/>
    <x v="550"/>
    <s v="My Locations navigation on Mobile view is not working"/>
    <s v="01181 - My Locations navigation on Mobile view is not working"/>
    <x v="550"/>
    <x v="0"/>
    <x v="2"/>
    <x v="2170"/>
    <s v="Alpha for My Locations navigation on Mobile view is not working"/>
    <s v="01207 - Alpha for My Locations navigation on Mobile view is not working"/>
    <s v="Alpha Test | 01207 - Alpha for My Locations navigation on Mobile view is not working"/>
    <m/>
    <n v="363320"/>
    <n v="3638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18"/>
    <n v="0"/>
    <n v="0"/>
  </r>
  <r>
    <x v="3"/>
    <x v="1"/>
    <x v="1"/>
    <x v="1"/>
    <m/>
    <x v="1"/>
    <x v="1"/>
    <x v="2"/>
    <x v="469"/>
    <s v="BIT-136 Importing Orgs from UAT generates exception"/>
    <s v="01177 - BIT-136 Importing Orgs from UAT generates exception"/>
    <x v="469"/>
    <x v="5"/>
    <x v="2"/>
    <x v="2171"/>
    <s v="Determine what's causing the issue with the organization type"/>
    <s v="M | 01206 - Determine what's causing the issue with the organization type"/>
    <s v="Backend Development | M | 01206 - Determine what's causing the issue with the organization type"/>
    <m/>
    <n v="363302"/>
    <n v="363819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2119"/>
    <n v="10.638297872340425"/>
    <n v="0"/>
  </r>
  <r>
    <x v="3"/>
    <x v="0"/>
    <x v="0"/>
    <x v="27"/>
    <s v="Bemis CP Theme"/>
    <x v="27"/>
    <x v="1"/>
    <x v="2"/>
    <x v="551"/>
    <s v="Icons do not display properly on the Global Search Results Page"/>
    <s v="01195 -  Icons do not display properly on the Global Search Results Page"/>
    <x v="551"/>
    <x v="3"/>
    <x v="2"/>
    <x v="2172"/>
    <s v="Development for - Icons do not display properly in global search"/>
    <s v="M | 01204 - Development for - Icons do not display properly in global search"/>
    <s v="Frontend Development | M | 01204 - Development for - Icons do not display properly in global search"/>
    <n v="351507"/>
    <n v="363609"/>
    <n v="36381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1.8518518518518517E-2"/>
    <n v="1"/>
    <n v="5.3191489361702127"/>
    <x v="0"/>
    <x v="2"/>
    <s v="0.Done"/>
    <x v="2120"/>
    <n v="5.3191489361702127"/>
    <n v="0"/>
  </r>
  <r>
    <x v="3"/>
    <x v="1"/>
    <x v="1"/>
    <x v="1"/>
    <m/>
    <x v="1"/>
    <x v="1"/>
    <x v="2"/>
    <x v="542"/>
    <s v="Orders Page - Quantity Fields Show 0 Value"/>
    <s v="00854 - Orders Page - Quantity Fields Show 0 Value"/>
    <x v="542"/>
    <x v="6"/>
    <x v="2"/>
    <x v="2173"/>
    <s v="Schedule Release Qty is not getting updated"/>
    <s v="M | 01202 - Schedule Release Qty is not getting updated"/>
    <s v="Alpha Bug | M | 01202 - Schedule Release Qty is not getting updated"/>
    <m/>
    <n v="358437"/>
    <n v="36380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x v="2"/>
    <s v="0.Done"/>
    <x v="2121"/>
    <n v="3.191489361702128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5"/>
    <x v="2"/>
    <x v="2174"/>
    <s v="Configure Global Search facets"/>
    <s v="M | 01201 - Configure Global Search facets"/>
    <s v="Backend Development | M | 01201 - Configure Global Search facets"/>
    <n v="350832"/>
    <n v="343272"/>
    <n v="363804"/>
    <s v="Plan"/>
    <x v="18"/>
    <n v="0"/>
    <n v="0"/>
    <n v="0"/>
    <n v="81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6666666666666666E-2"/>
    <n v="8.2644628099173556E-3"/>
    <n v="1"/>
    <n v="10.638297872340425"/>
    <x v="0"/>
    <x v="2"/>
    <s v="0.Done"/>
    <x v="2122"/>
    <n v="0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5"/>
    <x v="2"/>
    <x v="2175"/>
    <s v="Separate log file for data sync"/>
    <s v="S | 01200 - Separate log file for data sync"/>
    <s v="Backend Development | S | 01200 - Separate log file for data sync"/>
    <n v="350255"/>
    <n v="343068"/>
    <n v="363801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6.6666666666666666E-2"/>
    <n v="3.3333333333333333E-2"/>
    <n v="1"/>
    <n v="8.5106382978723403"/>
    <x v="0"/>
    <x v="8"/>
    <s v="0.Done"/>
    <x v="2123"/>
    <n v="0"/>
    <n v="0"/>
  </r>
  <r>
    <x v="3"/>
    <x v="0"/>
    <x v="0"/>
    <x v="23"/>
    <s v="Buyer - Portal Foundations"/>
    <x v="23"/>
    <x v="0"/>
    <x v="2"/>
    <x v="560"/>
    <s v="Customer site template"/>
    <s v="00218 - Customer site template"/>
    <x v="560"/>
    <x v="6"/>
    <x v="2"/>
    <x v="2176"/>
    <s v="Site template import is re-adding OOTB site templates"/>
    <s v="S | 01199 - Site template import is re-adding OOTB site templates"/>
    <s v="Alpha Bug | S | 01199 - Site template import is re-adding OOTB site templates"/>
    <n v="350832"/>
    <n v="340231"/>
    <n v="363791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8.2644628099173556E-3"/>
    <n v="1"/>
    <n v="2.1276595744680851"/>
    <x v="0"/>
    <x v="2"/>
    <s v="0.Done"/>
    <x v="2124"/>
    <n v="0"/>
    <n v="0"/>
  </r>
  <r>
    <x v="3"/>
    <x v="1"/>
    <x v="1"/>
    <x v="1"/>
    <m/>
    <x v="1"/>
    <x v="1"/>
    <x v="2"/>
    <x v="558"/>
    <s v="User Customer Name (Employer) is incorrect"/>
    <s v="00804 - User Customer Name (Employer) is incorrect"/>
    <x v="558"/>
    <x v="2"/>
    <x v="2"/>
    <x v="2177"/>
    <s v="Review of User Customer Name (Employer) is incorrect"/>
    <s v="01197 - Review of User Customer Name (Employer) is incorrect"/>
    <s v="Feature Review | 01197 - Review of User Customer Name (Employer) is incorrect"/>
    <m/>
    <n v="357594"/>
    <n v="36369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2125"/>
    <n v="0"/>
    <n v="0"/>
  </r>
  <r>
    <x v="3"/>
    <x v="1"/>
    <x v="1"/>
    <x v="1"/>
    <m/>
    <x v="1"/>
    <x v="1"/>
    <x v="2"/>
    <x v="556"/>
    <s v="Entries on the Release Page are not displaying "/>
    <s v="01054 - Entries on the Release Page are not displaying "/>
    <x v="556"/>
    <x v="2"/>
    <x v="2"/>
    <x v="2178"/>
    <s v="Review of Entries on the Release Page are not displaying "/>
    <s v="01196 - Review of Entries on the Release Page are not displaying "/>
    <s v="Feature Review | 01196 - Review of Entries on the Release Page are not displaying "/>
    <m/>
    <n v="361664"/>
    <n v="3636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26"/>
    <n v="0"/>
    <n v="0"/>
  </r>
  <r>
    <x v="3"/>
    <x v="1"/>
    <x v="1"/>
    <x v="1"/>
    <m/>
    <x v="1"/>
    <x v="1"/>
    <x v="2"/>
    <x v="552"/>
    <s v="CSR should have access to limited control panel "/>
    <s v="01151 - CSR should have access to limited control panel "/>
    <x v="552"/>
    <x v="5"/>
    <x v="2"/>
    <x v="2179"/>
    <s v="Use Permission Checker to verify control panel permissions"/>
    <s v="S | 01190 - Use Permission Checker to verify control panel permissions"/>
    <s v="Backend Development | S | 01190 - Use Permission Checker to verify control panel permissions"/>
    <m/>
    <n v="363054"/>
    <n v="363563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2127"/>
    <n v="8.5106382978723403"/>
    <n v="0"/>
  </r>
  <r>
    <x v="3"/>
    <x v="1"/>
    <x v="1"/>
    <x v="1"/>
    <m/>
    <x v="1"/>
    <x v="2"/>
    <x v="10"/>
    <x v="561"/>
    <s v="BEMISCP-11 Terms &amp; Condition docs (site)(by customer specific)"/>
    <s v="00013 - BEMISCP-11 Terms &amp; Condition docs (site)(by customer specific)"/>
    <x v="561"/>
    <x v="2"/>
    <x v="1"/>
    <x v="2180"/>
    <s v="Review of BEMISCP-11 Terms &amp; Condition docs (site)(by customer specific)"/>
    <s v="S | 01189 - Review of BEMISCP-11 Terms &amp; Condition docs (site)(by customer specific)"/>
    <s v="Feature Review | S | 01189 - Review of BEMISCP-11 Terms &amp; Condition docs (site)(by customer specific)"/>
    <m/>
    <n v="332720"/>
    <n v="363560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1"/>
    <n v="0"/>
    <n v="1"/>
    <n v="0"/>
    <x v="1"/>
    <x v="5"/>
    <e v="#N/A"/>
    <x v="1"/>
    <n v="0"/>
    <n v="0"/>
  </r>
  <r>
    <x v="3"/>
    <x v="0"/>
    <x v="0"/>
    <x v="33"/>
    <s v="Buyer - Order Management"/>
    <x v="33"/>
    <x v="0"/>
    <x v="2"/>
    <x v="562"/>
    <s v="Inventory updates from IBB"/>
    <s v="00369 - Inventory updates from IBB"/>
    <x v="562"/>
    <x v="1"/>
    <x v="2"/>
    <x v="2181"/>
    <s v="QA for Inventory updates from IBB"/>
    <s v="S | 01186 - QA for Inventory updates from IBB"/>
    <s v="QA | S | 01186 - QA for Inventory updates from IBB"/>
    <n v="346910"/>
    <n v="347289"/>
    <n v="363373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020408163265306E-2"/>
    <n v="1"/>
    <n v="2.1276595744680851"/>
    <x v="0"/>
    <x v="2"/>
    <s v="0.Done"/>
    <x v="2128"/>
    <n v="0"/>
    <n v="0"/>
  </r>
  <r>
    <x v="3"/>
    <x v="0"/>
    <x v="0"/>
    <x v="33"/>
    <s v="Buyer - Order Management"/>
    <x v="33"/>
    <x v="0"/>
    <x v="2"/>
    <x v="562"/>
    <s v="Inventory updates from IBB"/>
    <s v="00369 - Inventory updates from IBB"/>
    <x v="562"/>
    <x v="2"/>
    <x v="2"/>
    <x v="2182"/>
    <s v="Review of Inventory updates from IBB"/>
    <s v="XS | 01185 - Review of Inventory updates from IBB"/>
    <s v="Feature Review | XS | 01185 - Review of Inventory updates from IBB"/>
    <n v="346910"/>
    <n v="347289"/>
    <n v="363372"/>
    <s v="Plan"/>
    <x v="1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25"/>
    <n v="1.020408163265306E-2"/>
    <n v="1"/>
    <n v="1.0638297872340425"/>
    <x v="0"/>
    <x v="2"/>
    <s v="0.Done"/>
    <x v="2129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6"/>
    <x v="2"/>
    <x v="2183"/>
    <s v="Alpha Bug - Remove zero padding for BemisCustomerId"/>
    <s v="M | 01184 - Alpha Bug - Remove zero padding for BemisCustomerId"/>
    <s v="Alpha Bug | M | 01184 - Alpha Bug - Remove zero padding for BemisCustomerId"/>
    <n v="347928"/>
    <n v="334920"/>
    <n v="363364"/>
    <s v="Plan"/>
    <x v="20"/>
    <n v="0"/>
    <n v="0"/>
    <n v="0"/>
    <n v="6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25E-2"/>
    <n v="1.5873015873015872E-2"/>
    <n v="1"/>
    <n v="3.191489361702128"/>
    <x v="0"/>
    <x v="2"/>
    <s v="0.Done"/>
    <x v="2130"/>
    <n v="0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6"/>
    <x v="3"/>
    <x v="2184"/>
    <s v="Pagination bar during global search is dislocated"/>
    <s v="S | 01179 - Pagination bar during global search is dislocated"/>
    <s v="Alpha Bug | S | 01179 - Pagination bar during global search is dislocated"/>
    <n v="350832"/>
    <n v="343272"/>
    <n v="363308"/>
    <s v="Plan"/>
    <x v="18"/>
    <n v="0"/>
    <n v="0"/>
    <n v="0"/>
    <n v="8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8.2644628099173556E-3"/>
    <n v="1"/>
    <n v="0"/>
    <x v="0"/>
    <x v="2"/>
    <s v="0.Cancelled"/>
    <x v="2131"/>
    <n v="0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6"/>
    <x v="2"/>
    <x v="2185"/>
    <s v="On-Hand Inventory Link does not work during global search"/>
    <s v="S | 01178 - On-Hand Inventory Link does not work during global search"/>
    <s v="Alpha Bug | S | 01178 - On-Hand Inventory Link does not work during global search"/>
    <n v="350832"/>
    <n v="343272"/>
    <n v="363304"/>
    <s v="Plan"/>
    <x v="18"/>
    <n v="0"/>
    <n v="0"/>
    <n v="0"/>
    <n v="8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8.2644628099173556E-3"/>
    <n v="1"/>
    <n v="2.1276595744680851"/>
    <x v="0"/>
    <x v="2"/>
    <s v="0.Done"/>
    <x v="2132"/>
    <n v="0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6"/>
    <x v="2"/>
    <x v="2186"/>
    <s v="Alpha Bug - Release and Shipments results show a 404"/>
    <s v="M | 01176 - Alpha Bug - Release and Shipments results show a 404"/>
    <s v="Alpha Bug | M | 01176 - Alpha Bug - Release and Shipments results show a 404"/>
    <n v="350832"/>
    <n v="343272"/>
    <n v="363288"/>
    <s v="Plan"/>
    <x v="18"/>
    <n v="0"/>
    <n v="0"/>
    <n v="0"/>
    <n v="8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6666666666666666E-2"/>
    <n v="8.2644628099173556E-3"/>
    <n v="1"/>
    <n v="3.191489361702128"/>
    <x v="0"/>
    <x v="2"/>
    <s v="0.Done"/>
    <x v="2133"/>
    <n v="0"/>
    <n v="0"/>
  </r>
  <r>
    <x v="3"/>
    <x v="0"/>
    <x v="0"/>
    <x v="27"/>
    <s v="Bemis CP Theme"/>
    <x v="27"/>
    <x v="0"/>
    <x v="2"/>
    <x v="460"/>
    <s v="Footer"/>
    <s v="00361 - Footer"/>
    <x v="460"/>
    <x v="1"/>
    <x v="2"/>
    <x v="2187"/>
    <s v="QA for Footer"/>
    <s v="M | 01175 - QA for Footer"/>
    <s v="QA | M | 01175 - QA for Footer"/>
    <n v="351507"/>
    <n v="346041"/>
    <n v="363284"/>
    <s v="Plan"/>
    <x v="18"/>
    <n v="0"/>
    <n v="0"/>
    <n v="0"/>
    <n v="2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8518518518518517E-2"/>
    <n v="1"/>
    <n v="3.191489361702128"/>
    <x v="0"/>
    <x v="2"/>
    <s v="0.Done"/>
    <x v="2134"/>
    <n v="0"/>
    <n v="0"/>
  </r>
  <r>
    <x v="3"/>
    <x v="1"/>
    <x v="1"/>
    <x v="1"/>
    <m/>
    <x v="1"/>
    <x v="0"/>
    <x v="2"/>
    <x v="499"/>
    <s v="Add content for Portal dashboard landing page"/>
    <s v="00723 - Add content for Portal dashboard landing page"/>
    <x v="499"/>
    <x v="1"/>
    <x v="2"/>
    <x v="2188"/>
    <s v="QA for Add content for Portal dashboard landing page"/>
    <s v="XS | 01171 - QA for Add content for Portal dashboard landing page"/>
    <s v="QA | XS | 01171 - QA for Add content for Portal dashboard landing page"/>
    <m/>
    <n v="356618"/>
    <n v="363152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x v="2"/>
    <s v="0.Done"/>
    <x v="2135"/>
    <n v="0"/>
    <n v="0"/>
  </r>
  <r>
    <x v="3"/>
    <x v="1"/>
    <x v="1"/>
    <x v="1"/>
    <m/>
    <x v="1"/>
    <x v="0"/>
    <x v="2"/>
    <x v="499"/>
    <s v="Add content for Portal dashboard landing page"/>
    <s v="00723 - Add content for Portal dashboard landing page"/>
    <x v="499"/>
    <x v="2"/>
    <x v="2"/>
    <x v="2189"/>
    <s v="Review of Add content for Portal dashboard landing page"/>
    <s v="01170 - Review of Add content for Portal dashboard landing page"/>
    <s v="Feature Review | 01170 - Review of Add content for Portal dashboard landing page"/>
    <m/>
    <n v="356618"/>
    <n v="3631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2136"/>
    <n v="0"/>
    <n v="0"/>
  </r>
  <r>
    <x v="3"/>
    <x v="1"/>
    <x v="1"/>
    <x v="1"/>
    <m/>
    <x v="1"/>
    <x v="1"/>
    <x v="2"/>
    <x v="384"/>
    <s v="Ship To Filter Issue with Name Format and number of items"/>
    <s v="00806 - Ship To Filter Issue with Name Format and number of items"/>
    <x v="384"/>
    <x v="4"/>
    <x v="3"/>
    <x v="2190"/>
    <s v="Update ShipTo filter "/>
    <s v="M | 01169 - Update ShipTo filter "/>
    <s v="Sub-Task | M | 01169 - Update ShipTo filter "/>
    <m/>
    <n v="357596"/>
    <n v="363149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111111111111111"/>
    <n v="0"/>
    <n v="1"/>
    <n v="0"/>
    <x v="1"/>
    <x v="2"/>
    <s v="0.Cancelled"/>
    <x v="2137"/>
    <n v="8.5106382978723403"/>
    <n v="0"/>
  </r>
  <r>
    <x v="3"/>
    <x v="1"/>
    <x v="1"/>
    <x v="1"/>
    <m/>
    <x v="1"/>
    <x v="1"/>
    <x v="2"/>
    <x v="564"/>
    <s v="Items per Page does not allow you to return to default setting"/>
    <s v="00672 - Items per Page does not allow you to return to default setting"/>
    <x v="564"/>
    <x v="1"/>
    <x v="2"/>
    <x v="2191"/>
    <s v="QA for Items per Page does not allow you to return to default setting"/>
    <s v="S | 01168 - QA for Items per Page does not allow you to return to default setting"/>
    <s v="QA | S | 01168 - QA for Items per Page does not allow you to return to default setting"/>
    <m/>
    <n v="355138"/>
    <n v="3631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138"/>
    <n v="2.1276595744680851"/>
    <n v="0"/>
  </r>
  <r>
    <x v="3"/>
    <x v="1"/>
    <x v="1"/>
    <x v="1"/>
    <m/>
    <x v="1"/>
    <x v="1"/>
    <x v="2"/>
    <x v="564"/>
    <s v="Items per Page does not allow you to return to default setting"/>
    <s v="00672 - Items per Page does not allow you to return to default setting"/>
    <x v="564"/>
    <x v="2"/>
    <x v="2"/>
    <x v="2192"/>
    <s v="Review of Items per Page does not allow you to return to default setting"/>
    <s v="01167 - Review of Items per Page does not allow you to return to default setting"/>
    <s v="Feature Review | 01167 - Review of Items per Page does not allow you to return to default setting"/>
    <m/>
    <n v="355138"/>
    <n v="36314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39"/>
    <n v="0"/>
    <n v="0"/>
  </r>
  <r>
    <x v="3"/>
    <x v="1"/>
    <x v="1"/>
    <x v="1"/>
    <m/>
    <x v="1"/>
    <x v="1"/>
    <x v="2"/>
    <x v="565"/>
    <s v="BIT-17 Carrier Link is not working "/>
    <s v="01088 - BIT-17 Carrier Link is not working "/>
    <x v="565"/>
    <x v="1"/>
    <x v="2"/>
    <x v="2193"/>
    <s v="QA for Carrier Link is not working "/>
    <s v="S | 01166 - QA for Carrier Link is not working "/>
    <s v="QA | S | 01166 - QA for Carrier Link is not working "/>
    <m/>
    <n v="362078"/>
    <n v="36314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140"/>
    <n v="2.1276595744680851"/>
    <n v="0"/>
  </r>
  <r>
    <x v="3"/>
    <x v="1"/>
    <x v="1"/>
    <x v="1"/>
    <m/>
    <x v="1"/>
    <x v="1"/>
    <x v="2"/>
    <x v="565"/>
    <s v="BIT-17 Carrier Link is not working "/>
    <s v="01088 - BIT-17 Carrier Link is not working "/>
    <x v="565"/>
    <x v="2"/>
    <x v="2"/>
    <x v="2194"/>
    <s v="Review of Carrier Link is not working "/>
    <s v="01165 - Review of Carrier Link is not working "/>
    <s v="Feature Review | 01165 - Review of Carrier Link is not working "/>
    <m/>
    <n v="362078"/>
    <n v="36314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41"/>
    <n v="0"/>
    <n v="0"/>
  </r>
  <r>
    <x v="3"/>
    <x v="1"/>
    <x v="1"/>
    <x v="1"/>
    <m/>
    <x v="1"/>
    <x v="1"/>
    <x v="2"/>
    <x v="565"/>
    <s v="BIT-17 Carrier Link is not working "/>
    <s v="01088 - BIT-17 Carrier Link is not working "/>
    <x v="565"/>
    <x v="0"/>
    <x v="2"/>
    <x v="2195"/>
    <s v="Alpha for Carrier Link is not working "/>
    <s v="01164 - Alpha for Carrier Link is not working "/>
    <s v="Alpha Test | 01164 - Alpha for Carrier Link is not working "/>
    <m/>
    <n v="362078"/>
    <n v="36314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42"/>
    <n v="0"/>
    <n v="0"/>
  </r>
  <r>
    <x v="3"/>
    <x v="0"/>
    <x v="0"/>
    <x v="23"/>
    <s v="Buyer - Portal Foundations"/>
    <x v="23"/>
    <x v="0"/>
    <x v="2"/>
    <x v="560"/>
    <s v="Customer site template"/>
    <s v="00218 - Customer site template"/>
    <x v="560"/>
    <x v="5"/>
    <x v="2"/>
    <x v="2196"/>
    <s v="Clean up Groovy scripts"/>
    <s v="XS | 01163 - Clean up Groovy scripts"/>
    <s v="Backend Development | XS | 01163 - Clean up Groovy scripts"/>
    <n v="350832"/>
    <n v="340231"/>
    <n v="363137"/>
    <s v="Plan"/>
    <x v="19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8.2644628099173556E-3"/>
    <n v="1"/>
    <n v="2.1276595744680851"/>
    <x v="0"/>
    <x v="2"/>
    <s v="0.Done"/>
    <x v="2143"/>
    <n v="0"/>
    <n v="0"/>
  </r>
  <r>
    <x v="3"/>
    <x v="0"/>
    <x v="0"/>
    <x v="27"/>
    <s v="Bemis CP Theme"/>
    <x v="27"/>
    <x v="0"/>
    <x v="2"/>
    <x v="460"/>
    <s v="Footer"/>
    <s v="00361 - Footer"/>
    <x v="460"/>
    <x v="6"/>
    <x v="3"/>
    <x v="2197"/>
    <s v="Clicking on user agreement in footer opens a blank page"/>
    <s v="M | 01162 - Clicking on user agreement in footer opens a blank page"/>
    <s v="Alpha Bug | M | 01162 - Clicking on user agreement in footer opens a blank page"/>
    <n v="351507"/>
    <n v="346041"/>
    <n v="363131"/>
    <s v="Plan"/>
    <x v="18"/>
    <n v="0"/>
    <n v="0"/>
    <n v="0"/>
    <n v="2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8518518518518517E-2"/>
    <n v="1"/>
    <n v="0"/>
    <x v="0"/>
    <x v="2"/>
    <s v="0.Cancelled"/>
    <x v="2144"/>
    <n v="0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6"/>
    <x v="2"/>
    <x v="2198"/>
    <s v="Modify Site Scope on global search to include all sites of User"/>
    <s v="S | 01161 - Modify Site Scope on global search to include all sites of User"/>
    <s v="Alpha Bug | S | 01161 - Modify Site Scope on global search to include all sites of User"/>
    <n v="350832"/>
    <n v="343272"/>
    <n v="363123"/>
    <s v="Plan"/>
    <x v="18"/>
    <n v="0"/>
    <n v="0"/>
    <n v="0"/>
    <n v="8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8.2644628099173556E-3"/>
    <n v="1"/>
    <n v="2.1276595744680851"/>
    <x v="0"/>
    <x v="2"/>
    <s v="0.Done"/>
    <x v="2145"/>
    <n v="0"/>
    <n v="0"/>
  </r>
  <r>
    <x v="3"/>
    <x v="0"/>
    <x v="0"/>
    <x v="27"/>
    <s v="Bemis CP Theme"/>
    <x v="27"/>
    <x v="0"/>
    <x v="2"/>
    <x v="566"/>
    <s v="Style and colors"/>
    <s v="00211 - Style and colors"/>
    <x v="566"/>
    <x v="1"/>
    <x v="2"/>
    <x v="2199"/>
    <s v="QA for Style and colors"/>
    <s v="M | 01160 - QA for Style and colors"/>
    <s v="QA | M | 01160 - QA for Style and colors"/>
    <n v="351507"/>
    <n v="340213"/>
    <n v="363113"/>
    <s v="Plan"/>
    <x v="0"/>
    <n v="0"/>
    <n v="0"/>
    <n v="0"/>
    <n v="33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1.8518518518518517E-2"/>
    <n v="1"/>
    <n v="3.191489361702128"/>
    <x v="0"/>
    <x v="2"/>
    <s v="0.Done"/>
    <x v="2146"/>
    <n v="0"/>
    <n v="0"/>
  </r>
  <r>
    <x v="3"/>
    <x v="0"/>
    <x v="0"/>
    <x v="27"/>
    <s v="Bemis CP Theme"/>
    <x v="27"/>
    <x v="0"/>
    <x v="2"/>
    <x v="566"/>
    <s v="Style and colors"/>
    <s v="00211 - Style and colors"/>
    <x v="566"/>
    <x v="2"/>
    <x v="2"/>
    <x v="2200"/>
    <s v="Review of Style and colors"/>
    <s v="01159 - Review of Style and colors"/>
    <s v="Feature Review | 01159 - Review of Style and colors"/>
    <n v="351507"/>
    <n v="340213"/>
    <n v="363112"/>
    <s v="Plan"/>
    <x v="0"/>
    <n v="0"/>
    <n v="0"/>
    <n v="0"/>
    <n v="33"/>
    <m/>
    <s v="SUBTASK PLAN"/>
    <n v="0"/>
    <n v="0"/>
    <n v="0"/>
    <n v="0"/>
    <n v="0"/>
    <n v="0"/>
    <n v="0"/>
    <n v="0"/>
    <n v="0"/>
    <n v="0"/>
    <n v="0.14285714285714285"/>
    <n v="1.8518518518518517E-2"/>
    <n v="1"/>
    <n v="0"/>
    <x v="0"/>
    <x v="2"/>
    <s v="0.Done"/>
    <x v="2147"/>
    <n v="0"/>
    <n v="0"/>
  </r>
  <r>
    <x v="3"/>
    <x v="0"/>
    <x v="0"/>
    <x v="27"/>
    <s v="Bemis CP Theme"/>
    <x v="27"/>
    <x v="0"/>
    <x v="2"/>
    <x v="566"/>
    <s v="Style and colors"/>
    <s v="00211 - Style and colors"/>
    <x v="566"/>
    <x v="0"/>
    <x v="2"/>
    <x v="2201"/>
    <s v="Alpha for Style and colors"/>
    <s v="01158 - Alpha for Style and colors"/>
    <s v="Alpha Test | 01158 - Alpha for Style and colors"/>
    <n v="351507"/>
    <n v="340213"/>
    <n v="363109"/>
    <s v="Plan"/>
    <x v="0"/>
    <n v="0"/>
    <n v="0"/>
    <n v="0"/>
    <n v="33"/>
    <m/>
    <s v="SUBTASK PLAN"/>
    <n v="0"/>
    <n v="0"/>
    <n v="0"/>
    <n v="0"/>
    <n v="0"/>
    <n v="0"/>
    <n v="0"/>
    <n v="0"/>
    <n v="0"/>
    <n v="0"/>
    <n v="0.14285714285714285"/>
    <n v="1.8518518518518517E-2"/>
    <n v="1"/>
    <n v="0"/>
    <x v="0"/>
    <x v="2"/>
    <s v="0.Done"/>
    <x v="2148"/>
    <n v="0"/>
    <n v="0"/>
  </r>
  <r>
    <x v="3"/>
    <x v="0"/>
    <x v="0"/>
    <x v="25"/>
    <s v="CSR - Customer and User Profile"/>
    <x v="25"/>
    <x v="0"/>
    <x v="2"/>
    <x v="243"/>
    <s v="Create Page for CSRs to View Customer Locations "/>
    <s v="01127 - Create Page for CSRs to View Customer Locations "/>
    <x v="243"/>
    <x v="5"/>
    <x v="2"/>
    <x v="2202"/>
    <s v="Create methods to return Customer Profiles for Parent and Locations"/>
    <s v="S | 01156 - Create methods to return Customer Profiles for Parent and Locations"/>
    <s v="Backend Development | S | 01156 - Create methods to return Customer Profiles for Parent and Locations"/>
    <n v="348696"/>
    <n v="362834"/>
    <n v="363090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8.3333333333333329E-2"/>
    <n v="2.9411764705882353E-2"/>
    <n v="1"/>
    <n v="8.5106382978723403"/>
    <x v="0"/>
    <x v="2"/>
    <s v="0.Done"/>
    <x v="2149"/>
    <n v="0"/>
    <n v="0"/>
  </r>
  <r>
    <x v="3"/>
    <x v="1"/>
    <x v="1"/>
    <x v="1"/>
    <m/>
    <x v="1"/>
    <x v="1"/>
    <x v="2"/>
    <x v="518"/>
    <s v="BIT-48 Padding issues with left nav menu "/>
    <s v="01139 - BIT-48 Padding issues with left nav menu "/>
    <x v="518"/>
    <x v="3"/>
    <x v="2"/>
    <x v="2203"/>
    <s v="Fix padding issues with left nav menu"/>
    <s v="M | 01155 - Fix padding issues with left nav menu"/>
    <s v="Frontend Development | M | 01155 - Fix padding issues with left nav menu"/>
    <m/>
    <n v="362869"/>
    <n v="36306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2150"/>
    <n v="5.3191489361702127"/>
    <n v="0"/>
  </r>
  <r>
    <x v="3"/>
    <x v="1"/>
    <x v="1"/>
    <x v="1"/>
    <m/>
    <x v="1"/>
    <x v="1"/>
    <x v="2"/>
    <x v="565"/>
    <s v="BIT-17 Carrier Link is not working "/>
    <s v="01088 - BIT-17 Carrier Link is not working "/>
    <x v="565"/>
    <x v="5"/>
    <x v="2"/>
    <x v="2204"/>
    <s v="Fix the link to Carrier"/>
    <s v="M | 01154 - Fix the link to Carrier"/>
    <s v="Backend Development | M | 01154 - Fix the link to Carrier"/>
    <m/>
    <n v="362078"/>
    <n v="36306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2151"/>
    <n v="10.638297872340425"/>
    <n v="0"/>
  </r>
  <r>
    <x v="3"/>
    <x v="1"/>
    <x v="1"/>
    <x v="1"/>
    <m/>
    <x v="1"/>
    <x v="1"/>
    <x v="2"/>
    <x v="529"/>
    <s v="LDAP bulk import cannot be disable if 2FA is enabled"/>
    <s v="00892 - LDAP bulk import cannot be disable if 2FA is enabled"/>
    <x v="529"/>
    <x v="0"/>
    <x v="2"/>
    <x v="2205"/>
    <s v="Alpha for LDAP bulk import cannot be disable if 2FA is enabled"/>
    <s v="01153 - Alpha for LDAP bulk import cannot be disable if 2FA is enabled"/>
    <s v="Alpha Test | 01153 - Alpha for LDAP bulk import cannot be disable if 2FA is enabled"/>
    <m/>
    <n v="359043"/>
    <n v="3630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152"/>
    <n v="0"/>
    <n v="0"/>
  </r>
  <r>
    <x v="3"/>
    <x v="1"/>
    <x v="1"/>
    <x v="1"/>
    <m/>
    <x v="1"/>
    <x v="1"/>
    <x v="2"/>
    <x v="552"/>
    <s v="CSR should have access to limited control panel "/>
    <s v="01151 - CSR should have access to limited control panel "/>
    <x v="552"/>
    <x v="5"/>
    <x v="2"/>
    <x v="2206"/>
    <s v="Configure permissions for CSR"/>
    <s v="M | 01152 - Configure permissions for CSR"/>
    <s v="Backend Development | M | 01152 - Configure permissions for CSR"/>
    <m/>
    <n v="363054"/>
    <n v="36306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2153"/>
    <n v="10.638297872340425"/>
    <n v="0"/>
  </r>
  <r>
    <x v="3"/>
    <x v="0"/>
    <x v="0"/>
    <x v="25"/>
    <s v="CSR - Customer and User Profile"/>
    <x v="25"/>
    <x v="0"/>
    <x v="2"/>
    <x v="243"/>
    <s v="Create Page for CSRs to View Customer Locations "/>
    <s v="01127 - Create Page for CSRs to View Customer Locations "/>
    <x v="243"/>
    <x v="3"/>
    <x v="2"/>
    <x v="2207"/>
    <s v="Create page to list of links to Customer Profiles"/>
    <s v="S | 01150 - Create page to list of links to Customer Profiles"/>
    <s v="Frontend Development | S | 01150 - Create page to list of links to Customer Profiles"/>
    <n v="348696"/>
    <n v="362834"/>
    <n v="363046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8.3333333333333329E-2"/>
    <n v="2.9411764705882353E-2"/>
    <n v="1"/>
    <n v="4.2553191489361701"/>
    <x v="0"/>
    <x v="2"/>
    <s v="0.Done"/>
    <x v="2154"/>
    <n v="0"/>
    <n v="0"/>
  </r>
  <r>
    <x v="3"/>
    <x v="0"/>
    <x v="0"/>
    <x v="30"/>
    <s v="CSR - Portal Foundations"/>
    <x v="30"/>
    <x v="0"/>
    <x v="7"/>
    <x v="433"/>
    <s v="Link Bemis/TheHub Logo back CSR Bemis Site"/>
    <s v="01019 - Link Bemis/TheHub Logo back CSR Bemis Site"/>
    <x v="433"/>
    <x v="3"/>
    <x v="3"/>
    <x v="2208"/>
    <s v="Add Link from &quot;The Hub&quot; logo to go back to bemis site"/>
    <s v="S | 01149 - Add Link from &quot;The Hub&quot; logo to go back to bemis site"/>
    <s v="Frontend Development | S | 01149 - Add Link from &quot;The Hub&quot; logo to go back to bemis site"/>
    <n v="350872"/>
    <n v="360677"/>
    <n v="363044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3.125E-2"/>
    <n v="1"/>
    <n v="0"/>
    <x v="0"/>
    <x v="7"/>
    <s v="0.Cancelled"/>
    <x v="2155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6"/>
    <x v="2"/>
    <x v="2209"/>
    <s v="Users can not upload to Collaboration and project folders"/>
    <s v="M | 01147 - Users can not upload to Collaboration and project folders"/>
    <s v="Alpha Bug | M | 01147 - Users can not upload to Collaboration and project folders"/>
    <n v="350832"/>
    <n v="334367"/>
    <n v="363003"/>
    <s v="Plan"/>
    <x v="19"/>
    <n v="0"/>
    <n v="0"/>
    <n v="0"/>
    <n v="3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4.7619047619047616E-2"/>
    <n v="8.2644628099173556E-3"/>
    <n v="1"/>
    <n v="3.191489361702128"/>
    <x v="0"/>
    <x v="2"/>
    <s v="0.Done"/>
    <x v="2156"/>
    <n v="0"/>
    <n v="0"/>
  </r>
  <r>
    <x v="3"/>
    <x v="1"/>
    <x v="1"/>
    <x v="1"/>
    <m/>
    <x v="1"/>
    <x v="0"/>
    <x v="2"/>
    <x v="499"/>
    <s v="Add content for Portal dashboard landing page"/>
    <s v="00723 - Add content for Portal dashboard landing page"/>
    <x v="499"/>
    <x v="0"/>
    <x v="2"/>
    <x v="2210"/>
    <s v="Alpha for Add content for Portal dashboard landing page"/>
    <s v="XS | 01146 - Alpha for Add content for Portal dashboard landing page"/>
    <s v="Alpha Test | XS | 01146 - Alpha for Add content for Portal dashboard landing page"/>
    <m/>
    <n v="356618"/>
    <n v="36300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x v="2"/>
    <s v="0.Done"/>
    <x v="2157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6"/>
    <x v="2"/>
    <x v="2211"/>
    <s v="Document folder display issues"/>
    <s v="M | 01145 - Document folder display issues"/>
    <s v="Alpha Bug | M | 01145 - Document folder display issues"/>
    <n v="350832"/>
    <n v="334367"/>
    <n v="363000"/>
    <s v="Plan"/>
    <x v="19"/>
    <n v="0"/>
    <n v="0"/>
    <n v="0"/>
    <n v="3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4.7619047619047616E-2"/>
    <n v="8.2644628099173556E-3"/>
    <n v="1"/>
    <n v="3.191489361702128"/>
    <x v="0"/>
    <x v="2"/>
    <s v="0.Done"/>
    <x v="2158"/>
    <n v="0"/>
    <n v="0"/>
  </r>
  <r>
    <x v="3"/>
    <x v="0"/>
    <x v="0"/>
    <x v="27"/>
    <s v="Bemis CP Theme"/>
    <x v="27"/>
    <x v="0"/>
    <x v="6"/>
    <x v="567"/>
    <s v="Login page - cookie statement"/>
    <s v="00381 - Login page - cookie statement"/>
    <x v="567"/>
    <x v="3"/>
    <x v="2"/>
    <x v="2212"/>
    <s v="Remove cookie statement from login flow"/>
    <s v="M | 01144 - Remove cookie statement from login flow"/>
    <s v="Frontend Development | M | 01144 - Remove cookie statement from login flow"/>
    <n v="351507"/>
    <n v="347785"/>
    <n v="362998"/>
    <s v="Plan"/>
    <x v="0"/>
    <n v="0"/>
    <n v="0"/>
    <n v="0"/>
    <n v="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33333333333333331"/>
    <n v="1.8518518518518517E-2"/>
    <n v="1"/>
    <n v="5.3191489361702127"/>
    <x v="0"/>
    <x v="6"/>
    <s v="0.Done"/>
    <x v="2159"/>
    <n v="0"/>
    <n v="0"/>
  </r>
  <r>
    <x v="3"/>
    <x v="1"/>
    <x v="1"/>
    <x v="1"/>
    <m/>
    <x v="1"/>
    <x v="1"/>
    <x v="2"/>
    <x v="473"/>
    <s v="On the Customer profile page format is incorrect"/>
    <s v="00805 - On the Customer profile page format is incorrect"/>
    <x v="473"/>
    <x v="3"/>
    <x v="2"/>
    <x v="2213"/>
    <s v="Update address format to match wireframe"/>
    <s v="M | 01143 - Update address format to match wireframe"/>
    <s v="Frontend Development | M | 01143 - Update address format to match wireframe"/>
    <m/>
    <n v="357595"/>
    <n v="36299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x v="2"/>
    <s v="0.Done"/>
    <x v="2160"/>
    <n v="5.3191489361702127"/>
    <n v="0"/>
  </r>
  <r>
    <x v="3"/>
    <x v="0"/>
    <x v="0"/>
    <x v="25"/>
    <s v="CSR - Customer and User Profile"/>
    <x v="25"/>
    <x v="0"/>
    <x v="2"/>
    <x v="470"/>
    <s v="View/Edit User Profile"/>
    <s v="00445 -  View/Edit User Profile"/>
    <x v="470"/>
    <x v="6"/>
    <x v="2"/>
    <x v="2214"/>
    <s v="Editing certain fields on user profile fails"/>
    <s v="M | 01142 - Editing certain fields on user profile fails"/>
    <s v="Alpha Bug | M | 01142 - Editing certain fields on user profile fails"/>
    <n v="348696"/>
    <n v="348698"/>
    <n v="362992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2.9411764705882353E-2"/>
    <n v="1"/>
    <n v="3.191489361702128"/>
    <x v="0"/>
    <x v="2"/>
    <s v="0.Done"/>
    <x v="2161"/>
    <n v="0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6"/>
    <x v="2"/>
    <x v="2215"/>
    <s v="Deleting a users organization does not remove the site membership "/>
    <s v="M | 01141 - Deleting a users organization does not remove the site membership "/>
    <s v="Alpha Bug | M | 01141 - Deleting a users organization does not remove the site membership "/>
    <n v="350832"/>
    <n v="343272"/>
    <n v="362989"/>
    <s v="Plan"/>
    <x v="18"/>
    <n v="0"/>
    <n v="0"/>
    <n v="0"/>
    <n v="8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6666666666666666E-2"/>
    <n v="8.2644628099173556E-3"/>
    <n v="1"/>
    <n v="3.191489361702128"/>
    <x v="0"/>
    <x v="2"/>
    <s v="0.Done"/>
    <x v="2162"/>
    <n v="0"/>
    <n v="0"/>
  </r>
  <r>
    <x v="3"/>
    <x v="0"/>
    <x v="0"/>
    <x v="23"/>
    <s v="Buyer - Portal Foundations"/>
    <x v="23"/>
    <x v="0"/>
    <x v="2"/>
    <x v="560"/>
    <s v="Customer site template"/>
    <s v="00218 - Customer site template"/>
    <x v="560"/>
    <x v="5"/>
    <x v="2"/>
    <x v="2216"/>
    <s v="Remove Page Template"/>
    <s v="S | 01140 - Remove Page Template"/>
    <s v="Backend Development | S | 01140 - Remove Page Template"/>
    <n v="350832"/>
    <n v="340231"/>
    <n v="362977"/>
    <s v="Plan"/>
    <x v="19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4285714285714285"/>
    <n v="8.2644628099173556E-3"/>
    <n v="1"/>
    <n v="8.5106382978723403"/>
    <x v="0"/>
    <x v="2"/>
    <s v="0.Done"/>
    <x v="2163"/>
    <n v="0"/>
    <n v="0"/>
  </r>
  <r>
    <x v="3"/>
    <x v="1"/>
    <x v="1"/>
    <x v="1"/>
    <m/>
    <x v="1"/>
    <x v="1"/>
    <x v="2"/>
    <x v="568"/>
    <s v="User profile editing is accessible to users other than the profile owner."/>
    <s v="01057 - User profile editing is accessible to users other than the profile owner."/>
    <x v="568"/>
    <x v="1"/>
    <x v="2"/>
    <x v="2217"/>
    <s v="QA for User profile editing is accessible to users other than the profile owner."/>
    <s v="S | 01138 - QA for User profile editing is accessible to users other than the profile owner."/>
    <s v="QA | S | 01138 - QA for User profile editing is accessible to users other than the profile owner."/>
    <m/>
    <n v="361694"/>
    <n v="3628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2164"/>
    <n v="2.1276595744680851"/>
    <n v="0"/>
  </r>
  <r>
    <x v="3"/>
    <x v="1"/>
    <x v="1"/>
    <x v="1"/>
    <m/>
    <x v="1"/>
    <x v="1"/>
    <x v="2"/>
    <x v="569"/>
    <s v="Add open condition to Search Orders"/>
    <s v="01030 - Add open condition to Search Orders"/>
    <x v="569"/>
    <x v="1"/>
    <x v="2"/>
    <x v="2218"/>
    <s v="QA for Add open condition to Search Orders"/>
    <s v="S | 01137 - QA for Add open condition to Search Orders"/>
    <s v="QA | S | 01137 - QA for Add open condition to Search Orders"/>
    <m/>
    <n v="361068"/>
    <n v="3628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165"/>
    <n v="2.1276595744680851"/>
    <n v="0"/>
  </r>
  <r>
    <x v="3"/>
    <x v="1"/>
    <x v="1"/>
    <x v="1"/>
    <m/>
    <x v="1"/>
    <x v="1"/>
    <x v="2"/>
    <x v="570"/>
    <s v="Checkboxes for Locations in filter do not show "/>
    <s v="01020 - Checkboxes for Locations in filter do not show "/>
    <x v="570"/>
    <x v="1"/>
    <x v="2"/>
    <x v="2219"/>
    <s v="QA for Checkboxes for Locations in filter do not show "/>
    <s v="01136 - QA for Checkboxes for Locations in filter do not show "/>
    <s v="QA | 01136 - QA for Checkboxes for Locations in filter do not show "/>
    <m/>
    <n v="360682"/>
    <n v="3628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166"/>
    <n v="0"/>
    <n v="0"/>
  </r>
  <r>
    <x v="3"/>
    <x v="1"/>
    <x v="1"/>
    <x v="1"/>
    <m/>
    <x v="1"/>
    <x v="1"/>
    <x v="2"/>
    <x v="571"/>
    <s v="Do not show Scheduled Releases with a Confirmed Qty =  0"/>
    <s v="01005 - Do not show Scheduled Releases with a Confirmed Qty =  0"/>
    <x v="571"/>
    <x v="1"/>
    <x v="2"/>
    <x v="2220"/>
    <s v="QA for Do not show Scheduled Releases with a Confirmed Qty =  0"/>
    <s v="S | 01135 - QA for Do not show Scheduled Releases with a Confirmed Qty =  0"/>
    <s v="QA | S | 01135 - QA for Do not show Scheduled Releases with a Confirmed Qty =  0"/>
    <m/>
    <n v="360436"/>
    <n v="3628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167"/>
    <n v="2.1276595744680851"/>
    <n v="0"/>
  </r>
  <r>
    <x v="3"/>
    <x v="1"/>
    <x v="1"/>
    <x v="1"/>
    <m/>
    <x v="1"/>
    <x v="1"/>
    <x v="2"/>
    <x v="572"/>
    <s v="Update Scheduled Releases data fields to allow for decimals "/>
    <s v="00906 - Update Scheduled Releases data fields to allow for decimals "/>
    <x v="572"/>
    <x v="1"/>
    <x v="2"/>
    <x v="2221"/>
    <s v="QA for Update Scheduled Releases data fields to allow for decimals "/>
    <s v="S | 01134 - QA for Update Scheduled Releases data fields to allow for decimals "/>
    <s v="QA | S | 01134 - QA for Update Scheduled Releases data fields to allow for decimals "/>
    <m/>
    <n v="359073"/>
    <n v="3628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2168"/>
    <n v="2.1276595744680851"/>
    <n v="0"/>
  </r>
  <r>
    <x v="3"/>
    <x v="1"/>
    <x v="1"/>
    <x v="1"/>
    <m/>
    <x v="1"/>
    <x v="1"/>
    <x v="2"/>
    <x v="573"/>
    <s v="Update On Hand Inv data fields to allow for decimals "/>
    <s v="00905 - Update On Hand Inv data fields to allow for decimals "/>
    <x v="573"/>
    <x v="1"/>
    <x v="2"/>
    <x v="2222"/>
    <s v="QA for Update On Hand Inv data fields to allow for decimals "/>
    <s v="S | 01133 - QA for Update On Hand Inv data fields to allow for decimals "/>
    <s v="QA | S | 01133 - QA for Update On Hand Inv data fields to allow for decimals "/>
    <m/>
    <n v="359071"/>
    <n v="3628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2169"/>
    <n v="2.1276595744680851"/>
    <n v="0"/>
  </r>
  <r>
    <x v="3"/>
    <x v="1"/>
    <x v="1"/>
    <x v="1"/>
    <m/>
    <x v="1"/>
    <x v="1"/>
    <x v="2"/>
    <x v="574"/>
    <s v="Update Shipments data fields to allow for decimals "/>
    <s v="00904 - Update Shipments data fields to allow for decimals "/>
    <x v="574"/>
    <x v="1"/>
    <x v="2"/>
    <x v="2223"/>
    <s v="QA for Update Shipments data fields to allow for decimals "/>
    <s v="S | 01132 - QA for Update Shipments data fields to allow for decimals "/>
    <s v="QA | S | 01132 - QA for Update Shipments data fields to allow for decimals "/>
    <m/>
    <n v="359069"/>
    <n v="3628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2170"/>
    <n v="2.1276595744680851"/>
    <n v="0"/>
  </r>
  <r>
    <x v="3"/>
    <x v="1"/>
    <x v="1"/>
    <x v="1"/>
    <m/>
    <x v="1"/>
    <x v="1"/>
    <x v="2"/>
    <x v="575"/>
    <s v="Update Releases data fields to allow for decimals "/>
    <s v="00903 - Update Releases data fields to allow for decimals "/>
    <x v="575"/>
    <x v="1"/>
    <x v="2"/>
    <x v="2224"/>
    <s v="QA for Update Releases data fields to allow for decimals "/>
    <s v="S | 01131 - QA for Update Releases data fields to allow for decimals "/>
    <s v="QA | S | 01131 - QA for Update Releases data fields to allow for decimals "/>
    <m/>
    <n v="359068"/>
    <n v="3628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171"/>
    <n v="2.1276595744680851"/>
    <n v="0"/>
  </r>
  <r>
    <x v="3"/>
    <x v="1"/>
    <x v="1"/>
    <x v="1"/>
    <m/>
    <x v="1"/>
    <x v="1"/>
    <x v="2"/>
    <x v="473"/>
    <s v="On the Customer profile page format is incorrect"/>
    <s v="00805 - On the Customer profile page format is incorrect"/>
    <x v="473"/>
    <x v="0"/>
    <x v="2"/>
    <x v="2225"/>
    <s v="Alpha for On the Child Customer profile page format is incorrect"/>
    <s v="01130 - Alpha for On the Child Customer profile page format is incorrect"/>
    <s v="Alpha Test | 01130 - Alpha for On the Child Customer profile page format is incorrect"/>
    <m/>
    <n v="357595"/>
    <n v="36285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4285714285714285"/>
    <n v="0"/>
    <n v="1"/>
    <n v="0"/>
    <x v="1"/>
    <x v="2"/>
    <s v="0.Done"/>
    <x v="2172"/>
    <n v="0"/>
    <n v="0"/>
  </r>
  <r>
    <x v="3"/>
    <x v="1"/>
    <x v="1"/>
    <x v="1"/>
    <m/>
    <x v="1"/>
    <x v="1"/>
    <x v="2"/>
    <x v="556"/>
    <s v="Entries on the Release Page are not displaying "/>
    <s v="01054 - Entries on the Release Page are not displaying "/>
    <x v="556"/>
    <x v="0"/>
    <x v="2"/>
    <x v="2226"/>
    <s v="Alpha for Entries on the Release Page are not displaying "/>
    <s v="01129 - Alpha for Entries on the Release Page are not displaying "/>
    <s v="Alpha Test | 01129 - Alpha for Entries on the Release Page are not displaying "/>
    <m/>
    <n v="361664"/>
    <n v="36285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73"/>
    <n v="0"/>
    <n v="0"/>
  </r>
  <r>
    <x v="3"/>
    <x v="1"/>
    <x v="1"/>
    <x v="1"/>
    <m/>
    <x v="1"/>
    <x v="1"/>
    <x v="2"/>
    <x v="473"/>
    <s v="On the Customer profile page format is incorrect"/>
    <s v="00805 - On the Customer profile page format is incorrect"/>
    <x v="473"/>
    <x v="3"/>
    <x v="2"/>
    <x v="2227"/>
    <s v="On the Customer profile page format is incorrect"/>
    <s v="M | 01128 - On the Customer profile page format is incorrect"/>
    <s v="Frontend Development | M | 01128 - On the Customer profile page format is incorrect"/>
    <m/>
    <n v="357595"/>
    <n v="36283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x v="2"/>
    <s v="0.Done"/>
    <x v="2174"/>
    <n v="5.3191489361702127"/>
    <n v="0"/>
  </r>
  <r>
    <x v="3"/>
    <x v="1"/>
    <x v="1"/>
    <x v="1"/>
    <m/>
    <x v="1"/>
    <x v="1"/>
    <x v="2"/>
    <x v="564"/>
    <s v="Items per Page does not allow you to return to default setting"/>
    <s v="00672 - Items per Page does not allow you to return to default setting"/>
    <x v="564"/>
    <x v="0"/>
    <x v="2"/>
    <x v="2228"/>
    <s v="Alpha for Items per Page does not allow you to return to default setting"/>
    <s v="01126 - Alpha for Items per Page does not allow you to return to default setting"/>
    <s v="Alpha Test | 01126 - Alpha for Items per Page does not allow you to return to default setting"/>
    <m/>
    <n v="355138"/>
    <n v="36283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75"/>
    <n v="0"/>
    <n v="0"/>
  </r>
  <r>
    <x v="3"/>
    <x v="0"/>
    <x v="0"/>
    <x v="27"/>
    <s v="Bemis CP Theme"/>
    <x v="27"/>
    <x v="0"/>
    <x v="2"/>
    <x v="460"/>
    <s v="Footer"/>
    <s v="00361 - Footer"/>
    <x v="460"/>
    <x v="0"/>
    <x v="2"/>
    <x v="2229"/>
    <s v="Alpha for Footer"/>
    <s v="01125 - Alpha for Footer"/>
    <s v="Alpha Test | 01125 - Alpha for Footer"/>
    <n v="351507"/>
    <n v="346041"/>
    <n v="362823"/>
    <s v="Plan"/>
    <x v="18"/>
    <n v="0"/>
    <n v="0"/>
    <n v="0"/>
    <n v="21"/>
    <m/>
    <s v="SUBTASK PLAN"/>
    <n v="0"/>
    <n v="0"/>
    <n v="0"/>
    <n v="0"/>
    <n v="0"/>
    <n v="0"/>
    <n v="0"/>
    <n v="0"/>
    <n v="0"/>
    <n v="0"/>
    <n v="0.16666666666666666"/>
    <n v="1.8518518518518517E-2"/>
    <n v="1"/>
    <n v="0"/>
    <x v="0"/>
    <x v="2"/>
    <s v="0.Done"/>
    <x v="2176"/>
    <n v="0"/>
    <n v="0"/>
  </r>
  <r>
    <x v="3"/>
    <x v="0"/>
    <x v="0"/>
    <x v="27"/>
    <s v="Bemis CP Theme"/>
    <x v="27"/>
    <x v="0"/>
    <x v="2"/>
    <x v="576"/>
    <s v="Browser compatibility"/>
    <s v="00297 - Browser compatibility"/>
    <x v="576"/>
    <x v="1"/>
    <x v="2"/>
    <x v="2230"/>
    <s v="QA for Browser compatibility"/>
    <s v="M | 01124 - QA for Browser compatibility"/>
    <s v="QA | M | 01124 - QA for Browser compatibility"/>
    <n v="351507"/>
    <n v="343301"/>
    <n v="362822"/>
    <s v="Plan"/>
    <x v="0"/>
    <n v="0"/>
    <n v="0"/>
    <n v="0"/>
    <n v="2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1.8518518518518517E-2"/>
    <n v="1"/>
    <n v="3.191489361702128"/>
    <x v="0"/>
    <x v="2"/>
    <s v="0.Done"/>
    <x v="2177"/>
    <n v="0"/>
    <n v="0"/>
  </r>
  <r>
    <x v="3"/>
    <x v="0"/>
    <x v="0"/>
    <x v="23"/>
    <s v="Buyer - Portal Foundations"/>
    <x v="23"/>
    <x v="0"/>
    <x v="2"/>
    <x v="577"/>
    <s v="Location selection persists between logout and login"/>
    <s v="00352 - Location selection persists between logout and login"/>
    <x v="577"/>
    <x v="1"/>
    <x v="2"/>
    <x v="2231"/>
    <s v="QA for Location selection persists between logout and login"/>
    <s v="M | 01123 - QA for Location selection persists between logout and login"/>
    <s v="QA | M | 01123 - QA for Location selection persists between logout and login"/>
    <n v="350832"/>
    <n v="345627"/>
    <n v="362821"/>
    <s v="Plan"/>
    <x v="19"/>
    <n v="0"/>
    <n v="0"/>
    <n v="0"/>
    <n v="2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8.2644628099173556E-3"/>
    <n v="1"/>
    <n v="3.191489361702128"/>
    <x v="0"/>
    <x v="2"/>
    <s v="0.Done"/>
    <x v="2178"/>
    <n v="0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6"/>
    <x v="2"/>
    <x v="2232"/>
    <s v="Change groupId associated with custom entities to reflect their customer location"/>
    <s v="M | 01122 - Change groupId associated with custom entities to reflect their customer location"/>
    <s v="Alpha Bug | M | 01122 - Change groupId associated with custom entities to reflect their customer location"/>
    <n v="350832"/>
    <n v="343272"/>
    <n v="362786"/>
    <s v="Plan"/>
    <x v="18"/>
    <n v="0"/>
    <n v="0"/>
    <n v="0"/>
    <n v="8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6666666666666666E-2"/>
    <n v="8.2644628099173556E-3"/>
    <n v="1"/>
    <n v="3.191489361702128"/>
    <x v="0"/>
    <x v="2"/>
    <s v="0.Done"/>
    <x v="2179"/>
    <n v="0"/>
    <n v="0"/>
  </r>
  <r>
    <x v="3"/>
    <x v="0"/>
    <x v="0"/>
    <x v="33"/>
    <s v="Buyer - Order Management"/>
    <x v="33"/>
    <x v="0"/>
    <x v="2"/>
    <x v="481"/>
    <s v="Order Detail in Orders by Item View"/>
    <s v="00222 - Order Detail in Orders by Item View"/>
    <x v="481"/>
    <x v="3"/>
    <x v="2"/>
    <x v="2233"/>
    <s v="Update 'View Details' dropdown to include header"/>
    <s v="M | 01121 - Update 'View Details' dropdown to include header"/>
    <s v="Frontend Development | M | 01121 - Update 'View Details' dropdown to include header"/>
    <n v="346910"/>
    <n v="340378"/>
    <n v="362775"/>
    <s v="Plan"/>
    <x v="21"/>
    <n v="0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1.020408163265306E-2"/>
    <n v="1"/>
    <n v="5.3191489361702127"/>
    <x v="0"/>
    <x v="2"/>
    <s v="0.Done"/>
    <x v="2180"/>
    <n v="0"/>
    <n v="0"/>
  </r>
  <r>
    <x v="3"/>
    <x v="0"/>
    <x v="0"/>
    <x v="25"/>
    <s v="CSR - Customer and User Profile"/>
    <x v="25"/>
    <x v="0"/>
    <x v="2"/>
    <x v="470"/>
    <s v="View/Edit User Profile"/>
    <s v="00445 -  View/Edit User Profile"/>
    <x v="470"/>
    <x v="6"/>
    <x v="2"/>
    <x v="2234"/>
    <s v="CSR should not be able to edit their User Profile"/>
    <s v="M | 01120 - CSR should not be able to edit their User Profile"/>
    <s v="Alpha Bug | M | 01120 - CSR should not be able to edit their User Profile"/>
    <n v="348696"/>
    <n v="348698"/>
    <n v="362765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2.9411764705882353E-2"/>
    <n v="1"/>
    <n v="3.191489361702128"/>
    <x v="0"/>
    <x v="2"/>
    <s v="0.Done"/>
    <x v="2181"/>
    <n v="0"/>
    <n v="0"/>
  </r>
  <r>
    <x v="3"/>
    <x v="1"/>
    <x v="1"/>
    <x v="1"/>
    <m/>
    <x v="1"/>
    <x v="1"/>
    <x v="2"/>
    <x v="556"/>
    <s v="Entries on the Release Page are not displaying "/>
    <s v="01054 - Entries on the Release Page are not displaying "/>
    <x v="556"/>
    <x v="5"/>
    <x v="2"/>
    <x v="2235"/>
    <s v="Delete Indexes while refreshing Releases"/>
    <s v="M | 01118 - Delete Indexes while refreshing Releases"/>
    <s v="Backend Development | M | 01118 - Delete Indexes while refreshing Releases"/>
    <m/>
    <n v="361664"/>
    <n v="36275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2182"/>
    <n v="10.638297872340425"/>
    <n v="0"/>
  </r>
  <r>
    <x v="3"/>
    <x v="0"/>
    <x v="0"/>
    <x v="27"/>
    <s v="Bemis CP Theme"/>
    <x v="27"/>
    <x v="0"/>
    <x v="2"/>
    <x v="576"/>
    <s v="Browser compatibility"/>
    <s v="00297 - Browser compatibility"/>
    <x v="576"/>
    <x v="2"/>
    <x v="2"/>
    <x v="2236"/>
    <s v="Review of Browser compatibility"/>
    <s v="01117 - Review of Browser compatibility"/>
    <s v="Feature Review | 01117 - Review of Browser compatibility"/>
    <n v="351507"/>
    <n v="343301"/>
    <n v="362685"/>
    <s v="Plan"/>
    <x v="0"/>
    <n v="0"/>
    <n v="0"/>
    <n v="0"/>
    <n v="21"/>
    <m/>
    <s v="SUBTASK PLAN"/>
    <n v="0"/>
    <n v="0"/>
    <n v="0"/>
    <n v="0"/>
    <n v="0"/>
    <n v="0"/>
    <n v="0"/>
    <n v="0"/>
    <n v="0"/>
    <n v="0"/>
    <n v="0.25"/>
    <n v="1.8518518518518517E-2"/>
    <n v="1"/>
    <n v="0"/>
    <x v="0"/>
    <x v="2"/>
    <s v="0.Done"/>
    <x v="2183"/>
    <n v="0"/>
    <n v="0"/>
  </r>
  <r>
    <x v="3"/>
    <x v="1"/>
    <x v="1"/>
    <x v="1"/>
    <m/>
    <x v="1"/>
    <x v="1"/>
    <x v="2"/>
    <x v="578"/>
    <s v="Spacing is incorrect across all pages"/>
    <s v="00856 - Spacing is incorrect across all pages"/>
    <x v="578"/>
    <x v="1"/>
    <x v="2"/>
    <x v="2237"/>
    <s v="QA for Spacing is incorrect across all pages"/>
    <s v="01116 - QA for Spacing is incorrect across all pages"/>
    <s v="QA | 01116 - QA for Spacing is incorrect across all pages"/>
    <m/>
    <n v="358441"/>
    <n v="3626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184"/>
    <n v="0"/>
    <n v="0"/>
  </r>
  <r>
    <x v="3"/>
    <x v="1"/>
    <x v="1"/>
    <x v="1"/>
    <m/>
    <x v="1"/>
    <x v="1"/>
    <x v="2"/>
    <x v="578"/>
    <s v="Spacing is incorrect across all pages"/>
    <s v="00856 - Spacing is incorrect across all pages"/>
    <x v="578"/>
    <x v="2"/>
    <x v="2"/>
    <x v="2238"/>
    <s v="Review of Spacing is incorrect across all pages"/>
    <s v="01115 - Review of Spacing is incorrect across all pages"/>
    <s v="Feature Review | 01115 - Review of Spacing is incorrect across all pages"/>
    <m/>
    <n v="358441"/>
    <n v="36267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185"/>
    <n v="0"/>
    <n v="0"/>
  </r>
  <r>
    <x v="3"/>
    <x v="1"/>
    <x v="1"/>
    <x v="1"/>
    <m/>
    <x v="1"/>
    <x v="1"/>
    <x v="2"/>
    <x v="578"/>
    <s v="Spacing is incorrect across all pages"/>
    <s v="00856 - Spacing is incorrect across all pages"/>
    <x v="578"/>
    <x v="0"/>
    <x v="2"/>
    <x v="2239"/>
    <s v="Alpha for Spacing is incorrect across all pages"/>
    <s v="01114 - Alpha for Spacing is incorrect across all pages"/>
    <s v="Alpha Test | 01114 - Alpha for Spacing is incorrect across all pages"/>
    <m/>
    <n v="358441"/>
    <n v="36266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186"/>
    <n v="0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5"/>
    <x v="3"/>
    <x v="2240"/>
    <s v="Add location facet"/>
    <s v="M | 01112 - Add location facet"/>
    <s v="Backend Development | M | 01112 - Add location facet"/>
    <n v="350832"/>
    <n v="343272"/>
    <n v="362661"/>
    <s v="Plan"/>
    <x v="18"/>
    <n v="0"/>
    <n v="0"/>
    <n v="0"/>
    <n v="81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6666666666666666E-2"/>
    <n v="8.2644628099173556E-3"/>
    <n v="1"/>
    <n v="0"/>
    <x v="0"/>
    <x v="2"/>
    <s v="0.Cancelled"/>
    <x v="2187"/>
    <n v="0"/>
    <n v="0"/>
  </r>
  <r>
    <x v="3"/>
    <x v="1"/>
    <x v="1"/>
    <x v="1"/>
    <m/>
    <x v="1"/>
    <x v="1"/>
    <x v="2"/>
    <x v="570"/>
    <s v="Checkboxes for Locations in filter do not show "/>
    <s v="01020 - Checkboxes for Locations in filter do not show "/>
    <x v="570"/>
    <x v="2"/>
    <x v="2"/>
    <x v="2241"/>
    <s v="Review of Checkboxes for Locations in filter do not show "/>
    <s v="01111 - Review of Checkboxes for Locations in filter do not show "/>
    <s v="Feature Review | 01111 - Review of Checkboxes for Locations in filter do not show "/>
    <m/>
    <n v="360682"/>
    <n v="36264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188"/>
    <n v="0"/>
    <n v="0"/>
  </r>
  <r>
    <x v="3"/>
    <x v="1"/>
    <x v="1"/>
    <x v="1"/>
    <m/>
    <x v="1"/>
    <x v="1"/>
    <x v="2"/>
    <x v="570"/>
    <s v="Checkboxes for Locations in filter do not show "/>
    <s v="01020 - Checkboxes for Locations in filter do not show "/>
    <x v="570"/>
    <x v="0"/>
    <x v="2"/>
    <x v="2242"/>
    <s v="Alpha for Checkboxes for Locations in filter do not show "/>
    <s v="01110 - Alpha for Checkboxes for Locations in filter do not show "/>
    <s v="Alpha Test | 01110 - Alpha for Checkboxes for Locations in filter do not show "/>
    <m/>
    <n v="360682"/>
    <n v="36264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189"/>
    <n v="0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3"/>
    <x v="2"/>
    <x v="2243"/>
    <s v="Add icons for Orders, Releases, Shipments, and Documents"/>
    <s v="S | 01109 - Add icons for Orders, Releases, Shipments, and Documents"/>
    <s v="Frontend Development | S | 01109 - Add icons for Orders, Releases, Shipments, and Documents"/>
    <n v="350832"/>
    <n v="343272"/>
    <n v="362517"/>
    <s v="Plan"/>
    <x v="18"/>
    <n v="0"/>
    <n v="0"/>
    <n v="0"/>
    <n v="81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6.6666666666666666E-2"/>
    <n v="8.2644628099173556E-3"/>
    <n v="1"/>
    <n v="4.2553191489361701"/>
    <x v="0"/>
    <x v="2"/>
    <s v="0.Done"/>
    <x v="2190"/>
    <n v="0"/>
    <n v="0"/>
  </r>
  <r>
    <x v="3"/>
    <x v="1"/>
    <x v="1"/>
    <x v="1"/>
    <m/>
    <x v="1"/>
    <x v="1"/>
    <x v="2"/>
    <x v="568"/>
    <s v="User profile editing is accessible to users other than the profile owner."/>
    <s v="01057 - User profile editing is accessible to users other than the profile owner."/>
    <x v="568"/>
    <x v="2"/>
    <x v="2"/>
    <x v="2244"/>
    <s v="Review of User profile editing is accessible to users other than the profile owner."/>
    <s v="01108 - Review of User profile editing is accessible to users other than the profile owner."/>
    <s v="Feature Review | 01108 - Review of User profile editing is accessible to users other than the profile owner."/>
    <m/>
    <n v="361694"/>
    <n v="36251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2191"/>
    <n v="0"/>
    <n v="0"/>
  </r>
  <r>
    <x v="3"/>
    <x v="1"/>
    <x v="1"/>
    <x v="1"/>
    <m/>
    <x v="1"/>
    <x v="1"/>
    <x v="2"/>
    <x v="564"/>
    <s v="Items per Page does not allow you to return to default setting"/>
    <s v="00672 - Items per Page does not allow you to return to default setting"/>
    <x v="564"/>
    <x v="5"/>
    <x v="2"/>
    <x v="2245"/>
    <s v="Items per Page does not allow you to return to default setting"/>
    <s v="S | 01107 - Items per Page does not allow you to return to default setting"/>
    <s v="Backend Development | S | 01107 - Items per Page does not allow you to return to default setting"/>
    <m/>
    <n v="355138"/>
    <n v="36250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2192"/>
    <n v="8.5106382978723403"/>
    <n v="0"/>
  </r>
  <r>
    <x v="3"/>
    <x v="0"/>
    <x v="0"/>
    <x v="23"/>
    <s v="Buyer - Portal Foundations"/>
    <x v="23"/>
    <x v="0"/>
    <x v="2"/>
    <x v="454"/>
    <s v="Buyer - Security"/>
    <s v="00645 - Buyer - Security"/>
    <x v="454"/>
    <x v="6"/>
    <x v="3"/>
    <x v="2246"/>
    <s v="Alpha Bug - User Profile Spacing"/>
    <s v="M | 01106 - Alpha Bug - User Profile Spacing"/>
    <s v="Alpha Bug | M | 01106 - Alpha Bug - User Profile Spacing"/>
    <n v="350832"/>
    <n v="354328"/>
    <n v="36250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8.2644628099173556E-3"/>
    <n v="1"/>
    <n v="0"/>
    <x v="0"/>
    <x v="2"/>
    <s v="0.Cancelled"/>
    <x v="2193"/>
    <n v="0"/>
    <n v="0"/>
  </r>
  <r>
    <x v="3"/>
    <x v="0"/>
    <x v="0"/>
    <x v="30"/>
    <s v="CSR - Portal Foundations"/>
    <x v="30"/>
    <x v="0"/>
    <x v="2"/>
    <x v="432"/>
    <s v="Import Users and Groups from AD"/>
    <s v="00077 - Import Users and Groups from AD"/>
    <x v="432"/>
    <x v="1"/>
    <x v="2"/>
    <x v="2247"/>
    <s v="QA for Import User and Groups from AD"/>
    <s v="M | 01105 - QA for Import User and Groups from AD"/>
    <s v="QA | M | 01105 - QA for Import User and Groups from AD"/>
    <n v="350872"/>
    <n v="334297"/>
    <n v="362495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111111111111111"/>
    <n v="3.125E-2"/>
    <n v="1"/>
    <n v="3.191489361702128"/>
    <x v="0"/>
    <x v="2"/>
    <s v="0.Done"/>
    <x v="2194"/>
    <n v="0"/>
    <n v="0"/>
  </r>
  <r>
    <x v="3"/>
    <x v="0"/>
    <x v="0"/>
    <x v="27"/>
    <s v="Bemis CP Theme"/>
    <x v="27"/>
    <x v="0"/>
    <x v="2"/>
    <x v="579"/>
    <s v="Left Navigation Expand / Collapse on all pages"/>
    <s v="00365 - Left Navigation Expand / Collapse on all pages"/>
    <x v="579"/>
    <x v="1"/>
    <x v="2"/>
    <x v="2248"/>
    <s v="QA for Left Navigation Expand / Collapse on all pages"/>
    <s v="M | 01104 - QA for Left Navigation Expand / Collapse on all pages"/>
    <s v="QA | M | 01104 - QA for Left Navigation Expand / Collapse on all pages"/>
    <n v="351507"/>
    <n v="346372"/>
    <n v="362494"/>
    <s v="Plan"/>
    <x v="0"/>
    <n v="0"/>
    <n v="0"/>
    <n v="0"/>
    <n v="19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1.8518518518518517E-2"/>
    <n v="1"/>
    <n v="3.191489361702128"/>
    <x v="0"/>
    <x v="2"/>
    <s v="0.Done"/>
    <x v="2195"/>
    <n v="0"/>
    <n v="0"/>
  </r>
  <r>
    <x v="3"/>
    <x v="0"/>
    <x v="0"/>
    <x v="23"/>
    <s v="Buyer - Portal Foundations"/>
    <x v="23"/>
    <x v="0"/>
    <x v="2"/>
    <x v="560"/>
    <s v="Customer site template"/>
    <s v="00218 - Customer site template"/>
    <x v="560"/>
    <x v="1"/>
    <x v="2"/>
    <x v="2249"/>
    <s v="QA for Customer site template"/>
    <s v="M | 01103 - QA for Customer site template"/>
    <s v="QA | M | 01103 - QA for Customer site template"/>
    <n v="350832"/>
    <n v="340231"/>
    <n v="362492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8.2644628099173556E-3"/>
    <n v="1"/>
    <n v="3.191489361702128"/>
    <x v="0"/>
    <x v="2"/>
    <s v="0.Done"/>
    <x v="2196"/>
    <n v="0"/>
    <n v="0"/>
  </r>
  <r>
    <x v="3"/>
    <x v="0"/>
    <x v="0"/>
    <x v="23"/>
    <s v="Buyer - Portal Foundations"/>
    <x v="23"/>
    <x v="0"/>
    <x v="2"/>
    <x v="580"/>
    <s v="All external users are re-directed to the  dashboard"/>
    <s v="00080 - All external users are re-directed to the  dashboard"/>
    <x v="580"/>
    <x v="1"/>
    <x v="2"/>
    <x v="2250"/>
    <s v="QA for All external users are re-directed to the dashboard"/>
    <s v="M | 01102 - QA for All external users are re-directed to the dashboard"/>
    <s v="QA | M | 01102 - QA for All external users are re-directed to the dashboard"/>
    <n v="350832"/>
    <n v="334300"/>
    <n v="36249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8.2644628099173556E-3"/>
    <n v="1"/>
    <n v="3.191489361702128"/>
    <x v="0"/>
    <x v="2"/>
    <s v="0.Done"/>
    <x v="2197"/>
    <n v="0"/>
    <n v="0"/>
  </r>
  <r>
    <x v="3"/>
    <x v="0"/>
    <x v="0"/>
    <x v="24"/>
    <s v="IBB Integration"/>
    <x v="24"/>
    <x v="2"/>
    <x v="2"/>
    <x v="581"/>
    <s v="Refactor IBB Authentication"/>
    <s v="00788 - Refactor IBB Authentication"/>
    <x v="581"/>
    <x v="2"/>
    <x v="2"/>
    <x v="2251"/>
    <s v="Review of Refactor IBB Authentication"/>
    <s v="01101 - Review of Refactor IBB Authentication"/>
    <s v="Feature Review | 01101 - Review of Refactor IBB Authentication"/>
    <n v="350255"/>
    <n v="357325"/>
    <n v="3624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3.3333333333333333E-2"/>
    <n v="1"/>
    <n v="0"/>
    <x v="0"/>
    <x v="2"/>
    <s v="0.Done"/>
    <x v="2198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6"/>
    <x v="3"/>
    <x v="2252"/>
    <s v="Alpha Bug - Minor UI issues observed"/>
    <s v="XS | 01100 - Alpha Bug - Minor UI issues observed"/>
    <s v="Alpha Bug | XS | 01100 - Alpha Bug - Minor UI issues observed"/>
    <n v="350832"/>
    <n v="343448"/>
    <n v="362486"/>
    <s v="Plan"/>
    <x v="19"/>
    <n v="0"/>
    <n v="0"/>
    <n v="0"/>
    <n v="39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6.6666666666666666E-2"/>
    <n v="8.2644628099173556E-3"/>
    <n v="1"/>
    <n v="0"/>
    <x v="0"/>
    <x v="2"/>
    <s v="0.Cancelled"/>
    <x v="2199"/>
    <n v="0"/>
    <n v="0"/>
  </r>
  <r>
    <x v="3"/>
    <x v="1"/>
    <x v="1"/>
    <x v="1"/>
    <m/>
    <x v="1"/>
    <x v="1"/>
    <x v="2"/>
    <x v="568"/>
    <s v="User profile editing is accessible to users other than the profile owner."/>
    <s v="01057 - User profile editing is accessible to users other than the profile owner."/>
    <x v="568"/>
    <x v="6"/>
    <x v="2"/>
    <x v="2253"/>
    <s v="Users cannot view other users' profiles at all"/>
    <s v="M | 01099 - Users cannot view other users' profiles at all"/>
    <s v="Alpha Bug | M | 01099 - Users cannot view other users' profiles at all"/>
    <m/>
    <n v="361694"/>
    <n v="362483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2200"/>
    <n v="3.191489361702128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1"/>
    <x v="2"/>
    <x v="2254"/>
    <s v="QA for Customer Org Hierarchy"/>
    <s v="M | 01098 - QA for Customer Org Hierarchy"/>
    <s v="QA | M | 01098 - QA for Customer Org Hierarchy"/>
    <n v="350832"/>
    <n v="334456"/>
    <n v="362482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05"/>
    <n v="8.2644628099173556E-3"/>
    <n v="1"/>
    <n v="3.191489361702128"/>
    <x v="0"/>
    <x v="2"/>
    <s v="0.Done"/>
    <x v="2201"/>
    <n v="0"/>
    <n v="0"/>
  </r>
  <r>
    <x v="3"/>
    <x v="1"/>
    <x v="1"/>
    <x v="1"/>
    <m/>
    <x v="1"/>
    <x v="1"/>
    <x v="2"/>
    <x v="569"/>
    <s v="Add open condition to Search Orders"/>
    <s v="01030 - Add open condition to Search Orders"/>
    <x v="569"/>
    <x v="2"/>
    <x v="2"/>
    <x v="2255"/>
    <s v="Review of Add open condition to Search Orders"/>
    <s v="01097 - Review of Add open condition to Search Orders"/>
    <s v="Feature Review | 01097 - Review of Add open condition to Search Orders"/>
    <m/>
    <n v="361068"/>
    <n v="3624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202"/>
    <n v="0"/>
    <n v="0"/>
  </r>
  <r>
    <x v="3"/>
    <x v="0"/>
    <x v="0"/>
    <x v="27"/>
    <s v="Bemis CP Theme"/>
    <x v="27"/>
    <x v="0"/>
    <x v="2"/>
    <x v="576"/>
    <s v="Browser compatibility"/>
    <s v="00297 - Browser compatibility"/>
    <x v="576"/>
    <x v="0"/>
    <x v="2"/>
    <x v="2256"/>
    <s v="Alpha for Browser compatibility"/>
    <s v="01096 - Alpha for Browser compatibility"/>
    <s v="Alpha Test | 01096 - Alpha for Browser compatibility"/>
    <n v="351507"/>
    <n v="343301"/>
    <n v="362410"/>
    <s v="Plan"/>
    <x v="0"/>
    <n v="0"/>
    <n v="0"/>
    <n v="0"/>
    <n v="21"/>
    <m/>
    <s v="SUBTASK PLAN"/>
    <n v="0"/>
    <n v="0"/>
    <n v="0"/>
    <n v="0"/>
    <n v="0"/>
    <n v="0"/>
    <n v="0"/>
    <n v="0"/>
    <n v="0"/>
    <n v="0"/>
    <n v="0.25"/>
    <n v="1.8518518518518517E-2"/>
    <n v="1"/>
    <n v="0"/>
    <x v="0"/>
    <x v="2"/>
    <s v="0.Done"/>
    <x v="2203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0"/>
    <x v="2"/>
    <x v="2257"/>
    <s v="Alpha for Buyer - Reports Landing Page Bugs"/>
    <s v="M | 01095 - Alpha for Buyer - Reports Landing Page Bugs"/>
    <s v="Alpha Test | M | 01095 - Alpha for Buyer - Reports Landing Page Bugs"/>
    <n v="351658"/>
    <n v="347304"/>
    <n v="362375"/>
    <s v="Plan"/>
    <x v="18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6.25E-2"/>
    <n v="3.8461538461538464E-2"/>
    <n v="1"/>
    <n v="4.2553191489361701"/>
    <x v="0"/>
    <x v="2"/>
    <s v="0.Done"/>
    <x v="2204"/>
    <n v="0"/>
    <n v="0"/>
  </r>
  <r>
    <x v="3"/>
    <x v="0"/>
    <x v="0"/>
    <x v="23"/>
    <s v="Buyer - Portal Foundations"/>
    <x v="23"/>
    <x v="0"/>
    <x v="2"/>
    <x v="454"/>
    <s v="Buyer - Security"/>
    <s v="00645 - Buyer - Security"/>
    <x v="454"/>
    <x v="0"/>
    <x v="2"/>
    <x v="2258"/>
    <s v="Alpha for Buyer - Security"/>
    <s v="XS | 01094 - Alpha for Buyer - Security"/>
    <s v="Alpha Test | XS | 01094 - Alpha for Buyer - Security"/>
    <n v="350832"/>
    <n v="354328"/>
    <n v="362365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4285714285714285"/>
    <n v="8.2644628099173556E-3"/>
    <n v="1"/>
    <n v="1.0638297872340425"/>
    <x v="0"/>
    <x v="2"/>
    <s v="0.Done"/>
    <x v="2205"/>
    <n v="0"/>
    <n v="0"/>
  </r>
  <r>
    <x v="3"/>
    <x v="0"/>
    <x v="3"/>
    <x v="28"/>
    <s v="Buyer - Dashboard"/>
    <x v="28"/>
    <x v="0"/>
    <x v="2"/>
    <x v="425"/>
    <s v="User agreement - BNA"/>
    <s v="00341 - User agreement - BNA"/>
    <x v="425"/>
    <x v="3"/>
    <x v="2"/>
    <x v="2259"/>
    <s v="Create web content for Bemis Terms of Use"/>
    <s v="S | 01093 - Create web content for Bemis Terms of Use"/>
    <s v="Frontend Development | S | 01093 - Create web content for Bemis Terms of Use"/>
    <n v="351660"/>
    <n v="344261"/>
    <n v="362347"/>
    <s v="Plan"/>
    <x v="18"/>
    <n v="0"/>
    <n v="0"/>
    <n v="0"/>
    <n v="5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.16666666666666666"/>
    <n v="1"/>
    <n v="4.2553191489361701"/>
    <x v="2"/>
    <x v="2"/>
    <s v="0.Done"/>
    <x v="2206"/>
    <n v="0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5"/>
    <x v="3"/>
    <x v="2260"/>
    <s v="Create Global searh context views for User and Customer profiles"/>
    <s v="M | 01092 - Create Global searh context views for User and Customer profiles"/>
    <s v="Backend Development | M | 01092 - Create Global searh context views for User and Customer profiles"/>
    <n v="350832"/>
    <n v="343272"/>
    <n v="362335"/>
    <s v="Plan"/>
    <x v="18"/>
    <n v="0"/>
    <n v="0"/>
    <n v="0"/>
    <n v="81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6666666666666666E-2"/>
    <n v="8.2644628099173556E-3"/>
    <n v="1"/>
    <n v="0"/>
    <x v="0"/>
    <x v="2"/>
    <s v="0.Cancelled"/>
    <x v="2207"/>
    <n v="0"/>
    <n v="0"/>
  </r>
  <r>
    <x v="3"/>
    <x v="1"/>
    <x v="1"/>
    <x v="1"/>
    <m/>
    <x v="1"/>
    <x v="1"/>
    <x v="2"/>
    <x v="568"/>
    <s v="User profile editing is accessible to users other than the profile owner."/>
    <s v="01057 - User profile editing is accessible to users other than the profile owner."/>
    <x v="568"/>
    <x v="0"/>
    <x v="2"/>
    <x v="2261"/>
    <s v="Alpha for User profile editing is accessible to users other than the profile owner."/>
    <s v="01091 - Alpha for User profile editing is accessible to users other than the profile owner."/>
    <s v="Alpha Test | 01091 - Alpha for User profile editing is accessible to users other than the profile owner."/>
    <m/>
    <n v="361694"/>
    <n v="3622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2208"/>
    <n v="0"/>
    <n v="0"/>
  </r>
  <r>
    <x v="3"/>
    <x v="0"/>
    <x v="0"/>
    <x v="25"/>
    <s v="CSR - Customer and User Profile"/>
    <x v="25"/>
    <x v="0"/>
    <x v="2"/>
    <x v="470"/>
    <s v="View/Edit User Profile"/>
    <s v="00445 -  View/Edit User Profile"/>
    <x v="470"/>
    <x v="6"/>
    <x v="2"/>
    <x v="2262"/>
    <s v="Alpha Bug - Editing Employer Field Results in Exception"/>
    <s v="M | 01087 - Alpha Bug - Editing Employer Field Results in Exception"/>
    <s v="Alpha Bug | M | 01087 - Alpha Bug - Editing Employer Field Results in Exception"/>
    <n v="348696"/>
    <n v="348698"/>
    <n v="362077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2.9411764705882353E-2"/>
    <n v="1"/>
    <n v="3.191489361702128"/>
    <x v="0"/>
    <x v="2"/>
    <s v="0.Done"/>
    <x v="2209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3"/>
    <x v="2"/>
    <x v="2263"/>
    <s v="Style Document Upload portlet"/>
    <s v="M | 01085 - Style Document Upload portlet"/>
    <s v="Frontend Development | M | 01085 - Style Document Upload portlet"/>
    <n v="350832"/>
    <n v="334367"/>
    <n v="362049"/>
    <s v="Plan"/>
    <x v="19"/>
    <n v="0"/>
    <n v="0"/>
    <n v="0"/>
    <n v="32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4.7619047619047616E-2"/>
    <n v="8.2644628099173556E-3"/>
    <n v="1"/>
    <n v="5.3191489361702127"/>
    <x v="0"/>
    <x v="2"/>
    <s v="0.Done"/>
    <x v="2210"/>
    <n v="0"/>
    <n v="0"/>
  </r>
  <r>
    <x v="3"/>
    <x v="0"/>
    <x v="0"/>
    <x v="22"/>
    <s v="System Architecture"/>
    <x v="22"/>
    <x v="2"/>
    <x v="2"/>
    <x v="584"/>
    <s v="Optimize JVM settings"/>
    <s v="01070 - Optimize JVM settings"/>
    <x v="584"/>
    <x v="2"/>
    <x v="2"/>
    <x v="2264"/>
    <s v="Review of Optimize JVM settings"/>
    <s v="01084 - Review of Optimize JVM settings"/>
    <s v="Feature Review | 01084 - Review of Optimize JVM settings"/>
    <n v="351453"/>
    <n v="361820"/>
    <n v="362038"/>
    <s v="Plan"/>
    <x v="0"/>
    <n v="0"/>
    <n v="0"/>
    <n v="200"/>
    <n v="0"/>
    <m/>
    <s v="SUBTASK PLAN"/>
    <n v="0"/>
    <n v="0"/>
    <n v="0"/>
    <n v="0"/>
    <n v="0"/>
    <n v="0"/>
    <n v="0"/>
    <n v="0"/>
    <n v="0"/>
    <n v="0"/>
    <n v="1"/>
    <n v="1.8518518518518517E-2"/>
    <n v="1"/>
    <n v="0"/>
    <x v="0"/>
    <x v="2"/>
    <s v="0.Done"/>
    <x v="2211"/>
    <n v="0"/>
    <n v="0"/>
  </r>
  <r>
    <x v="3"/>
    <x v="1"/>
    <x v="1"/>
    <x v="1"/>
    <m/>
    <x v="1"/>
    <x v="1"/>
    <x v="2"/>
    <x v="558"/>
    <s v="User Customer Name (Employer) is incorrect"/>
    <s v="00804 - User Customer Name (Employer) is incorrect"/>
    <x v="558"/>
    <x v="6"/>
    <x v="2"/>
    <x v="2265"/>
    <s v="Employer fields does not show value saved "/>
    <s v="M | 01083 - Employer fields does not show value saved "/>
    <s v="Alpha Bug | M | 01083 - Employer fields does not show value saved "/>
    <m/>
    <n v="357594"/>
    <n v="362031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2212"/>
    <n v="3.191489361702128"/>
    <n v="0"/>
  </r>
  <r>
    <x v="3"/>
    <x v="1"/>
    <x v="1"/>
    <x v="1"/>
    <m/>
    <x v="1"/>
    <x v="1"/>
    <x v="2"/>
    <x v="568"/>
    <s v="User profile editing is accessible to users other than the profile owner."/>
    <s v="01057 - User profile editing is accessible to users other than the profile owner."/>
    <x v="568"/>
    <x v="5"/>
    <x v="2"/>
    <x v="2266"/>
    <s v="Add PermissionChecker to logic"/>
    <s v="M | 01082 - Add PermissionChecker to logic"/>
    <s v="Backend Development | M | 01082 - Add PermissionChecker to logic"/>
    <m/>
    <n v="361694"/>
    <n v="362013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2213"/>
    <n v="10.638297872340425"/>
    <n v="0"/>
  </r>
  <r>
    <x v="3"/>
    <x v="1"/>
    <x v="1"/>
    <x v="1"/>
    <m/>
    <x v="1"/>
    <x v="1"/>
    <x v="2"/>
    <x v="569"/>
    <s v="Add open condition to Search Orders"/>
    <s v="01030 - Add open condition to Search Orders"/>
    <x v="569"/>
    <x v="0"/>
    <x v="2"/>
    <x v="2267"/>
    <s v="Alpha for Add open condition to Search Orders"/>
    <s v="01081 - Alpha for Add open condition to Search Orders"/>
    <s v="Alpha Test | 01081 - Alpha for Add open condition to Search Orders"/>
    <m/>
    <n v="361068"/>
    <n v="36201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214"/>
    <n v="0"/>
    <n v="0"/>
  </r>
  <r>
    <x v="3"/>
    <x v="1"/>
    <x v="1"/>
    <x v="1"/>
    <m/>
    <x v="1"/>
    <x v="1"/>
    <x v="2"/>
    <x v="542"/>
    <s v="Orders Page - Quantity Fields Show 0 Value"/>
    <s v="00854 - Orders Page - Quantity Fields Show 0 Value"/>
    <x v="542"/>
    <x v="0"/>
    <x v="2"/>
    <x v="2268"/>
    <s v="Alpha for Orders Page - Quantity Fields Show 0 Value"/>
    <s v="01080 - Alpha for Orders Page - Quantity Fields Show 0 Value"/>
    <s v="Alpha Test | 01080 - Alpha for Orders Page - Quantity Fields Show 0 Value"/>
    <m/>
    <n v="358437"/>
    <n v="36201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2215"/>
    <n v="0"/>
    <n v="0"/>
  </r>
  <r>
    <x v="3"/>
    <x v="0"/>
    <x v="0"/>
    <x v="33"/>
    <s v="Buyer - Order Management"/>
    <x v="33"/>
    <x v="0"/>
    <x v="2"/>
    <x v="482"/>
    <s v="List shipments from specific Order"/>
    <s v="00801 - List shipments from specific Order"/>
    <x v="482"/>
    <x v="6"/>
    <x v="3"/>
    <x v="2269"/>
    <s v="Product Description and Cust Item # are not displaying in Shipments Header"/>
    <s v="M | 01079 - Product Description and Cust Item # are not displaying in Shipments Header"/>
    <s v="Alpha Bug | M | 01079 - Product Description and Cust Item # are not displaying in Shipments Header"/>
    <n v="346910"/>
    <n v="357589"/>
    <n v="361954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020408163265306E-2"/>
    <n v="1"/>
    <n v="0"/>
    <x v="0"/>
    <x v="2"/>
    <s v="0.Cancelled"/>
    <x v="2216"/>
    <n v="0"/>
    <n v="0"/>
  </r>
  <r>
    <x v="3"/>
    <x v="1"/>
    <x v="1"/>
    <x v="1"/>
    <m/>
    <x v="1"/>
    <x v="1"/>
    <x v="2"/>
    <x v="557"/>
    <s v="BIT-42 Update orders data fields to allow for decimals "/>
    <s v="00902 - BIT-42 Update orders data fields to allow for decimals "/>
    <x v="557"/>
    <x v="3"/>
    <x v="2"/>
    <x v="2270"/>
    <s v="Update fields on Orders to display decimals "/>
    <s v="M | 01078 - Update fields on Orders to display decimals "/>
    <s v="Frontend Development | M | 01078 - Update fields on Orders to display decimals "/>
    <m/>
    <n v="359064"/>
    <n v="36193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2217"/>
    <n v="5.3191489361702127"/>
    <n v="0"/>
  </r>
  <r>
    <x v="3"/>
    <x v="0"/>
    <x v="0"/>
    <x v="33"/>
    <s v="Buyer - Order Management"/>
    <x v="33"/>
    <x v="0"/>
    <x v="2"/>
    <x v="585"/>
    <s v="List Releases of specifc Order"/>
    <s v="00802 - List Releases of specifc Order"/>
    <x v="585"/>
    <x v="3"/>
    <x v="2"/>
    <x v="2271"/>
    <s v="Update fields on Schedule Releases to display decimals "/>
    <s v="M | 01077 - Update fields on Schedule Releases to display decimals "/>
    <s v="Frontend Development | M | 01077 - Update fields on Schedule Releases to display decimals "/>
    <n v="346910"/>
    <n v="357590"/>
    <n v="36192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1.020408163265306E-2"/>
    <n v="1"/>
    <n v="5.3191489361702127"/>
    <x v="0"/>
    <x v="2"/>
    <s v="0.Done"/>
    <x v="2218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3"/>
    <x v="2"/>
    <x v="2272"/>
    <s v="Update fields on Shipments to display decimals "/>
    <s v="M | 01076 - Update fields on Shipments to display decimals "/>
    <s v="Frontend Development | M | 01076 - Update fields on Shipments to display decimals "/>
    <n v="347928"/>
    <n v="334920"/>
    <n v="361926"/>
    <s v="Plan"/>
    <x v="20"/>
    <n v="0"/>
    <n v="0"/>
    <n v="0"/>
    <n v="6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6.25E-2"/>
    <n v="1.5873015873015872E-2"/>
    <n v="1"/>
    <n v="5.3191489361702127"/>
    <x v="0"/>
    <x v="2"/>
    <s v="0.Done"/>
    <x v="2219"/>
    <n v="0"/>
    <n v="0"/>
  </r>
  <r>
    <x v="3"/>
    <x v="0"/>
    <x v="0"/>
    <x v="29"/>
    <s v="Buyer - Inventory Management"/>
    <x v="29"/>
    <x v="0"/>
    <x v="2"/>
    <x v="426"/>
    <s v="On-Hand Inventory View for a specific item"/>
    <s v="00262 - On-Hand Inventory View for a specific item"/>
    <x v="426"/>
    <x v="3"/>
    <x v="2"/>
    <x v="2273"/>
    <s v="Update fields on On Hand Inventory View to show decimals"/>
    <s v="M | 01075 - Update fields on On Hand Inventory View to show decimals"/>
    <s v="Frontend Development | M | 01075 - Update fields on On Hand Inventory View to show decimals"/>
    <n v="351659"/>
    <n v="342921"/>
    <n v="361925"/>
    <s v="Plan"/>
    <x v="19"/>
    <n v="0"/>
    <n v="0"/>
    <n v="0"/>
    <n v="35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"/>
    <n v="0.1"/>
    <n v="1"/>
    <n v="5.3191489361702127"/>
    <x v="0"/>
    <x v="2"/>
    <s v="0.Done"/>
    <x v="2220"/>
    <n v="0"/>
    <n v="0"/>
  </r>
  <r>
    <x v="3"/>
    <x v="1"/>
    <x v="1"/>
    <x v="1"/>
    <m/>
    <x v="1"/>
    <x v="1"/>
    <x v="6"/>
    <x v="586"/>
    <s v="Theme display in Bemis QA is not correct"/>
    <s v="01065 - Theme display in Bemis QA is not correct"/>
    <x v="586"/>
    <x v="0"/>
    <x v="3"/>
    <x v="2274"/>
    <s v="Alpha for Theme display in Bemis QA is not correct"/>
    <s v="01074 - Alpha for Theme display in Bemis QA is not correct"/>
    <s v="Alpha Test | 01074 - Alpha for Theme display in Bemis QA is not correct"/>
    <m/>
    <n v="361709"/>
    <n v="36190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6"/>
    <s v="0.Cancelled"/>
    <x v="2221"/>
    <n v="0"/>
    <n v="0"/>
  </r>
  <r>
    <x v="3"/>
    <x v="1"/>
    <x v="1"/>
    <x v="1"/>
    <m/>
    <x v="1"/>
    <x v="1"/>
    <x v="2"/>
    <x v="571"/>
    <s v="Do not show Scheduled Releases with a Confirmed Qty =  0"/>
    <s v="01005 - Do not show Scheduled Releases with a Confirmed Qty =  0"/>
    <x v="571"/>
    <x v="2"/>
    <x v="2"/>
    <x v="2275"/>
    <s v="Review of Do not show Scheduled Releases with a Confirmed Qty =  0"/>
    <s v="01073 - Review of Do not show Scheduled Releases with a Confirmed Qty =  0"/>
    <s v="Feature Review | 01073 - Review of Do not show Scheduled Releases with a Confirmed Qty =  0"/>
    <m/>
    <n v="360436"/>
    <n v="36185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222"/>
    <n v="0"/>
    <n v="0"/>
  </r>
  <r>
    <x v="3"/>
    <x v="1"/>
    <x v="1"/>
    <x v="1"/>
    <m/>
    <x v="1"/>
    <x v="1"/>
    <x v="2"/>
    <x v="573"/>
    <s v="Update On Hand Inv data fields to allow for decimals "/>
    <s v="00905 - Update On Hand Inv data fields to allow for decimals "/>
    <x v="573"/>
    <x v="2"/>
    <x v="2"/>
    <x v="2276"/>
    <s v="Review of Update On Hand Inv data fields to allow for decimals "/>
    <s v="01072 - Review of Update On Hand Inv data fields to allow for decimals "/>
    <s v="Feature Review | 01072 - Review of Update On Hand Inv data fields to allow for decimals "/>
    <m/>
    <n v="359071"/>
    <n v="36184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223"/>
    <n v="0"/>
    <n v="0"/>
  </r>
  <r>
    <x v="3"/>
    <x v="1"/>
    <x v="1"/>
    <x v="1"/>
    <m/>
    <x v="1"/>
    <x v="1"/>
    <x v="2"/>
    <x v="572"/>
    <s v="Update Scheduled Releases data fields to allow for decimals "/>
    <s v="00906 - Update Scheduled Releases data fields to allow for decimals "/>
    <x v="572"/>
    <x v="2"/>
    <x v="2"/>
    <x v="2277"/>
    <s v="Review of Update Scheduled Releases data fields to allow for decimals "/>
    <s v="01071 - Review of Update Scheduled Releases data fields to allow for decimals "/>
    <s v="Feature Review | 01071 - Review of Update Scheduled Releases data fields to allow for decimals "/>
    <m/>
    <n v="359073"/>
    <n v="36183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224"/>
    <n v="0"/>
    <n v="0"/>
  </r>
  <r>
    <x v="3"/>
    <x v="0"/>
    <x v="0"/>
    <x v="27"/>
    <s v="Bemis CP Theme"/>
    <x v="27"/>
    <x v="0"/>
    <x v="2"/>
    <x v="407"/>
    <s v="Updates to Bemis Portal Navigation"/>
    <s v="01180 - Updates to Bemis Portal Navigation"/>
    <x v="407"/>
    <x v="3"/>
    <x v="2"/>
    <x v="2278"/>
    <s v="Updates to Site Navigation"/>
    <s v="M | 01069 - Updates to Site Navigation"/>
    <s v="Frontend Development | M | 01069 - Updates to Site Navigation"/>
    <n v="351507"/>
    <n v="363315"/>
    <n v="36177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1.8518518518518517E-2"/>
    <n v="1"/>
    <n v="5.3191489361702127"/>
    <x v="0"/>
    <x v="2"/>
    <s v="0.Done"/>
    <x v="2225"/>
    <n v="0"/>
    <n v="0"/>
  </r>
  <r>
    <x v="3"/>
    <x v="0"/>
    <x v="0"/>
    <x v="29"/>
    <s v="Buyer - Inventory Management"/>
    <x v="29"/>
    <x v="0"/>
    <x v="2"/>
    <x v="426"/>
    <s v="On-Hand Inventory View for a specific item"/>
    <s v="00262 - On-Hand Inventory View for a specific item"/>
    <x v="426"/>
    <x v="3"/>
    <x v="2"/>
    <x v="2279"/>
    <s v="Update Age logic display "/>
    <s v="M | 01067 - Update Age logic display "/>
    <s v="Frontend Development | M | 01067 - Update Age logic display "/>
    <n v="351659"/>
    <n v="342921"/>
    <n v="361713"/>
    <s v="Plan"/>
    <x v="19"/>
    <n v="0"/>
    <n v="0"/>
    <n v="0"/>
    <n v="35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"/>
    <n v="0.1"/>
    <n v="1"/>
    <n v="5.3191489361702127"/>
    <x v="0"/>
    <x v="2"/>
    <s v="0.Done"/>
    <x v="2226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5"/>
    <x v="3"/>
    <x v="2280"/>
    <s v="Update BoL field logic "/>
    <s v="M | 01066 - Update BoL field logic "/>
    <s v="Backend Development | M | 01066 - Update BoL field logic "/>
    <n v="347928"/>
    <n v="334920"/>
    <n v="361711"/>
    <s v="Plan"/>
    <x v="20"/>
    <n v="0"/>
    <n v="0"/>
    <n v="0"/>
    <n v="61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25E-2"/>
    <n v="1.5873015873015872E-2"/>
    <n v="1"/>
    <n v="0"/>
    <x v="0"/>
    <x v="2"/>
    <s v="0.Cancelled"/>
    <x v="2227"/>
    <n v="0"/>
    <n v="0"/>
  </r>
  <r>
    <x v="3"/>
    <x v="0"/>
    <x v="0"/>
    <x v="27"/>
    <s v="Bemis CP Theme"/>
    <x v="27"/>
    <x v="0"/>
    <x v="2"/>
    <x v="375"/>
    <s v="Mobile compatibility &amp; responsive design"/>
    <s v="00296 - Mobile compatibility &amp; responsive design"/>
    <x v="375"/>
    <x v="3"/>
    <x v="2"/>
    <x v="2281"/>
    <s v="Global Search - mobile responsive design"/>
    <s v="M | 01064 - Global Search - mobile responsive design"/>
    <s v="Frontend Development | M | 01064 - Global Search - mobile responsive design"/>
    <n v="351507"/>
    <n v="343300"/>
    <n v="361706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x v="2"/>
    <s v="0.Done"/>
    <x v="2228"/>
    <n v="0"/>
    <n v="0"/>
  </r>
  <r>
    <x v="3"/>
    <x v="0"/>
    <x v="0"/>
    <x v="27"/>
    <s v="Bemis CP Theme"/>
    <x v="27"/>
    <x v="0"/>
    <x v="2"/>
    <x v="375"/>
    <s v="Mobile compatibility &amp; responsive design"/>
    <s v="00296 - Mobile compatibility &amp; responsive design"/>
    <x v="375"/>
    <x v="3"/>
    <x v="2"/>
    <x v="2282"/>
    <s v="User Profile - mobile responsive design"/>
    <s v="M | 01063 - User Profile - mobile responsive design"/>
    <s v="Frontend Development | M | 01063 - User Profile - mobile responsive design"/>
    <n v="351507"/>
    <n v="343300"/>
    <n v="361705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x v="2"/>
    <s v="0.Done"/>
    <x v="2229"/>
    <n v="0"/>
    <n v="0"/>
  </r>
  <r>
    <x v="3"/>
    <x v="0"/>
    <x v="0"/>
    <x v="27"/>
    <s v="Bemis CP Theme"/>
    <x v="27"/>
    <x v="0"/>
    <x v="2"/>
    <x v="375"/>
    <s v="Mobile compatibility &amp; responsive design"/>
    <s v="00296 - Mobile compatibility &amp; responsive design"/>
    <x v="375"/>
    <x v="3"/>
    <x v="2"/>
    <x v="2283"/>
    <s v="Customer Profile View - mobile responsive design"/>
    <s v="M | 01062 - Customer Profile View - mobile responsive design"/>
    <s v="Frontend Development | M | 01062 - Customer Profile View - mobile responsive design"/>
    <n v="351507"/>
    <n v="343300"/>
    <n v="361704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x v="2"/>
    <s v="0.Done"/>
    <x v="2230"/>
    <n v="0"/>
    <n v="0"/>
  </r>
  <r>
    <x v="3"/>
    <x v="0"/>
    <x v="0"/>
    <x v="27"/>
    <s v="Bemis CP Theme"/>
    <x v="27"/>
    <x v="0"/>
    <x v="2"/>
    <x v="375"/>
    <s v="Mobile compatibility &amp; responsive design"/>
    <s v="00296 - Mobile compatibility &amp; responsive design"/>
    <x v="375"/>
    <x v="3"/>
    <x v="2"/>
    <x v="2284"/>
    <s v="Product Detail view - mobile responsive design"/>
    <s v="M | 01061 - Product Detail view - mobile responsive design"/>
    <s v="Frontend Development | M | 01061 - Product Detail view - mobile responsive design"/>
    <n v="351507"/>
    <n v="343300"/>
    <n v="361703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x v="2"/>
    <s v="0.Done"/>
    <x v="2231"/>
    <n v="0"/>
    <n v="0"/>
  </r>
  <r>
    <x v="3"/>
    <x v="0"/>
    <x v="0"/>
    <x v="27"/>
    <s v="Bemis CP Theme"/>
    <x v="27"/>
    <x v="0"/>
    <x v="2"/>
    <x v="375"/>
    <s v="Mobile compatibility &amp; responsive design"/>
    <s v="00296 - Mobile compatibility &amp; responsive design"/>
    <x v="375"/>
    <x v="3"/>
    <x v="2"/>
    <x v="2285"/>
    <s v="Releases Page - mobile responsive design"/>
    <s v="M | 01060 - Releases Page - mobile responsive design"/>
    <s v="Frontend Development | M | 01060 - Releases Page - mobile responsive design"/>
    <n v="351507"/>
    <n v="343300"/>
    <n v="361702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x v="2"/>
    <s v="0.Done"/>
    <x v="2232"/>
    <n v="0"/>
    <n v="0"/>
  </r>
  <r>
    <x v="3"/>
    <x v="0"/>
    <x v="0"/>
    <x v="27"/>
    <s v="Bemis CP Theme"/>
    <x v="27"/>
    <x v="0"/>
    <x v="2"/>
    <x v="375"/>
    <s v="Mobile compatibility &amp; responsive design"/>
    <s v="00296 - Mobile compatibility &amp; responsive design"/>
    <x v="375"/>
    <x v="3"/>
    <x v="2"/>
    <x v="2286"/>
    <s v="Shipments Page - Mobile responsive design"/>
    <s v="M | 01059 - Shipments Page - Mobile responsive design"/>
    <s v="Frontend Development | M | 01059 - Shipments Page - Mobile responsive design"/>
    <n v="351507"/>
    <n v="343300"/>
    <n v="361701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x v="2"/>
    <s v="0.Done"/>
    <x v="2233"/>
    <n v="0"/>
    <n v="0"/>
  </r>
  <r>
    <x v="3"/>
    <x v="0"/>
    <x v="0"/>
    <x v="27"/>
    <s v="Bemis CP Theme"/>
    <x v="27"/>
    <x v="0"/>
    <x v="2"/>
    <x v="375"/>
    <s v="Mobile compatibility &amp; responsive design"/>
    <s v="00296 - Mobile compatibility &amp; responsive design"/>
    <x v="375"/>
    <x v="3"/>
    <x v="2"/>
    <x v="2287"/>
    <s v="Orders Page - Mobile responsive design "/>
    <s v="M | 01058 - Orders Page - Mobile responsive design "/>
    <s v="Frontend Development | M | 01058 - Orders Page - Mobile responsive design "/>
    <n v="351507"/>
    <n v="343300"/>
    <n v="361700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x v="2"/>
    <s v="0.Done"/>
    <x v="2234"/>
    <n v="0"/>
    <n v="0"/>
  </r>
  <r>
    <x v="3"/>
    <x v="0"/>
    <x v="0"/>
    <x v="27"/>
    <s v="Bemis CP Theme"/>
    <x v="27"/>
    <x v="0"/>
    <x v="2"/>
    <x v="566"/>
    <s v="Style and colors"/>
    <s v="00211 - Style and colors"/>
    <x v="566"/>
    <x v="3"/>
    <x v="2"/>
    <x v="2288"/>
    <s v="Updates to Bemis Portal Header "/>
    <s v="M | 01055 - Updates to Bemis Portal Header "/>
    <s v="Frontend Development | M | 01055 - Updates to Bemis Portal Header "/>
    <n v="351507"/>
    <n v="340213"/>
    <n v="361676"/>
    <s v="Plan"/>
    <x v="0"/>
    <n v="0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1.8518518518518517E-2"/>
    <n v="1"/>
    <n v="5.3191489361702127"/>
    <x v="0"/>
    <x v="2"/>
    <s v="0.Done"/>
    <x v="2235"/>
    <n v="0"/>
    <n v="0"/>
  </r>
  <r>
    <x v="3"/>
    <x v="1"/>
    <x v="1"/>
    <x v="1"/>
    <m/>
    <x v="1"/>
    <x v="1"/>
    <x v="2"/>
    <x v="587"/>
    <s v="Import of Organizations fails due to a NoSuchListTypeException"/>
    <s v="00954 - Import of Organizations fails due to a NoSuchListTypeException"/>
    <x v="587"/>
    <x v="1"/>
    <x v="2"/>
    <x v="2289"/>
    <s v="QA for Import of Organizations fails due to a NoSuchListTypeException"/>
    <s v="S | 01053 - QA for Import of Organizations fails due to a NoSuchListTypeException"/>
    <s v="QA | S | 01053 - QA for Import of Organizations fails due to a NoSuchListTypeException"/>
    <m/>
    <n v="359873"/>
    <n v="3616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2236"/>
    <n v="2.1276595744680851"/>
    <n v="0"/>
  </r>
  <r>
    <x v="3"/>
    <x v="1"/>
    <x v="1"/>
    <x v="1"/>
    <m/>
    <x v="1"/>
    <x v="1"/>
    <x v="2"/>
    <x v="587"/>
    <s v="Import of Organizations fails due to a NoSuchListTypeException"/>
    <s v="00954 - Import of Organizations fails due to a NoSuchListTypeException"/>
    <x v="587"/>
    <x v="2"/>
    <x v="2"/>
    <x v="2290"/>
    <s v="Review of Import of Organizations fails due to a NoSuchListTypeException"/>
    <s v="01052 - Review of Import of Organizations fails due to a NoSuchListTypeException"/>
    <s v="Feature Review | 01052 - Review of Import of Organizations fails due to a NoSuchListTypeException"/>
    <m/>
    <n v="359873"/>
    <n v="3616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237"/>
    <n v="0"/>
    <n v="0"/>
  </r>
  <r>
    <x v="3"/>
    <x v="0"/>
    <x v="3"/>
    <x v="28"/>
    <s v="Buyer - Dashboard"/>
    <x v="28"/>
    <x v="0"/>
    <x v="2"/>
    <x v="425"/>
    <s v="User agreement - BNA"/>
    <s v="00341 - User agreement - BNA"/>
    <x v="425"/>
    <x v="5"/>
    <x v="2"/>
    <x v="2291"/>
    <s v="Update user agreement"/>
    <s v="XS | 01051 - Update user agreement"/>
    <s v="Backend Development | XS | 01051 - Update user agreement"/>
    <n v="351660"/>
    <n v="344261"/>
    <n v="361618"/>
    <s v="Plan"/>
    <x v="18"/>
    <n v="0"/>
    <n v="0"/>
    <n v="0"/>
    <n v="5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.16666666666666666"/>
    <n v="1"/>
    <n v="2.1276595744680851"/>
    <x v="2"/>
    <x v="2"/>
    <s v="0.Done"/>
    <x v="2238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5"/>
    <x v="2"/>
    <x v="2292"/>
    <s v="Convert FileUploader into Control Panel portlet"/>
    <s v="S | 01050 - Convert FileUploader into Control Panel portlet"/>
    <s v="Backend Development | S | 01050 - Convert FileUploader into Control Panel portlet"/>
    <n v="350832"/>
    <n v="334367"/>
    <n v="361548"/>
    <s v="Plan"/>
    <x v="19"/>
    <n v="0"/>
    <n v="0"/>
    <n v="0"/>
    <n v="32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4.7619047619047616E-2"/>
    <n v="8.2644628099173556E-3"/>
    <n v="1"/>
    <n v="8.5106382978723403"/>
    <x v="0"/>
    <x v="2"/>
    <s v="0.Done"/>
    <x v="2239"/>
    <n v="0"/>
    <n v="0"/>
  </r>
  <r>
    <x v="3"/>
    <x v="1"/>
    <x v="1"/>
    <x v="1"/>
    <m/>
    <x v="1"/>
    <x v="1"/>
    <x v="2"/>
    <x v="527"/>
    <s v="Missing fields on Delivery stubs"/>
    <s v="01023 - Missing fields on Delivery stubs"/>
    <x v="527"/>
    <x v="0"/>
    <x v="2"/>
    <x v="2293"/>
    <s v="Alpha for Missing fields on Delivery stubs"/>
    <s v="01049 - Alpha for Missing fields on Delivery stubs"/>
    <s v="Alpha Test | 01049 - Alpha for Missing fields on Delivery stubs"/>
    <m/>
    <n v="360762"/>
    <n v="36147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240"/>
    <n v="0"/>
    <n v="0"/>
  </r>
  <r>
    <x v="3"/>
    <x v="0"/>
    <x v="0"/>
    <x v="27"/>
    <s v="Bemis CP Theme"/>
    <x v="27"/>
    <x v="0"/>
    <x v="2"/>
    <x v="427"/>
    <s v="Redesign for product description display"/>
    <s v="01113 - Redesign for product description display"/>
    <x v="427"/>
    <x v="3"/>
    <x v="2"/>
    <x v="2294"/>
    <s v="Update product description display on all pages "/>
    <s v="M | 01048 - Update product description display on all pages "/>
    <s v="Frontend Development | M | 01048 - Update product description display on all pages "/>
    <n v="351507"/>
    <n v="362668"/>
    <n v="36141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1.8518518518518517E-2"/>
    <n v="1"/>
    <n v="5.3191489361702127"/>
    <x v="0"/>
    <x v="2"/>
    <s v="0.Done"/>
    <x v="2241"/>
    <n v="0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6"/>
    <x v="2"/>
    <x v="2295"/>
    <s v="Separate Global Search and custom Bemis Search action"/>
    <s v="M | 01047 - Separate Global Search and custom Bemis Search action"/>
    <s v="Alpha Bug | M | 01047 - Separate Global Search and custom Bemis Search action"/>
    <n v="350832"/>
    <n v="343272"/>
    <n v="361376"/>
    <s v="Plan"/>
    <x v="18"/>
    <n v="0"/>
    <n v="0"/>
    <n v="0"/>
    <n v="8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6666666666666666E-2"/>
    <n v="8.2644628099173556E-3"/>
    <n v="1"/>
    <n v="3.191489361702128"/>
    <x v="0"/>
    <x v="2"/>
    <s v="0.Done"/>
    <x v="2242"/>
    <n v="0"/>
    <n v="0"/>
  </r>
  <r>
    <x v="3"/>
    <x v="0"/>
    <x v="0"/>
    <x v="22"/>
    <s v="System Architecture"/>
    <x v="22"/>
    <x v="2"/>
    <x v="3"/>
    <x v="280"/>
    <s v="CI server setup"/>
    <s v="00141 - CI server setup"/>
    <x v="280"/>
    <x v="6"/>
    <x v="2"/>
    <x v="2296"/>
    <s v="Fix CI build hanging issue"/>
    <s v="S | 01046 - Fix CI build hanging issue"/>
    <s v="Alpha Bug | S | 01046 - Fix CI build hanging issue"/>
    <n v="351453"/>
    <n v="336162"/>
    <n v="361371"/>
    <s v="Plan"/>
    <x v="0"/>
    <n v="0"/>
    <n v="0"/>
    <n v="20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8518518518518517E-2"/>
    <n v="1"/>
    <n v="2.1276595744680851"/>
    <x v="0"/>
    <x v="3"/>
    <s v="0.Done"/>
    <x v="2243"/>
    <n v="0"/>
    <n v="0"/>
  </r>
  <r>
    <x v="3"/>
    <x v="0"/>
    <x v="0"/>
    <x v="25"/>
    <s v="CSR - Customer and User Profile"/>
    <x v="25"/>
    <x v="0"/>
    <x v="2"/>
    <x v="470"/>
    <s v="View/Edit User Profile"/>
    <s v="00445 -  View/Edit User Profile"/>
    <x v="470"/>
    <x v="6"/>
    <x v="2"/>
    <x v="2297"/>
    <s v="Alpha Bug - Edit User Information Links Not Functioning."/>
    <s v="M | 01044 - Alpha Bug - Edit User Information Links Not Functioning."/>
    <s v="Alpha Bug | M | 01044 - Alpha Bug - Edit User Information Links Not Functioning."/>
    <n v="348696"/>
    <n v="348698"/>
    <n v="361341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2.9411764705882353E-2"/>
    <n v="1"/>
    <n v="3.191489361702128"/>
    <x v="0"/>
    <x v="2"/>
    <s v="0.Done"/>
    <x v="2244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6"/>
    <x v="2"/>
    <x v="2298"/>
    <s v="Remove &quot;SAP Sold To Customer&quot; expando for customers"/>
    <s v="M | 01043 - Remove &quot;SAP Sold To Customer&quot; expando for customers"/>
    <s v="Alpha Bug | M | 01043 - Remove &quot;SAP Sold To Customer&quot; expando for customers"/>
    <n v="350832"/>
    <n v="334456"/>
    <n v="361308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05"/>
    <n v="8.2644628099173556E-3"/>
    <n v="1"/>
    <n v="3.191489361702128"/>
    <x v="0"/>
    <x v="2"/>
    <s v="0.Done"/>
    <x v="2245"/>
    <n v="0"/>
    <n v="0"/>
  </r>
  <r>
    <x v="3"/>
    <x v="0"/>
    <x v="0"/>
    <x v="22"/>
    <s v="System Architecture"/>
    <x v="22"/>
    <x v="2"/>
    <x v="2"/>
    <x v="588"/>
    <s v="Setup Bemis Development Infrastructure"/>
    <s v="00384 - Setup Bemis Development Infrastructure"/>
    <x v="588"/>
    <x v="2"/>
    <x v="2"/>
    <x v="2299"/>
    <s v="Review of Setup Bemis Development Infrastructure"/>
    <s v="01042 - Review of Setup Bemis Development Infrastructure"/>
    <s v="Feature Review | 01042 - Review of Setup Bemis Development Infrastructure"/>
    <n v="351453"/>
    <n v="347844"/>
    <n v="361305"/>
    <s v="Plan"/>
    <x v="0"/>
    <n v="0"/>
    <n v="0"/>
    <n v="200"/>
    <n v="0"/>
    <m/>
    <s v="SUBTASK PLAN"/>
    <n v="0"/>
    <n v="0"/>
    <n v="0"/>
    <n v="0"/>
    <n v="0"/>
    <n v="0"/>
    <n v="0"/>
    <n v="0"/>
    <n v="0"/>
    <n v="0"/>
    <n v="0.14285714285714285"/>
    <n v="1.8518518518518517E-2"/>
    <n v="1"/>
    <n v="0"/>
    <x v="0"/>
    <x v="2"/>
    <s v="0.Done"/>
    <x v="2246"/>
    <n v="0"/>
    <n v="0"/>
  </r>
  <r>
    <x v="3"/>
    <x v="0"/>
    <x v="0"/>
    <x v="22"/>
    <s v="System Architecture"/>
    <x v="22"/>
    <x v="2"/>
    <x v="3"/>
    <x v="450"/>
    <s v="Setup Liferay Development Infrastructure"/>
    <s v="00450 - Setup Liferay Development Infrastructure"/>
    <x v="450"/>
    <x v="4"/>
    <x v="2"/>
    <x v="2300"/>
    <s v="Alpha test for LARs imports"/>
    <s v="M | 01041 - Alpha test for LARs imports"/>
    <s v="Sub-Task | M | 01041 - Alpha test for LARs imports"/>
    <n v="351453"/>
    <n v="348727"/>
    <n v="361303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9.0909090909090912E-2"/>
    <n v="1.8518518518518517E-2"/>
    <n v="1"/>
    <n v="8.5106382978723403"/>
    <x v="0"/>
    <x v="3"/>
    <s v="0.Done"/>
    <x v="2247"/>
    <n v="0"/>
    <n v="0"/>
  </r>
  <r>
    <x v="3"/>
    <x v="0"/>
    <x v="0"/>
    <x v="27"/>
    <s v="Bemis CP Theme"/>
    <x v="27"/>
    <x v="0"/>
    <x v="2"/>
    <x v="576"/>
    <s v="Browser compatibility"/>
    <s v="00297 - Browser compatibility"/>
    <x v="576"/>
    <x v="3"/>
    <x v="2"/>
    <x v="2301"/>
    <s v="UI for Browser compatibility"/>
    <s v="M | 01040 - UI for Browser compatibility"/>
    <s v="Frontend Development | M | 01040 - UI for Browser compatibility"/>
    <n v="351507"/>
    <n v="343301"/>
    <n v="361302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1.8518518518518517E-2"/>
    <n v="1"/>
    <n v="5.3191489361702127"/>
    <x v="0"/>
    <x v="2"/>
    <s v="0.Done"/>
    <x v="2248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3"/>
    <x v="2"/>
    <x v="2302"/>
    <s v="Mobile Documents View and Navigation "/>
    <s v="M | 01039 - Mobile Documents View and Navigation "/>
    <s v="Frontend Development | M | 01039 - Mobile Documents View and Navigation "/>
    <n v="350832"/>
    <n v="334367"/>
    <n v="361300"/>
    <s v="Plan"/>
    <x v="19"/>
    <n v="0"/>
    <n v="0"/>
    <n v="0"/>
    <n v="32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4.7619047619047616E-2"/>
    <n v="8.2644628099173556E-3"/>
    <n v="1"/>
    <n v="5.3191489361702127"/>
    <x v="0"/>
    <x v="2"/>
    <s v="0.Done"/>
    <x v="2249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3"/>
    <x v="2"/>
    <x v="2303"/>
    <s v="Tablet Documents View and Navigation"/>
    <s v="M | 01038 - Tablet Documents View and Navigation"/>
    <s v="Frontend Development | M | 01038 - Tablet Documents View and Navigation"/>
    <n v="350832"/>
    <n v="334367"/>
    <n v="361299"/>
    <s v="Plan"/>
    <x v="19"/>
    <n v="0"/>
    <n v="0"/>
    <n v="0"/>
    <n v="32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4.7619047619047616E-2"/>
    <n v="8.2644628099173556E-3"/>
    <n v="1"/>
    <n v="5.3191489361702127"/>
    <x v="0"/>
    <x v="2"/>
    <s v="0.Done"/>
    <x v="2250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3"/>
    <x v="2"/>
    <x v="2304"/>
    <s v="Documents View and Navigation "/>
    <s v="M | 01037 - Documents View and Navigation "/>
    <s v="Frontend Development | M | 01037 - Documents View and Navigation "/>
    <n v="350832"/>
    <n v="334367"/>
    <n v="361298"/>
    <s v="Plan"/>
    <x v="19"/>
    <n v="0"/>
    <n v="0"/>
    <n v="0"/>
    <n v="32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4.7619047619047616E-2"/>
    <n v="8.2644628099173556E-3"/>
    <n v="1"/>
    <n v="5.3191489361702127"/>
    <x v="0"/>
    <x v="2"/>
    <s v="0.Done"/>
    <x v="2251"/>
    <n v="0"/>
    <n v="0"/>
  </r>
  <r>
    <x v="3"/>
    <x v="0"/>
    <x v="0"/>
    <x v="22"/>
    <s v="System Architecture"/>
    <x v="22"/>
    <x v="2"/>
    <x v="3"/>
    <x v="450"/>
    <s v="Setup Liferay Development Infrastructure"/>
    <s v="00450 - Setup Liferay Development Infrastructure"/>
    <x v="450"/>
    <x v="6"/>
    <x v="2"/>
    <x v="2305"/>
    <s v="Bemis LARS not importing correctly"/>
    <s v="M | 01036 - Bemis LARS not importing correctly"/>
    <s v="Alpha Bug | M | 01036 - Bemis LARS not importing correctly"/>
    <n v="351453"/>
    <n v="348727"/>
    <n v="361296"/>
    <s v="Plan"/>
    <x v="0"/>
    <n v="0"/>
    <n v="0"/>
    <n v="20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9.0909090909090912E-2"/>
    <n v="1.8518518518518517E-2"/>
    <n v="1"/>
    <n v="3.191489361702128"/>
    <x v="0"/>
    <x v="3"/>
    <s v="0.Done"/>
    <x v="2252"/>
    <n v="0"/>
    <n v="0"/>
  </r>
  <r>
    <x v="3"/>
    <x v="0"/>
    <x v="0"/>
    <x v="27"/>
    <s v="Bemis CP Theme"/>
    <x v="27"/>
    <x v="0"/>
    <x v="2"/>
    <x v="566"/>
    <s v="Style and colors"/>
    <s v="00211 - Style and colors"/>
    <x v="566"/>
    <x v="3"/>
    <x v="2"/>
    <x v="2306"/>
    <s v="Update styling on Login Page"/>
    <s v="M | 01035 - Update styling on Login Page"/>
    <s v="Frontend Development | M | 01035 - Update styling on Login Page"/>
    <n v="351507"/>
    <n v="340213"/>
    <n v="361176"/>
    <s v="Plan"/>
    <x v="18"/>
    <n v="0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1.8518518518518517E-2"/>
    <n v="1"/>
    <n v="5.3191489361702127"/>
    <x v="0"/>
    <x v="2"/>
    <s v="0.Done"/>
    <x v="2253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5"/>
    <x v="2"/>
    <x v="2307"/>
    <s v="Add control panel portlet to test SSRS connection"/>
    <s v="S | 01034 - Add control panel portlet to test SSRS connection"/>
    <s v="Backend Development | S | 01034 - Add control panel portlet to test SSRS connection"/>
    <n v="351658"/>
    <n v="347304"/>
    <n v="361174"/>
    <s v="Plan"/>
    <x v="18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6.25E-2"/>
    <n v="3.8461538461538464E-2"/>
    <n v="1"/>
    <n v="8.5106382978723403"/>
    <x v="0"/>
    <x v="2"/>
    <s v="0.Done"/>
    <x v="2254"/>
    <n v="0"/>
    <n v="0"/>
  </r>
  <r>
    <x v="3"/>
    <x v="0"/>
    <x v="0"/>
    <x v="24"/>
    <s v="IBB Integration"/>
    <x v="24"/>
    <x v="2"/>
    <x v="2"/>
    <x v="242"/>
    <s v="WS Commons"/>
    <s v="00503 - WS Commons"/>
    <x v="242"/>
    <x v="5"/>
    <x v="2"/>
    <x v="2308"/>
    <s v="Create ws-commons-client-web module"/>
    <s v="S | 01033 - Create ws-commons-client-web module"/>
    <s v="Backend Development | S | 01033 - Create ws-commons-client-web module"/>
    <n v="350255"/>
    <n v="350258"/>
    <n v="361172"/>
    <s v="Plan"/>
    <x v="0"/>
    <n v="6.95"/>
    <n v="0"/>
    <n v="0"/>
    <n v="16"/>
    <s v="S"/>
    <s v="SUBTASK PLAN"/>
    <n v="8.5106382978723403"/>
    <n v="10.212765957446807"/>
    <n v="0"/>
    <n v="0"/>
    <n v="0"/>
    <n v="8.5106382978723403"/>
    <n v="8.5106382978723403"/>
    <n v="10.212765957446807"/>
    <n v="6.95"/>
    <n v="0"/>
    <n v="0.1111111111111111"/>
    <n v="3.3333333333333333E-2"/>
    <n v="1"/>
    <n v="8.5106382978723403"/>
    <x v="0"/>
    <x v="2"/>
    <s v="0.Done"/>
    <x v="2255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4"/>
    <x v="3"/>
    <x v="2309"/>
    <s v="Add support for auto creation of customer sites when importing LAR"/>
    <s v="M | 01032 - Add support for auto creation of customer sites when importing LAR"/>
    <s v="Sub-Task | M | 01032 - Add support for auto creation of customer sites when importing LAR"/>
    <n v="350832"/>
    <n v="334456"/>
    <n v="361139"/>
    <s v="Plan"/>
    <x v="19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05"/>
    <n v="8.2644628099173556E-3"/>
    <n v="1"/>
    <n v="0"/>
    <x v="0"/>
    <x v="2"/>
    <s v="0.Cancelled"/>
    <x v="2256"/>
    <n v="0"/>
    <n v="0"/>
  </r>
  <r>
    <x v="3"/>
    <x v="1"/>
    <x v="1"/>
    <x v="1"/>
    <m/>
    <x v="1"/>
    <x v="1"/>
    <x v="2"/>
    <x v="569"/>
    <s v="Add open condition to Search Orders"/>
    <s v="01030 - Add open condition to Search Orders"/>
    <x v="569"/>
    <x v="5"/>
    <x v="2"/>
    <x v="2310"/>
    <s v="Include Open criterion as part of searching orders"/>
    <s v="S | 01031 - Include Open criterion as part of searching orders"/>
    <s v="Backend Development | S | 01031 - Include Open criterion as part of searching orders"/>
    <m/>
    <n v="361068"/>
    <n v="361070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2257"/>
    <n v="8.5106382978723403"/>
    <n v="0"/>
  </r>
  <r>
    <x v="3"/>
    <x v="1"/>
    <x v="1"/>
    <x v="1"/>
    <m/>
    <x v="1"/>
    <x v="1"/>
    <x v="2"/>
    <x v="542"/>
    <s v="Orders Page - Quantity Fields Show 0 Value"/>
    <s v="00854 - Orders Page - Quantity Fields Show 0 Value"/>
    <x v="542"/>
    <x v="5"/>
    <x v="2"/>
    <x v="2311"/>
    <s v="Update calculations for Total Scheduled Releases"/>
    <s v="S | 01029 - Update calculations for Total Scheduled Releases"/>
    <s v="Backend Development | S | 01029 - Update calculations for Total Scheduled Releases"/>
    <m/>
    <n v="358437"/>
    <n v="36104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2258"/>
    <n v="8.5106382978723403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3"/>
    <x v="2"/>
    <x v="2312"/>
    <s v="Update Reports Landing Page with Report Descriptions"/>
    <s v="M | 01028 - Update Reports Landing Page with Report Descriptions"/>
    <s v="Frontend Development | M | 01028 - Update Reports Landing Page with Report Descriptions"/>
    <n v="351658"/>
    <n v="347304"/>
    <n v="360852"/>
    <s v="Plan"/>
    <x v="18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6.25E-2"/>
    <n v="3.8461538461538464E-2"/>
    <n v="1"/>
    <n v="5.3191489361702127"/>
    <x v="0"/>
    <x v="2"/>
    <s v="0.Done"/>
    <x v="2259"/>
    <n v="0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4"/>
    <x v="2"/>
    <x v="2313"/>
    <s v="Handover for Mock data generator"/>
    <s v="M | 01027 - Handover for Mock data generator"/>
    <s v="Sub-Task | M | 01027 - Handover for Mock data generator"/>
    <n v="350255"/>
    <n v="343068"/>
    <n v="360850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6.6666666666666666E-2"/>
    <n v="3.3333333333333333E-2"/>
    <n v="1"/>
    <n v="8.5106382978723403"/>
    <x v="0"/>
    <x v="8"/>
    <s v="0.Done"/>
    <x v="2260"/>
    <n v="0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4"/>
    <x v="2"/>
    <x v="2314"/>
    <s v="Automate OSGi config for IBB connection per environment"/>
    <s v="XS | 01026 - Automate OSGi config for IBB connection per environment"/>
    <s v="Sub-Task | XS | 01026 - Automate OSGi config for IBB connection per environment"/>
    <n v="350255"/>
    <n v="343068"/>
    <n v="360849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3.3333333333333333E-2"/>
    <n v="1"/>
    <n v="2.1276595744680851"/>
    <x v="0"/>
    <x v="8"/>
    <s v="0.Done"/>
    <x v="2261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6"/>
    <x v="2"/>
    <x v="2315"/>
    <s v="Errors in syncing orders and other items"/>
    <s v="M | 01025 - Errors in syncing orders and other items"/>
    <s v="Alpha Bug | M | 01025 - Errors in syncing orders and other items"/>
    <n v="346910"/>
    <n v="347290"/>
    <n v="360765"/>
    <s v="Plan"/>
    <x v="20"/>
    <n v="0"/>
    <n v="0"/>
    <n v="0"/>
    <n v="26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3.7037037037037035E-2"/>
    <n v="1.020408163265306E-2"/>
    <n v="1"/>
    <n v="3.191489361702128"/>
    <x v="0"/>
    <x v="2"/>
    <s v="0.Done"/>
    <x v="2262"/>
    <n v="0"/>
    <n v="0"/>
  </r>
  <r>
    <x v="3"/>
    <x v="1"/>
    <x v="1"/>
    <x v="1"/>
    <m/>
    <x v="1"/>
    <x v="1"/>
    <x v="2"/>
    <x v="527"/>
    <s v="Missing fields on Delivery stubs"/>
    <s v="01023 - Missing fields on Delivery stubs"/>
    <x v="527"/>
    <x v="5"/>
    <x v="2"/>
    <x v="2316"/>
    <s v="Update delivery stubs and shipment data sync"/>
    <s v="S | 01024 - Update delivery stubs and shipment data sync"/>
    <s v="Backend Development | S | 01024 - Update delivery stubs and shipment data sync"/>
    <m/>
    <n v="360762"/>
    <n v="360764"/>
    <s v="Plan"/>
    <x v="0"/>
    <n v="2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.5"/>
    <n v="0"/>
    <n v="0.25"/>
    <n v="0"/>
    <n v="1"/>
    <n v="8.5106382978723403"/>
    <x v="1"/>
    <x v="2"/>
    <s v="0.Done"/>
    <x v="2263"/>
    <n v="8.5106382978723403"/>
    <n v="2.5"/>
  </r>
  <r>
    <x v="3"/>
    <x v="0"/>
    <x v="0"/>
    <x v="23"/>
    <s v="Buyer - Portal Foundations"/>
    <x v="23"/>
    <x v="0"/>
    <x v="2"/>
    <x v="376"/>
    <s v="Global search"/>
    <s v="00286 - Global search"/>
    <x v="376"/>
    <x v="5"/>
    <x v="2"/>
    <x v="2317"/>
    <s v="Global Search for Custom entities - should have the same behavior as on any of their respective landing pages"/>
    <s v="M | 01022 - Global Search for Custom entities - should have the same behavior as on any of their respective landing pages"/>
    <s v="Backend Development | M | 01022 - Global Search for Custom entities - should have the same behavior as on any of their respective landing pages"/>
    <n v="350832"/>
    <n v="343272"/>
    <n v="360752"/>
    <s v="Plan"/>
    <x v="18"/>
    <n v="0"/>
    <n v="0"/>
    <n v="0"/>
    <n v="81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6666666666666666E-2"/>
    <n v="8.2644628099173556E-3"/>
    <n v="1"/>
    <n v="10.638297872340425"/>
    <x v="0"/>
    <x v="2"/>
    <s v="0.Done"/>
    <x v="2264"/>
    <n v="0"/>
    <n v="0"/>
  </r>
  <r>
    <x v="3"/>
    <x v="1"/>
    <x v="1"/>
    <x v="1"/>
    <m/>
    <x v="1"/>
    <x v="1"/>
    <x v="2"/>
    <x v="571"/>
    <s v="Do not show Scheduled Releases with a Confirmed Qty =  0"/>
    <s v="01005 - Do not show Scheduled Releases with a Confirmed Qty =  0"/>
    <x v="571"/>
    <x v="0"/>
    <x v="2"/>
    <x v="2318"/>
    <s v="Alpha for Do not show Scheduled Releases Qty =  0"/>
    <s v="01021 - Alpha for Do not show Scheduled Releases Qty =  0"/>
    <s v="Alpha Test | 01021 - Alpha for Do not show Scheduled Releases Qty =  0"/>
    <m/>
    <n v="360436"/>
    <n v="3606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265"/>
    <n v="0"/>
    <n v="0"/>
  </r>
  <r>
    <x v="3"/>
    <x v="0"/>
    <x v="0"/>
    <x v="31"/>
    <s v="Buyer views Customer and User Profiles"/>
    <x v="31"/>
    <x v="0"/>
    <x v="2"/>
    <x v="439"/>
    <s v="Customer Profile updates from IBB"/>
    <s v="00371 - Customer Profile updates from IBB"/>
    <x v="439"/>
    <x v="6"/>
    <x v="2"/>
    <x v="2319"/>
    <s v="Some Customer Orgs not getting updated"/>
    <s v="M | 01017 - Some Customer Orgs not getting updated"/>
    <s v="Alpha Bug | M | 01017 - Some Customer Orgs not getting updated"/>
    <n v="348518"/>
    <n v="347291"/>
    <n v="360517"/>
    <s v="Plan"/>
    <x v="20"/>
    <n v="3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3"/>
    <n v="0"/>
    <n v="7.6923076923076927E-2"/>
    <n v="2.2727272727272728E-2"/>
    <n v="1"/>
    <n v="3.191489361702128"/>
    <x v="0"/>
    <x v="2"/>
    <s v="0.Done"/>
    <x v="2266"/>
    <n v="0"/>
    <n v="0"/>
  </r>
  <r>
    <x v="3"/>
    <x v="1"/>
    <x v="1"/>
    <x v="1"/>
    <m/>
    <x v="1"/>
    <x v="1"/>
    <x v="2"/>
    <x v="575"/>
    <s v="Update Releases data fields to allow for decimals "/>
    <s v="00903 - Update Releases data fields to allow for decimals "/>
    <x v="575"/>
    <x v="2"/>
    <x v="2"/>
    <x v="2320"/>
    <s v="Review of Update Releases data fields to allow for decimals "/>
    <s v="01016 - Review of Update Releases data fields to allow for decimals "/>
    <s v="Feature Review | 01016 - Review of Update Releases data fields to allow for decimals "/>
    <m/>
    <n v="359068"/>
    <n v="36050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267"/>
    <n v="0"/>
    <n v="0"/>
  </r>
  <r>
    <x v="3"/>
    <x v="1"/>
    <x v="1"/>
    <x v="1"/>
    <m/>
    <x v="1"/>
    <x v="1"/>
    <x v="2"/>
    <x v="574"/>
    <s v="Update Shipments data fields to allow for decimals "/>
    <s v="00904 - Update Shipments data fields to allow for decimals "/>
    <x v="574"/>
    <x v="2"/>
    <x v="2"/>
    <x v="2321"/>
    <s v="Review of Update Shipments data fields to allow for decimals "/>
    <s v="01015 - Review of Update Shipments data fields to allow for decimals "/>
    <s v="Feature Review | 01015 - Review of Update Shipments data fields to allow for decimals "/>
    <m/>
    <n v="359069"/>
    <n v="36050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268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2"/>
    <x v="2"/>
    <x v="2322"/>
    <s v="Review of Buyer - Reports Landing Page"/>
    <s v="S | 01014 - Review of Buyer - Reports Landing Page"/>
    <s v="Feature Review | S | 01014 - Review of Buyer - Reports Landing Page"/>
    <n v="351658"/>
    <n v="347304"/>
    <n v="360502"/>
    <s v="Plan"/>
    <x v="18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25E-2"/>
    <n v="3.8461538461538464E-2"/>
    <n v="1"/>
    <n v="2.1276595744680851"/>
    <x v="0"/>
    <x v="2"/>
    <s v="0.Done"/>
    <x v="2269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2"/>
    <x v="2"/>
    <x v="2323"/>
    <s v="Review of Order updates from IBB"/>
    <s v="XS | 01013 - Review of Order updates from IBB"/>
    <s v="Feature Review | XS | 01013 - Review of Order updates from IBB"/>
    <n v="346910"/>
    <n v="347290"/>
    <n v="360493"/>
    <s v="Plan"/>
    <x v="20"/>
    <n v="0"/>
    <n v="0"/>
    <n v="0"/>
    <n v="26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3.7037037037037035E-2"/>
    <n v="1.020408163265306E-2"/>
    <n v="1"/>
    <n v="1.0638297872340425"/>
    <x v="0"/>
    <x v="2"/>
    <s v="0.Done"/>
    <x v="2270"/>
    <n v="0"/>
    <n v="0"/>
  </r>
  <r>
    <x v="3"/>
    <x v="0"/>
    <x v="0"/>
    <x v="26"/>
    <s v="Buyer - Shipment Management"/>
    <x v="26"/>
    <x v="0"/>
    <x v="2"/>
    <x v="589"/>
    <s v="Generate Shipping Reports"/>
    <s v="00377 - Generate Shipping Reports"/>
    <x v="589"/>
    <x v="2"/>
    <x v="2"/>
    <x v="2324"/>
    <s v="Review of Generate Shipping Reports"/>
    <s v="S | 01012 - Review of Generate Shipping Reports"/>
    <s v="Feature Review | S | 01012 - Review of Generate Shipping Reports"/>
    <n v="347928"/>
    <n v="347309"/>
    <n v="360492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5873015873015872E-2"/>
    <n v="1"/>
    <n v="2.1276595744680851"/>
    <x v="0"/>
    <x v="2"/>
    <s v="0.Done"/>
    <x v="2271"/>
    <n v="0"/>
    <n v="0"/>
  </r>
  <r>
    <x v="3"/>
    <x v="0"/>
    <x v="0"/>
    <x v="34"/>
    <s v="Buyer - Release Management"/>
    <x v="34"/>
    <x v="0"/>
    <x v="2"/>
    <x v="590"/>
    <s v="Release Report"/>
    <s v="00514 - Release Report"/>
    <x v="590"/>
    <x v="2"/>
    <x v="2"/>
    <x v="2325"/>
    <s v="Review of Release Report"/>
    <s v="S | 01011 - Review of Release Report"/>
    <s v="Feature Review | S | 01011 - Review of Release Report"/>
    <n v="350409"/>
    <n v="350413"/>
    <n v="360488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4.3478260869565216E-2"/>
    <n v="1"/>
    <n v="2.1276595744680851"/>
    <x v="0"/>
    <x v="2"/>
    <s v="0.Done"/>
    <x v="2272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2"/>
    <x v="2"/>
    <x v="2326"/>
    <s v="Review of Order Status Report"/>
    <s v="S | 01010 - Review of Order Status Report"/>
    <s v="Feature Review | S | 01010 - Review of Order Status Report"/>
    <n v="346910"/>
    <n v="338511"/>
    <n v="360487"/>
    <s v="Plan"/>
    <x v="20"/>
    <n v="0"/>
    <n v="0"/>
    <n v="0"/>
    <n v="4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1428571428571425E-2"/>
    <n v="1.020408163265306E-2"/>
    <n v="1"/>
    <n v="2.1276595744680851"/>
    <x v="0"/>
    <x v="2"/>
    <s v="0.Done"/>
    <x v="2273"/>
    <n v="0"/>
    <n v="0"/>
  </r>
  <r>
    <x v="3"/>
    <x v="0"/>
    <x v="0"/>
    <x v="32"/>
    <s v="Buyer - Reports"/>
    <x v="32"/>
    <x v="0"/>
    <x v="2"/>
    <x v="479"/>
    <s v="Requirement changes for Reports"/>
    <s v="01007 - Requirement changes for Reports"/>
    <x v="479"/>
    <x v="3"/>
    <x v="3"/>
    <x v="2327"/>
    <s v="Reorder Reports on the landing page"/>
    <s v="M | 01009 - Reorder Reports on the landing page"/>
    <s v="Frontend Development | M | 01009 - Reorder Reports on the landing page"/>
    <n v="351658"/>
    <n v="360457"/>
    <n v="36047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3.8461538461538464E-2"/>
    <n v="1"/>
    <n v="0"/>
    <x v="0"/>
    <x v="2"/>
    <s v="0.Cancelled"/>
    <x v="2274"/>
    <n v="0"/>
    <n v="0"/>
  </r>
  <r>
    <x v="3"/>
    <x v="0"/>
    <x v="0"/>
    <x v="32"/>
    <s v="Buyer - Reports"/>
    <x v="32"/>
    <x v="0"/>
    <x v="2"/>
    <x v="479"/>
    <s v="Requirement changes for Reports"/>
    <s v="01007 - Requirement changes for Reports"/>
    <x v="479"/>
    <x v="3"/>
    <x v="3"/>
    <x v="2328"/>
    <s v="Combine Shipments and Releases Section on Reports Landing Page"/>
    <s v="M | 01008 - Combine Shipments and Releases Section on Reports Landing Page"/>
    <s v="Frontend Development | M | 01008 - Combine Shipments and Releases Section on Reports Landing Page"/>
    <n v="351658"/>
    <n v="360457"/>
    <n v="36046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3.8461538461538464E-2"/>
    <n v="1"/>
    <n v="0"/>
    <x v="0"/>
    <x v="2"/>
    <s v="0.Cancelled"/>
    <x v="2275"/>
    <n v="0"/>
    <n v="0"/>
  </r>
  <r>
    <x v="3"/>
    <x v="1"/>
    <x v="1"/>
    <x v="1"/>
    <m/>
    <x v="1"/>
    <x v="1"/>
    <x v="2"/>
    <x v="571"/>
    <s v="Do not show Scheduled Releases with a Confirmed Qty =  0"/>
    <s v="01005 - Do not show Scheduled Releases with a Confirmed Qty =  0"/>
    <x v="571"/>
    <x v="5"/>
    <x v="2"/>
    <x v="2329"/>
    <s v="Do not create releases if confirmed qty is zero"/>
    <s v="XS | 01006 - Do not create releases if confirmed qty is zero"/>
    <s v="Backend Development | XS | 01006 - Do not create releases if confirmed qty is zero"/>
    <m/>
    <n v="360436"/>
    <n v="360437"/>
    <s v="Plan"/>
    <x v="0"/>
    <n v="1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1"/>
    <n v="0"/>
    <n v="0.25"/>
    <n v="0"/>
    <n v="1"/>
    <n v="2.1276595744680851"/>
    <x v="1"/>
    <x v="2"/>
    <s v="0.Done"/>
    <x v="2276"/>
    <n v="2.1276595744680851"/>
    <n v="1"/>
  </r>
  <r>
    <x v="3"/>
    <x v="1"/>
    <x v="1"/>
    <x v="1"/>
    <m/>
    <x v="1"/>
    <x v="1"/>
    <x v="2"/>
    <x v="557"/>
    <s v="BIT-42 Update orders data fields to allow for decimals "/>
    <s v="00902 - BIT-42 Update orders data fields to allow for decimals "/>
    <x v="557"/>
    <x v="6"/>
    <x v="2"/>
    <x v="2330"/>
    <s v="Change data type of 'pending/scheduledReleases' from int to decimal"/>
    <s v="XS | 01004 - Change data type of 'pending/scheduledReleases' from int to decimal"/>
    <s v="Alpha Bug | XS | 01004 - Change data type of 'pending/scheduledReleases' from int to decimal"/>
    <m/>
    <n v="359064"/>
    <n v="360434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x v="2"/>
    <s v="0.Done"/>
    <x v="2277"/>
    <n v="1.0638297872340425"/>
    <n v="0"/>
  </r>
  <r>
    <x v="3"/>
    <x v="1"/>
    <x v="1"/>
    <x v="1"/>
    <m/>
    <x v="1"/>
    <x v="1"/>
    <x v="2"/>
    <x v="557"/>
    <s v="BIT-42 Update orders data fields to allow for decimals "/>
    <s v="00902 - BIT-42 Update orders data fields to allow for decimals "/>
    <x v="557"/>
    <x v="2"/>
    <x v="2"/>
    <x v="2331"/>
    <s v="Review of Update orders data fields to allow for decimals "/>
    <s v="01003 - Review of Update orders data fields to allow for decimals "/>
    <s v="Feature Review | 01003 - Review of Update orders data fields to allow for decimals "/>
    <m/>
    <n v="359064"/>
    <n v="36043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2278"/>
    <n v="0"/>
    <n v="0"/>
  </r>
  <r>
    <x v="3"/>
    <x v="1"/>
    <x v="1"/>
    <x v="1"/>
    <m/>
    <x v="1"/>
    <x v="0"/>
    <x v="2"/>
    <x v="499"/>
    <s v="Add content for Portal dashboard landing page"/>
    <s v="00723 - Add content for Portal dashboard landing page"/>
    <x v="499"/>
    <x v="3"/>
    <x v="2"/>
    <x v="2332"/>
    <s v="Development for Add content for Portal dashboard landing page"/>
    <s v="M | 01002 - Development for Add content for Portal dashboard landing page"/>
    <s v="Frontend Development | M | 01002 - Development for Add content for Portal dashboard landing page"/>
    <m/>
    <n v="356618"/>
    <n v="360425"/>
    <s v="Plan"/>
    <x v="0"/>
    <n v="4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4"/>
    <n v="0"/>
    <n v="0.2"/>
    <n v="0"/>
    <n v="1"/>
    <n v="5.3191489361702127"/>
    <x v="1"/>
    <x v="2"/>
    <s v="0.Done"/>
    <x v="2279"/>
    <n v="0"/>
    <n v="0"/>
  </r>
  <r>
    <x v="3"/>
    <x v="0"/>
    <x v="0"/>
    <x v="30"/>
    <s v="CSR - Portal Foundations"/>
    <x v="30"/>
    <x v="0"/>
    <x v="2"/>
    <x v="432"/>
    <s v="Import Users and Groups from AD"/>
    <s v="00077 - Import Users and Groups from AD"/>
    <x v="432"/>
    <x v="4"/>
    <x v="2"/>
    <x v="2333"/>
    <s v="Create Roles and their permissions"/>
    <s v="M | 01001 - Create Roles and their permissions"/>
    <s v="Sub-Task | M | 01001 - Create Roles and their permissions"/>
    <n v="350872"/>
    <n v="334297"/>
    <n v="360166"/>
    <s v="Plan"/>
    <x v="19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111111111111111"/>
    <n v="3.125E-2"/>
    <n v="1"/>
    <n v="8.5106382978723403"/>
    <x v="0"/>
    <x v="2"/>
    <s v="0.Done"/>
    <x v="2280"/>
    <n v="0"/>
    <n v="0"/>
  </r>
  <r>
    <x v="3"/>
    <x v="0"/>
    <x v="0"/>
    <x v="33"/>
    <s v="Buyer - Order Management"/>
    <x v="33"/>
    <x v="0"/>
    <x v="2"/>
    <x v="585"/>
    <s v="List Releases of specifc Order"/>
    <s v="00802 - List Releases of specifc Order"/>
    <x v="585"/>
    <x v="1"/>
    <x v="2"/>
    <x v="2334"/>
    <s v="QA for List of Releases for Specific Item "/>
    <s v="M | 01000 - QA for List of Releases for Specific Item "/>
    <s v="QA | M | 01000 - QA for List of Releases for Specific Item "/>
    <n v="346910"/>
    <n v="357590"/>
    <n v="36016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020408163265306E-2"/>
    <n v="1"/>
    <n v="3.191489361702128"/>
    <x v="0"/>
    <x v="2"/>
    <s v="0.Done"/>
    <x v="2281"/>
    <n v="0"/>
    <n v="0"/>
  </r>
  <r>
    <x v="3"/>
    <x v="0"/>
    <x v="0"/>
    <x v="33"/>
    <s v="Buyer - Order Management"/>
    <x v="33"/>
    <x v="0"/>
    <x v="2"/>
    <x v="482"/>
    <s v="List shipments from specific Order"/>
    <s v="00801 - List shipments from specific Order"/>
    <x v="482"/>
    <x v="1"/>
    <x v="2"/>
    <x v="2335"/>
    <s v="QA for List Shipments for a specific Item "/>
    <s v="M | 00999 - QA for List Shipments for a specific Item "/>
    <s v="QA | M | 00999 - QA for List Shipments for a specific Item "/>
    <n v="346910"/>
    <n v="357589"/>
    <n v="36015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020408163265306E-2"/>
    <n v="1"/>
    <n v="3.191489361702128"/>
    <x v="0"/>
    <x v="2"/>
    <s v="0.Done"/>
    <x v="2282"/>
    <n v="0"/>
    <n v="0"/>
  </r>
  <r>
    <x v="3"/>
    <x v="0"/>
    <x v="0"/>
    <x v="27"/>
    <s v="Bemis CP Theme"/>
    <x v="27"/>
    <x v="0"/>
    <x v="2"/>
    <x v="579"/>
    <s v="Left Navigation Expand / Collapse on all pages"/>
    <s v="00365 - Left Navigation Expand / Collapse on all pages"/>
    <x v="579"/>
    <x v="2"/>
    <x v="2"/>
    <x v="2336"/>
    <s v="Review of Left Navigation Expand / Collapse on all pages"/>
    <s v="00998 - Review of Left Navigation Expand / Collapse on all pages"/>
    <s v="Feature Review | 00998 - Review of Left Navigation Expand / Collapse on all pages"/>
    <n v="351507"/>
    <n v="346372"/>
    <n v="360156"/>
    <s v="Plan"/>
    <x v="0"/>
    <n v="0"/>
    <n v="0"/>
    <n v="0"/>
    <n v="19"/>
    <m/>
    <s v="SUBTASK PLAN"/>
    <n v="0"/>
    <n v="0"/>
    <n v="0"/>
    <n v="0"/>
    <n v="0"/>
    <n v="0"/>
    <n v="0"/>
    <n v="0"/>
    <n v="0"/>
    <n v="0"/>
    <n v="0.25"/>
    <n v="1.8518518518518517E-2"/>
    <n v="1"/>
    <n v="0"/>
    <x v="0"/>
    <x v="2"/>
    <s v="0.Done"/>
    <x v="2283"/>
    <n v="0"/>
    <n v="0"/>
  </r>
  <r>
    <x v="3"/>
    <x v="0"/>
    <x v="0"/>
    <x v="23"/>
    <s v="Buyer - Portal Foundations"/>
    <x v="23"/>
    <x v="0"/>
    <x v="2"/>
    <x v="592"/>
    <s v="Link from Portal Logo"/>
    <s v="00537 - Link from Portal Logo"/>
    <x v="592"/>
    <x v="1"/>
    <x v="2"/>
    <x v="2337"/>
    <s v="QA from link Bemis logo "/>
    <s v="M | 00997 - QA from link Bemis logo "/>
    <s v="QA | M | 00997 - QA from link Bemis logo "/>
    <n v="350832"/>
    <n v="351644"/>
    <n v="360153"/>
    <s v="Plan"/>
    <x v="0"/>
    <n v="0"/>
    <n v="0"/>
    <n v="0"/>
    <n v="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33333333333333331"/>
    <n v="8.2644628099173556E-3"/>
    <n v="1"/>
    <n v="3.191489361702128"/>
    <x v="0"/>
    <x v="2"/>
    <s v="0.Done"/>
    <x v="2284"/>
    <n v="0"/>
    <n v="0"/>
  </r>
  <r>
    <x v="3"/>
    <x v="0"/>
    <x v="0"/>
    <x v="23"/>
    <s v="Buyer - Portal Foundations"/>
    <x v="23"/>
    <x v="0"/>
    <x v="2"/>
    <x v="592"/>
    <s v="Link from Portal Logo"/>
    <s v="00537 - Link from Portal Logo"/>
    <x v="592"/>
    <x v="2"/>
    <x v="2"/>
    <x v="2338"/>
    <s v="Review of Link from Bemis Logo"/>
    <s v="00996 - Review of Link from Bemis Logo"/>
    <s v="Feature Review | 00996 - Review of Link from Bemis Logo"/>
    <n v="350832"/>
    <n v="351644"/>
    <n v="360152"/>
    <s v="Plan"/>
    <x v="0"/>
    <n v="0"/>
    <n v="0"/>
    <n v="0"/>
    <n v="1"/>
    <m/>
    <s v="SUBTASK PLAN"/>
    <n v="0"/>
    <n v="0"/>
    <n v="0"/>
    <n v="0"/>
    <n v="0"/>
    <n v="0"/>
    <n v="0"/>
    <n v="0"/>
    <n v="0"/>
    <n v="0"/>
    <n v="0.33333333333333331"/>
    <n v="8.2644628099173556E-3"/>
    <n v="1"/>
    <n v="0"/>
    <x v="0"/>
    <x v="2"/>
    <s v="0.Done"/>
    <x v="2285"/>
    <n v="0"/>
    <n v="0"/>
  </r>
  <r>
    <x v="3"/>
    <x v="1"/>
    <x v="1"/>
    <x v="1"/>
    <m/>
    <x v="1"/>
    <x v="1"/>
    <x v="2"/>
    <x v="384"/>
    <s v="Ship To Filter Issue with Name Format and number of items"/>
    <s v="00806 - Ship To Filter Issue with Name Format and number of items"/>
    <x v="384"/>
    <x v="5"/>
    <x v="2"/>
    <x v="2339"/>
    <s v="Change no of max ShipTos in the ShipTo filter"/>
    <s v="M | 00995 - Change no of max ShipTos in the ShipTo filter"/>
    <s v="Backend Development | M | 00995 - Change no of max ShipTos in the ShipTo filter"/>
    <m/>
    <n v="357596"/>
    <n v="360137"/>
    <s v="Plan"/>
    <x v="0"/>
    <n v="6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6"/>
    <n v="0"/>
    <n v="0.1111111111111111"/>
    <n v="0"/>
    <n v="1"/>
    <n v="10.638297872340425"/>
    <x v="1"/>
    <x v="2"/>
    <s v="0.Done"/>
    <x v="2286"/>
    <n v="10.638297872340425"/>
    <n v="6"/>
  </r>
  <r>
    <x v="3"/>
    <x v="0"/>
    <x v="0"/>
    <x v="33"/>
    <s v="Buyer - Order Management"/>
    <x v="33"/>
    <x v="0"/>
    <x v="2"/>
    <x v="482"/>
    <s v="List shipments from specific Order"/>
    <s v="00801 - List shipments from specific Order"/>
    <x v="482"/>
    <x v="6"/>
    <x v="2"/>
    <x v="2340"/>
    <s v="Line Number isn't displaying in the Doned Shipments Header "/>
    <s v="M | 00994 - Line Number isn't displaying in the Doned Shipments Header "/>
    <s v="Alpha Bug | M | 00994 - Line Number isn't displaying in the Doned Shipments Header "/>
    <n v="346910"/>
    <n v="357589"/>
    <n v="360136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020408163265306E-2"/>
    <n v="1"/>
    <n v="3.191489361702128"/>
    <x v="0"/>
    <x v="2"/>
    <s v="0.Done"/>
    <x v="2287"/>
    <n v="0"/>
    <n v="0"/>
  </r>
  <r>
    <x v="3"/>
    <x v="0"/>
    <x v="0"/>
    <x v="33"/>
    <s v="Buyer - Order Management"/>
    <x v="33"/>
    <x v="0"/>
    <x v="2"/>
    <x v="585"/>
    <s v="List Releases of specifc Order"/>
    <s v="00802 - List Releases of specifc Order"/>
    <x v="585"/>
    <x v="2"/>
    <x v="2"/>
    <x v="2341"/>
    <s v="Review of List Releases of specifc Order"/>
    <s v="S | 00993 - Review of List Releases of specifc Order"/>
    <s v="Feature Review | S | 00993 - Review of List Releases of specifc Order"/>
    <n v="346910"/>
    <n v="357590"/>
    <n v="3601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1.020408163265306E-2"/>
    <n v="1"/>
    <n v="2.1276595744680851"/>
    <x v="0"/>
    <x v="2"/>
    <s v="0.Done"/>
    <x v="2288"/>
    <n v="0"/>
    <n v="0"/>
  </r>
  <r>
    <x v="3"/>
    <x v="0"/>
    <x v="0"/>
    <x v="33"/>
    <s v="Buyer - Order Management"/>
    <x v="33"/>
    <x v="0"/>
    <x v="2"/>
    <x v="585"/>
    <s v="List Releases of specifc Order"/>
    <s v="00802 - List Releases of specifc Order"/>
    <x v="585"/>
    <x v="6"/>
    <x v="2"/>
    <x v="2342"/>
    <s v="Line Number isn't displaying in the Scheduled Releases Header "/>
    <s v="M | 00992 - Line Number isn't displaying in the Scheduled Releases Header "/>
    <s v="Alpha Bug | M | 00992 - Line Number isn't displaying in the Scheduled Releases Header "/>
    <n v="346910"/>
    <n v="357590"/>
    <n v="360131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020408163265306E-2"/>
    <n v="1"/>
    <n v="3.191489361702128"/>
    <x v="0"/>
    <x v="2"/>
    <s v="0.Done"/>
    <x v="2289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6"/>
    <x v="2"/>
    <x v="2343"/>
    <s v="Download format choice is still seen on the report preview screen"/>
    <s v="M | 00990 - Download format choice is still seen on the report preview screen"/>
    <s v="Alpha Bug | M | 00990 - Download format choice is still seen on the report preview screen"/>
    <n v="351658"/>
    <n v="347304"/>
    <n v="360124"/>
    <s v="Plan"/>
    <x v="18"/>
    <n v="3.9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3.9"/>
    <n v="0"/>
    <n v="6.25E-2"/>
    <n v="3.8461538461538464E-2"/>
    <n v="1"/>
    <n v="3.191489361702128"/>
    <x v="0"/>
    <x v="2"/>
    <s v="0.Done"/>
    <x v="2290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6"/>
    <x v="2"/>
    <x v="2344"/>
    <s v="Wrong excel format is dispalyed and saved on reports download"/>
    <s v="M | 00989 - Wrong excel format is dispalyed and saved on reports download"/>
    <s v="Alpha Bug | M | 00989 - Wrong excel format is dispalyed and saved on reports download"/>
    <n v="351658"/>
    <n v="347304"/>
    <n v="360122"/>
    <s v="Plan"/>
    <x v="18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25E-2"/>
    <n v="3.8461538461538464E-2"/>
    <n v="1"/>
    <n v="3.191489361702128"/>
    <x v="0"/>
    <x v="2"/>
    <s v="0.Done"/>
    <x v="2291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2"/>
    <x v="2"/>
    <x v="2345"/>
    <s v="Review of Filter Data by Customer Location"/>
    <s v="S | 00988 - Review of Filter Data by Customer Location"/>
    <s v="Feature Review | S | 00988 - Review of Filter Data by Customer Location"/>
    <n v="350832"/>
    <n v="343448"/>
    <n v="360121"/>
    <s v="Plan"/>
    <x v="19"/>
    <n v="0"/>
    <n v="0"/>
    <n v="0"/>
    <n v="39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8.2644628099173556E-3"/>
    <n v="1"/>
    <n v="2.1276595744680851"/>
    <x v="0"/>
    <x v="2"/>
    <s v="0.Done"/>
    <x v="2292"/>
    <n v="0"/>
    <n v="0"/>
  </r>
  <r>
    <x v="3"/>
    <x v="1"/>
    <x v="1"/>
    <x v="1"/>
    <m/>
    <x v="1"/>
    <x v="1"/>
    <x v="2"/>
    <x v="558"/>
    <s v="User Customer Name (Employer) is incorrect"/>
    <s v="00804 - User Customer Name (Employer) is incorrect"/>
    <x v="558"/>
    <x v="0"/>
    <x v="2"/>
    <x v="2346"/>
    <s v="Alpha for User Customer Name (Employer) is incorrect"/>
    <s v="00987 - Alpha for User Customer Name (Employer) is incorrect"/>
    <s v="Alpha Test | 00987 - Alpha for User Customer Name (Employer) is incorrect"/>
    <m/>
    <n v="357594"/>
    <n v="3600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2293"/>
    <n v="0"/>
    <n v="0"/>
  </r>
  <r>
    <x v="3"/>
    <x v="1"/>
    <x v="1"/>
    <x v="1"/>
    <m/>
    <x v="1"/>
    <x v="0"/>
    <x v="2"/>
    <x v="593"/>
    <s v="Update Customer logo"/>
    <s v="00217 - Update Customer logo"/>
    <x v="593"/>
    <x v="1"/>
    <x v="2"/>
    <x v="2347"/>
    <s v="QA for Update Customer logo"/>
    <s v="XS | 00986 - QA for Update Customer logo"/>
    <s v="QA | XS | 00986 - QA for Update Customer logo"/>
    <m/>
    <n v="340227"/>
    <n v="36008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x v="2"/>
    <s v="0.Done"/>
    <x v="2294"/>
    <n v="0"/>
    <n v="0"/>
  </r>
  <r>
    <x v="3"/>
    <x v="1"/>
    <x v="1"/>
    <x v="1"/>
    <m/>
    <x v="1"/>
    <x v="0"/>
    <x v="2"/>
    <x v="593"/>
    <s v="Update Customer logo"/>
    <s v="00217 - Update Customer logo"/>
    <x v="593"/>
    <x v="2"/>
    <x v="2"/>
    <x v="2348"/>
    <s v="Review of Update Customer logo"/>
    <s v="00985 - Review of Update Customer logo"/>
    <s v="Feature Review | 00985 - Review of Update Customer logo"/>
    <m/>
    <n v="340227"/>
    <n v="36008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295"/>
    <n v="0"/>
    <n v="0"/>
  </r>
  <r>
    <x v="3"/>
    <x v="1"/>
    <x v="1"/>
    <x v="1"/>
    <m/>
    <x v="1"/>
    <x v="0"/>
    <x v="2"/>
    <x v="593"/>
    <s v="Update Customer logo"/>
    <s v="00217 - Update Customer logo"/>
    <x v="593"/>
    <x v="0"/>
    <x v="2"/>
    <x v="2349"/>
    <s v="Alpha for Update Customer logo"/>
    <s v="XS | 00984 - Alpha for Update Customer logo"/>
    <s v="Alpha Test | XS | 00984 - Alpha for Update Customer logo"/>
    <m/>
    <n v="340227"/>
    <n v="360085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x v="2"/>
    <s v="0.Done"/>
    <x v="2296"/>
    <n v="0"/>
    <n v="0"/>
  </r>
  <r>
    <x v="3"/>
    <x v="0"/>
    <x v="0"/>
    <x v="25"/>
    <s v="CSR - Customer and User Profile"/>
    <x v="25"/>
    <x v="0"/>
    <x v="2"/>
    <x v="594"/>
    <s v="CSR View of Customer Profile"/>
    <s v="00446 - CSR View of Customer Profile"/>
    <x v="594"/>
    <x v="2"/>
    <x v="2"/>
    <x v="2350"/>
    <s v="Review of CSR View of Customer Profile"/>
    <s v="00983 - Review of CSR View of Customer Profile"/>
    <s v="Feature Review | 00983 - Review of CSR View of Customer Profile"/>
    <n v="348696"/>
    <n v="348699"/>
    <n v="360083"/>
    <s v="Plan"/>
    <x v="21"/>
    <n v="0"/>
    <n v="0"/>
    <n v="0"/>
    <n v="0"/>
    <m/>
    <s v="SUBTASK PLAN"/>
    <n v="0"/>
    <n v="0"/>
    <n v="0"/>
    <n v="0"/>
    <n v="0"/>
    <n v="0"/>
    <n v="0"/>
    <n v="0"/>
    <n v="0"/>
    <n v="0"/>
    <n v="0.125"/>
    <n v="2.9411764705882353E-2"/>
    <n v="1"/>
    <n v="0"/>
    <x v="0"/>
    <x v="2"/>
    <s v="0.Done"/>
    <x v="2297"/>
    <n v="0"/>
    <n v="0"/>
  </r>
  <r>
    <x v="3"/>
    <x v="1"/>
    <x v="1"/>
    <x v="1"/>
    <m/>
    <x v="1"/>
    <x v="1"/>
    <x v="2"/>
    <x v="542"/>
    <s v="Orders Page - Quantity Fields Show 0 Value"/>
    <s v="00854 - Orders Page - Quantity Fields Show 0 Value"/>
    <x v="542"/>
    <x v="4"/>
    <x v="2"/>
    <x v="2351"/>
    <s v="Add calculated fields for Orders landing page "/>
    <s v="M | 00982 - Add calculated fields for Orders landing page "/>
    <s v="Sub-Task | M | 00982 - Add calculated fields for Orders landing page "/>
    <m/>
    <n v="358437"/>
    <n v="360081"/>
    <s v="Plan"/>
    <x v="0"/>
    <n v="18.783333333333335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18.783333333333335"/>
    <n v="0"/>
    <n v="0.16666666666666666"/>
    <n v="0"/>
    <n v="1"/>
    <n v="8.5106382978723403"/>
    <x v="1"/>
    <x v="2"/>
    <s v="0.Done"/>
    <x v="2298"/>
    <n v="8.5106382978723403"/>
    <n v="18.783333333333335"/>
  </r>
  <r>
    <x v="3"/>
    <x v="0"/>
    <x v="0"/>
    <x v="33"/>
    <s v="Buyer - Order Management"/>
    <x v="33"/>
    <x v="0"/>
    <x v="2"/>
    <x v="585"/>
    <s v="List Releases of specifc Order"/>
    <s v="00802 - List Releases of specifc Order"/>
    <x v="585"/>
    <x v="0"/>
    <x v="2"/>
    <x v="2352"/>
    <s v="Alpha for List Releases of specifc Order"/>
    <s v="XS | 00981 - Alpha for List Releases of specifc Order"/>
    <s v="Alpha Test | XS | 00981 - Alpha for List Releases of specifc Order"/>
    <n v="346910"/>
    <n v="357590"/>
    <n v="360078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1.020408163265306E-2"/>
    <n v="1"/>
    <n v="1.0638297872340425"/>
    <x v="0"/>
    <x v="2"/>
    <s v="0.Done"/>
    <x v="2299"/>
    <n v="0"/>
    <n v="0"/>
  </r>
  <r>
    <x v="3"/>
    <x v="0"/>
    <x v="0"/>
    <x v="33"/>
    <s v="Buyer - Order Management"/>
    <x v="33"/>
    <x v="0"/>
    <x v="2"/>
    <x v="482"/>
    <s v="List shipments from specific Order"/>
    <s v="00801 - List shipments from specific Order"/>
    <x v="482"/>
    <x v="0"/>
    <x v="2"/>
    <x v="2353"/>
    <s v="Alpha for List shipments from specific Order"/>
    <s v="XS | 00980 - Alpha for List shipments from specific Order"/>
    <s v="Alpha Test | XS | 00980 - Alpha for List shipments from specific Order"/>
    <n v="346910"/>
    <n v="357589"/>
    <n v="36007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1.020408163265306E-2"/>
    <n v="1"/>
    <n v="1.0638297872340425"/>
    <x v="0"/>
    <x v="2"/>
    <s v="0.Done"/>
    <x v="2300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1"/>
    <x v="2"/>
    <x v="2354"/>
    <s v="QA for Filter Data by Customer Location "/>
    <s v="M | 00979 - QA for Filter Data by Customer Location "/>
    <s v="QA | M | 00979 - QA for Filter Data by Customer Location "/>
    <n v="350832"/>
    <n v="343448"/>
    <n v="360074"/>
    <s v="Plan"/>
    <x v="19"/>
    <n v="0"/>
    <n v="0"/>
    <n v="0"/>
    <n v="39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6666666666666666E-2"/>
    <n v="8.2644628099173556E-3"/>
    <n v="1"/>
    <n v="3.191489361702128"/>
    <x v="0"/>
    <x v="2"/>
    <s v="0.Done"/>
    <x v="2301"/>
    <n v="0"/>
    <n v="0"/>
  </r>
  <r>
    <x v="3"/>
    <x v="1"/>
    <x v="1"/>
    <x v="1"/>
    <m/>
    <x v="1"/>
    <x v="1"/>
    <x v="2"/>
    <x v="587"/>
    <s v="Import of Organizations fails due to a NoSuchListTypeException"/>
    <s v="00954 - Import of Organizations fails due to a NoSuchListTypeException"/>
    <x v="587"/>
    <x v="0"/>
    <x v="2"/>
    <x v="2355"/>
    <s v="Alpha for Import of Organizations fails due to a NoSuchListTypeException"/>
    <s v="00978 - Alpha for Import of Organizations fails due to a NoSuchListTypeException"/>
    <s v="Alpha Test | 00978 - Alpha for Import of Organizations fails due to a NoSuchListTypeException"/>
    <m/>
    <n v="359873"/>
    <n v="3600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302"/>
    <n v="0"/>
    <n v="0"/>
  </r>
  <r>
    <x v="3"/>
    <x v="0"/>
    <x v="0"/>
    <x v="26"/>
    <s v="Buyer - Shipment Management"/>
    <x v="26"/>
    <x v="0"/>
    <x v="2"/>
    <x v="255"/>
    <s v="View and Download Invoice and BoL "/>
    <s v="00509 - View and Download Invoice and BoL "/>
    <x v="255"/>
    <x v="5"/>
    <x v="2"/>
    <x v="2356"/>
    <s v="Feedback for user"/>
    <s v="S | 00977 - Feedback for user"/>
    <s v="Backend Development | S | 00977 - Feedback for user"/>
    <n v="347928"/>
    <n v="350405"/>
    <n v="359962"/>
    <s v="Plan"/>
    <x v="0"/>
    <n v="9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9.5"/>
    <n v="0"/>
    <n v="9.0909090909090912E-2"/>
    <n v="1.5873015873015872E-2"/>
    <n v="1"/>
    <n v="8.5106382978723403"/>
    <x v="0"/>
    <x v="2"/>
    <s v="0.Done"/>
    <x v="2303"/>
    <n v="0"/>
    <n v="0"/>
  </r>
  <r>
    <x v="3"/>
    <x v="0"/>
    <x v="0"/>
    <x v="23"/>
    <s v="Buyer - Portal Foundations"/>
    <x v="23"/>
    <x v="0"/>
    <x v="2"/>
    <x v="560"/>
    <s v="Customer site template"/>
    <s v="00218 - Customer site template"/>
    <x v="560"/>
    <x v="2"/>
    <x v="2"/>
    <x v="2357"/>
    <s v="Review of Customer site template"/>
    <s v="00976 - Review of Customer site template"/>
    <s v="Feature Review | 00976 - Review of Customer site template"/>
    <n v="350832"/>
    <n v="340231"/>
    <n v="359944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14285714285714285"/>
    <n v="8.2644628099173556E-3"/>
    <n v="1"/>
    <n v="0"/>
    <x v="0"/>
    <x v="2"/>
    <s v="0.Done"/>
    <x v="2304"/>
    <n v="0"/>
    <n v="0"/>
  </r>
  <r>
    <x v="3"/>
    <x v="0"/>
    <x v="0"/>
    <x v="23"/>
    <s v="Buyer - Portal Foundations"/>
    <x v="23"/>
    <x v="0"/>
    <x v="2"/>
    <x v="580"/>
    <s v="All external users are re-directed to the  dashboard"/>
    <s v="00080 - All external users are re-directed to the  dashboard"/>
    <x v="580"/>
    <x v="2"/>
    <x v="2"/>
    <x v="2358"/>
    <s v="Review of All external users are re-directed to the  dashboard"/>
    <s v="00975 - Review of All external users are re-directed to the  dashboard"/>
    <s v="Feature Review | 00975 - Review of All external users are re-directed to the  dashboard"/>
    <n v="350832"/>
    <n v="334300"/>
    <n v="35994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2644628099173556E-3"/>
    <n v="1"/>
    <n v="0"/>
    <x v="0"/>
    <x v="2"/>
    <s v="0.Done"/>
    <x v="2305"/>
    <n v="0"/>
    <n v="0"/>
  </r>
  <r>
    <x v="3"/>
    <x v="0"/>
    <x v="0"/>
    <x v="23"/>
    <s v="Buyer - Portal Foundations"/>
    <x v="23"/>
    <x v="0"/>
    <x v="2"/>
    <x v="577"/>
    <s v="Location selection persists between logout and login"/>
    <s v="00352 - Location selection persists between logout and login"/>
    <x v="577"/>
    <x v="2"/>
    <x v="2"/>
    <x v="2359"/>
    <s v="Review of Location selection persists between logout and login"/>
    <s v="S | 00974 - Review of Location selection persists between logout and login"/>
    <s v="Feature Review | S | 00974 - Review of Location selection persists between logout and login"/>
    <n v="350832"/>
    <n v="345627"/>
    <n v="359939"/>
    <s v="Plan"/>
    <x v="19"/>
    <n v="0"/>
    <n v="0"/>
    <n v="0"/>
    <n v="22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8.2644628099173556E-3"/>
    <n v="1"/>
    <n v="2.1276595744680851"/>
    <x v="0"/>
    <x v="2"/>
    <s v="0.Done"/>
    <x v="2306"/>
    <n v="0"/>
    <n v="0"/>
  </r>
  <r>
    <x v="3"/>
    <x v="1"/>
    <x v="1"/>
    <x v="1"/>
    <m/>
    <x v="1"/>
    <x v="1"/>
    <x v="2"/>
    <x v="595"/>
    <s v="When an order is deleted, the associated AssetEntries are not removed"/>
    <s v="00716 - When an order is deleted, the associated AssetEntries are not removed"/>
    <x v="595"/>
    <x v="1"/>
    <x v="2"/>
    <x v="2360"/>
    <s v="QA for When an order is deleted, the associated AssetEntries are not removed"/>
    <s v="S | 00973 - QA for When an order is deleted, the associated AssetEntries are not removed"/>
    <s v="QA | S | 00973 - QA for When an order is deleted, the associated AssetEntries are not removed"/>
    <m/>
    <n v="356416"/>
    <n v="3599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2307"/>
    <n v="2.1276595744680851"/>
    <n v="0"/>
  </r>
  <r>
    <x v="3"/>
    <x v="1"/>
    <x v="1"/>
    <x v="1"/>
    <m/>
    <x v="1"/>
    <x v="1"/>
    <x v="2"/>
    <x v="596"/>
    <s v="Modify default date range for shipment, release, and order screens"/>
    <s v="00784 - Modify default date range for shipment, release, and order screens"/>
    <x v="596"/>
    <x v="1"/>
    <x v="2"/>
    <x v="2361"/>
    <s v="QA for Modify default date range for shipment"/>
    <s v="00972 - QA for Modify default date range for shipment"/>
    <s v="QA | 00972 - QA for Modify default date range for shipment"/>
    <m/>
    <n v="357296"/>
    <n v="3599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308"/>
    <n v="0"/>
    <n v="0"/>
  </r>
  <r>
    <x v="3"/>
    <x v="1"/>
    <x v="1"/>
    <x v="1"/>
    <m/>
    <x v="1"/>
    <x v="1"/>
    <x v="2"/>
    <x v="597"/>
    <s v="Arrow Font Size on Releases Page is too small"/>
    <s v="00808 - Arrow Font Size on Releases Page is too small"/>
    <x v="597"/>
    <x v="1"/>
    <x v="2"/>
    <x v="2362"/>
    <s v="QA for Arrow Font Size on Releases Page is too small"/>
    <s v="00971 - QA for Arrow Font Size on Releases Page is too small"/>
    <s v="QA | 00971 - QA for Arrow Font Size on Releases Page is too small"/>
    <m/>
    <n v="357603"/>
    <n v="3599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309"/>
    <n v="0"/>
    <n v="0"/>
  </r>
  <r>
    <x v="3"/>
    <x v="1"/>
    <x v="1"/>
    <x v="1"/>
    <m/>
    <x v="1"/>
    <x v="1"/>
    <x v="2"/>
    <x v="598"/>
    <s v="UI Navigation bar"/>
    <s v="00822 - UI Navigation bar"/>
    <x v="598"/>
    <x v="1"/>
    <x v="2"/>
    <x v="2363"/>
    <s v="QA for UI Navigation bar"/>
    <s v="S | 00970 - QA for UI Navigation bar"/>
    <s v="QA | S | 00970 - QA for UI Navigation bar"/>
    <m/>
    <n v="357889"/>
    <n v="3599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310"/>
    <n v="2.1276595744680851"/>
    <n v="0"/>
  </r>
  <r>
    <x v="3"/>
    <x v="1"/>
    <x v="1"/>
    <x v="1"/>
    <m/>
    <x v="1"/>
    <x v="1"/>
    <x v="2"/>
    <x v="599"/>
    <s v="Order Description not wrapping correctly"/>
    <s v="00829 - Order Description not wrapping correctly"/>
    <x v="599"/>
    <x v="1"/>
    <x v="2"/>
    <x v="2364"/>
    <s v="QA for Order Description not wrapping correctly"/>
    <s v="00969 - QA for Order Description not wrapping correctly"/>
    <s v="QA | 00969 - QA for Order Description not wrapping correctly"/>
    <m/>
    <n v="357945"/>
    <n v="35992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311"/>
    <n v="0"/>
    <n v="0"/>
  </r>
  <r>
    <x v="3"/>
    <x v="1"/>
    <x v="1"/>
    <x v="1"/>
    <m/>
    <x v="1"/>
    <x v="1"/>
    <x v="2"/>
    <x v="600"/>
    <s v="Two Factor authentication configuration is in the wrong category"/>
    <s v="00830 - Two Factor authentication configuration is in the wrong category"/>
    <x v="600"/>
    <x v="1"/>
    <x v="2"/>
    <x v="2365"/>
    <s v="QA for Two Factor authentication configuration is in the wrong category"/>
    <s v="S | 00968 - QA for Two Factor authentication configuration is in the wrong category"/>
    <s v="QA | S | 00968 - QA for Two Factor authentication configuration is in the wrong category"/>
    <m/>
    <n v="357947"/>
    <n v="3599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312"/>
    <n v="2.1276595744680851"/>
    <n v="0"/>
  </r>
  <r>
    <x v="3"/>
    <x v="1"/>
    <x v="1"/>
    <x v="1"/>
    <m/>
    <x v="1"/>
    <x v="1"/>
    <x v="2"/>
    <x v="601"/>
    <s v="Logon with incorrect password doesn't fail immediately with 2FA enabled"/>
    <s v="00836 - Logon with incorrect password doesn't fail immediately with 2FA enabled"/>
    <x v="601"/>
    <x v="1"/>
    <x v="2"/>
    <x v="2366"/>
    <s v="QA for Logon with incorrect password doesn't fail immediately with 2FA enabled"/>
    <s v="S | 00967 - QA for Logon with incorrect password doesn't fail immediately with 2FA enabled"/>
    <s v="QA | S | 00967 - QA for Logon with incorrect password doesn't fail immediately with 2FA enabled"/>
    <m/>
    <n v="357960"/>
    <n v="3599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313"/>
    <n v="2.1276595744680851"/>
    <n v="0"/>
  </r>
  <r>
    <x v="3"/>
    <x v="1"/>
    <x v="1"/>
    <x v="1"/>
    <m/>
    <x v="1"/>
    <x v="1"/>
    <x v="2"/>
    <x v="602"/>
    <s v="Date Format is incorrect on all Pages"/>
    <s v="00860 - Date Format is incorrect on all Pages"/>
    <x v="602"/>
    <x v="1"/>
    <x v="2"/>
    <x v="2367"/>
    <s v="QA for Date Format is incorrect on all Pages"/>
    <s v="00966 - QA for Date Format is incorrect on all Pages"/>
    <s v="QA | 00966 - QA for Date Format is incorrect on all Pages"/>
    <m/>
    <n v="358467"/>
    <n v="3599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2314"/>
    <n v="0"/>
    <n v="0"/>
  </r>
  <r>
    <x v="3"/>
    <x v="1"/>
    <x v="1"/>
    <x v="1"/>
    <m/>
    <x v="1"/>
    <x v="1"/>
    <x v="2"/>
    <x v="603"/>
    <s v="Increase size limit for profile picture"/>
    <s v="00915 - Increase size limit for profile picture"/>
    <x v="603"/>
    <x v="1"/>
    <x v="2"/>
    <x v="2368"/>
    <s v="QA for Increase size limit for profile picture"/>
    <s v="S | 00965 - QA for Increase size limit for profile picture"/>
    <s v="QA | S | 00965 - QA for Increase size limit for profile picture"/>
    <m/>
    <n v="359262"/>
    <n v="3599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315"/>
    <n v="2.1276595744680851"/>
    <n v="0"/>
  </r>
  <r>
    <x v="3"/>
    <x v="0"/>
    <x v="0"/>
    <x v="27"/>
    <s v="Bemis CP Theme"/>
    <x v="27"/>
    <x v="0"/>
    <x v="2"/>
    <x v="604"/>
    <s v="Remove Top Bar for External User"/>
    <s v="00536 - Remove Top Bar for External User"/>
    <x v="604"/>
    <x v="1"/>
    <x v="2"/>
    <x v="2369"/>
    <s v="QA for Remove Top Bar for External User"/>
    <s v="S | 00964 - QA for Remove Top Bar for External User"/>
    <s v="QA | S | 00964 - QA for Remove Top Bar for External User"/>
    <n v="351507"/>
    <n v="351643"/>
    <n v="359916"/>
    <s v="Plan"/>
    <x v="0"/>
    <n v="0"/>
    <n v="0"/>
    <n v="0"/>
    <n v="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1.8518518518518517E-2"/>
    <n v="1"/>
    <n v="2.1276595744680851"/>
    <x v="0"/>
    <x v="2"/>
    <s v="0.Done"/>
    <x v="2316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0"/>
    <x v="2"/>
    <x v="2370"/>
    <s v="Alpha for Buyer - Reports Landing Page"/>
    <s v="M | 00963 - Alpha for Buyer - Reports Landing Page"/>
    <s v="Alpha Test | M | 00963 - Alpha for Buyer - Reports Landing Page"/>
    <n v="351658"/>
    <n v="347304"/>
    <n v="359914"/>
    <s v="Plan"/>
    <x v="18"/>
    <n v="2.7333333333333334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2.7333333333333334"/>
    <n v="0"/>
    <n v="6.25E-2"/>
    <n v="3.8461538461538464E-2"/>
    <n v="1"/>
    <n v="4.2553191489361701"/>
    <x v="0"/>
    <x v="2"/>
    <s v="0.Done"/>
    <x v="2317"/>
    <n v="0"/>
    <n v="0"/>
  </r>
  <r>
    <x v="3"/>
    <x v="0"/>
    <x v="0"/>
    <x v="29"/>
    <s v="Buyer - Inventory Management"/>
    <x v="29"/>
    <x v="0"/>
    <x v="2"/>
    <x v="426"/>
    <s v="On-Hand Inventory View for a specific item"/>
    <s v="00262 - On-Hand Inventory View for a specific item"/>
    <x v="426"/>
    <x v="1"/>
    <x v="2"/>
    <x v="2371"/>
    <s v="QA for On-Hand Inventory View"/>
    <s v="M | 00962 - QA for On-Hand Inventory View"/>
    <s v="QA | M | 00962 - QA for On-Hand Inventory View"/>
    <n v="351659"/>
    <n v="342921"/>
    <n v="359912"/>
    <s v="Plan"/>
    <x v="19"/>
    <n v="0"/>
    <n v="0"/>
    <n v="0"/>
    <n v="35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0.1"/>
    <n v="1"/>
    <n v="3.191489361702128"/>
    <x v="0"/>
    <x v="2"/>
    <s v="0.Done"/>
    <x v="2318"/>
    <n v="0"/>
    <n v="0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1"/>
    <x v="2"/>
    <x v="2372"/>
    <s v="QA for Shipment updates from IBB"/>
    <s v="S | 00961 - QA for Shipment updates from IBB"/>
    <s v="QA | S | 00961 - QA for Shipment updates from IBB"/>
    <n v="347928"/>
    <n v="347294"/>
    <n v="359905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1428571428571425E-2"/>
    <n v="1.5873015873015872E-2"/>
    <n v="1"/>
    <n v="2.1276595744680851"/>
    <x v="0"/>
    <x v="2"/>
    <s v="0.Done"/>
    <x v="2319"/>
    <n v="0"/>
    <n v="0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2"/>
    <x v="2"/>
    <x v="2373"/>
    <s v="Review of Shipment updates from IBB"/>
    <s v="XS | 00960 - Review of Shipment updates from IBB"/>
    <s v="Feature Review | XS | 00960 - Review of Shipment updates from IBB"/>
    <n v="347928"/>
    <n v="347294"/>
    <n v="359904"/>
    <s v="Plan"/>
    <x v="2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7.1428571428571425E-2"/>
    <n v="1.5873015873015872E-2"/>
    <n v="1"/>
    <n v="1.0638297872340425"/>
    <x v="0"/>
    <x v="2"/>
    <s v="0.Done"/>
    <x v="2320"/>
    <n v="0"/>
    <n v="0"/>
  </r>
  <r>
    <x v="3"/>
    <x v="0"/>
    <x v="0"/>
    <x v="34"/>
    <s v="Buyer - Release Management"/>
    <x v="34"/>
    <x v="0"/>
    <x v="2"/>
    <x v="606"/>
    <s v="Release updates from IBB"/>
    <s v="00520 - Release updates from IBB"/>
    <x v="606"/>
    <x v="1"/>
    <x v="2"/>
    <x v="2374"/>
    <s v="QA for Release updates from IBB"/>
    <s v="00959 - QA for Release updates from IBB"/>
    <s v="QA | 00959 - QA for Release updates from IBB"/>
    <n v="350409"/>
    <n v="350837"/>
    <n v="359903"/>
    <s v="Plan"/>
    <x v="20"/>
    <n v="0"/>
    <n v="0"/>
    <n v="0"/>
    <n v="0"/>
    <m/>
    <s v="SUBTASK PLAN"/>
    <n v="0"/>
    <n v="0"/>
    <n v="0"/>
    <n v="0"/>
    <n v="0"/>
    <n v="0"/>
    <n v="0"/>
    <n v="0"/>
    <n v="0"/>
    <n v="0"/>
    <n v="0.2"/>
    <n v="4.3478260869565216E-2"/>
    <n v="1"/>
    <n v="0"/>
    <x v="0"/>
    <x v="2"/>
    <s v="0.Done"/>
    <x v="2321"/>
    <n v="0"/>
    <n v="0"/>
  </r>
  <r>
    <x v="3"/>
    <x v="0"/>
    <x v="0"/>
    <x v="34"/>
    <s v="Buyer - Release Management"/>
    <x v="34"/>
    <x v="0"/>
    <x v="2"/>
    <x v="606"/>
    <s v="Release updates from IBB"/>
    <s v="00520 - Release updates from IBB"/>
    <x v="606"/>
    <x v="2"/>
    <x v="2"/>
    <x v="2375"/>
    <s v="Review of Release updates from IBB"/>
    <s v="00958 - Review of Release updates from IBB"/>
    <s v="Feature Review | 00958 - Review of Release updates from IBB"/>
    <n v="350409"/>
    <n v="350837"/>
    <n v="359902"/>
    <s v="Plan"/>
    <x v="20"/>
    <n v="0"/>
    <n v="0"/>
    <n v="0"/>
    <n v="0"/>
    <m/>
    <s v="SUBTASK PLAN"/>
    <n v="0"/>
    <n v="0"/>
    <n v="0"/>
    <n v="0"/>
    <n v="0"/>
    <n v="0"/>
    <n v="0"/>
    <n v="0"/>
    <n v="0"/>
    <n v="0"/>
    <n v="0.2"/>
    <n v="4.3478260869565216E-2"/>
    <n v="1"/>
    <n v="0"/>
    <x v="0"/>
    <x v="2"/>
    <s v="0.Done"/>
    <x v="2322"/>
    <n v="0"/>
    <n v="0"/>
  </r>
  <r>
    <x v="3"/>
    <x v="0"/>
    <x v="0"/>
    <x v="30"/>
    <s v="CSR - Portal Foundations"/>
    <x v="30"/>
    <x v="0"/>
    <x v="2"/>
    <x v="607"/>
    <s v="Password Policy"/>
    <s v="00172 - Password Policy"/>
    <x v="607"/>
    <x v="1"/>
    <x v="2"/>
    <x v="2376"/>
    <s v="QA for Passowrd Policy"/>
    <s v="M | 00957 - QA for Passowrd Policy"/>
    <s v="QA | M | 00957 - QA for Passowrd Policy"/>
    <n v="350872"/>
    <n v="337609"/>
    <n v="359896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3.125E-2"/>
    <n v="1"/>
    <n v="3.191489361702128"/>
    <x v="0"/>
    <x v="2"/>
    <s v="0.Done"/>
    <x v="2323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1"/>
    <x v="2"/>
    <x v="2377"/>
    <s v="QA for Reports Landing Page"/>
    <s v="M | 00956 - QA for Reports Landing Page"/>
    <s v="QA | M | 00956 - QA for Reports Landing Page"/>
    <n v="351658"/>
    <n v="347304"/>
    <n v="359894"/>
    <s v="Plan"/>
    <x v="18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25E-2"/>
    <n v="3.8461538461538464E-2"/>
    <n v="1"/>
    <n v="3.191489361702128"/>
    <x v="0"/>
    <x v="2"/>
    <s v="0.Done"/>
    <x v="2324"/>
    <n v="0"/>
    <n v="0"/>
  </r>
  <r>
    <x v="3"/>
    <x v="0"/>
    <x v="0"/>
    <x v="26"/>
    <s v="Buyer - Shipment Management"/>
    <x v="26"/>
    <x v="0"/>
    <x v="2"/>
    <x v="255"/>
    <s v="View and Download Invoice and BoL "/>
    <s v="00509 - View and Download Invoice and BoL "/>
    <x v="255"/>
    <x v="5"/>
    <x v="2"/>
    <x v="2378"/>
    <s v="Get warehouse number from order to download BOL"/>
    <s v="S | 00952 - Get warehouse number from order to download BOL"/>
    <s v="Backend Development | S | 00952 - Get warehouse number from order to download BOL"/>
    <n v="347928"/>
    <n v="350405"/>
    <n v="359862"/>
    <s v="Plan"/>
    <x v="0"/>
    <n v="2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.5"/>
    <n v="0"/>
    <n v="9.0909090909090912E-2"/>
    <n v="1.5873015873015872E-2"/>
    <n v="1"/>
    <n v="8.5106382978723403"/>
    <x v="0"/>
    <x v="2"/>
    <s v="0.Done"/>
    <x v="2325"/>
    <n v="0"/>
    <n v="0"/>
  </r>
  <r>
    <x v="3"/>
    <x v="1"/>
    <x v="1"/>
    <x v="1"/>
    <m/>
    <x v="1"/>
    <x v="1"/>
    <x v="2"/>
    <x v="573"/>
    <s v="Update On Hand Inv data fields to allow for decimals "/>
    <s v="00905 - Update On Hand Inv data fields to allow for decimals "/>
    <x v="573"/>
    <x v="0"/>
    <x v="2"/>
    <x v="2379"/>
    <s v="Alpha for Update On Hand Inv data fields to allow for decimals "/>
    <s v="00951 - Alpha for Update On Hand Inv data fields to allow for decimals "/>
    <s v="Alpha Test | 00951 - Alpha for Update On Hand Inv data fields to allow for decimals "/>
    <m/>
    <n v="359071"/>
    <n v="3598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326"/>
    <n v="0"/>
    <n v="0"/>
  </r>
  <r>
    <x v="3"/>
    <x v="1"/>
    <x v="1"/>
    <x v="1"/>
    <m/>
    <x v="1"/>
    <x v="1"/>
    <x v="2"/>
    <x v="572"/>
    <s v="Update Scheduled Releases data fields to allow for decimals "/>
    <s v="00906 - Update Scheduled Releases data fields to allow for decimals "/>
    <x v="572"/>
    <x v="0"/>
    <x v="2"/>
    <x v="2380"/>
    <s v="Alpha for Update Scheduled Releases data fields to allow for decimals "/>
    <s v="00950 - Alpha for Update Scheduled Releases data fields to allow for decimals "/>
    <s v="Alpha Test | 00950 - Alpha for Update Scheduled Releases data fields to allow for decimals "/>
    <m/>
    <n v="359073"/>
    <n v="35986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327"/>
    <n v="0"/>
    <n v="0"/>
  </r>
  <r>
    <x v="3"/>
    <x v="1"/>
    <x v="1"/>
    <x v="1"/>
    <m/>
    <x v="1"/>
    <x v="1"/>
    <x v="2"/>
    <x v="574"/>
    <s v="Update Shipments data fields to allow for decimals "/>
    <s v="00904 - Update Shipments data fields to allow for decimals "/>
    <x v="574"/>
    <x v="0"/>
    <x v="2"/>
    <x v="2381"/>
    <s v="Alpha for Update Shipments data fields to allow for decimals "/>
    <s v="00949 - Alpha for Update Shipments data fields to allow for decimals "/>
    <s v="Alpha Test | 00949 - Alpha for Update Shipments data fields to allow for decimals "/>
    <m/>
    <n v="359069"/>
    <n v="359858"/>
    <s v="Plan"/>
    <x v="0"/>
    <n v="0.96666666666666667"/>
    <n v="0"/>
    <n v="0"/>
    <n v="0"/>
    <m/>
    <s v="SUBTASK PLAN"/>
    <n v="0"/>
    <n v="0"/>
    <n v="0"/>
    <n v="0"/>
    <n v="0"/>
    <n v="0"/>
    <n v="0"/>
    <n v="0"/>
    <n v="0.96666666666666667"/>
    <n v="0"/>
    <n v="0.33333333333333331"/>
    <n v="0"/>
    <n v="1"/>
    <n v="0"/>
    <x v="1"/>
    <x v="2"/>
    <s v="0.Done"/>
    <x v="2328"/>
    <n v="0"/>
    <n v="0.96666666666666667"/>
  </r>
  <r>
    <x v="3"/>
    <x v="1"/>
    <x v="1"/>
    <x v="1"/>
    <m/>
    <x v="1"/>
    <x v="1"/>
    <x v="2"/>
    <x v="557"/>
    <s v="BIT-42 Update orders data fields to allow for decimals "/>
    <s v="00902 - BIT-42 Update orders data fields to allow for decimals "/>
    <x v="557"/>
    <x v="0"/>
    <x v="2"/>
    <x v="2382"/>
    <s v="Alpha for Update orders data fields to allow for decimals "/>
    <s v="00948 - Alpha for Update orders data fields to allow for decimals "/>
    <s v="Alpha Test | 00948 - Alpha for Update orders data fields to allow for decimals "/>
    <m/>
    <n v="359064"/>
    <n v="359857"/>
    <s v="Plan"/>
    <x v="0"/>
    <n v="0.96666666666666667"/>
    <n v="0"/>
    <n v="0"/>
    <n v="0"/>
    <m/>
    <s v="SUBTASK PLAN"/>
    <n v="0"/>
    <n v="0"/>
    <n v="0"/>
    <n v="0"/>
    <n v="0"/>
    <n v="0"/>
    <n v="0"/>
    <n v="0"/>
    <n v="0.96666666666666667"/>
    <n v="0"/>
    <n v="0.2"/>
    <n v="0"/>
    <n v="1"/>
    <n v="0"/>
    <x v="1"/>
    <x v="2"/>
    <s v="0.Done"/>
    <x v="2329"/>
    <n v="0"/>
    <n v="0.96666666666666667"/>
  </r>
  <r>
    <x v="3"/>
    <x v="1"/>
    <x v="1"/>
    <x v="1"/>
    <m/>
    <x v="1"/>
    <x v="1"/>
    <x v="2"/>
    <x v="575"/>
    <s v="Update Releases data fields to allow for decimals "/>
    <s v="00903 - Update Releases data fields to allow for decimals "/>
    <x v="575"/>
    <x v="0"/>
    <x v="2"/>
    <x v="2383"/>
    <s v="Alpha for Update Releases data fields to allow for decimals "/>
    <s v="00947 - Alpha for Update Releases data fields to allow for decimals "/>
    <s v="Alpha Test | 00947 - Alpha for Update Releases data fields to allow for decimals "/>
    <m/>
    <n v="359068"/>
    <n v="359856"/>
    <s v="Plan"/>
    <x v="0"/>
    <n v="1.1333333333333333"/>
    <n v="0"/>
    <n v="0"/>
    <n v="0"/>
    <m/>
    <s v="SUBTASK PLAN"/>
    <n v="0"/>
    <n v="0"/>
    <n v="0"/>
    <n v="0"/>
    <n v="0"/>
    <n v="0"/>
    <n v="0"/>
    <n v="0"/>
    <n v="1.1333333333333333"/>
    <n v="0"/>
    <n v="0.25"/>
    <n v="0"/>
    <n v="1"/>
    <n v="0"/>
    <x v="1"/>
    <x v="2"/>
    <s v="0.Done"/>
    <x v="2330"/>
    <n v="0"/>
    <n v="1.1333333333333333"/>
  </r>
  <r>
    <x v="3"/>
    <x v="0"/>
    <x v="0"/>
    <x v="26"/>
    <s v="Buyer - Shipment Management"/>
    <x v="26"/>
    <x v="0"/>
    <x v="2"/>
    <x v="255"/>
    <s v="View and Download Invoice and BoL "/>
    <s v="00509 - View and Download Invoice and BoL "/>
    <x v="255"/>
    <x v="1"/>
    <x v="2"/>
    <x v="2384"/>
    <s v="QA for BoL and Invoice Links"/>
    <s v="M | 00946 - QA for BoL and Invoice Links"/>
    <s v="QA | M | 00946 - QA for BoL and Invoice Links"/>
    <n v="347928"/>
    <n v="350405"/>
    <n v="359783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9.0909090909090912E-2"/>
    <n v="1.5873015873015872E-2"/>
    <n v="1"/>
    <n v="3.191489361702128"/>
    <x v="0"/>
    <x v="2"/>
    <s v="0.Done"/>
    <x v="2331"/>
    <n v="0"/>
    <n v="0"/>
  </r>
  <r>
    <x v="3"/>
    <x v="0"/>
    <x v="0"/>
    <x v="26"/>
    <s v="Buyer - Shipment Management"/>
    <x v="26"/>
    <x v="0"/>
    <x v="2"/>
    <x v="255"/>
    <s v="View and Download Invoice and BoL "/>
    <s v="00509 - View and Download Invoice and BoL "/>
    <x v="255"/>
    <x v="0"/>
    <x v="2"/>
    <x v="2385"/>
    <s v="Alpha for BoL and Invoice links"/>
    <s v="M | 00945 - Alpha for BoL and Invoice links"/>
    <s v="Alpha Test | M | 00945 - Alpha for BoL and Invoice links"/>
    <n v="347928"/>
    <n v="350405"/>
    <n v="359782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1.5873015873015872E-2"/>
    <n v="1"/>
    <n v="4.2553191489361701"/>
    <x v="0"/>
    <x v="2"/>
    <s v="0.Done"/>
    <x v="2332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1"/>
    <x v="3"/>
    <x v="2386"/>
    <s v="QA for Order updates from IBB"/>
    <s v="M | 00944 - QA for Order updates from IBB"/>
    <s v="QA | M | 00944 - QA for Order updates from IBB"/>
    <n v="346910"/>
    <n v="347290"/>
    <n v="359781"/>
    <s v="Plan"/>
    <x v="20"/>
    <n v="0"/>
    <n v="0"/>
    <n v="0"/>
    <n v="26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3.7037037037037035E-2"/>
    <n v="1.020408163265306E-2"/>
    <n v="1"/>
    <n v="0"/>
    <x v="0"/>
    <x v="2"/>
    <s v="0.Cancelled"/>
    <x v="2333"/>
    <n v="0"/>
    <n v="0"/>
  </r>
  <r>
    <x v="3"/>
    <x v="0"/>
    <x v="0"/>
    <x v="34"/>
    <s v="Buyer - Release Management"/>
    <x v="34"/>
    <x v="0"/>
    <x v="2"/>
    <x v="590"/>
    <s v="Release Report"/>
    <s v="00514 - Release Report"/>
    <x v="590"/>
    <x v="1"/>
    <x v="2"/>
    <x v="2387"/>
    <s v="QA for Release Report"/>
    <s v="M | 00943 - QA for Release Report"/>
    <s v="QA | M | 00943 - QA for Release Report"/>
    <n v="350409"/>
    <n v="350413"/>
    <n v="359780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4.3478260869565216E-2"/>
    <n v="1"/>
    <n v="3.191489361702128"/>
    <x v="0"/>
    <x v="2"/>
    <s v="0.Done"/>
    <x v="2334"/>
    <n v="0"/>
    <n v="0"/>
  </r>
  <r>
    <x v="3"/>
    <x v="0"/>
    <x v="0"/>
    <x v="34"/>
    <s v="Buyer - Release Management"/>
    <x v="34"/>
    <x v="0"/>
    <x v="2"/>
    <x v="590"/>
    <s v="Release Report"/>
    <s v="00514 - Release Report"/>
    <x v="590"/>
    <x v="0"/>
    <x v="2"/>
    <x v="2388"/>
    <s v="Alpha for Release Report"/>
    <s v="M | 00942 - Alpha for Release Report"/>
    <s v="Alpha Test | M | 00942 - Alpha for Release Report"/>
    <n v="350409"/>
    <n v="350413"/>
    <n v="359779"/>
    <s v="Plan"/>
    <x v="2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4.3478260869565216E-2"/>
    <n v="1"/>
    <n v="4.2553191489361701"/>
    <x v="0"/>
    <x v="2"/>
    <s v="0.Done"/>
    <x v="2335"/>
    <n v="0"/>
    <n v="0"/>
  </r>
  <r>
    <x v="3"/>
    <x v="0"/>
    <x v="0"/>
    <x v="26"/>
    <s v="Buyer - Shipment Management"/>
    <x v="26"/>
    <x v="0"/>
    <x v="2"/>
    <x v="589"/>
    <s v="Generate Shipping Reports"/>
    <s v="00377 - Generate Shipping Reports"/>
    <x v="589"/>
    <x v="1"/>
    <x v="2"/>
    <x v="2389"/>
    <s v="QA for Shipping Report"/>
    <s v="M | 00941 - QA for Shipping Report"/>
    <s v="QA | M | 00941 - QA for Shipping Report"/>
    <n v="347928"/>
    <n v="347309"/>
    <n v="359778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1.5873015873015872E-2"/>
    <n v="1"/>
    <n v="3.191489361702128"/>
    <x v="0"/>
    <x v="2"/>
    <s v="0.Done"/>
    <x v="2336"/>
    <n v="0"/>
    <n v="0"/>
  </r>
  <r>
    <x v="3"/>
    <x v="0"/>
    <x v="0"/>
    <x v="26"/>
    <s v="Buyer - Shipment Management"/>
    <x v="26"/>
    <x v="0"/>
    <x v="2"/>
    <x v="589"/>
    <s v="Generate Shipping Reports"/>
    <s v="00377 - Generate Shipping Reports"/>
    <x v="589"/>
    <x v="0"/>
    <x v="2"/>
    <x v="2390"/>
    <s v="Alpha for Shipping Report"/>
    <s v="M | 00940 - Alpha for Shipping Report"/>
    <s v="Alpha Test | M | 00940 - Alpha for Shipping Report"/>
    <n v="347928"/>
    <n v="347309"/>
    <n v="359777"/>
    <s v="Plan"/>
    <x v="2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1.5873015873015872E-2"/>
    <n v="1"/>
    <n v="4.2553191489361701"/>
    <x v="0"/>
    <x v="2"/>
    <s v="0.Done"/>
    <x v="2337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1"/>
    <x v="2"/>
    <x v="2391"/>
    <s v="QA for Open and Closed Order Status Report "/>
    <s v="M | 00939 - QA for Open and Closed Order Status Report "/>
    <s v="QA | M | 00939 - QA for Open and Closed Order Status Report "/>
    <n v="346910"/>
    <n v="338511"/>
    <n v="359776"/>
    <s v="Plan"/>
    <x v="20"/>
    <n v="0"/>
    <n v="0"/>
    <n v="0"/>
    <n v="4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7.1428571428571425E-2"/>
    <n v="1.020408163265306E-2"/>
    <n v="1"/>
    <n v="3.191489361702128"/>
    <x v="0"/>
    <x v="2"/>
    <s v="0.Done"/>
    <x v="2338"/>
    <n v="0"/>
    <n v="0"/>
  </r>
  <r>
    <x v="3"/>
    <x v="0"/>
    <x v="0"/>
    <x v="33"/>
    <s v="Buyer - Order Management"/>
    <x v="33"/>
    <x v="0"/>
    <x v="6"/>
    <x v="608"/>
    <s v="Generate Order Reports"/>
    <s v="00376 - Generate Order Reports"/>
    <x v="608"/>
    <x v="0"/>
    <x v="3"/>
    <x v="2392"/>
    <s v="Alpha for Order Reports"/>
    <s v="M | 00938 - Alpha for Order Reports"/>
    <s v="Alpha Test | M | 00938 - Alpha for Order Reports"/>
    <n v="346910"/>
    <n v="347308"/>
    <n v="359775"/>
    <s v="Plan"/>
    <x v="18"/>
    <n v="0"/>
    <n v="0"/>
    <n v="0"/>
    <n v="4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5"/>
    <n v="1.020408163265306E-2"/>
    <n v="1"/>
    <n v="0"/>
    <x v="0"/>
    <x v="6"/>
    <s v="0.Cancelled"/>
    <x v="2339"/>
    <n v="0"/>
    <n v="0"/>
  </r>
  <r>
    <x v="3"/>
    <x v="0"/>
    <x v="0"/>
    <x v="31"/>
    <s v="Buyer views Customer and User Profiles"/>
    <x v="31"/>
    <x v="0"/>
    <x v="2"/>
    <x v="609"/>
    <s v="Browse Customer Profiles"/>
    <s v="00270 - Browse Customer Profiles"/>
    <x v="609"/>
    <x v="2"/>
    <x v="2"/>
    <x v="2393"/>
    <s v="Review of Browse Customer Profiles"/>
    <s v="S | 00937 - Review of Browse Customer Profiles"/>
    <s v="Feature Review | S | 00937 - Review of Browse Customer Profiles"/>
    <n v="348518"/>
    <n v="343153"/>
    <n v="359774"/>
    <s v="Plan"/>
    <x v="20"/>
    <n v="0"/>
    <n v="0"/>
    <n v="0"/>
    <n v="16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2.2727272727272728E-2"/>
    <n v="1"/>
    <n v="2.1276595744680851"/>
    <x v="0"/>
    <x v="2"/>
    <s v="0.Done"/>
    <x v="2340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0"/>
    <x v="2"/>
    <x v="2394"/>
    <s v="Alpha for Customer Org Hierarchy"/>
    <s v="M | 00936 - Alpha for Customer Org Hierarchy"/>
    <s v="Alpha Test | M | 00936 - Alpha for Customer Org Hierarchy"/>
    <n v="350832"/>
    <n v="334456"/>
    <n v="359766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05"/>
    <n v="8.2644628099173556E-3"/>
    <n v="1"/>
    <n v="4.2553191489361701"/>
    <x v="0"/>
    <x v="2"/>
    <s v="0.Done"/>
    <x v="2341"/>
    <n v="0"/>
    <n v="0"/>
  </r>
  <r>
    <x v="3"/>
    <x v="0"/>
    <x v="0"/>
    <x v="29"/>
    <s v="Buyer - Inventory Management"/>
    <x v="29"/>
    <x v="0"/>
    <x v="2"/>
    <x v="426"/>
    <s v="On-Hand Inventory View for a specific item"/>
    <s v="00262 - On-Hand Inventory View for a specific item"/>
    <x v="426"/>
    <x v="0"/>
    <x v="2"/>
    <x v="2395"/>
    <s v="Alpha for On-Hand Inventory View"/>
    <s v="M | 00935 - Alpha for On-Hand Inventory View"/>
    <s v="Alpha Test | M | 00935 - Alpha for On-Hand Inventory View"/>
    <n v="351659"/>
    <n v="342921"/>
    <n v="359758"/>
    <s v="Plan"/>
    <x v="19"/>
    <n v="0"/>
    <n v="0"/>
    <n v="0"/>
    <n v="35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"/>
    <n v="0.1"/>
    <n v="1"/>
    <n v="4.2553191489361701"/>
    <x v="0"/>
    <x v="2"/>
    <s v="0.Done"/>
    <x v="2342"/>
    <n v="0"/>
    <n v="0"/>
  </r>
  <r>
    <x v="3"/>
    <x v="0"/>
    <x v="0"/>
    <x v="30"/>
    <s v="CSR - Portal Foundations"/>
    <x v="30"/>
    <x v="0"/>
    <x v="2"/>
    <x v="432"/>
    <s v="Import Users and Groups from AD"/>
    <s v="00077 - Import Users and Groups from AD"/>
    <x v="432"/>
    <x v="0"/>
    <x v="2"/>
    <x v="2396"/>
    <s v="Alpha for Import Users and Groups from AD"/>
    <s v="00934 - Alpha for Import Users and Groups from AD"/>
    <s v="Alpha Test | 00934 - Alpha for Import Users and Groups from AD"/>
    <n v="350872"/>
    <n v="334297"/>
    <n v="359737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1111111111111111"/>
    <n v="3.125E-2"/>
    <n v="1"/>
    <n v="0"/>
    <x v="0"/>
    <x v="2"/>
    <s v="0.Done"/>
    <x v="2343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5"/>
    <x v="2"/>
    <x v="2397"/>
    <s v="Integrate Report with Inventory detail page"/>
    <s v="XS | 00933 - Integrate Report with Inventory detail page"/>
    <s v="Backend Development | XS | 00933 - Integrate Report with Inventory detail page"/>
    <n v="346910"/>
    <n v="338511"/>
    <n v="359690"/>
    <s v="Plan"/>
    <x v="20"/>
    <n v="0"/>
    <n v="0"/>
    <n v="0"/>
    <n v="4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7.1428571428571425E-2"/>
    <n v="1.020408163265306E-2"/>
    <n v="1"/>
    <n v="2.1276595744680851"/>
    <x v="0"/>
    <x v="2"/>
    <s v="0.Done"/>
    <x v="2344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0"/>
    <x v="2"/>
    <x v="2398"/>
    <s v="Alpha for Order updates from IBB"/>
    <s v="M | 00932 - Alpha for Order updates from IBB"/>
    <s v="Alpha Test | M | 00932 - Alpha for Order updates from IBB"/>
    <n v="346910"/>
    <n v="347290"/>
    <n v="359689"/>
    <s v="Plan"/>
    <x v="20"/>
    <n v="0"/>
    <n v="0"/>
    <n v="0"/>
    <n v="26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3.7037037037037035E-2"/>
    <n v="1.020408163265306E-2"/>
    <n v="1"/>
    <n v="4.2553191489361701"/>
    <x v="0"/>
    <x v="2"/>
    <s v="0.Done"/>
    <x v="2345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6"/>
    <x v="2"/>
    <x v="2399"/>
    <s v="Report service throw error when preview report with subreport inside"/>
    <s v="S | 00931 - Report service throw error when preview report with subreport inside"/>
    <s v="Alpha Bug | S | 00931 - Report service throw error when preview report with subreport inside"/>
    <n v="346910"/>
    <n v="338511"/>
    <n v="359679"/>
    <s v="Plan"/>
    <x v="20"/>
    <n v="0"/>
    <n v="0"/>
    <n v="0"/>
    <n v="4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1428571428571425E-2"/>
    <n v="1.020408163265306E-2"/>
    <n v="1"/>
    <n v="2.1276595744680851"/>
    <x v="0"/>
    <x v="2"/>
    <s v="0.Done"/>
    <x v="2346"/>
    <n v="0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6"/>
    <x v="2"/>
    <x v="2400"/>
    <s v="Scheduler doesn't work on QA."/>
    <s v="M | 00930 - Scheduler doesn't work on QA."/>
    <s v="Alpha Bug | M | 00930 - Scheduler doesn't work on QA."/>
    <n v="350255"/>
    <n v="343068"/>
    <n v="359678"/>
    <s v="Plan"/>
    <x v="0"/>
    <n v="1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1"/>
    <n v="0"/>
    <n v="6.6666666666666666E-2"/>
    <n v="3.3333333333333333E-2"/>
    <n v="1"/>
    <n v="3.191489361702128"/>
    <x v="0"/>
    <x v="8"/>
    <s v="0.Done"/>
    <x v="2347"/>
    <n v="0"/>
    <n v="0"/>
  </r>
  <r>
    <x v="3"/>
    <x v="1"/>
    <x v="1"/>
    <x v="1"/>
    <m/>
    <x v="1"/>
    <x v="1"/>
    <x v="2"/>
    <x v="384"/>
    <s v="Ship To Filter Issue with Name Format and number of items"/>
    <s v="00806 - Ship To Filter Issue with Name Format and number of items"/>
    <x v="384"/>
    <x v="5"/>
    <x v="2"/>
    <x v="2401"/>
    <s v="Display Ship To Names instead of Ship To Id"/>
    <s v="S | 00929 - Display Ship To Names instead of Ship To Id"/>
    <s v="Backend Development | S | 00929 - Display Ship To Names instead of Ship To Id"/>
    <m/>
    <n v="357596"/>
    <n v="359677"/>
    <s v="Plan"/>
    <x v="0"/>
    <n v="0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.5"/>
    <n v="0"/>
    <n v="0.1111111111111111"/>
    <n v="0"/>
    <n v="1"/>
    <n v="8.5106382978723403"/>
    <x v="1"/>
    <x v="2"/>
    <s v="0.Done"/>
    <x v="2348"/>
    <n v="8.5106382978723403"/>
    <n v="0.5"/>
  </r>
  <r>
    <x v="3"/>
    <x v="0"/>
    <x v="0"/>
    <x v="33"/>
    <s v="Buyer - Order Management"/>
    <x v="33"/>
    <x v="2"/>
    <x v="2"/>
    <x v="610"/>
    <s v="Refactoring Search for Shipment ordered and releases"/>
    <s v="00794 - Refactoring Search for Shipment ordered and releases"/>
    <x v="610"/>
    <x v="2"/>
    <x v="2"/>
    <x v="2402"/>
    <s v="Review of Refactoring Search for Shipment ordered and releases"/>
    <s v="00928 - Review of Refactoring Search for Shipment ordered and releases"/>
    <s v="Feature Review | 00928 - Review of Refactoring Search for Shipment ordered and releases"/>
    <n v="346910"/>
    <n v="357560"/>
    <n v="3596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1.020408163265306E-2"/>
    <n v="1"/>
    <n v="0"/>
    <x v="0"/>
    <x v="2"/>
    <s v="0.Done"/>
    <x v="2349"/>
    <n v="0"/>
    <n v="0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0"/>
    <x v="2"/>
    <x v="2403"/>
    <s v="Alpha for Shipment updates from IBB"/>
    <s v="S | 00927 - Alpha for Shipment updates from IBB"/>
    <s v="Alpha Test | S | 00927 - Alpha for Shipment updates from IBB"/>
    <n v="347928"/>
    <n v="347294"/>
    <n v="359671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1428571428571425E-2"/>
    <n v="1.5873015873015872E-2"/>
    <n v="1"/>
    <n v="2.1276595744680851"/>
    <x v="0"/>
    <x v="2"/>
    <s v="0.Done"/>
    <x v="2350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0"/>
    <x v="2"/>
    <x v="2404"/>
    <s v="Alpha for Filter Data by Customer Location"/>
    <s v="M | 00926 - Alpha for Filter Data by Customer Location"/>
    <s v="Alpha Test | M | 00926 - Alpha for Filter Data by Customer Location"/>
    <n v="350832"/>
    <n v="343448"/>
    <n v="359670"/>
    <s v="Plan"/>
    <x v="19"/>
    <n v="1.5"/>
    <n v="0"/>
    <n v="0"/>
    <n v="39"/>
    <s v="M"/>
    <s v="SUBTASK PLAN"/>
    <n v="4.2553191489361701"/>
    <n v="5.1063829787234036"/>
    <n v="0"/>
    <n v="0"/>
    <n v="0"/>
    <n v="4.2553191489361701"/>
    <n v="4.2553191489361701"/>
    <n v="5.1063829787234036"/>
    <n v="1.5"/>
    <n v="0"/>
    <n v="6.6666666666666666E-2"/>
    <n v="8.2644628099173556E-3"/>
    <n v="1"/>
    <n v="4.2553191489361701"/>
    <x v="0"/>
    <x v="2"/>
    <s v="0.Done"/>
    <x v="2351"/>
    <n v="0"/>
    <n v="0"/>
  </r>
  <r>
    <x v="3"/>
    <x v="1"/>
    <x v="1"/>
    <x v="1"/>
    <m/>
    <x v="1"/>
    <x v="1"/>
    <x v="2"/>
    <x v="611"/>
    <s v="Orders Page - Marshal Orders with NULL Statuses Displayed"/>
    <s v="00855 - Orders Page - Marshal Orders with NULL Statuses Displayed"/>
    <x v="611"/>
    <x v="1"/>
    <x v="2"/>
    <x v="2405"/>
    <s v="QA for Orders Page - Marshal Orders with NULL Statuses Displayed"/>
    <s v="S | 00925 - QA for Orders Page - Marshal Orders with NULL Statuses Displayed"/>
    <s v="QA | S | 00925 - QA for Orders Page - Marshal Orders with NULL Statuses Displayed"/>
    <m/>
    <n v="358440"/>
    <n v="3596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2352"/>
    <n v="2.1276595744680851"/>
    <n v="0"/>
  </r>
  <r>
    <x v="3"/>
    <x v="0"/>
    <x v="0"/>
    <x v="22"/>
    <s v="System Architecture"/>
    <x v="22"/>
    <x v="2"/>
    <x v="3"/>
    <x v="280"/>
    <s v="CI server setup"/>
    <s v="00141 - CI server setup"/>
    <x v="280"/>
    <x v="4"/>
    <x v="2"/>
    <x v="2406"/>
    <s v="Automate PR Build process"/>
    <s v="M | 00924 - Automate PR Build process"/>
    <s v="Sub-Task | M | 00924 - Automate PR Build process"/>
    <n v="351453"/>
    <n v="336162"/>
    <n v="359631"/>
    <s v="Plan"/>
    <x v="0"/>
    <n v="2.5666666666666669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2.5666666666666669"/>
    <n v="0"/>
    <n v="0.125"/>
    <n v="1.8518518518518517E-2"/>
    <n v="1"/>
    <n v="8.5106382978723403"/>
    <x v="0"/>
    <x v="3"/>
    <s v="0.Done"/>
    <x v="2353"/>
    <n v="0"/>
    <n v="0"/>
  </r>
  <r>
    <x v="3"/>
    <x v="1"/>
    <x v="1"/>
    <x v="1"/>
    <m/>
    <x v="1"/>
    <x v="1"/>
    <x v="2"/>
    <x v="575"/>
    <s v="Update Releases data fields to allow for decimals "/>
    <s v="00903 - Update Releases data fields to allow for decimals "/>
    <x v="575"/>
    <x v="5"/>
    <x v="2"/>
    <x v="2407"/>
    <s v="Update model and screens to support decimals"/>
    <s v="S | 00923 - Update model and screens to support decimals"/>
    <s v="Backend Development | S | 00923 - Update model and screens to support decimals"/>
    <m/>
    <n v="359068"/>
    <n v="359593"/>
    <s v="Plan"/>
    <x v="0"/>
    <n v="3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.5"/>
    <n v="0"/>
    <n v="0.25"/>
    <n v="0"/>
    <n v="1"/>
    <n v="8.5106382978723403"/>
    <x v="1"/>
    <x v="2"/>
    <s v="0.Done"/>
    <x v="2354"/>
    <n v="8.5106382978723403"/>
    <n v="3.5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6"/>
    <x v="2"/>
    <x v="2408"/>
    <s v="DocumentType can be null"/>
    <s v="XS | 00922 - DocumentType can be null"/>
    <s v="Alpha Bug | XS | 00922 - DocumentType can be null"/>
    <n v="347928"/>
    <n v="347294"/>
    <n v="359581"/>
    <s v="Plan"/>
    <x v="20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7.1428571428571425E-2"/>
    <n v="1.5873015873015872E-2"/>
    <n v="1"/>
    <n v="1.0638297872340425"/>
    <x v="0"/>
    <x v="2"/>
    <s v="0.Done"/>
    <x v="2355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3"/>
    <x v="2"/>
    <x v="2409"/>
    <s v="Style reports landing page"/>
    <s v="M | 00921 - Style reports landing page"/>
    <s v="Frontend Development | M | 00921 - Style reports landing page"/>
    <n v="351658"/>
    <n v="347304"/>
    <n v="359358"/>
    <s v="Plan"/>
    <x v="18"/>
    <n v="7.6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7.6"/>
    <n v="0"/>
    <n v="6.25E-2"/>
    <n v="3.8461538461538464E-2"/>
    <n v="1"/>
    <n v="5.3191489361702127"/>
    <x v="0"/>
    <x v="2"/>
    <s v="0.Done"/>
    <x v="2356"/>
    <n v="0"/>
    <n v="0"/>
  </r>
  <r>
    <x v="3"/>
    <x v="1"/>
    <x v="1"/>
    <x v="1"/>
    <m/>
    <x v="1"/>
    <x v="1"/>
    <x v="2"/>
    <x v="603"/>
    <s v="Increase size limit for profile picture"/>
    <s v="00915 - Increase size limit for profile picture"/>
    <x v="603"/>
    <x v="2"/>
    <x v="2"/>
    <x v="2410"/>
    <s v="Review of Increase size limit for profile picture"/>
    <s v="00920 - Review of Increase size limit for profile picture"/>
    <s v="Feature Review | 00920 - Review of Increase size limit for profile picture"/>
    <m/>
    <n v="359262"/>
    <n v="35935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357"/>
    <n v="0"/>
    <n v="0"/>
  </r>
  <r>
    <x v="3"/>
    <x v="1"/>
    <x v="1"/>
    <x v="1"/>
    <m/>
    <x v="1"/>
    <x v="1"/>
    <x v="2"/>
    <x v="602"/>
    <s v="Date Format is incorrect on all Pages"/>
    <s v="00860 - Date Format is incorrect on all Pages"/>
    <x v="602"/>
    <x v="2"/>
    <x v="2"/>
    <x v="2411"/>
    <s v="Review of Date Format is incorrect on all Pages"/>
    <s v="00919 - Review of Date Format is incorrect on all Pages"/>
    <s v="Feature Review | 00919 - Review of Date Format is incorrect on all Pages"/>
    <m/>
    <n v="358467"/>
    <n v="35935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2358"/>
    <n v="0"/>
    <n v="0"/>
  </r>
  <r>
    <x v="3"/>
    <x v="1"/>
    <x v="1"/>
    <x v="1"/>
    <m/>
    <x v="1"/>
    <x v="1"/>
    <x v="2"/>
    <x v="603"/>
    <s v="Increase size limit for profile picture"/>
    <s v="00915 - Increase size limit for profile picture"/>
    <x v="603"/>
    <x v="0"/>
    <x v="2"/>
    <x v="2412"/>
    <s v="Alpha for Increase size limit for profile picture"/>
    <s v="XS | 00918 - Alpha for Increase size limit for profile picture"/>
    <s v="Alpha Test | XS | 00918 - Alpha for Increase size limit for profile picture"/>
    <m/>
    <n v="359262"/>
    <n v="35933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2359"/>
    <n v="1.0638297872340425"/>
    <n v="0"/>
  </r>
  <r>
    <x v="3"/>
    <x v="1"/>
    <x v="1"/>
    <x v="1"/>
    <m/>
    <x v="1"/>
    <x v="1"/>
    <x v="2"/>
    <x v="603"/>
    <s v="Increase size limit for profile picture"/>
    <s v="00915 - Increase size limit for profile picture"/>
    <x v="603"/>
    <x v="5"/>
    <x v="2"/>
    <x v="2413"/>
    <s v="Change portal property to increase file size"/>
    <s v="XS | 00917 - Change portal property to increase file size"/>
    <s v="Backend Development | XS | 00917 - Change portal property to increase file size"/>
    <m/>
    <n v="359262"/>
    <n v="359335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360"/>
    <n v="2.1276595744680851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5"/>
    <x v="2"/>
    <x v="2414"/>
    <s v="Add portlet to bulk upload files"/>
    <s v="M | 00916 - Add portlet to bulk upload files"/>
    <s v="Backend Development | M | 00916 - Add portlet to bulk upload files"/>
    <n v="350832"/>
    <n v="334367"/>
    <n v="359301"/>
    <s v="Plan"/>
    <x v="19"/>
    <n v="0"/>
    <n v="0"/>
    <n v="0"/>
    <n v="32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4.7619047619047616E-2"/>
    <n v="8.2644628099173556E-3"/>
    <n v="1"/>
    <n v="10.638297872340425"/>
    <x v="0"/>
    <x v="2"/>
    <s v="0.Done"/>
    <x v="2361"/>
    <n v="0"/>
    <n v="0"/>
  </r>
  <r>
    <x v="3"/>
    <x v="0"/>
    <x v="0"/>
    <x v="27"/>
    <s v="Bemis CP Theme"/>
    <x v="27"/>
    <x v="0"/>
    <x v="2"/>
    <x v="579"/>
    <s v="Left Navigation Expand / Collapse on all pages"/>
    <s v="00365 - Left Navigation Expand / Collapse on all pages"/>
    <x v="579"/>
    <x v="0"/>
    <x v="2"/>
    <x v="2415"/>
    <s v="Alpha for Left Navigation Expand / Collapse on all pages"/>
    <s v="00914 - Alpha for Left Navigation Expand / Collapse on all pages"/>
    <s v="Alpha Test | 00914 - Alpha for Left Navigation Expand / Collapse on all pages"/>
    <n v="351507"/>
    <n v="346372"/>
    <n v="359259"/>
    <s v="Plan"/>
    <x v="0"/>
    <n v="0"/>
    <n v="0"/>
    <n v="0"/>
    <n v="19"/>
    <m/>
    <s v="SUBTASK PLAN"/>
    <n v="0"/>
    <n v="0"/>
    <n v="0"/>
    <n v="0"/>
    <n v="0"/>
    <n v="0"/>
    <n v="0"/>
    <n v="0"/>
    <n v="0"/>
    <n v="0"/>
    <n v="0.25"/>
    <n v="1.8518518518518517E-2"/>
    <n v="1"/>
    <n v="0"/>
    <x v="0"/>
    <x v="2"/>
    <s v="0.Done"/>
    <x v="2362"/>
    <n v="0"/>
    <n v="0"/>
  </r>
  <r>
    <x v="3"/>
    <x v="0"/>
    <x v="0"/>
    <x v="34"/>
    <s v="Buyer - Release Management"/>
    <x v="34"/>
    <x v="0"/>
    <x v="2"/>
    <x v="606"/>
    <s v="Release updates from IBB"/>
    <s v="00520 - Release updates from IBB"/>
    <x v="606"/>
    <x v="0"/>
    <x v="2"/>
    <x v="2416"/>
    <s v="Alpha for Release updates from IBB"/>
    <s v="00913 - Alpha for Release updates from IBB"/>
    <s v="Alpha Test | 00913 - Alpha for Release updates from IBB"/>
    <n v="350409"/>
    <n v="350837"/>
    <n v="359258"/>
    <s v="Plan"/>
    <x v="20"/>
    <n v="0"/>
    <n v="0"/>
    <n v="0"/>
    <n v="0"/>
    <m/>
    <s v="SUBTASK PLAN"/>
    <n v="0"/>
    <n v="0"/>
    <n v="0"/>
    <n v="0"/>
    <n v="0"/>
    <n v="0"/>
    <n v="0"/>
    <n v="0"/>
    <n v="0"/>
    <n v="0"/>
    <n v="0.2"/>
    <n v="4.3478260869565216E-2"/>
    <n v="1"/>
    <n v="0"/>
    <x v="0"/>
    <x v="2"/>
    <s v="0.Done"/>
    <x v="2363"/>
    <n v="0"/>
    <n v="0"/>
  </r>
  <r>
    <x v="3"/>
    <x v="0"/>
    <x v="0"/>
    <x v="23"/>
    <s v="Buyer - Portal Foundations"/>
    <x v="23"/>
    <x v="0"/>
    <x v="2"/>
    <x v="577"/>
    <s v="Location selection persists between logout and login"/>
    <s v="00352 - Location selection persists between logout and login"/>
    <x v="577"/>
    <x v="0"/>
    <x v="2"/>
    <x v="2417"/>
    <s v="Alpha for Location selection persists between logout and login"/>
    <s v="XS | 00912 - Alpha for Location selection persists between logout and login"/>
    <s v="Alpha Test | XS | 00912 - Alpha for Location selection persists between logout and login"/>
    <n v="350832"/>
    <n v="345627"/>
    <n v="359257"/>
    <s v="Plan"/>
    <x v="19"/>
    <n v="0"/>
    <n v="0"/>
    <n v="0"/>
    <n v="22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8.2644628099173556E-3"/>
    <n v="1"/>
    <n v="1.0638297872340425"/>
    <x v="0"/>
    <x v="2"/>
    <s v="0.Done"/>
    <x v="2364"/>
    <n v="0"/>
    <n v="0"/>
  </r>
  <r>
    <x v="3"/>
    <x v="0"/>
    <x v="0"/>
    <x v="27"/>
    <s v="Bemis CP Theme"/>
    <x v="27"/>
    <x v="0"/>
    <x v="2"/>
    <x v="460"/>
    <s v="Footer"/>
    <s v="00361 - Footer"/>
    <x v="460"/>
    <x v="3"/>
    <x v="2"/>
    <x v="2418"/>
    <s v="Frontend Dev for footer"/>
    <s v="M | 00911 - Frontend Dev for footer"/>
    <s v="Frontend Development | M | 00911 - Frontend Dev for footer"/>
    <n v="351507"/>
    <n v="346041"/>
    <n v="359243"/>
    <s v="Plan"/>
    <x v="18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1.8518518518518517E-2"/>
    <n v="1"/>
    <n v="5.3191489361702127"/>
    <x v="0"/>
    <x v="2"/>
    <s v="0.Done"/>
    <x v="2365"/>
    <n v="0"/>
    <n v="0"/>
  </r>
  <r>
    <x v="3"/>
    <x v="0"/>
    <x v="0"/>
    <x v="27"/>
    <s v="Bemis CP Theme"/>
    <x v="27"/>
    <x v="0"/>
    <x v="2"/>
    <x v="460"/>
    <s v="Footer"/>
    <s v="00361 - Footer"/>
    <x v="460"/>
    <x v="7"/>
    <x v="2"/>
    <x v="2419"/>
    <s v="Tech Planning for footer "/>
    <s v="M | 00910 - Tech Planning for footer "/>
    <s v="Tech Planning | M | 00910 - Tech Planning for footer "/>
    <n v="351507"/>
    <n v="346041"/>
    <n v="359240"/>
    <s v="Plan"/>
    <x v="18"/>
    <n v="0"/>
    <n v="0"/>
    <n v="0"/>
    <n v="21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1.8518518518518517E-2"/>
    <n v="1"/>
    <n v="4.2553191489361701"/>
    <x v="0"/>
    <x v="2"/>
    <s v="0.Done"/>
    <x v="2366"/>
    <n v="0"/>
    <n v="0"/>
  </r>
  <r>
    <x v="3"/>
    <x v="0"/>
    <x v="0"/>
    <x v="24"/>
    <s v="IBB Integration"/>
    <x v="24"/>
    <x v="2"/>
    <x v="2"/>
    <x v="242"/>
    <s v="WS Commons"/>
    <s v="00503 - WS Commons"/>
    <x v="242"/>
    <x v="5"/>
    <x v="2"/>
    <x v="2420"/>
    <s v="Implement ws-commons-auth for all ws modules"/>
    <s v="M | 00908 - Implement ws-commons-auth for all ws modules"/>
    <s v="Backend Development | M | 00908 - Implement ws-commons-auth for all ws modules"/>
    <n v="350255"/>
    <n v="350258"/>
    <n v="359080"/>
    <s v="Plan"/>
    <x v="0"/>
    <n v="2.8666666666666667"/>
    <n v="0"/>
    <n v="0"/>
    <n v="16"/>
    <s v="M"/>
    <s v="SUBTASK PLAN"/>
    <n v="10.638297872340425"/>
    <n v="12.76595744680851"/>
    <n v="0"/>
    <n v="0"/>
    <n v="0"/>
    <n v="10.638297872340425"/>
    <n v="10.638297872340425"/>
    <n v="12.76595744680851"/>
    <n v="2.8666666666666667"/>
    <n v="0"/>
    <n v="0.1111111111111111"/>
    <n v="3.3333333333333333E-2"/>
    <n v="1"/>
    <n v="10.638297872340425"/>
    <x v="0"/>
    <x v="2"/>
    <s v="0.Done"/>
    <x v="2367"/>
    <n v="0"/>
    <n v="0"/>
  </r>
  <r>
    <x v="3"/>
    <x v="0"/>
    <x v="0"/>
    <x v="33"/>
    <s v="Buyer - Order Management"/>
    <x v="33"/>
    <x v="0"/>
    <x v="2"/>
    <x v="562"/>
    <s v="Inventory updates from IBB"/>
    <s v="00369 - Inventory updates from IBB"/>
    <x v="562"/>
    <x v="5"/>
    <x v="2"/>
    <x v="2421"/>
    <s v="Inventory DataSync from IBB"/>
    <s v="M | 00901 - Inventory DataSync from IBB"/>
    <s v="Backend Development | M | 00901 - Inventory DataSync from IBB"/>
    <n v="346910"/>
    <n v="347289"/>
    <n v="359059"/>
    <s v="Plan"/>
    <x v="19"/>
    <n v="24.733333333333334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4.733333333333334"/>
    <n v="0"/>
    <n v="0.125"/>
    <n v="1.020408163265306E-2"/>
    <n v="1"/>
    <n v="10.638297872340425"/>
    <x v="0"/>
    <x v="2"/>
    <s v="0.Done"/>
    <x v="2368"/>
    <n v="0"/>
    <n v="0"/>
  </r>
  <r>
    <x v="3"/>
    <x v="0"/>
    <x v="0"/>
    <x v="23"/>
    <s v="Buyer - Portal Foundations"/>
    <x v="23"/>
    <x v="0"/>
    <x v="2"/>
    <x v="612"/>
    <s v="Customer - Org - Permissions"/>
    <s v="00308 - Customer - Org - Permissions"/>
    <x v="612"/>
    <x v="1"/>
    <x v="2"/>
    <x v="2422"/>
    <s v="QA for Customer - Org - Permissions"/>
    <s v="XS | 00900 - QA for Customer - Org - Permissions"/>
    <s v="QA | XS | 00900 - QA for Customer - Org - Permissions"/>
    <n v="350832"/>
    <n v="343485"/>
    <n v="359057"/>
    <s v="Plan"/>
    <x v="1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2644628099173556E-3"/>
    <n v="1"/>
    <n v="1.0638297872340425"/>
    <x v="0"/>
    <x v="2"/>
    <s v="0.Done"/>
    <x v="2369"/>
    <n v="0"/>
    <n v="0"/>
  </r>
  <r>
    <x v="3"/>
    <x v="0"/>
    <x v="0"/>
    <x v="23"/>
    <s v="Buyer - Portal Foundations"/>
    <x v="23"/>
    <x v="0"/>
    <x v="2"/>
    <x v="612"/>
    <s v="Customer - Org - Permissions"/>
    <s v="00308 - Customer - Org - Permissions"/>
    <x v="612"/>
    <x v="2"/>
    <x v="2"/>
    <x v="2423"/>
    <s v="Review of Customer - Org - Permissions"/>
    <s v="S | 00899 - Review of Customer - Org - Permissions"/>
    <s v="Feature Review | S | 00899 - Review of Customer - Org - Permissions"/>
    <n v="350832"/>
    <n v="343485"/>
    <n v="359056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8.2644628099173556E-3"/>
    <n v="1"/>
    <n v="2.1276595744680851"/>
    <x v="0"/>
    <x v="2"/>
    <s v="0.Done"/>
    <x v="2370"/>
    <n v="0"/>
    <n v="0"/>
  </r>
  <r>
    <x v="3"/>
    <x v="0"/>
    <x v="0"/>
    <x v="23"/>
    <s v="Buyer - Portal Foundations"/>
    <x v="23"/>
    <x v="0"/>
    <x v="2"/>
    <x v="612"/>
    <s v="Customer - Org - Permissions"/>
    <s v="00308 - Customer - Org - Permissions"/>
    <x v="612"/>
    <x v="0"/>
    <x v="2"/>
    <x v="2424"/>
    <s v="Alpha for Customer - Org - Permissions"/>
    <s v="S | 00898 - Alpha for Customer - Org - Permissions"/>
    <s v="Alpha Test | S | 00898 - Alpha for Customer - Org - Permissions"/>
    <n v="350832"/>
    <n v="343485"/>
    <n v="359055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8.2644628099173556E-3"/>
    <n v="1"/>
    <n v="2.1276595744680851"/>
    <x v="0"/>
    <x v="2"/>
    <s v="0.Done"/>
    <x v="2371"/>
    <n v="0"/>
    <n v="0"/>
  </r>
  <r>
    <x v="3"/>
    <x v="0"/>
    <x v="0"/>
    <x v="23"/>
    <s v="Buyer - Portal Foundations"/>
    <x v="23"/>
    <x v="0"/>
    <x v="2"/>
    <x v="613"/>
    <s v="Create and assign customer Roles"/>
    <s v="00156 - Create and assign customer Roles"/>
    <x v="613"/>
    <x v="1"/>
    <x v="2"/>
    <x v="2425"/>
    <s v="QA for Create and assign customer Roles"/>
    <s v="S | 00897 - QA for Create and assign customer Roles"/>
    <s v="QA | S | 00897 - QA for Create and assign customer Roles"/>
    <n v="350832"/>
    <n v="336888"/>
    <n v="359053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8.2644628099173556E-3"/>
    <n v="1"/>
    <n v="2.1276595744680851"/>
    <x v="0"/>
    <x v="2"/>
    <s v="0.Done"/>
    <x v="2372"/>
    <n v="0"/>
    <n v="0"/>
  </r>
  <r>
    <x v="3"/>
    <x v="0"/>
    <x v="0"/>
    <x v="23"/>
    <s v="Buyer - Portal Foundations"/>
    <x v="23"/>
    <x v="0"/>
    <x v="2"/>
    <x v="613"/>
    <s v="Create and assign customer Roles"/>
    <s v="00156 - Create and assign customer Roles"/>
    <x v="613"/>
    <x v="2"/>
    <x v="2"/>
    <x v="2426"/>
    <s v="Review of Create and assign customer Roles"/>
    <s v="S | 00896 - Review of Create and assign customer Roles"/>
    <s v="Feature Review | S | 00896 - Review of Create and assign customer Roles"/>
    <n v="350832"/>
    <n v="336888"/>
    <n v="359052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8.2644628099173556E-3"/>
    <n v="1"/>
    <n v="2.1276595744680851"/>
    <x v="0"/>
    <x v="2"/>
    <s v="0.Done"/>
    <x v="2373"/>
    <n v="0"/>
    <n v="0"/>
  </r>
  <r>
    <x v="3"/>
    <x v="0"/>
    <x v="0"/>
    <x v="23"/>
    <s v="Buyer - Portal Foundations"/>
    <x v="23"/>
    <x v="0"/>
    <x v="2"/>
    <x v="613"/>
    <s v="Create and assign customer Roles"/>
    <s v="00156 - Create and assign customer Roles"/>
    <x v="613"/>
    <x v="0"/>
    <x v="2"/>
    <x v="2427"/>
    <s v="Alpha for Create and assign customer Roles"/>
    <s v="S | 00895 - Alpha for Create and assign customer Roles"/>
    <s v="Alpha Test | S | 00895 - Alpha for Create and assign customer Roles"/>
    <n v="350832"/>
    <n v="336888"/>
    <n v="359051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8.2644628099173556E-3"/>
    <n v="1"/>
    <n v="2.1276595744680851"/>
    <x v="0"/>
    <x v="2"/>
    <s v="0.Done"/>
    <x v="2374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4"/>
    <x v="2"/>
    <x v="2428"/>
    <s v="Add OSGi config file to configure SSRS integration"/>
    <s v="XS | 00894 - Add OSGi config file to configure SSRS integration"/>
    <s v="Sub-Task | XS | 00894 - Add OSGi config file to configure SSRS integration"/>
    <n v="351658"/>
    <n v="347304"/>
    <n v="359050"/>
    <s v="Plan"/>
    <x v="18"/>
    <n v="5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5"/>
    <n v="0"/>
    <n v="6.25E-2"/>
    <n v="3.8461538461538464E-2"/>
    <n v="1"/>
    <n v="2.1276595744680851"/>
    <x v="0"/>
    <x v="2"/>
    <s v="0.Done"/>
    <x v="2375"/>
    <n v="0"/>
    <n v="0"/>
  </r>
  <r>
    <x v="3"/>
    <x v="0"/>
    <x v="0"/>
    <x v="27"/>
    <s v="Bemis CP Theme"/>
    <x v="27"/>
    <x v="0"/>
    <x v="2"/>
    <x v="604"/>
    <s v="Remove Top Bar for External User"/>
    <s v="00536 - Remove Top Bar for External User"/>
    <x v="604"/>
    <x v="2"/>
    <x v="2"/>
    <x v="2429"/>
    <s v="Review of Remove Top Bar for Regular User"/>
    <s v="00893 - Review of Remove Top Bar for Regular User"/>
    <s v="Feature Review | 00893 - Review of Remove Top Bar for Regular User"/>
    <n v="351507"/>
    <n v="351643"/>
    <n v="359044"/>
    <s v="Plan"/>
    <x v="0"/>
    <n v="0"/>
    <n v="0"/>
    <n v="0"/>
    <n v="1"/>
    <m/>
    <s v="SUBTASK PLAN"/>
    <n v="0"/>
    <n v="0"/>
    <n v="0"/>
    <n v="0"/>
    <n v="0"/>
    <n v="0"/>
    <n v="0"/>
    <n v="0"/>
    <n v="0"/>
    <n v="0"/>
    <n v="0.33333333333333331"/>
    <n v="1.8518518518518517E-2"/>
    <n v="1"/>
    <n v="0"/>
    <x v="0"/>
    <x v="2"/>
    <s v="0.Done"/>
    <x v="2376"/>
    <n v="0"/>
    <n v="0"/>
  </r>
  <r>
    <x v="3"/>
    <x v="1"/>
    <x v="1"/>
    <x v="1"/>
    <m/>
    <x v="1"/>
    <x v="1"/>
    <x v="2"/>
    <x v="601"/>
    <s v="Logon with incorrect password doesn't fail immediately with 2FA enabled"/>
    <s v="00836 - Logon with incorrect password doesn't fail immediately with 2FA enabled"/>
    <x v="601"/>
    <x v="2"/>
    <x v="2"/>
    <x v="2430"/>
    <s v="Review of Logon with incorrect password doesn't fail immediately with 2FA enabled"/>
    <s v="00891 - Review of Logon with incorrect password doesn't fail immediately with 2FA enabled"/>
    <s v="Feature Review | 00891 - Review of Logon with incorrect password doesn't fail immediately with 2FA enabled"/>
    <m/>
    <n v="357960"/>
    <n v="35903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377"/>
    <n v="0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6"/>
    <x v="2"/>
    <x v="2431"/>
    <s v="ConstraintViolationException when sync blank bemis customer Id."/>
    <s v="S | 00890 - ConstraintViolationException when sync blank bemis customer Id."/>
    <s v="Alpha Bug | S | 00890 - ConstraintViolationException when sync blank bemis customer Id."/>
    <n v="350255"/>
    <n v="343068"/>
    <n v="3590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3.3333333333333333E-2"/>
    <n v="1"/>
    <n v="2.1276595744680851"/>
    <x v="0"/>
    <x v="8"/>
    <s v="0.Done"/>
    <x v="2378"/>
    <n v="0"/>
    <n v="0"/>
  </r>
  <r>
    <x v="3"/>
    <x v="1"/>
    <x v="1"/>
    <x v="1"/>
    <m/>
    <x v="1"/>
    <x v="1"/>
    <x v="2"/>
    <x v="558"/>
    <s v="User Customer Name (Employer) is incorrect"/>
    <s v="00804 - User Customer Name (Employer) is incorrect"/>
    <x v="558"/>
    <x v="3"/>
    <x v="2"/>
    <x v="2432"/>
    <s v="Update logic for User Profile to pull correct field."/>
    <s v="M | 00889 - Update logic for User Profile to pull correct field."/>
    <s v="Frontend Development | M | 00889 - Update logic for User Profile to pull correct field."/>
    <m/>
    <n v="357594"/>
    <n v="35900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2379"/>
    <n v="5.3191489361702127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6"/>
    <x v="2"/>
    <x v="2433"/>
    <s v="Don't create new record for closed Order"/>
    <s v="M | 00888 - Don't create new record for closed Order"/>
    <s v="Alpha Bug | M | 00888 - Don't create new record for closed Order"/>
    <n v="346910"/>
    <n v="347290"/>
    <n v="359000"/>
    <s v="Plan"/>
    <x v="20"/>
    <n v="5.05"/>
    <n v="0"/>
    <n v="0"/>
    <n v="26"/>
    <s v="M"/>
    <s v="SUBTASK PLAN"/>
    <n v="3.191489361702128"/>
    <n v="3.8297872340425534"/>
    <n v="0"/>
    <n v="0"/>
    <n v="0"/>
    <n v="3.191489361702128"/>
    <n v="3.191489361702128"/>
    <n v="3.8297872340425534"/>
    <n v="5.05"/>
    <n v="0"/>
    <n v="3.7037037037037035E-2"/>
    <n v="1.020408163265306E-2"/>
    <n v="1"/>
    <n v="3.191489361702128"/>
    <x v="0"/>
    <x v="2"/>
    <s v="0.Done"/>
    <x v="2380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5"/>
    <x v="2"/>
    <x v="2434"/>
    <s v="Integration location (customer_id) filter to report configuration "/>
    <s v="S | 00887 - Integration location (customer_id) filter to report configuration "/>
    <s v="Backend Development | S | 00887 - Integration location (customer_id) filter to report configuration "/>
    <n v="346910"/>
    <n v="338511"/>
    <n v="358990"/>
    <s v="Plan"/>
    <x v="20"/>
    <n v="1.7166666666666666"/>
    <n v="0"/>
    <n v="0"/>
    <n v="40"/>
    <s v="S"/>
    <s v="SUBTASK PLAN"/>
    <n v="8.5106382978723403"/>
    <n v="10.212765957446807"/>
    <n v="0"/>
    <n v="0"/>
    <n v="0"/>
    <n v="8.5106382978723403"/>
    <n v="8.5106382978723403"/>
    <n v="10.212765957446807"/>
    <n v="1.7166666666666666"/>
    <n v="0"/>
    <n v="7.1428571428571425E-2"/>
    <n v="1.020408163265306E-2"/>
    <n v="1"/>
    <n v="8.5106382978723403"/>
    <x v="0"/>
    <x v="2"/>
    <s v="0.Done"/>
    <x v="2381"/>
    <n v="0"/>
    <n v="0"/>
  </r>
  <r>
    <x v="3"/>
    <x v="1"/>
    <x v="1"/>
    <x v="1"/>
    <m/>
    <x v="1"/>
    <x v="1"/>
    <x v="2"/>
    <x v="602"/>
    <s v="Date Format is incorrect on all Pages"/>
    <s v="00860 - Date Format is incorrect on all Pages"/>
    <x v="602"/>
    <x v="6"/>
    <x v="2"/>
    <x v="2435"/>
    <s v="Alpha Bug - Update Date format to include four digit year"/>
    <s v="M | 00885 - Alpha Bug - Update Date format to include four digit year"/>
    <s v="Alpha Bug | M | 00885 - Alpha Bug - Update Date format to include four digit year"/>
    <m/>
    <n v="358467"/>
    <n v="35895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x v="2"/>
    <s v="0.Done"/>
    <x v="2382"/>
    <n v="3.191489361702128"/>
    <n v="0"/>
  </r>
  <r>
    <x v="3"/>
    <x v="0"/>
    <x v="0"/>
    <x v="33"/>
    <s v="Buyer - Order Management"/>
    <x v="33"/>
    <x v="0"/>
    <x v="2"/>
    <x v="585"/>
    <s v="List Releases of specifc Order"/>
    <s v="00802 - List Releases of specifc Order"/>
    <x v="585"/>
    <x v="5"/>
    <x v="2"/>
    <x v="2436"/>
    <s v="Add Scheduled Releases page for an order"/>
    <s v="M | 00884 - Add Scheduled Releases page for an order"/>
    <s v="Backend Development | M | 00884 - Add Scheduled Releases page for an order"/>
    <n v="346910"/>
    <n v="357590"/>
    <n v="358949"/>
    <s v="Plan"/>
    <x v="0"/>
    <n v="8.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8.5"/>
    <n v="0"/>
    <n v="0.16666666666666666"/>
    <n v="1.020408163265306E-2"/>
    <n v="1"/>
    <n v="10.638297872340425"/>
    <x v="0"/>
    <x v="2"/>
    <s v="0.Done"/>
    <x v="2383"/>
    <n v="0"/>
    <n v="0"/>
  </r>
  <r>
    <x v="3"/>
    <x v="0"/>
    <x v="0"/>
    <x v="33"/>
    <s v="Buyer - Order Management"/>
    <x v="33"/>
    <x v="0"/>
    <x v="2"/>
    <x v="482"/>
    <s v="List shipments from specific Order"/>
    <s v="00801 - List shipments from specific Order"/>
    <x v="482"/>
    <x v="5"/>
    <x v="2"/>
    <x v="2437"/>
    <s v="Add Doned Shipments page for an order"/>
    <s v="M | 00883 - Add Doned Shipments page for an order"/>
    <s v="Backend Development | M | 00883 - Add Doned Shipments page for an order"/>
    <n v="346910"/>
    <n v="357589"/>
    <n v="358948"/>
    <s v="Plan"/>
    <x v="0"/>
    <n v="8.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8.5"/>
    <n v="0"/>
    <n v="0.16666666666666666"/>
    <n v="1.020408163265306E-2"/>
    <n v="1"/>
    <n v="10.638297872340425"/>
    <x v="0"/>
    <x v="2"/>
    <s v="0.Done"/>
    <x v="2384"/>
    <n v="0"/>
    <n v="0"/>
  </r>
  <r>
    <x v="3"/>
    <x v="0"/>
    <x v="0"/>
    <x v="26"/>
    <s v="Buyer - Shipment Management"/>
    <x v="26"/>
    <x v="0"/>
    <x v="2"/>
    <x v="255"/>
    <s v="View and Download Invoice and BoL "/>
    <s v="00509 - View and Download Invoice and BoL "/>
    <x v="255"/>
    <x v="5"/>
    <x v="2"/>
    <x v="2438"/>
    <s v="Create resource component for download documents"/>
    <s v="S | 00882 - Create resource component for download documents"/>
    <s v="Backend Development | S | 00882 - Create resource component for download documents"/>
    <n v="347928"/>
    <n v="350405"/>
    <n v="358849"/>
    <s v="Plan"/>
    <x v="0"/>
    <n v="11.166666666666666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1.166666666666666"/>
    <n v="0"/>
    <n v="9.0909090909090912E-2"/>
    <n v="1.5873015873015872E-2"/>
    <n v="1"/>
    <n v="8.5106382978723403"/>
    <x v="0"/>
    <x v="2"/>
    <s v="0.Done"/>
    <x v="2385"/>
    <n v="0"/>
    <n v="0"/>
  </r>
  <r>
    <x v="3"/>
    <x v="0"/>
    <x v="0"/>
    <x v="23"/>
    <s v="Buyer - Portal Foundations"/>
    <x v="23"/>
    <x v="0"/>
    <x v="2"/>
    <x v="613"/>
    <s v="Create and assign customer Roles"/>
    <s v="00156 - Create and assign customer Roles"/>
    <x v="613"/>
    <x v="7"/>
    <x v="2"/>
    <x v="2439"/>
    <s v="Technical Design for creating and assigning the buyer role"/>
    <s v="M | 00881 - Technical Design for creating and assigning the buyer role"/>
    <s v="Tech Planning | M | 00881 - Technical Design for creating and assigning the buyer role"/>
    <n v="350832"/>
    <n v="336888"/>
    <n v="358773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8.2644628099173556E-3"/>
    <n v="1"/>
    <n v="4.2553191489361701"/>
    <x v="0"/>
    <x v="2"/>
    <s v="0.Done"/>
    <x v="2386"/>
    <n v="0"/>
    <n v="0"/>
  </r>
  <r>
    <x v="3"/>
    <x v="1"/>
    <x v="1"/>
    <x v="1"/>
    <m/>
    <x v="1"/>
    <x v="1"/>
    <x v="2"/>
    <x v="601"/>
    <s v="Logon with incorrect password doesn't fail immediately with 2FA enabled"/>
    <s v="00836 - Logon with incorrect password doesn't fail immediately with 2FA enabled"/>
    <x v="601"/>
    <x v="0"/>
    <x v="2"/>
    <x v="2440"/>
    <s v="Alpha for Logon with incorrect password doesn't fail immediately with 2FA enabled"/>
    <s v="00880 - Alpha for Logon with incorrect password doesn't fail immediately with 2FA enabled"/>
    <s v="Alpha Test | 00880 - Alpha for Logon with incorrect password doesn't fail immediately with 2FA enabled"/>
    <m/>
    <n v="357960"/>
    <n v="35876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387"/>
    <n v="0"/>
    <n v="0"/>
  </r>
  <r>
    <x v="3"/>
    <x v="0"/>
    <x v="0"/>
    <x v="29"/>
    <s v="Buyer - Inventory Management"/>
    <x v="29"/>
    <x v="0"/>
    <x v="2"/>
    <x v="426"/>
    <s v="On-Hand Inventory View for a specific item"/>
    <s v="00262 - On-Hand Inventory View for a specific item"/>
    <x v="426"/>
    <x v="5"/>
    <x v="2"/>
    <x v="2441"/>
    <s v="Add Page for On Hand Inventory"/>
    <s v="M | 00879 - Add Page for On Hand Inventory"/>
    <s v="Backend Development | M | 00879 - Add Page for On Hand Inventory"/>
    <n v="351659"/>
    <n v="342921"/>
    <n v="358766"/>
    <s v="Plan"/>
    <x v="19"/>
    <n v="16.5"/>
    <n v="0"/>
    <n v="0"/>
    <n v="35"/>
    <s v="M"/>
    <s v="SUBTASK PLAN"/>
    <n v="10.638297872340425"/>
    <n v="12.76595744680851"/>
    <n v="0"/>
    <n v="0"/>
    <n v="0"/>
    <n v="10.638297872340425"/>
    <n v="10.638297872340425"/>
    <n v="12.76595744680851"/>
    <n v="16.5"/>
    <n v="0"/>
    <n v="0.1"/>
    <n v="0.1"/>
    <n v="1"/>
    <n v="10.638297872340425"/>
    <x v="0"/>
    <x v="2"/>
    <s v="0.Done"/>
    <x v="2388"/>
    <n v="0"/>
    <n v="0"/>
  </r>
  <r>
    <x v="3"/>
    <x v="1"/>
    <x v="1"/>
    <x v="1"/>
    <m/>
    <x v="1"/>
    <x v="1"/>
    <x v="2"/>
    <x v="602"/>
    <s v="Date Format is incorrect on all Pages"/>
    <s v="00860 - Date Format is incorrect on all Pages"/>
    <x v="602"/>
    <x v="6"/>
    <x v="2"/>
    <x v="2442"/>
    <s v="Alpha Bug - Time is showing up as part of date"/>
    <s v="M | 00878 - Alpha Bug - Time is showing up as part of date"/>
    <s v="Alpha Bug | M | 00878 - Alpha Bug - Time is showing up as part of date"/>
    <m/>
    <n v="358467"/>
    <n v="358742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x v="2"/>
    <s v="0.Done"/>
    <x v="2389"/>
    <n v="3.191489361702128"/>
    <n v="0"/>
  </r>
  <r>
    <x v="3"/>
    <x v="1"/>
    <x v="1"/>
    <x v="1"/>
    <m/>
    <x v="1"/>
    <x v="1"/>
    <x v="2"/>
    <x v="597"/>
    <s v="Arrow Font Size on Releases Page is too small"/>
    <s v="00808 - Arrow Font Size on Releases Page is too small"/>
    <x v="597"/>
    <x v="2"/>
    <x v="2"/>
    <x v="2443"/>
    <s v="Review of Arrow Font Size on Releases Page is too small"/>
    <s v="00877 - Review of Arrow Font Size on Releases Page is too small"/>
    <s v="Feature Review | 00877 - Review of Arrow Font Size on Releases Page is too small"/>
    <m/>
    <n v="357603"/>
    <n v="35874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390"/>
    <n v="0"/>
    <n v="0"/>
  </r>
  <r>
    <x v="3"/>
    <x v="1"/>
    <x v="1"/>
    <x v="1"/>
    <m/>
    <x v="1"/>
    <x v="1"/>
    <x v="2"/>
    <x v="599"/>
    <s v="Order Description not wrapping correctly"/>
    <s v="00829 - Order Description not wrapping correctly"/>
    <x v="599"/>
    <x v="2"/>
    <x v="2"/>
    <x v="2444"/>
    <s v="Review of Order Description not wrapping correctly"/>
    <s v="00876 - Review of Order Description not wrapping correctly"/>
    <s v="Feature Review | 00876 - Review of Order Description not wrapping correctly"/>
    <m/>
    <n v="357945"/>
    <n v="35873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391"/>
    <n v="0"/>
    <n v="0"/>
  </r>
  <r>
    <x v="3"/>
    <x v="1"/>
    <x v="1"/>
    <x v="1"/>
    <m/>
    <x v="1"/>
    <x v="1"/>
    <x v="2"/>
    <x v="600"/>
    <s v="Two Factor authentication configuration is in the wrong category"/>
    <s v="00830 - Two Factor authentication configuration is in the wrong category"/>
    <x v="600"/>
    <x v="2"/>
    <x v="2"/>
    <x v="2445"/>
    <s v="Review of Two Factor authentication configuration is in the wrong category"/>
    <s v="00875 - Review of Two Factor authentication configuration is in the wrong category"/>
    <s v="Feature Review | 00875 - Review of Two Factor authentication configuration is in the wrong category"/>
    <m/>
    <n v="357947"/>
    <n v="3587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392"/>
    <n v="0"/>
    <n v="0"/>
  </r>
  <r>
    <x v="3"/>
    <x v="1"/>
    <x v="1"/>
    <x v="1"/>
    <m/>
    <x v="1"/>
    <x v="1"/>
    <x v="2"/>
    <x v="611"/>
    <s v="Orders Page - Marshal Orders with NULL Statuses Displayed"/>
    <s v="00855 - Orders Page - Marshal Orders with NULL Statuses Displayed"/>
    <x v="611"/>
    <x v="2"/>
    <x v="2"/>
    <x v="2446"/>
    <s v="Review of Orders Page - Marshal Orders with NULL Statuses Displayed"/>
    <s v="00874 - Review of Orders Page - Marshal Orders with NULL Statuses Displayed"/>
    <s v="Feature Review | 00874 - Review of Orders Page - Marshal Orders with NULL Statuses Displayed"/>
    <m/>
    <n v="358440"/>
    <n v="35872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393"/>
    <n v="0"/>
    <n v="0"/>
  </r>
  <r>
    <x v="3"/>
    <x v="1"/>
    <x v="1"/>
    <x v="1"/>
    <m/>
    <x v="1"/>
    <x v="1"/>
    <x v="2"/>
    <x v="598"/>
    <s v="UI Navigation bar"/>
    <s v="00822 - UI Navigation bar"/>
    <x v="598"/>
    <x v="2"/>
    <x v="2"/>
    <x v="2447"/>
    <s v="Review of UI Navigation bar"/>
    <s v="00873 - Review of UI Navigation bar"/>
    <s v="Feature Review | 00873 - Review of UI Navigation bar"/>
    <m/>
    <n v="357889"/>
    <n v="35872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394"/>
    <n v="0"/>
    <n v="0"/>
  </r>
  <r>
    <x v="3"/>
    <x v="1"/>
    <x v="1"/>
    <x v="1"/>
    <m/>
    <x v="1"/>
    <x v="1"/>
    <x v="2"/>
    <x v="600"/>
    <s v="Two Factor authentication configuration is in the wrong category"/>
    <s v="00830 - Two Factor authentication configuration is in the wrong category"/>
    <x v="600"/>
    <x v="0"/>
    <x v="2"/>
    <x v="2448"/>
    <s v="Alpha for Two Factor authentication configuration is in the wrong category"/>
    <s v="00872 - Alpha for Two Factor authentication configuration is in the wrong category"/>
    <s v="Alpha Test | 00872 - Alpha for Two Factor authentication configuration is in the wrong category"/>
    <m/>
    <n v="357947"/>
    <n v="35872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395"/>
    <n v="0"/>
    <n v="0"/>
  </r>
  <r>
    <x v="3"/>
    <x v="1"/>
    <x v="1"/>
    <x v="1"/>
    <m/>
    <x v="1"/>
    <x v="1"/>
    <x v="2"/>
    <x v="599"/>
    <s v="Order Description not wrapping correctly"/>
    <s v="00829 - Order Description not wrapping correctly"/>
    <x v="599"/>
    <x v="0"/>
    <x v="2"/>
    <x v="2449"/>
    <s v="Alpha for Order Description not wrapping correctly"/>
    <s v="00871 - Alpha for Order Description not wrapping correctly"/>
    <s v="Alpha Test | 00871 - Alpha for Order Description not wrapping correctly"/>
    <m/>
    <n v="357945"/>
    <n v="35871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396"/>
    <n v="0"/>
    <n v="0"/>
  </r>
  <r>
    <x v="3"/>
    <x v="1"/>
    <x v="1"/>
    <x v="1"/>
    <m/>
    <x v="1"/>
    <x v="1"/>
    <x v="2"/>
    <x v="602"/>
    <s v="Date Format is incorrect on all Pages"/>
    <s v="00860 - Date Format is incorrect on all Pages"/>
    <x v="602"/>
    <x v="0"/>
    <x v="2"/>
    <x v="2450"/>
    <s v="Alpha for Date Format is incorrect on all Pages"/>
    <s v="00870 - Alpha for Date Format is incorrect on all Pages"/>
    <s v="Alpha Test | 00870 - Alpha for Date Format is incorrect on all Pages"/>
    <m/>
    <n v="358467"/>
    <n v="35871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2397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5"/>
    <x v="2"/>
    <x v="2451"/>
    <s v="Integrate SSRS with Order Listing page"/>
    <s v="S | 00869 - Integrate SSRS with Order Listing page"/>
    <s v="Backend Development | S | 00869 - Integrate SSRS with Order Listing page"/>
    <n v="346910"/>
    <n v="338511"/>
    <n v="358566"/>
    <s v="Plan"/>
    <x v="20"/>
    <n v="7.583333333333333"/>
    <n v="0"/>
    <n v="0"/>
    <n v="40"/>
    <s v="S"/>
    <s v="SUBTASK PLAN"/>
    <n v="8.5106382978723403"/>
    <n v="10.212765957446807"/>
    <n v="0"/>
    <n v="0"/>
    <n v="0"/>
    <n v="8.5106382978723403"/>
    <n v="8.5106382978723403"/>
    <n v="10.212765957446807"/>
    <n v="7.583333333333333"/>
    <n v="0"/>
    <n v="7.1428571428571425E-2"/>
    <n v="1.020408163265306E-2"/>
    <n v="1"/>
    <n v="8.5106382978723403"/>
    <x v="0"/>
    <x v="2"/>
    <s v="0.Done"/>
    <x v="2398"/>
    <n v="0"/>
    <n v="0"/>
  </r>
  <r>
    <x v="3"/>
    <x v="1"/>
    <x v="1"/>
    <x v="1"/>
    <m/>
    <x v="1"/>
    <x v="1"/>
    <x v="2"/>
    <x v="611"/>
    <s v="Orders Page - Marshal Orders with NULL Statuses Displayed"/>
    <s v="00855 - Orders Page - Marshal Orders with NULL Statuses Displayed"/>
    <x v="611"/>
    <x v="0"/>
    <x v="2"/>
    <x v="2452"/>
    <s v="Alpha for Orders Page - Marshal Orders with NULL Statuses Displayed"/>
    <s v="00868 - Alpha for Orders Page - Marshal Orders with NULL Statuses Displayed"/>
    <s v="Alpha Test | 00868 - Alpha for Orders Page - Marshal Orders with NULL Statuses Displayed"/>
    <m/>
    <n v="358440"/>
    <n v="35854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399"/>
    <n v="0"/>
    <n v="0"/>
  </r>
  <r>
    <x v="3"/>
    <x v="0"/>
    <x v="0"/>
    <x v="27"/>
    <s v="Bemis CP Theme"/>
    <x v="27"/>
    <x v="0"/>
    <x v="2"/>
    <x v="427"/>
    <s v="Redesign for product description display"/>
    <s v="01113 - Redesign for product description display"/>
    <x v="427"/>
    <x v="3"/>
    <x v="3"/>
    <x v="2453"/>
    <s v="Update product description display to allow for long character length "/>
    <s v="M | 00867 - Update product description display to allow for long character length "/>
    <s v="Frontend Development | M | 00867 - Update product description display to allow for long character length "/>
    <n v="351507"/>
    <n v="362668"/>
    <n v="35853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1.8518518518518517E-2"/>
    <n v="1"/>
    <n v="0"/>
    <x v="0"/>
    <x v="2"/>
    <s v="0.Cancelled"/>
    <x v="2400"/>
    <n v="0"/>
    <n v="0"/>
  </r>
  <r>
    <x v="3"/>
    <x v="1"/>
    <x v="1"/>
    <x v="1"/>
    <m/>
    <x v="1"/>
    <x v="1"/>
    <x v="2"/>
    <x v="525"/>
    <s v="The root directory for Advanced File Store is not parsed correctly"/>
    <s v="00858 - The root directory for Advanced File Store is not parsed correctly"/>
    <x v="525"/>
    <x v="0"/>
    <x v="2"/>
    <x v="2454"/>
    <s v="Verify AFS is enabled and working correctly for DL"/>
    <s v="M | 00866 - Verify AFS is enabled and working correctly for DL"/>
    <s v="Alpha Test | M | 00866 - Verify AFS is enabled and working correctly for DL"/>
    <m/>
    <n v="358457"/>
    <n v="35853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2401"/>
    <n v="4.2553191489361701"/>
    <n v="0"/>
  </r>
  <r>
    <x v="3"/>
    <x v="1"/>
    <x v="1"/>
    <x v="1"/>
    <m/>
    <x v="1"/>
    <x v="1"/>
    <x v="2"/>
    <x v="602"/>
    <s v="Date Format is incorrect on all Pages"/>
    <s v="00860 - Date Format is incorrect on all Pages"/>
    <x v="602"/>
    <x v="3"/>
    <x v="2"/>
    <x v="2455"/>
    <s v="Update Date format display on all pages to be MM/DD/YY"/>
    <s v="M | 00865 - Update Date format display on all pages to be MM/DD/YY"/>
    <s v="Frontend Development | M | 00865 - Update Date format display on all pages to be MM/DD/YY"/>
    <m/>
    <n v="358467"/>
    <n v="35853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2402"/>
    <n v="5.3191489361702127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4"/>
    <x v="2"/>
    <x v="2456"/>
    <s v="Add switch for serial data sync "/>
    <s v="M | 00864 - Add switch for serial data sync "/>
    <s v="Sub-Task | M | 00864 - Add switch for serial data sync "/>
    <n v="350255"/>
    <n v="343068"/>
    <n v="358503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6.6666666666666666E-2"/>
    <n v="3.3333333333333333E-2"/>
    <n v="1"/>
    <n v="8.5106382978723403"/>
    <x v="0"/>
    <x v="8"/>
    <s v="0.Done"/>
    <x v="2403"/>
    <n v="0"/>
    <n v="0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5"/>
    <x v="2"/>
    <x v="2457"/>
    <s v="Update shipment data sync"/>
    <s v="S | 00863 - Update shipment data sync"/>
    <s v="Backend Development | S | 00863 - Update shipment data sync"/>
    <n v="347928"/>
    <n v="347294"/>
    <n v="358487"/>
    <s v="Plan"/>
    <x v="20"/>
    <n v="16.566666666666666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6.566666666666666"/>
    <n v="0"/>
    <n v="7.1428571428571425E-2"/>
    <n v="1.5873015873015872E-2"/>
    <n v="1"/>
    <n v="8.5106382978723403"/>
    <x v="0"/>
    <x v="2"/>
    <s v="0.Done"/>
    <x v="2404"/>
    <n v="0"/>
    <n v="0"/>
  </r>
  <r>
    <x v="3"/>
    <x v="1"/>
    <x v="1"/>
    <x v="1"/>
    <m/>
    <x v="1"/>
    <x v="1"/>
    <x v="2"/>
    <x v="599"/>
    <s v="Order Description not wrapping correctly"/>
    <s v="00829 - Order Description not wrapping correctly"/>
    <x v="599"/>
    <x v="3"/>
    <x v="2"/>
    <x v="2458"/>
    <s v="Update the UI to use description fields"/>
    <s v="M | 00862 - Update the UI to use description fields"/>
    <s v="Frontend Development | M | 00862 - Update the UI to use description fields"/>
    <m/>
    <n v="357945"/>
    <n v="35848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2405"/>
    <n v="5.3191489361702127"/>
    <n v="0"/>
  </r>
  <r>
    <x v="3"/>
    <x v="1"/>
    <x v="1"/>
    <x v="1"/>
    <m/>
    <x v="1"/>
    <x v="1"/>
    <x v="2"/>
    <x v="525"/>
    <s v="The root directory for Advanced File Store is not parsed correctly"/>
    <s v="00858 - The root directory for Advanced File Store is not parsed correctly"/>
    <x v="525"/>
    <x v="4"/>
    <x v="2"/>
    <x v="2459"/>
    <s v="Fix the advanced file store issue"/>
    <s v="M | 00859 - Fix the advanced file store issue"/>
    <s v="Sub-Task | M | 00859 - Fix the advanced file store issue"/>
    <m/>
    <n v="358457"/>
    <n v="358458"/>
    <s v="Plan"/>
    <x v="0"/>
    <n v="3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3"/>
    <n v="0"/>
    <n v="0.25"/>
    <n v="0"/>
    <n v="1"/>
    <n v="8.5106382978723403"/>
    <x v="1"/>
    <x v="2"/>
    <s v="0.Done"/>
    <x v="2406"/>
    <n v="8.5106382978723403"/>
    <n v="3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4"/>
    <x v="2"/>
    <x v="2460"/>
    <s v="Add methods to get a Customer Location's display name and whether or not it's a parent"/>
    <s v="S | 00857 - Add methods to get a Customer Location's display name and whether or not it's a parent"/>
    <s v="Sub-Task | S | 00857 - Add methods to get a Customer Location's display name and whether or not it's a parent"/>
    <n v="350832"/>
    <n v="343448"/>
    <n v="358447"/>
    <s v="Plan"/>
    <x v="19"/>
    <n v="0"/>
    <n v="0"/>
    <n v="0"/>
    <n v="39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6.6666666666666666E-2"/>
    <n v="8.2644628099173556E-3"/>
    <n v="1"/>
    <n v="4.2553191489361701"/>
    <x v="0"/>
    <x v="2"/>
    <s v="0.Done"/>
    <x v="2407"/>
    <n v="0"/>
    <n v="0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5"/>
    <x v="2"/>
    <x v="2461"/>
    <s v="Remove dependency from release module"/>
    <s v="XS | 00853 - Remove dependency from release module"/>
    <s v="Backend Development | XS | 00853 - Remove dependency from release module"/>
    <n v="347928"/>
    <n v="347294"/>
    <n v="358379"/>
    <s v="Plan"/>
    <x v="20"/>
    <n v="1.5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1.5"/>
    <n v="0"/>
    <n v="7.1428571428571425E-2"/>
    <n v="1.5873015873015872E-2"/>
    <n v="1"/>
    <n v="2.1276595744680851"/>
    <x v="0"/>
    <x v="2"/>
    <s v="0.Done"/>
    <x v="2408"/>
    <n v="0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4"/>
    <x v="2"/>
    <x v="2462"/>
    <s v="Create method to scan org hierarchy for data sync"/>
    <s v="S | 00852 - Create method to scan org hierarchy for data sync"/>
    <s v="Sub-Task | S | 00852 - Create method to scan org hierarchy for data sync"/>
    <n v="350255"/>
    <n v="343068"/>
    <n v="358287"/>
    <s v="Plan"/>
    <x v="0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6.6666666666666666E-2"/>
    <n v="3.3333333333333333E-2"/>
    <n v="1"/>
    <n v="4.2553191489361701"/>
    <x v="0"/>
    <x v="8"/>
    <s v="0.Done"/>
    <x v="2409"/>
    <n v="0"/>
    <n v="0"/>
  </r>
  <r>
    <x v="3"/>
    <x v="1"/>
    <x v="1"/>
    <x v="1"/>
    <m/>
    <x v="1"/>
    <x v="1"/>
    <x v="6"/>
    <x v="614"/>
    <s v="Enter the portal without logging back"/>
    <s v="00820 - Enter the portal without logging back"/>
    <x v="614"/>
    <x v="5"/>
    <x v="3"/>
    <x v="2463"/>
    <s v="Fix bug -  Portal login is not working when close browser"/>
    <s v="M | 00851 - Fix bug -  Portal login is not working when close browser"/>
    <s v="Backend Development | M | 00851 - Fix bug -  Portal login is not working when close browser"/>
    <m/>
    <n v="357882"/>
    <n v="35822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1"/>
    <n v="0"/>
    <n v="1"/>
    <n v="0"/>
    <x v="1"/>
    <x v="6"/>
    <s v="0.Cancelled"/>
    <x v="2410"/>
    <n v="10.638297872340425"/>
    <n v="0"/>
  </r>
  <r>
    <x v="3"/>
    <x v="1"/>
    <x v="1"/>
    <x v="1"/>
    <m/>
    <x v="1"/>
    <x v="1"/>
    <x v="2"/>
    <x v="596"/>
    <s v="Modify default date range for shipment, release, and order screens"/>
    <s v="00784 - Modify default date range for shipment, release, and order screens"/>
    <x v="596"/>
    <x v="2"/>
    <x v="2"/>
    <x v="2464"/>
    <s v="Review of Modify default date range for shipment, release, and order screens"/>
    <s v="00850 - Review of Modify default date range for shipment, release, and order screens"/>
    <s v="Feature Review | 00850 - Review of Modify default date range for shipment, release, and order screens"/>
    <m/>
    <n v="357296"/>
    <n v="35820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411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5"/>
    <x v="3"/>
    <x v="2465"/>
    <s v="Update Order DM and mappings"/>
    <s v="M | 00849 - Update Order DM and mappings"/>
    <s v="Backend Development | M | 00849 - Update Order DM and mappings"/>
    <n v="346910"/>
    <n v="347290"/>
    <n v="358202"/>
    <s v="Plan"/>
    <x v="20"/>
    <n v="0"/>
    <n v="0"/>
    <n v="0"/>
    <n v="26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3.7037037037037035E-2"/>
    <n v="1.020408163265306E-2"/>
    <n v="1"/>
    <n v="0"/>
    <x v="0"/>
    <x v="2"/>
    <s v="0.Cancelled"/>
    <x v="2412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6"/>
    <x v="3"/>
    <x v="2466"/>
    <s v="Description fields for products/items are missing in Order DM"/>
    <s v="M | 00848 - Description fields for products/items are missing in Order DM"/>
    <s v="Alpha Bug | M | 00848 - Description fields for products/items are missing in Order DM"/>
    <n v="346910"/>
    <n v="347290"/>
    <n v="358200"/>
    <s v="Plan"/>
    <x v="20"/>
    <n v="0"/>
    <n v="0"/>
    <n v="0"/>
    <n v="26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3.7037037037037035E-2"/>
    <n v="1.020408163265306E-2"/>
    <n v="1"/>
    <n v="0"/>
    <x v="0"/>
    <x v="2"/>
    <s v="0.Cancelled"/>
    <x v="2413"/>
    <n v="0"/>
    <n v="0"/>
  </r>
  <r>
    <x v="3"/>
    <x v="1"/>
    <x v="1"/>
    <x v="1"/>
    <m/>
    <x v="1"/>
    <x v="1"/>
    <x v="2"/>
    <x v="595"/>
    <s v="When an order is deleted, the associated AssetEntries are not removed"/>
    <s v="00716 - When an order is deleted, the associated AssetEntries are not removed"/>
    <x v="595"/>
    <x v="2"/>
    <x v="2"/>
    <x v="2467"/>
    <s v="Review of When an order is deleted, the associated AssetEntries are not removed"/>
    <s v="00847 - Review of When an order is deleted, the associated AssetEntries are not removed"/>
    <s v="Feature Review | 00847 - Review of When an order is deleted, the associated AssetEntries are not removed"/>
    <m/>
    <n v="356416"/>
    <n v="3580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414"/>
    <n v="0"/>
    <n v="0"/>
  </r>
  <r>
    <x v="3"/>
    <x v="0"/>
    <x v="0"/>
    <x v="24"/>
    <s v="IBB Integration"/>
    <x v="24"/>
    <x v="2"/>
    <x v="2"/>
    <x v="242"/>
    <s v="WS Commons"/>
    <s v="00503 - WS Commons"/>
    <x v="242"/>
    <x v="4"/>
    <x v="2"/>
    <x v="2468"/>
    <s v="Create ws-commons-client module"/>
    <s v="XS | 00846 - Create ws-commons-client module"/>
    <s v="Sub-Task | XS | 00846 - Create ws-commons-client module"/>
    <n v="350255"/>
    <n v="350258"/>
    <n v="358019"/>
    <s v="Plan"/>
    <x v="0"/>
    <n v="2.4833333333333334"/>
    <n v="0"/>
    <n v="0"/>
    <n v="16"/>
    <s v="XS"/>
    <s v="SUBTASK PLAN"/>
    <n v="2.1276595744680851"/>
    <n v="2.5531914893617018"/>
    <n v="0"/>
    <n v="0"/>
    <n v="0"/>
    <n v="2.1276595744680851"/>
    <n v="2.1276595744680851"/>
    <n v="2.5531914893617018"/>
    <n v="2.4833333333333334"/>
    <n v="0"/>
    <n v="0.1111111111111111"/>
    <n v="3.3333333333333333E-2"/>
    <n v="1"/>
    <n v="2.1276595744680851"/>
    <x v="0"/>
    <x v="2"/>
    <s v="0.Done"/>
    <x v="2415"/>
    <n v="0"/>
    <n v="0"/>
  </r>
  <r>
    <x v="3"/>
    <x v="1"/>
    <x v="1"/>
    <x v="1"/>
    <m/>
    <x v="1"/>
    <x v="1"/>
    <x v="2"/>
    <x v="597"/>
    <s v="Arrow Font Size on Releases Page is too small"/>
    <s v="00808 - Arrow Font Size on Releases Page is too small"/>
    <x v="597"/>
    <x v="3"/>
    <x v="2"/>
    <x v="2469"/>
    <s v="Development for Arrow Font Size on Releases Page is too small"/>
    <s v="M | 00845 - Development for Arrow Font Size on Releases Page is too small"/>
    <s v="Frontend Development | M | 00845 - Development for Arrow Font Size on Releases Page is too small"/>
    <m/>
    <n v="357603"/>
    <n v="357986"/>
    <s v="Plan"/>
    <x v="0"/>
    <n v="0.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.5"/>
    <n v="0"/>
    <n v="0.25"/>
    <n v="0"/>
    <n v="1"/>
    <n v="5.3191489361702127"/>
    <x v="1"/>
    <x v="2"/>
    <s v="0.Done"/>
    <x v="2416"/>
    <n v="5.3191489361702127"/>
    <n v="0.5"/>
  </r>
  <r>
    <x v="3"/>
    <x v="1"/>
    <x v="1"/>
    <x v="1"/>
    <m/>
    <x v="1"/>
    <x v="1"/>
    <x v="2"/>
    <x v="598"/>
    <s v="UI Navigation bar"/>
    <s v="00822 - UI Navigation bar"/>
    <x v="598"/>
    <x v="3"/>
    <x v="2"/>
    <x v="2470"/>
    <s v="Fix UI Navigation bar"/>
    <s v="S | 00844 - Fix UI Navigation bar"/>
    <s v="Frontend Development | S | 00844 - Fix UI Navigation bar"/>
    <m/>
    <n v="357889"/>
    <n v="357985"/>
    <s v="Plan"/>
    <x v="0"/>
    <n v="1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.5"/>
    <n v="0"/>
    <n v="0.25"/>
    <n v="0"/>
    <n v="1"/>
    <n v="4.2553191489361701"/>
    <x v="1"/>
    <x v="2"/>
    <s v="0.Done"/>
    <x v="2417"/>
    <n v="4.2553191489361701"/>
    <n v="1.5"/>
  </r>
  <r>
    <x v="3"/>
    <x v="0"/>
    <x v="0"/>
    <x v="27"/>
    <s v="Bemis CP Theme"/>
    <x v="27"/>
    <x v="1"/>
    <x v="6"/>
    <x v="615"/>
    <s v="Date format incorrect in UI"/>
    <s v="00765 - Date format incorrect in UI"/>
    <x v="615"/>
    <x v="3"/>
    <x v="2"/>
    <x v="2471"/>
    <s v="Development for Date format incorrect in UI"/>
    <s v="S | 00843 - Development for Date format incorrect in UI"/>
    <s v="Frontend Development | S | 00843 - Development for Date format incorrect in UI"/>
    <n v="351507"/>
    <n v="357140"/>
    <n v="357982"/>
    <s v="Plan"/>
    <x v="0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1"/>
    <n v="1.8518518518518517E-2"/>
    <n v="1"/>
    <n v="4.2553191489361701"/>
    <x v="0"/>
    <x v="6"/>
    <s v="0.Done"/>
    <x v="2418"/>
    <n v="4.2553191489361701"/>
    <n v="1"/>
  </r>
  <r>
    <x v="3"/>
    <x v="1"/>
    <x v="1"/>
    <x v="1"/>
    <m/>
    <x v="1"/>
    <x v="1"/>
    <x v="2"/>
    <x v="595"/>
    <s v="When an order is deleted, the associated AssetEntries are not removed"/>
    <s v="00716 - When an order is deleted, the associated AssetEntries are not removed"/>
    <x v="595"/>
    <x v="0"/>
    <x v="2"/>
    <x v="2472"/>
    <s v="Alpha for When an order is deleted, the associated AssetEntries are not removed"/>
    <s v="00842 - Alpha for When an order is deleted, the associated AssetEntries are not removed"/>
    <s v="Alpha Test | 00842 - Alpha for When an order is deleted, the associated AssetEntries are not removed"/>
    <m/>
    <n v="356416"/>
    <n v="357971"/>
    <s v="Plan"/>
    <x v="0"/>
    <n v="0.5"/>
    <n v="0"/>
    <n v="0"/>
    <n v="0"/>
    <m/>
    <s v="SUBTASK PLAN"/>
    <n v="0"/>
    <n v="0"/>
    <n v="0"/>
    <n v="0"/>
    <n v="0"/>
    <n v="0"/>
    <n v="0"/>
    <n v="0"/>
    <n v="0.5"/>
    <n v="0"/>
    <n v="0.33333333333333331"/>
    <n v="0"/>
    <n v="1"/>
    <n v="0"/>
    <x v="1"/>
    <x v="2"/>
    <s v="0.Done"/>
    <x v="2419"/>
    <n v="0"/>
    <n v="0.5"/>
  </r>
  <r>
    <x v="3"/>
    <x v="0"/>
    <x v="0"/>
    <x v="22"/>
    <s v="System Architecture"/>
    <x v="22"/>
    <x v="1"/>
    <x v="2"/>
    <x v="616"/>
    <s v="Fix Gradle theme build "/>
    <s v="00753 - Fix Gradle theme build "/>
    <x v="616"/>
    <x v="1"/>
    <x v="2"/>
    <x v="2473"/>
    <s v="QA for Fix Gradle theme build "/>
    <s v="00840 - QA for Fix Gradle theme build "/>
    <s v="QA | 00840 - QA for Fix Gradle theme build "/>
    <n v="351453"/>
    <n v="356844"/>
    <n v="357965"/>
    <s v="Plan"/>
    <x v="0"/>
    <n v="0"/>
    <n v="0"/>
    <n v="200"/>
    <n v="0"/>
    <m/>
    <s v="SUBTASK PLAN"/>
    <n v="0"/>
    <n v="0"/>
    <n v="0"/>
    <n v="0"/>
    <n v="0"/>
    <n v="0"/>
    <n v="0"/>
    <n v="0"/>
    <n v="0"/>
    <n v="0"/>
    <n v="0.33333333333333331"/>
    <n v="1.8518518518518517E-2"/>
    <n v="1"/>
    <n v="0"/>
    <x v="0"/>
    <x v="2"/>
    <s v="0.Done"/>
    <x v="2420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5"/>
    <x v="2"/>
    <x v="2474"/>
    <s v="Refactor SSRSReportEngineAdapter to help the integration work properly"/>
    <s v="S | 00839 - Refactor SSRSReportEngineAdapter to help the integration work properly"/>
    <s v="Backend Development | S | 00839 - Refactor SSRSReportEngineAdapter to help the integration work properly"/>
    <n v="346910"/>
    <n v="338511"/>
    <n v="357964"/>
    <s v="Plan"/>
    <x v="20"/>
    <n v="6.1166666666666663"/>
    <n v="0"/>
    <n v="0"/>
    <n v="40"/>
    <s v="S"/>
    <s v="SUBTASK PLAN"/>
    <n v="8.5106382978723403"/>
    <n v="10.212765957446807"/>
    <n v="0"/>
    <n v="0"/>
    <n v="0"/>
    <n v="8.5106382978723403"/>
    <n v="8.5106382978723403"/>
    <n v="10.212765957446807"/>
    <n v="6.1166666666666663"/>
    <n v="0"/>
    <n v="7.1428571428571425E-2"/>
    <n v="1.020408163265306E-2"/>
    <n v="1"/>
    <n v="8.5106382978723403"/>
    <x v="0"/>
    <x v="2"/>
    <s v="0.Done"/>
    <x v="2421"/>
    <n v="0"/>
    <n v="0"/>
  </r>
  <r>
    <x v="3"/>
    <x v="0"/>
    <x v="0"/>
    <x v="23"/>
    <s v="Buyer - Portal Foundations"/>
    <x v="23"/>
    <x v="1"/>
    <x v="2"/>
    <x v="617"/>
    <s v="Two Factor Authentication - Verification Code Error"/>
    <s v="00545 - Two Factor Authentication - Verification Code Error"/>
    <x v="617"/>
    <x v="1"/>
    <x v="2"/>
    <x v="2475"/>
    <s v="QA for Two Factor Authentication - Verification Code Error"/>
    <s v="00838 - QA for Two Factor Authentication - Verification Code Error"/>
    <s v="QA | 00838 - QA for Two Factor Authentication - Verification Code Error"/>
    <n v="350832"/>
    <n v="351845"/>
    <n v="35796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2644628099173556E-3"/>
    <n v="1"/>
    <n v="0"/>
    <x v="0"/>
    <x v="2"/>
    <s v="0.Done"/>
    <x v="2422"/>
    <n v="0"/>
    <n v="0"/>
  </r>
  <r>
    <x v="3"/>
    <x v="1"/>
    <x v="1"/>
    <x v="1"/>
    <m/>
    <x v="1"/>
    <x v="1"/>
    <x v="2"/>
    <x v="601"/>
    <s v="Logon with incorrect password doesn't fail immediately with 2FA enabled"/>
    <s v="00836 - Logon with incorrect password doesn't fail immediately with 2FA enabled"/>
    <x v="601"/>
    <x v="5"/>
    <x v="2"/>
    <x v="2476"/>
    <s v="Fix 2FA redirect"/>
    <s v="M | 00837 - Fix 2FA redirect"/>
    <s v="Backend Development | M | 00837 - Fix 2FA redirect"/>
    <m/>
    <n v="357960"/>
    <n v="357962"/>
    <s v="Plan"/>
    <x v="0"/>
    <n v="4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4"/>
    <n v="0"/>
    <n v="0.25"/>
    <n v="0"/>
    <n v="1"/>
    <n v="10.638297872340425"/>
    <x v="1"/>
    <x v="2"/>
    <s v="0.Done"/>
    <x v="2423"/>
    <n v="10.638297872340425"/>
    <n v="4"/>
  </r>
  <r>
    <x v="3"/>
    <x v="1"/>
    <x v="1"/>
    <x v="1"/>
    <m/>
    <x v="1"/>
    <x v="1"/>
    <x v="2"/>
    <x v="618"/>
    <s v="Gradle task distBundleZip does not build/deploy themes"/>
    <s v="00652 - Gradle task distBundleZip does not build/deploy themes"/>
    <x v="618"/>
    <x v="1"/>
    <x v="2"/>
    <x v="2477"/>
    <s v="QA for Gradle task distBundleZip does not build/deploy themes"/>
    <s v="00835 - QA for Gradle task distBundleZip does not build/deploy themes"/>
    <s v="QA | 00835 - QA for Gradle task distBundleZip does not build/deploy themes"/>
    <m/>
    <n v="354549"/>
    <n v="35795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424"/>
    <n v="0"/>
    <n v="0"/>
  </r>
  <r>
    <x v="3"/>
    <x v="0"/>
    <x v="0"/>
    <x v="24"/>
    <s v="IBB Integration"/>
    <x v="24"/>
    <x v="1"/>
    <x v="2"/>
    <x v="619"/>
    <s v="Proxy configuration breaks access to IBB "/>
    <s v="00736 - Proxy configuration breaks access to IBB "/>
    <x v="619"/>
    <x v="1"/>
    <x v="2"/>
    <x v="2478"/>
    <s v="QA for Proxy configuration breaks access to IBB "/>
    <s v="00834 - QA for Proxy configuration breaks access to IBB "/>
    <s v="QA | 00834 - QA for Proxy configuration breaks access to IBB "/>
    <n v="350255"/>
    <n v="356660"/>
    <n v="35795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3333333333333333E-2"/>
    <n v="1"/>
    <n v="0"/>
    <x v="0"/>
    <x v="2"/>
    <s v="0.Done"/>
    <x v="2425"/>
    <n v="0"/>
    <n v="0"/>
  </r>
  <r>
    <x v="3"/>
    <x v="0"/>
    <x v="0"/>
    <x v="24"/>
    <s v="IBB Integration"/>
    <x v="24"/>
    <x v="1"/>
    <x v="2"/>
    <x v="619"/>
    <s v="Proxy configuration breaks access to IBB "/>
    <s v="00736 - Proxy configuration breaks access to IBB "/>
    <x v="619"/>
    <x v="5"/>
    <x v="2"/>
    <x v="2479"/>
    <s v="Add JVM option to bypass proxy for IBB"/>
    <s v="M | 00833 - Add JVM option to bypass proxy for IBB"/>
    <s v="Backend Development | M | 00833 - Add JVM option to bypass proxy for IBB"/>
    <n v="350255"/>
    <n v="356660"/>
    <n v="35795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3.3333333333333333E-2"/>
    <n v="1"/>
    <n v="10.638297872340425"/>
    <x v="0"/>
    <x v="2"/>
    <s v="0.Done"/>
    <x v="2426"/>
    <n v="10.638297872340425"/>
    <n v="0"/>
  </r>
  <r>
    <x v="3"/>
    <x v="1"/>
    <x v="1"/>
    <x v="1"/>
    <m/>
    <x v="1"/>
    <x v="1"/>
    <x v="2"/>
    <x v="620"/>
    <s v="Custom-users-admin-web causes startup exceptions in portal"/>
    <s v="00719 - Custom-users-admin-web causes startup exceptions in portal"/>
    <x v="620"/>
    <x v="1"/>
    <x v="2"/>
    <x v="2480"/>
    <s v="QA for Custom-users-admin-web causes startup exceptions in portal"/>
    <s v="00832 - QA for Custom-users-admin-web causes startup exceptions in portal"/>
    <s v="QA | 00832 - QA for Custom-users-admin-web causes startup exceptions in portal"/>
    <m/>
    <n v="356594"/>
    <n v="35795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427"/>
    <n v="0"/>
    <n v="0"/>
  </r>
  <r>
    <x v="3"/>
    <x v="1"/>
    <x v="1"/>
    <x v="1"/>
    <m/>
    <x v="1"/>
    <x v="1"/>
    <x v="2"/>
    <x v="600"/>
    <s v="Two Factor authentication configuration is in the wrong category"/>
    <s v="00830 - Two Factor authentication configuration is in the wrong category"/>
    <x v="600"/>
    <x v="5"/>
    <x v="2"/>
    <x v="2481"/>
    <s v="Fix Two Factor configuration category"/>
    <s v="XS | 00831 - Fix Two Factor configuration category"/>
    <s v="Backend Development | XS | 00831 - Fix Two Factor configuration category"/>
    <m/>
    <n v="357947"/>
    <n v="357948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428"/>
    <n v="2.1276595744680851"/>
    <n v="0"/>
  </r>
  <r>
    <x v="3"/>
    <x v="1"/>
    <x v="1"/>
    <x v="1"/>
    <m/>
    <x v="1"/>
    <x v="1"/>
    <x v="2"/>
    <x v="598"/>
    <s v="UI Navigation bar"/>
    <s v="00822 - UI Navigation bar"/>
    <x v="598"/>
    <x v="0"/>
    <x v="2"/>
    <x v="2482"/>
    <s v="Alpha for UI- Navigation bar"/>
    <s v="00827 - Alpha for UI- Navigation bar"/>
    <s v="Alpha Test | 00827 - Alpha for UI- Navigation bar"/>
    <m/>
    <n v="357889"/>
    <n v="35793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429"/>
    <n v="0"/>
    <n v="0"/>
  </r>
  <r>
    <x v="3"/>
    <x v="1"/>
    <x v="1"/>
    <x v="1"/>
    <m/>
    <x v="1"/>
    <x v="1"/>
    <x v="2"/>
    <x v="597"/>
    <s v="Arrow Font Size on Releases Page is too small"/>
    <s v="00808 - Arrow Font Size on Releases Page is too small"/>
    <x v="597"/>
    <x v="0"/>
    <x v="2"/>
    <x v="2483"/>
    <s v="Alpha for Arrow Font Size on Releases Page is too small"/>
    <s v="00826 - Alpha for Arrow Font Size on Releases Page is too small"/>
    <s v="Alpha Test | 00826 - Alpha for Arrow Font Size on Releases Page is too small"/>
    <m/>
    <n v="357603"/>
    <n v="35792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430"/>
    <n v="0"/>
    <n v="0"/>
  </r>
  <r>
    <x v="3"/>
    <x v="1"/>
    <x v="1"/>
    <x v="1"/>
    <m/>
    <x v="1"/>
    <x v="2"/>
    <x v="2"/>
    <x v="621"/>
    <s v="IBB Request Log"/>
    <s v="00235 - IBB Request Log"/>
    <x v="621"/>
    <x v="2"/>
    <x v="2"/>
    <x v="2484"/>
    <s v="Review of IBB Request Log"/>
    <s v="00819 - Review of IBB Request Log"/>
    <s v="Feature Review | 00819 - Review of IBB Request Log"/>
    <m/>
    <n v="341550"/>
    <n v="35773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2431"/>
    <n v="0"/>
    <n v="0"/>
  </r>
  <r>
    <x v="3"/>
    <x v="1"/>
    <x v="1"/>
    <x v="1"/>
    <m/>
    <x v="1"/>
    <x v="2"/>
    <x v="2"/>
    <x v="622"/>
    <s v="Where to get Actual/Standard pallet quantity for rolls/boxes/cartons"/>
    <s v="00072 - Where to get Actual/Standard pallet quantity for rolls/boxes/cartons"/>
    <x v="622"/>
    <x v="2"/>
    <x v="2"/>
    <x v="2485"/>
    <s v="Review of Where to get Actual/Standard pallet quantity for rolls/boxes/cartons"/>
    <s v="00818 - Review of Where to get Actual/Standard pallet quantity for rolls/boxes/cartons"/>
    <s v="Feature Review | 00818 - Review of Where to get Actual/Standard pallet quantity for rolls/boxes/cartons"/>
    <m/>
    <n v="333537"/>
    <n v="35773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2432"/>
    <n v="0"/>
    <n v="0"/>
  </r>
  <r>
    <x v="3"/>
    <x v="1"/>
    <x v="1"/>
    <x v="1"/>
    <m/>
    <x v="1"/>
    <x v="2"/>
    <x v="2"/>
    <x v="623"/>
    <s v="Determine Document Library folder structure and category structure"/>
    <s v="00074 - Determine Document Library folder structure and category structure"/>
    <x v="623"/>
    <x v="2"/>
    <x v="2"/>
    <x v="2486"/>
    <s v="Review of Determine Document Library folder structure and category structure"/>
    <s v="00817 - Review of Determine Document Library folder structure and category structure"/>
    <s v="Feature Review | 00817 - Review of Determine Document Library folder structure and category structure"/>
    <m/>
    <n v="333977"/>
    <n v="35773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2433"/>
    <n v="0"/>
    <n v="0"/>
  </r>
  <r>
    <x v="3"/>
    <x v="1"/>
    <x v="1"/>
    <x v="1"/>
    <m/>
    <x v="1"/>
    <x v="2"/>
    <x v="2"/>
    <x v="624"/>
    <s v="Sales Order Status"/>
    <s v="00126 - Sales Order Status"/>
    <x v="624"/>
    <x v="2"/>
    <x v="2"/>
    <x v="2487"/>
    <s v="Review of Sales Order Status"/>
    <s v="00816 - Review of Sales Order Status"/>
    <s v="Feature Review | 00816 - Review of Sales Order Status"/>
    <m/>
    <n v="335877"/>
    <n v="35772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2434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5"/>
    <x v="2"/>
    <x v="2488"/>
    <s v="Update SalesOrderResponse data and Order Model"/>
    <s v="M | 00815 - Update SalesOrderResponse data and Order Model"/>
    <s v="Backend Development | M | 00815 - Update SalesOrderResponse data and Order Model"/>
    <n v="346910"/>
    <n v="347290"/>
    <n v="357724"/>
    <s v="Plan"/>
    <x v="20"/>
    <n v="11.633333333333333"/>
    <n v="0"/>
    <n v="0"/>
    <n v="26"/>
    <s v="M"/>
    <s v="SUBTASK PLAN"/>
    <n v="10.638297872340425"/>
    <n v="12.76595744680851"/>
    <n v="0"/>
    <n v="0"/>
    <n v="0"/>
    <n v="10.638297872340425"/>
    <n v="10.638297872340425"/>
    <n v="12.76595744680851"/>
    <n v="11.633333333333333"/>
    <n v="0"/>
    <n v="3.7037037037037035E-2"/>
    <n v="1.020408163265306E-2"/>
    <n v="1"/>
    <n v="10.638297872340425"/>
    <x v="0"/>
    <x v="2"/>
    <s v="0.Done"/>
    <x v="2435"/>
    <n v="0"/>
    <n v="0"/>
  </r>
  <r>
    <x v="3"/>
    <x v="0"/>
    <x v="0"/>
    <x v="27"/>
    <s v="Bemis CP Theme"/>
    <x v="27"/>
    <x v="0"/>
    <x v="2"/>
    <x v="375"/>
    <s v="Mobile compatibility &amp; responsive design"/>
    <s v="00296 - Mobile compatibility &amp; responsive design"/>
    <x v="375"/>
    <x v="3"/>
    <x v="2"/>
    <x v="2489"/>
    <s v="UI for Mobile compatibility &amp; responsive design"/>
    <s v="M | 00814 - UI for Mobile compatibility &amp; responsive design"/>
    <s v="Frontend Development | M | 00814 - UI for Mobile compatibility &amp; responsive design"/>
    <n v="351507"/>
    <n v="343300"/>
    <n v="357718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x v="2"/>
    <s v="0.Done"/>
    <x v="2436"/>
    <n v="0"/>
    <n v="0"/>
  </r>
  <r>
    <x v="3"/>
    <x v="1"/>
    <x v="1"/>
    <x v="1"/>
    <m/>
    <x v="1"/>
    <x v="1"/>
    <x v="2"/>
    <x v="596"/>
    <s v="Modify default date range for shipment, release, and order screens"/>
    <s v="00784 - Modify default date range for shipment, release, and order screens"/>
    <x v="596"/>
    <x v="5"/>
    <x v="2"/>
    <x v="2490"/>
    <s v="Modify Date Range, Add separate Query for Date Range and Query Search"/>
    <s v="S | 00813 - Modify Date Range, Add separate Query for Date Range and Query Search"/>
    <s v="Backend Development | S | 00813 - Modify Date Range, Add separate Query for Date Range and Query Search"/>
    <m/>
    <n v="357296"/>
    <n v="357713"/>
    <s v="Plan"/>
    <x v="0"/>
    <n v="7.0333333333333332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7.0333333333333332"/>
    <n v="0"/>
    <n v="0.25"/>
    <n v="0"/>
    <n v="1"/>
    <n v="8.5106382978723403"/>
    <x v="1"/>
    <x v="2"/>
    <s v="0.Done"/>
    <x v="2437"/>
    <n v="8.5106382978723403"/>
    <n v="7.0333333333333332"/>
  </r>
  <r>
    <x v="3"/>
    <x v="0"/>
    <x v="0"/>
    <x v="31"/>
    <s v="Buyer views Customer and User Profiles"/>
    <x v="31"/>
    <x v="0"/>
    <x v="2"/>
    <x v="439"/>
    <s v="Customer Profile updates from IBB"/>
    <s v="00371 - Customer Profile updates from IBB"/>
    <x v="439"/>
    <x v="0"/>
    <x v="2"/>
    <x v="2491"/>
    <s v="Alpha for Customer Profile updates from IBB"/>
    <s v="M | 00812 - Alpha for Customer Profile updates from IBB"/>
    <s v="Alpha Test | M | 00812 - Alpha for Customer Profile updates from IBB"/>
    <n v="348518"/>
    <n v="347291"/>
    <n v="357708"/>
    <s v="Plan"/>
    <x v="2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7.6923076923076927E-2"/>
    <n v="2.2727272727272728E-2"/>
    <n v="1"/>
    <n v="4.2553191489361701"/>
    <x v="0"/>
    <x v="2"/>
    <s v="0.Done"/>
    <x v="2438"/>
    <n v="0"/>
    <n v="0"/>
  </r>
  <r>
    <x v="3"/>
    <x v="0"/>
    <x v="0"/>
    <x v="33"/>
    <s v="Buyer - Order Management"/>
    <x v="33"/>
    <x v="0"/>
    <x v="2"/>
    <x v="562"/>
    <s v="Inventory updates from IBB"/>
    <s v="00369 - Inventory updates from IBB"/>
    <x v="562"/>
    <x v="0"/>
    <x v="2"/>
    <x v="2492"/>
    <s v="Alpha for Inventory updates from IBB"/>
    <s v="S | 00811 - Alpha for Inventory updates from IBB"/>
    <s v="Alpha Test | S | 00811 - Alpha for Inventory updates from IBB"/>
    <n v="346910"/>
    <n v="347289"/>
    <n v="357696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020408163265306E-2"/>
    <n v="1"/>
    <n v="2.1276595744680851"/>
    <x v="0"/>
    <x v="2"/>
    <s v="0.Done"/>
    <x v="2439"/>
    <n v="0"/>
    <n v="0"/>
  </r>
  <r>
    <x v="3"/>
    <x v="1"/>
    <x v="1"/>
    <x v="1"/>
    <m/>
    <x v="1"/>
    <x v="1"/>
    <x v="2"/>
    <x v="625"/>
    <s v="Impersonated User hits error"/>
    <s v="00760 - Impersonated User hits error"/>
    <x v="625"/>
    <x v="1"/>
    <x v="2"/>
    <x v="2493"/>
    <s v="QA for Impersonated User hits error"/>
    <s v="00810 - QA for Impersonated User hits error"/>
    <s v="QA | 00810 - QA for Impersonated User hits error"/>
    <m/>
    <n v="357035"/>
    <n v="35767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440"/>
    <n v="0"/>
    <n v="0"/>
  </r>
  <r>
    <x v="3"/>
    <x v="1"/>
    <x v="1"/>
    <x v="1"/>
    <m/>
    <x v="1"/>
    <x v="1"/>
    <x v="2"/>
    <x v="625"/>
    <s v="Impersonated User hits error"/>
    <s v="00760 - Impersonated User hits error"/>
    <x v="625"/>
    <x v="2"/>
    <x v="2"/>
    <x v="2494"/>
    <s v="Review of Impersonated User hits error"/>
    <s v="00809 - Review of Impersonated User hits error"/>
    <s v="Feature Review | 00809 - Review of Impersonated User hits error"/>
    <m/>
    <n v="357035"/>
    <n v="35767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441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5"/>
    <x v="3"/>
    <x v="2495"/>
    <s v="Map ShipTo Location Ids to ShipTo Names"/>
    <s v="M | 00807 - Map ShipTo Location Ids to ShipTo Names"/>
    <s v="Backend Development | M | 00807 - Map ShipTo Location Ids to ShipTo Names"/>
    <n v="350832"/>
    <n v="343448"/>
    <n v="357599"/>
    <s v="Plan"/>
    <x v="19"/>
    <n v="0"/>
    <n v="0"/>
    <n v="0"/>
    <n v="39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6666666666666666E-2"/>
    <n v="8.2644628099173556E-3"/>
    <n v="1"/>
    <n v="0"/>
    <x v="0"/>
    <x v="2"/>
    <s v="0.Cancelled"/>
    <x v="2442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5"/>
    <x v="2"/>
    <x v="2496"/>
    <s v="Update mock-server with latest data from IBB"/>
    <s v="XS | 00803 - Update mock-server with latest data from IBB"/>
    <s v="Backend Development | XS | 00803 - Update mock-server with latest data from IBB"/>
    <n v="346910"/>
    <n v="347290"/>
    <n v="357592"/>
    <s v="Plan"/>
    <x v="20"/>
    <n v="0.7"/>
    <n v="0"/>
    <n v="0"/>
    <n v="26"/>
    <s v="XS"/>
    <s v="SUBTASK PLAN"/>
    <n v="2.1276595744680851"/>
    <n v="2.5531914893617018"/>
    <n v="0"/>
    <n v="0"/>
    <n v="0"/>
    <n v="2.1276595744680851"/>
    <n v="2.1276595744680851"/>
    <n v="2.5531914893617018"/>
    <n v="0.7"/>
    <n v="0"/>
    <n v="3.7037037037037035E-2"/>
    <n v="1.020408163265306E-2"/>
    <n v="1"/>
    <n v="2.1276595744680851"/>
    <x v="0"/>
    <x v="2"/>
    <s v="0.Done"/>
    <x v="2443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0"/>
    <x v="2"/>
    <x v="2497"/>
    <s v="Verify Report Generating flow"/>
    <s v="M | 00799 - Verify Report Generating flow"/>
    <s v="Alpha Test | M | 00799 - Verify Report Generating flow"/>
    <n v="346910"/>
    <n v="338511"/>
    <n v="357567"/>
    <s v="Plan"/>
    <x v="20"/>
    <n v="0"/>
    <n v="0"/>
    <n v="0"/>
    <n v="4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7.1428571428571425E-2"/>
    <n v="1.020408163265306E-2"/>
    <n v="1"/>
    <n v="4.2553191489361701"/>
    <x v="0"/>
    <x v="2"/>
    <s v="0.Done"/>
    <x v="2444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5"/>
    <x v="2"/>
    <x v="2498"/>
    <s v="Generate the HTML preview for one of the reports"/>
    <s v="M | 00798 - Generate the HTML preview for one of the reports"/>
    <s v="Backend Development | M | 00798 - Generate the HTML preview for one of the reports"/>
    <n v="346910"/>
    <n v="338511"/>
    <n v="357565"/>
    <s v="Plan"/>
    <x v="20"/>
    <n v="12.266666666666667"/>
    <n v="0"/>
    <n v="0"/>
    <n v="40"/>
    <s v="M"/>
    <s v="SUBTASK PLAN"/>
    <n v="10.638297872340425"/>
    <n v="12.76595744680851"/>
    <n v="0"/>
    <n v="0"/>
    <n v="0"/>
    <n v="10.638297872340425"/>
    <n v="10.638297872340425"/>
    <n v="12.76595744680851"/>
    <n v="12.266666666666667"/>
    <n v="0"/>
    <n v="7.1428571428571425E-2"/>
    <n v="1.020408163265306E-2"/>
    <n v="1"/>
    <n v="10.638297872340425"/>
    <x v="0"/>
    <x v="2"/>
    <s v="0.Done"/>
    <x v="2445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5"/>
    <x v="2"/>
    <x v="2499"/>
    <s v="Implement Configure Report screen for Generating Report"/>
    <s v="S | 00797 - Implement Configure Report screen for Generating Report"/>
    <s v="Backend Development | S | 00797 - Implement Configure Report screen for Generating Report"/>
    <n v="346910"/>
    <n v="338511"/>
    <n v="357564"/>
    <s v="Plan"/>
    <x v="20"/>
    <n v="6.1333333333333337"/>
    <n v="0"/>
    <n v="0"/>
    <n v="40"/>
    <s v="S"/>
    <s v="SUBTASK PLAN"/>
    <n v="8.5106382978723403"/>
    <n v="10.212765957446807"/>
    <n v="0"/>
    <n v="0"/>
    <n v="0"/>
    <n v="8.5106382978723403"/>
    <n v="8.5106382978723403"/>
    <n v="10.212765957446807"/>
    <n v="6.1333333333333337"/>
    <n v="0"/>
    <n v="7.1428571428571425E-2"/>
    <n v="1.020408163265306E-2"/>
    <n v="1"/>
    <n v="8.5106382978723403"/>
    <x v="0"/>
    <x v="2"/>
    <s v="0.Done"/>
    <x v="2446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5"/>
    <x v="2"/>
    <x v="2500"/>
    <s v="Create lifecycle to import the report definitions on activation"/>
    <s v="S | 00796 - Create lifecycle to import the report definitions on activation"/>
    <s v="Backend Development | S | 00796 - Create lifecycle to import the report definitions on activation"/>
    <n v="346910"/>
    <n v="338511"/>
    <n v="357562"/>
    <s v="Plan"/>
    <x v="20"/>
    <n v="6.8666666666666663"/>
    <n v="0"/>
    <n v="0"/>
    <n v="40"/>
    <s v="S"/>
    <s v="SUBTASK PLAN"/>
    <n v="8.5106382978723403"/>
    <n v="10.212765957446807"/>
    <n v="0"/>
    <n v="0"/>
    <n v="0"/>
    <n v="8.5106382978723403"/>
    <n v="8.5106382978723403"/>
    <n v="10.212765957446807"/>
    <n v="6.8666666666666663"/>
    <n v="0"/>
    <n v="7.1428571428571425E-2"/>
    <n v="1.020408163265306E-2"/>
    <n v="1"/>
    <n v="8.5106382978723403"/>
    <x v="0"/>
    <x v="2"/>
    <s v="0.Done"/>
    <x v="2447"/>
    <n v="0"/>
    <n v="0"/>
  </r>
  <r>
    <x v="3"/>
    <x v="0"/>
    <x v="0"/>
    <x v="33"/>
    <s v="Buyer - Order Management"/>
    <x v="33"/>
    <x v="2"/>
    <x v="2"/>
    <x v="610"/>
    <s v="Refactoring Search for Shipment ordered and releases"/>
    <s v="00794 - Refactoring Search for Shipment ordered and releases"/>
    <x v="610"/>
    <x v="5"/>
    <x v="2"/>
    <x v="2501"/>
    <s v="Refactoring Search for Shipment ordered and releases"/>
    <s v="M | 00795 - Refactoring Search for Shipment ordered and releases"/>
    <s v="Backend Development | M | 00795 - Refactoring Search for Shipment ordered and releases"/>
    <n v="346910"/>
    <n v="357560"/>
    <n v="357561"/>
    <s v="Plan"/>
    <x v="0"/>
    <n v="14.4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14.45"/>
    <n v="0"/>
    <n v="0.5"/>
    <n v="1.020408163265306E-2"/>
    <n v="1"/>
    <n v="10.638297872340425"/>
    <x v="0"/>
    <x v="2"/>
    <s v="0.Done"/>
    <x v="2448"/>
    <n v="0"/>
    <n v="0"/>
  </r>
  <r>
    <x v="3"/>
    <x v="0"/>
    <x v="0"/>
    <x v="24"/>
    <s v="IBB Integration"/>
    <x v="24"/>
    <x v="2"/>
    <x v="2"/>
    <x v="581"/>
    <s v="Refactor IBB Authentication"/>
    <s v="00788 - Refactor IBB Authentication"/>
    <x v="581"/>
    <x v="5"/>
    <x v="2"/>
    <x v="2502"/>
    <s v="Extract authentication code to ws-commons"/>
    <s v="S | 00793 - Extract authentication code to ws-commons"/>
    <s v="Backend Development | S | 00793 - Extract authentication code to ws-commons"/>
    <n v="350255"/>
    <n v="357325"/>
    <n v="357380"/>
    <s v="Plan"/>
    <x v="0"/>
    <n v="2.666666666666666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.6666666666666665"/>
    <n v="0"/>
    <n v="0.5"/>
    <n v="3.3333333333333333E-2"/>
    <n v="1"/>
    <n v="8.5106382978723403"/>
    <x v="0"/>
    <x v="2"/>
    <s v="0.Done"/>
    <x v="2449"/>
    <n v="0"/>
    <n v="0"/>
  </r>
  <r>
    <x v="3"/>
    <x v="1"/>
    <x v="1"/>
    <x v="1"/>
    <m/>
    <x v="1"/>
    <x v="1"/>
    <x v="2"/>
    <x v="596"/>
    <s v="Modify default date range for shipment, release, and order screens"/>
    <s v="00784 - Modify default date range for shipment, release, and order screens"/>
    <x v="596"/>
    <x v="0"/>
    <x v="2"/>
    <x v="2503"/>
    <s v="Alpha for Modify default date range for shipment, release, and order screens"/>
    <s v="00792 - Alpha for Modify default date range for shipment, release, and order screens"/>
    <s v="Alpha Test | 00792 - Alpha for Modify default date range for shipment, release, and order screens"/>
    <m/>
    <n v="357296"/>
    <n v="357375"/>
    <s v="Plan"/>
    <x v="0"/>
    <n v="1"/>
    <n v="0"/>
    <n v="0"/>
    <n v="0"/>
    <m/>
    <s v="SUBTASK PLAN"/>
    <n v="0"/>
    <n v="0"/>
    <n v="0"/>
    <n v="0"/>
    <n v="0"/>
    <n v="0"/>
    <n v="0"/>
    <n v="0"/>
    <n v="1"/>
    <n v="0"/>
    <n v="0.25"/>
    <n v="0"/>
    <n v="1"/>
    <n v="0"/>
    <x v="1"/>
    <x v="2"/>
    <s v="0.Done"/>
    <x v="2450"/>
    <n v="0"/>
    <n v="1"/>
  </r>
  <r>
    <x v="3"/>
    <x v="0"/>
    <x v="0"/>
    <x v="31"/>
    <s v="Buyer views Customer and User Profiles"/>
    <x v="31"/>
    <x v="0"/>
    <x v="2"/>
    <x v="626"/>
    <s v="View/Edit my User Profile"/>
    <s v="00254 - View/Edit my User Profile"/>
    <x v="626"/>
    <x v="6"/>
    <x v="3"/>
    <x v="2504"/>
    <s v="Missing fields in the User Profile"/>
    <s v="S | 00791 - Missing fields in the User Profile"/>
    <s v="Alpha Bug | S | 00791 - Missing fields in the User Profile"/>
    <n v="348518"/>
    <n v="342871"/>
    <n v="357366"/>
    <s v="Plan"/>
    <x v="20"/>
    <n v="0"/>
    <n v="0"/>
    <n v="0"/>
    <n v="37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2.2727272727272728E-2"/>
    <n v="1"/>
    <n v="0"/>
    <x v="0"/>
    <x v="2"/>
    <s v="0.Cancelled"/>
    <x v="2451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6"/>
    <x v="2"/>
    <x v="2505"/>
    <s v="Data sync not storing data according to requirements"/>
    <s v="S | 00790 - Data sync not storing data according to requirements"/>
    <s v="Alpha Bug | S | 00790 - Data sync not storing data according to requirements"/>
    <n v="346910"/>
    <n v="347290"/>
    <n v="357363"/>
    <s v="Plan"/>
    <x v="20"/>
    <n v="6.8166666666666664"/>
    <n v="0"/>
    <n v="0"/>
    <n v="26"/>
    <s v="S"/>
    <s v="SUBTASK PLAN"/>
    <n v="2.1276595744680851"/>
    <n v="2.5531914893617018"/>
    <n v="0"/>
    <n v="0"/>
    <n v="0"/>
    <n v="2.1276595744680851"/>
    <n v="2.1276595744680851"/>
    <n v="2.5531914893617018"/>
    <n v="6.8166666666666664"/>
    <n v="0"/>
    <n v="3.7037037037037035E-2"/>
    <n v="1.020408163265306E-2"/>
    <n v="1"/>
    <n v="2.1276595744680851"/>
    <x v="0"/>
    <x v="2"/>
    <s v="0.Done"/>
    <x v="2452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6"/>
    <x v="3"/>
    <x v="2506"/>
    <s v="Pallet field is not showing up correctly"/>
    <s v="S | 00789 - Pallet field is not showing up correctly"/>
    <s v="Alpha Bug | S | 00789 - Pallet field is not showing up correctly"/>
    <n v="347928"/>
    <n v="334920"/>
    <n v="357360"/>
    <s v="Plan"/>
    <x v="20"/>
    <n v="0"/>
    <n v="0"/>
    <n v="0"/>
    <n v="6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25E-2"/>
    <n v="1.5873015873015872E-2"/>
    <n v="1"/>
    <n v="0"/>
    <x v="0"/>
    <x v="2"/>
    <s v="0.Cancelled"/>
    <x v="2453"/>
    <n v="0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4"/>
    <x v="3"/>
    <x v="2507"/>
    <s v="Terminate and trigger a DataSync task which is in-progress for a long time."/>
    <s v="M | 00787 - Terminate and trigger a DataSync task which is in-progress for a long time."/>
    <s v="Sub-Task | M | 00787 - Terminate and trigger a DataSync task which is in-progress for a long time."/>
    <n v="350255"/>
    <n v="343068"/>
    <n v="357302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6.6666666666666666E-2"/>
    <n v="3.3333333333333333E-2"/>
    <n v="1"/>
    <n v="0"/>
    <x v="0"/>
    <x v="8"/>
    <s v="0.Cancelled"/>
    <x v="2454"/>
    <n v="0"/>
    <n v="0"/>
  </r>
  <r>
    <x v="3"/>
    <x v="0"/>
    <x v="0"/>
    <x v="26"/>
    <s v="Buyer - Shipment Management"/>
    <x v="26"/>
    <x v="0"/>
    <x v="2"/>
    <x v="627"/>
    <s v="Shipment Search"/>
    <s v="00249 - Shipment Search"/>
    <x v="627"/>
    <x v="6"/>
    <x v="2"/>
    <x v="2508"/>
    <s v="Search with location does not work for shipments and releases"/>
    <s v="XS | 00786 - Search with location does not work for shipments and releases"/>
    <s v="Alpha Bug | XS | 00786 - Search with location does not work for shipments and releases"/>
    <n v="347928"/>
    <n v="342819"/>
    <n v="357301"/>
    <s v="Plan"/>
    <x v="20"/>
    <n v="5.166666666666667"/>
    <n v="0"/>
    <n v="0"/>
    <n v="57"/>
    <s v="XS"/>
    <s v="SUBTASK PLAN"/>
    <n v="1.0638297872340425"/>
    <n v="1.2765957446808509"/>
    <n v="0"/>
    <n v="0"/>
    <n v="0"/>
    <n v="1.0638297872340425"/>
    <n v="1.0638297872340425"/>
    <n v="1.2765957446808509"/>
    <n v="5.166666666666667"/>
    <n v="0"/>
    <n v="0.2"/>
    <n v="1.5873015873015872E-2"/>
    <n v="1"/>
    <n v="1.0638297872340425"/>
    <x v="0"/>
    <x v="2"/>
    <s v="0.Done"/>
    <x v="2455"/>
    <n v="0"/>
    <n v="0"/>
  </r>
  <r>
    <x v="3"/>
    <x v="0"/>
    <x v="0"/>
    <x v="34"/>
    <s v="Buyer - Release Management"/>
    <x v="34"/>
    <x v="0"/>
    <x v="2"/>
    <x v="628"/>
    <s v="Release expanded view"/>
    <s v="00512 - Release expanded view"/>
    <x v="628"/>
    <x v="6"/>
    <x v="3"/>
    <x v="2509"/>
    <s v="Missing country in the address lines"/>
    <s v="S | 00782 - Missing country in the address lines"/>
    <s v="Alpha Bug | S | 00782 - Missing country in the address lines"/>
    <n v="350409"/>
    <n v="350411"/>
    <n v="357168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4.3478260869565216E-2"/>
    <n v="1"/>
    <n v="0"/>
    <x v="0"/>
    <x v="2"/>
    <s v="0.Cancelled"/>
    <x v="2456"/>
    <n v="0"/>
    <n v="0"/>
  </r>
  <r>
    <x v="3"/>
    <x v="1"/>
    <x v="1"/>
    <x v="1"/>
    <m/>
    <x v="1"/>
    <x v="1"/>
    <x v="2"/>
    <x v="629"/>
    <s v="Orders - Move view details link below order Date"/>
    <s v="00632 - Orders - Move view details link below order Date"/>
    <x v="629"/>
    <x v="1"/>
    <x v="2"/>
    <x v="2510"/>
    <s v="QA for Orders - Move view details link below order Date"/>
    <s v="00781 - QA for Orders - Move view details link below order Date"/>
    <s v="QA | 00781 - QA for Orders - Move view details link below order Date"/>
    <m/>
    <n v="354189"/>
    <n v="35716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457"/>
    <n v="0"/>
    <n v="0"/>
  </r>
  <r>
    <x v="3"/>
    <x v="1"/>
    <x v="1"/>
    <x v="1"/>
    <m/>
    <x v="1"/>
    <x v="1"/>
    <x v="2"/>
    <x v="629"/>
    <s v="Orders - Move view details link below order Date"/>
    <s v="00632 - Orders - Move view details link below order Date"/>
    <x v="629"/>
    <x v="2"/>
    <x v="2"/>
    <x v="2511"/>
    <s v="Review of Orders - Move view details link below order Date"/>
    <s v="00780 - Review of Orders - Move view details link below order Date"/>
    <s v="Feature Review | 00780 - Review of Orders - Move view details link below order Date"/>
    <m/>
    <n v="354189"/>
    <n v="3571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458"/>
    <n v="0"/>
    <n v="0"/>
  </r>
  <r>
    <x v="3"/>
    <x v="1"/>
    <x v="1"/>
    <x v="1"/>
    <m/>
    <x v="1"/>
    <x v="1"/>
    <x v="2"/>
    <x v="630"/>
    <s v="Orders - Add &quot;cust&quot; before PO label"/>
    <s v="00633 - Orders - Add &quot;cust&quot; before PO label"/>
    <x v="630"/>
    <x v="1"/>
    <x v="2"/>
    <x v="2512"/>
    <s v="QA for Orders - Add &quot;cust&quot; before PO label"/>
    <s v="S | 00779 - QA for Orders - Add &quot;cust&quot; before PO label"/>
    <s v="QA | S | 00779 - QA for Orders - Add &quot;cust&quot; before PO label"/>
    <m/>
    <n v="354190"/>
    <n v="3571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2459"/>
    <n v="2.1276595744680851"/>
    <n v="0"/>
  </r>
  <r>
    <x v="3"/>
    <x v="1"/>
    <x v="1"/>
    <x v="1"/>
    <m/>
    <x v="1"/>
    <x v="1"/>
    <x v="2"/>
    <x v="630"/>
    <s v="Orders - Add &quot;cust&quot; before PO label"/>
    <s v="00633 - Orders - Add &quot;cust&quot; before PO label"/>
    <x v="630"/>
    <x v="2"/>
    <x v="2"/>
    <x v="2513"/>
    <s v="Review of Orders - Add &quot;cust&quot; before PO label"/>
    <s v="00778 - Review of Orders - Add &quot;cust&quot; before PO label"/>
    <s v="Feature Review | 00778 - Review of Orders - Add &quot;cust&quot; before PO label"/>
    <m/>
    <n v="354190"/>
    <n v="35715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460"/>
    <n v="0"/>
    <n v="0"/>
  </r>
  <r>
    <x v="3"/>
    <x v="1"/>
    <x v="1"/>
    <x v="1"/>
    <m/>
    <x v="1"/>
    <x v="1"/>
    <x v="2"/>
    <x v="631"/>
    <s v="Orders -  Bemis Order # (line No) should be moved below Bemis ProductID"/>
    <s v="00634 - Orders -  Bemis Order # (line No) should be moved below Bemis ProductID"/>
    <x v="631"/>
    <x v="1"/>
    <x v="2"/>
    <x v="2514"/>
    <s v="QA for Orders -  Bemis Order # (line No) should be moved below Bemis ProductID"/>
    <s v="00777 - QA for Orders -  Bemis Order # (line No) should be moved below Bemis ProductID"/>
    <s v="QA | 00777 - QA for Orders -  Bemis Order # (line No) should be moved below Bemis ProductID"/>
    <m/>
    <n v="354193"/>
    <n v="35715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461"/>
    <n v="0"/>
    <n v="0"/>
  </r>
  <r>
    <x v="3"/>
    <x v="1"/>
    <x v="1"/>
    <x v="1"/>
    <m/>
    <x v="1"/>
    <x v="1"/>
    <x v="2"/>
    <x v="631"/>
    <s v="Orders -  Bemis Order # (line No) should be moved below Bemis ProductID"/>
    <s v="00634 - Orders -  Bemis Order # (line No) should be moved below Bemis ProductID"/>
    <x v="631"/>
    <x v="2"/>
    <x v="2"/>
    <x v="2515"/>
    <s v="Review of Orders -  Bemis Order # (line No) should be moved below Bemis ProductID"/>
    <s v="00776 - Review of Orders -  Bemis Order # (line No) should be moved below Bemis ProductID"/>
    <s v="Feature Review | 00776 - Review of Orders -  Bemis Order # (line No) should be moved below Bemis ProductID"/>
    <m/>
    <n v="354193"/>
    <n v="35715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462"/>
    <n v="0"/>
    <n v="0"/>
  </r>
  <r>
    <x v="3"/>
    <x v="0"/>
    <x v="0"/>
    <x v="31"/>
    <s v="Buyer views Customer and User Profiles"/>
    <x v="31"/>
    <x v="0"/>
    <x v="2"/>
    <x v="626"/>
    <s v="View/Edit my User Profile"/>
    <s v="00254 - View/Edit my User Profile"/>
    <x v="626"/>
    <x v="2"/>
    <x v="2"/>
    <x v="2516"/>
    <s v="Review of View/Edit my User Profile"/>
    <s v="S | 00775 - Review of View/Edit my User Profile"/>
    <s v="Feature Review | S | 00775 - Review of View/Edit my User Profile"/>
    <n v="348518"/>
    <n v="342871"/>
    <n v="357156"/>
    <s v="Plan"/>
    <x v="20"/>
    <n v="0"/>
    <n v="0"/>
    <n v="0"/>
    <n v="37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2.2727272727272728E-2"/>
    <n v="1"/>
    <n v="2.1276595744680851"/>
    <x v="0"/>
    <x v="2"/>
    <s v="0.Done"/>
    <x v="2463"/>
    <n v="0"/>
    <n v="0"/>
  </r>
  <r>
    <x v="3"/>
    <x v="0"/>
    <x v="0"/>
    <x v="31"/>
    <s v="Buyer views Customer and User Profiles"/>
    <x v="31"/>
    <x v="0"/>
    <x v="2"/>
    <x v="632"/>
    <s v="Buyer View of Customer Profile"/>
    <s v="00256 - Buyer View of Customer Profile"/>
    <x v="632"/>
    <x v="2"/>
    <x v="2"/>
    <x v="2517"/>
    <s v="Review of Buyer View of Customer Profile"/>
    <s v="S | 00774 - Review of Buyer View of Customer Profile"/>
    <s v="Feature Review | S | 00774 - Review of Buyer View of Customer Profile"/>
    <n v="348518"/>
    <n v="342876"/>
    <n v="357155"/>
    <s v="Plan"/>
    <x v="20"/>
    <n v="0"/>
    <n v="0"/>
    <n v="0"/>
    <n v="38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2.2727272727272728E-2"/>
    <n v="1"/>
    <n v="2.1276595744680851"/>
    <x v="0"/>
    <x v="2"/>
    <s v="0.Done"/>
    <x v="2464"/>
    <n v="0"/>
    <n v="0"/>
  </r>
  <r>
    <x v="3"/>
    <x v="0"/>
    <x v="0"/>
    <x v="33"/>
    <s v="Buyer - Order Management"/>
    <x v="33"/>
    <x v="0"/>
    <x v="2"/>
    <x v="633"/>
    <s v="Search Orders by Indexed fields"/>
    <s v="00225 - Search Orders by Indexed fields"/>
    <x v="633"/>
    <x v="2"/>
    <x v="2"/>
    <x v="2518"/>
    <s v="Review of Search Orders by Indexed fields"/>
    <s v="M | 00773 - Review of Search Orders by Indexed fields"/>
    <s v="Feature Review | M | 00773 - Review of Search Orders by Indexed fields"/>
    <n v="346910"/>
    <n v="340618"/>
    <n v="357154"/>
    <s v="Plan"/>
    <x v="20"/>
    <n v="0"/>
    <n v="0"/>
    <n v="0"/>
    <n v="89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8.3333333333333329E-2"/>
    <n v="1.020408163265306E-2"/>
    <n v="1"/>
    <n v="3.191489361702128"/>
    <x v="0"/>
    <x v="2"/>
    <s v="0.Done"/>
    <x v="2465"/>
    <n v="0"/>
    <n v="0"/>
  </r>
  <r>
    <x v="3"/>
    <x v="0"/>
    <x v="0"/>
    <x v="26"/>
    <s v="Buyer - Shipment Management"/>
    <x v="26"/>
    <x v="0"/>
    <x v="2"/>
    <x v="627"/>
    <s v="Shipment Search"/>
    <s v="00249 - Shipment Search"/>
    <x v="627"/>
    <x v="2"/>
    <x v="2"/>
    <x v="2519"/>
    <s v="Review of Shipment Search"/>
    <s v="S | 00772 - Review of Shipment Search"/>
    <s v="Feature Review | S | 00772 - Review of Shipment Search"/>
    <n v="347928"/>
    <n v="342819"/>
    <n v="357153"/>
    <s v="Plan"/>
    <x v="20"/>
    <n v="0"/>
    <n v="0"/>
    <n v="0"/>
    <n v="57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1.5873015873015872E-2"/>
    <n v="1"/>
    <n v="2.1276595744680851"/>
    <x v="0"/>
    <x v="2"/>
    <s v="0.Done"/>
    <x v="2466"/>
    <n v="0"/>
    <n v="0"/>
  </r>
  <r>
    <x v="3"/>
    <x v="0"/>
    <x v="0"/>
    <x v="26"/>
    <s v="Buyer - Shipment Management"/>
    <x v="26"/>
    <x v="0"/>
    <x v="2"/>
    <x v="634"/>
    <s v="Buyer - Show Expanded Shipment View"/>
    <s v="00110 - Buyer - Show Expanded Shipment View"/>
    <x v="634"/>
    <x v="2"/>
    <x v="2"/>
    <x v="2520"/>
    <s v="Review of Buyer - Show Expanded Shipment View"/>
    <s v="00771 - Review of Buyer - Show Expanded Shipment View"/>
    <s v="Feature Review | 00771 - Review of Buyer - Show Expanded Shipment View"/>
    <n v="347928"/>
    <n v="334924"/>
    <n v="357152"/>
    <s v="Plan"/>
    <x v="20"/>
    <n v="0"/>
    <n v="0"/>
    <n v="0"/>
    <n v="39"/>
    <m/>
    <s v="SUBTASK PLAN"/>
    <n v="0"/>
    <n v="0"/>
    <n v="0"/>
    <n v="0"/>
    <n v="0"/>
    <n v="0"/>
    <n v="0"/>
    <n v="0"/>
    <n v="0"/>
    <n v="0"/>
    <n v="0.14285714285714285"/>
    <n v="1.5873015873015872E-2"/>
    <n v="1"/>
    <n v="0"/>
    <x v="0"/>
    <x v="2"/>
    <s v="0.Done"/>
    <x v="2467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2"/>
    <x v="2"/>
    <x v="2521"/>
    <s v="Review of Shipments Landing Page"/>
    <s v="S | 00770 - Review of Shipments Landing Page"/>
    <s v="Feature Review | S | 00770 - Review of Shipments Landing Page"/>
    <n v="347928"/>
    <n v="334920"/>
    <n v="357150"/>
    <s v="Plan"/>
    <x v="20"/>
    <n v="0"/>
    <n v="0"/>
    <n v="0"/>
    <n v="6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25E-2"/>
    <n v="1.5873015873015872E-2"/>
    <n v="1"/>
    <n v="2.1276595744680851"/>
    <x v="0"/>
    <x v="2"/>
    <s v="0.Done"/>
    <x v="2468"/>
    <n v="0"/>
    <n v="0"/>
  </r>
  <r>
    <x v="3"/>
    <x v="0"/>
    <x v="0"/>
    <x v="26"/>
    <s v="Buyer - Shipment Management"/>
    <x v="26"/>
    <x v="0"/>
    <x v="2"/>
    <x v="635"/>
    <s v="Carrier List CRUD"/>
    <s v="00058 - Carrier List CRUD"/>
    <x v="635"/>
    <x v="1"/>
    <x v="2"/>
    <x v="2522"/>
    <s v="QA for Carrier List CRUD"/>
    <s v="S | 00769 - QA for Carrier List CRUD"/>
    <s v="QA | S | 00769 - QA for Carrier List CRUD"/>
    <n v="347928"/>
    <n v="333021"/>
    <n v="357149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1.5873015873015872E-2"/>
    <n v="1"/>
    <n v="2.1276595744680851"/>
    <x v="0"/>
    <x v="2"/>
    <s v="0.Done"/>
    <x v="2469"/>
    <n v="0"/>
    <n v="0"/>
  </r>
  <r>
    <x v="3"/>
    <x v="0"/>
    <x v="0"/>
    <x v="34"/>
    <s v="Buyer - Release Management"/>
    <x v="34"/>
    <x v="0"/>
    <x v="2"/>
    <x v="636"/>
    <s v="Release Search"/>
    <s v="00513 - Release Search"/>
    <x v="636"/>
    <x v="2"/>
    <x v="2"/>
    <x v="2523"/>
    <s v="Review of Release Search"/>
    <s v="S | 00768 - Review of Release Search"/>
    <s v="Feature Review | S | 00768 - Review of Release Search"/>
    <n v="350409"/>
    <n v="350412"/>
    <n v="357148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4.3478260869565216E-2"/>
    <n v="1"/>
    <n v="2.1276595744680851"/>
    <x v="0"/>
    <x v="2"/>
    <s v="0.Done"/>
    <x v="2470"/>
    <n v="0"/>
    <n v="0"/>
  </r>
  <r>
    <x v="3"/>
    <x v="0"/>
    <x v="0"/>
    <x v="34"/>
    <s v="Buyer - Release Management"/>
    <x v="34"/>
    <x v="0"/>
    <x v="2"/>
    <x v="628"/>
    <s v="Release expanded view"/>
    <s v="00512 - Release expanded view"/>
    <x v="628"/>
    <x v="2"/>
    <x v="2"/>
    <x v="2524"/>
    <s v="Review of Release expanded view"/>
    <s v="S | 00767 - Review of Release expanded view"/>
    <s v="Feature Review | S | 00767 - Review of Release expanded view"/>
    <n v="350409"/>
    <n v="350411"/>
    <n v="357147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4.3478260869565216E-2"/>
    <n v="1"/>
    <n v="2.1276595744680851"/>
    <x v="0"/>
    <x v="2"/>
    <s v="0.Done"/>
    <x v="2471"/>
    <n v="0"/>
    <n v="0"/>
  </r>
  <r>
    <x v="3"/>
    <x v="0"/>
    <x v="0"/>
    <x v="34"/>
    <s v="Buyer - Release Management"/>
    <x v="34"/>
    <x v="0"/>
    <x v="2"/>
    <x v="637"/>
    <s v="Releases landing page"/>
    <s v="00511 - Releases landing page"/>
    <x v="637"/>
    <x v="2"/>
    <x v="2"/>
    <x v="2525"/>
    <s v="Review of Releases landing page"/>
    <s v="S | 00766 - Review of Releases landing page"/>
    <s v="Feature Review | S | 00766 - Review of Releases landing page"/>
    <n v="350409"/>
    <n v="350410"/>
    <n v="357146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4.3478260869565216E-2"/>
    <n v="1"/>
    <n v="2.1276595744680851"/>
    <x v="0"/>
    <x v="2"/>
    <s v="0.Done"/>
    <x v="2472"/>
    <n v="0"/>
    <n v="0"/>
  </r>
  <r>
    <x v="3"/>
    <x v="0"/>
    <x v="0"/>
    <x v="33"/>
    <s v="Buyer - Order Management"/>
    <x v="33"/>
    <x v="0"/>
    <x v="2"/>
    <x v="562"/>
    <s v="Inventory updates from IBB"/>
    <s v="00369 - Inventory updates from IBB"/>
    <x v="562"/>
    <x v="5"/>
    <x v="2"/>
    <x v="2526"/>
    <s v="Implement mocking web service for Inventory API"/>
    <s v="S | 00764 - Implement mocking web service for Inventory API"/>
    <s v="Backend Development | S | 00764 - Implement mocking web service for Inventory API"/>
    <n v="346910"/>
    <n v="347289"/>
    <n v="357124"/>
    <s v="Plan"/>
    <x v="19"/>
    <n v="5.0333333333333332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5.0333333333333332"/>
    <n v="0"/>
    <n v="0.125"/>
    <n v="1.020408163265306E-2"/>
    <n v="1"/>
    <n v="8.5106382978723403"/>
    <x v="0"/>
    <x v="2"/>
    <s v="0.Done"/>
    <x v="2473"/>
    <n v="0"/>
    <n v="0"/>
  </r>
  <r>
    <x v="3"/>
    <x v="0"/>
    <x v="0"/>
    <x v="31"/>
    <s v="Buyer views Customer and User Profiles"/>
    <x v="31"/>
    <x v="0"/>
    <x v="2"/>
    <x v="638"/>
    <s v="User Profile Dropdown"/>
    <s v="00535 - User Profile Dropdown"/>
    <x v="638"/>
    <x v="2"/>
    <x v="2"/>
    <x v="2527"/>
    <s v="Review of User Profile Dropdown"/>
    <s v="00763 - Review of User Profile Dropdown"/>
    <s v="Feature Review | 00763 - Review of User Profile Dropdown"/>
    <n v="348518"/>
    <n v="351638"/>
    <n v="357119"/>
    <s v="Plan"/>
    <x v="20"/>
    <n v="0"/>
    <n v="0"/>
    <n v="0"/>
    <n v="2"/>
    <m/>
    <s v="SUBTASK PLAN"/>
    <n v="0"/>
    <n v="0"/>
    <n v="0"/>
    <n v="0"/>
    <n v="0"/>
    <n v="0"/>
    <n v="0"/>
    <n v="0"/>
    <n v="0"/>
    <n v="0"/>
    <n v="0.2"/>
    <n v="2.2727272727272728E-2"/>
    <n v="1"/>
    <n v="0"/>
    <x v="0"/>
    <x v="2"/>
    <s v="0.Done"/>
    <x v="2474"/>
    <n v="0"/>
    <n v="0"/>
  </r>
  <r>
    <x v="3"/>
    <x v="0"/>
    <x v="0"/>
    <x v="33"/>
    <s v="Buyer - Order Management"/>
    <x v="33"/>
    <x v="0"/>
    <x v="2"/>
    <x v="633"/>
    <s v="Search Orders by Indexed fields"/>
    <s v="00225 - Search Orders by Indexed fields"/>
    <x v="633"/>
    <x v="6"/>
    <x v="2"/>
    <x v="2528"/>
    <s v="Date query not getting executed for default search action"/>
    <s v="XS | 00762 - Date query not getting executed for default search action"/>
    <s v="Alpha Bug | XS | 00762 - Date query not getting executed for default search action"/>
    <n v="346910"/>
    <n v="340618"/>
    <n v="357043"/>
    <s v="Plan"/>
    <x v="20"/>
    <n v="5"/>
    <n v="0"/>
    <n v="0"/>
    <n v="89"/>
    <s v="XS"/>
    <s v="SUBTASK PLAN"/>
    <n v="1.0638297872340425"/>
    <n v="1.2765957446808509"/>
    <n v="0"/>
    <n v="0"/>
    <n v="0"/>
    <n v="1.0638297872340425"/>
    <n v="1.0638297872340425"/>
    <n v="1.2765957446808509"/>
    <n v="5"/>
    <n v="0"/>
    <n v="8.3333333333333329E-2"/>
    <n v="1.020408163265306E-2"/>
    <n v="1"/>
    <n v="1.0638297872340425"/>
    <x v="0"/>
    <x v="2"/>
    <s v="0.Done"/>
    <x v="2475"/>
    <n v="0"/>
    <n v="0"/>
  </r>
  <r>
    <x v="3"/>
    <x v="1"/>
    <x v="1"/>
    <x v="1"/>
    <m/>
    <x v="1"/>
    <x v="1"/>
    <x v="2"/>
    <x v="625"/>
    <s v="Impersonated User hits error"/>
    <s v="00760 - Impersonated User hits error"/>
    <x v="625"/>
    <x v="0"/>
    <x v="2"/>
    <x v="2529"/>
    <s v="Alpha for Impersonated User hits error"/>
    <s v="00761 - Alpha for Impersonated User hits error"/>
    <s v="Alpha Test | 00761 - Alpha for Impersonated User hits error"/>
    <m/>
    <n v="357035"/>
    <n v="3570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476"/>
    <n v="0"/>
    <n v="0"/>
  </r>
  <r>
    <x v="3"/>
    <x v="0"/>
    <x v="0"/>
    <x v="23"/>
    <s v="Buyer - Portal Foundations"/>
    <x v="23"/>
    <x v="0"/>
    <x v="2"/>
    <x v="454"/>
    <s v="Buyer - Security"/>
    <s v="00645 - Buyer - Security"/>
    <x v="454"/>
    <x v="3"/>
    <x v="3"/>
    <x v="2530"/>
    <s v="Add content for Security Tab on User Profile"/>
    <s v="M | 00759 - Add content for Security Tab on User Profile"/>
    <s v="Frontend Development | M | 00759 - Add content for Security Tab on User Profile"/>
    <n v="350832"/>
    <n v="354328"/>
    <n v="356968"/>
    <s v="Plan"/>
    <x v="0"/>
    <n v="7.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7.5"/>
    <n v="0"/>
    <n v="0.14285714285714285"/>
    <n v="8.2644628099173556E-3"/>
    <n v="1"/>
    <n v="0"/>
    <x v="0"/>
    <x v="2"/>
    <s v="0.Cancelled"/>
    <x v="2477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6"/>
    <x v="3"/>
    <x v="2531"/>
    <s v="Incorrect shipToId values being added to database after sync"/>
    <s v="S | 00758 - Incorrect shipToId values being added to database after sync"/>
    <s v="Alpha Bug | S | 00758 - Incorrect shipToId values being added to database after sync"/>
    <n v="346910"/>
    <n v="347290"/>
    <n v="356953"/>
    <s v="Plan"/>
    <x v="20"/>
    <n v="1.7666666666666666"/>
    <n v="0"/>
    <n v="0"/>
    <n v="26"/>
    <s v="S"/>
    <s v="SUBTASK PLAN"/>
    <n v="2.1276595744680851"/>
    <n v="2.5531914893617018"/>
    <n v="0"/>
    <n v="0"/>
    <n v="0"/>
    <n v="2.1276595744680851"/>
    <n v="2.1276595744680851"/>
    <n v="2.5531914893617018"/>
    <n v="1.7666666666666666"/>
    <n v="0"/>
    <n v="3.7037037037037035E-2"/>
    <n v="1.020408163265306E-2"/>
    <n v="1"/>
    <n v="0"/>
    <x v="0"/>
    <x v="2"/>
    <s v="0.Cancelled"/>
    <x v="2478"/>
    <n v="0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5"/>
    <x v="2"/>
    <x v="2532"/>
    <s v="Convert IBB integration portal properties into OSGi config"/>
    <s v="S | 00756 - Convert IBB integration portal properties into OSGi config"/>
    <s v="Backend Development | S | 00756 - Convert IBB integration portal properties into OSGi config"/>
    <n v="350255"/>
    <n v="343068"/>
    <n v="356941"/>
    <s v="Plan"/>
    <x v="0"/>
    <n v="17.649999999999999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7.649999999999999"/>
    <n v="0"/>
    <n v="6.6666666666666666E-2"/>
    <n v="3.3333333333333333E-2"/>
    <n v="1"/>
    <n v="8.5106382978723403"/>
    <x v="0"/>
    <x v="8"/>
    <s v="0.Done"/>
    <x v="2479"/>
    <n v="0"/>
    <n v="0"/>
  </r>
  <r>
    <x v="3"/>
    <x v="0"/>
    <x v="0"/>
    <x v="22"/>
    <s v="System Architecture"/>
    <x v="22"/>
    <x v="1"/>
    <x v="2"/>
    <x v="616"/>
    <s v="Fix Gradle theme build "/>
    <s v="00753 - Fix Gradle theme build "/>
    <x v="616"/>
    <x v="2"/>
    <x v="2"/>
    <x v="2533"/>
    <s v="Review of Fix Gradle theme build "/>
    <s v="00755 - Review of Fix Gradle theme build "/>
    <s v="Feature Review | 00755 - Review of Fix Gradle theme build "/>
    <n v="351453"/>
    <n v="356844"/>
    <n v="356848"/>
    <s v="Plan"/>
    <x v="0"/>
    <n v="0"/>
    <n v="0"/>
    <n v="200"/>
    <n v="0"/>
    <m/>
    <s v="SUBTASK PLAN"/>
    <n v="0"/>
    <n v="0"/>
    <n v="0"/>
    <n v="0"/>
    <n v="0"/>
    <n v="0"/>
    <n v="0"/>
    <n v="0"/>
    <n v="0"/>
    <n v="0"/>
    <n v="0.33333333333333331"/>
    <n v="1.8518518518518517E-2"/>
    <n v="1"/>
    <n v="0"/>
    <x v="0"/>
    <x v="2"/>
    <s v="0.Done"/>
    <x v="2480"/>
    <n v="0"/>
    <n v="0"/>
  </r>
  <r>
    <x v="3"/>
    <x v="0"/>
    <x v="0"/>
    <x v="22"/>
    <s v="System Architecture"/>
    <x v="22"/>
    <x v="1"/>
    <x v="2"/>
    <x v="616"/>
    <s v="Fix Gradle theme build "/>
    <s v="00753 - Fix Gradle theme build "/>
    <x v="616"/>
    <x v="0"/>
    <x v="2"/>
    <x v="2534"/>
    <s v="Alpha for Fix Gradle theme build "/>
    <s v="00754 - Alpha for Fix Gradle theme build "/>
    <s v="Alpha Test | 00754 - Alpha for Fix Gradle theme build "/>
    <n v="351453"/>
    <n v="356844"/>
    <n v="356845"/>
    <s v="Plan"/>
    <x v="0"/>
    <n v="0"/>
    <n v="0"/>
    <n v="200"/>
    <n v="0"/>
    <m/>
    <s v="SUBTASK PLAN"/>
    <n v="0"/>
    <n v="0"/>
    <n v="0"/>
    <n v="0"/>
    <n v="0"/>
    <n v="0"/>
    <n v="0"/>
    <n v="0"/>
    <n v="0"/>
    <n v="0"/>
    <n v="0.33333333333333331"/>
    <n v="1.8518518518518517E-2"/>
    <n v="1"/>
    <n v="0"/>
    <x v="0"/>
    <x v="2"/>
    <s v="0.Done"/>
    <x v="2481"/>
    <n v="0"/>
    <n v="0"/>
  </r>
  <r>
    <x v="3"/>
    <x v="0"/>
    <x v="0"/>
    <x v="34"/>
    <s v="Buyer - Release Management"/>
    <x v="34"/>
    <x v="0"/>
    <x v="2"/>
    <x v="606"/>
    <s v="Release updates from IBB"/>
    <s v="00520 - Release updates from IBB"/>
    <x v="606"/>
    <x v="5"/>
    <x v="2"/>
    <x v="2535"/>
    <s v="Create mockdata module"/>
    <s v="S | 00752 - Create mockdata module"/>
    <s v="Backend Development | S | 00752 - Create mockdata module"/>
    <n v="350409"/>
    <n v="350837"/>
    <n v="356825"/>
    <s v="Plan"/>
    <x v="20"/>
    <n v="2.1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.15"/>
    <n v="0"/>
    <n v="0.2"/>
    <n v="4.3478260869565216E-2"/>
    <n v="1"/>
    <n v="8.5106382978723403"/>
    <x v="0"/>
    <x v="2"/>
    <s v="0.Done"/>
    <x v="2482"/>
    <n v="0"/>
    <n v="0"/>
  </r>
  <r>
    <x v="3"/>
    <x v="0"/>
    <x v="0"/>
    <x v="22"/>
    <s v="System Architecture"/>
    <x v="22"/>
    <x v="2"/>
    <x v="3"/>
    <x v="544"/>
    <s v="UAT/Prod Deployment"/>
    <s v="00481 - UAT/Prod Deployment"/>
    <x v="544"/>
    <x v="4"/>
    <x v="2"/>
    <x v="2536"/>
    <s v="Fix JGroups default ping URL"/>
    <s v="M | 00751 - Fix JGroups default ping URL"/>
    <s v="Sub-Task | M | 00751 - Fix JGroups default ping URL"/>
    <n v="351453"/>
    <n v="349744"/>
    <n v="356821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1.8518518518518517E-2"/>
    <n v="1"/>
    <n v="8.5106382978723403"/>
    <x v="0"/>
    <x v="3"/>
    <s v="0.Done"/>
    <x v="2483"/>
    <n v="0"/>
    <n v="0"/>
  </r>
  <r>
    <x v="3"/>
    <x v="0"/>
    <x v="0"/>
    <x v="33"/>
    <s v="Buyer - Order Management"/>
    <x v="33"/>
    <x v="0"/>
    <x v="2"/>
    <x v="633"/>
    <s v="Search Orders by Indexed fields"/>
    <s v="00225 - Search Orders by Indexed fields"/>
    <x v="633"/>
    <x v="6"/>
    <x v="2"/>
    <x v="2537"/>
    <s v="Hitting ENTER in the search bar doesn't trigger the search"/>
    <s v="M | 00750 - Hitting ENTER in the search bar doesn't trigger the search"/>
    <s v="Alpha Bug | M | 00750 - Hitting ENTER in the search bar doesn't trigger the search"/>
    <n v="346910"/>
    <n v="340618"/>
    <n v="356817"/>
    <s v="Plan"/>
    <x v="20"/>
    <n v="0"/>
    <n v="0"/>
    <n v="0"/>
    <n v="89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8.3333333333333329E-2"/>
    <n v="1.020408163265306E-2"/>
    <n v="1"/>
    <n v="3.191489361702128"/>
    <x v="0"/>
    <x v="2"/>
    <s v="0.Done"/>
    <x v="2484"/>
    <n v="0"/>
    <n v="0"/>
  </r>
  <r>
    <x v="3"/>
    <x v="0"/>
    <x v="0"/>
    <x v="25"/>
    <s v="CSR - Customer and User Profile"/>
    <x v="25"/>
    <x v="0"/>
    <x v="2"/>
    <x v="470"/>
    <s v="View/Edit User Profile"/>
    <s v="00445 -  View/Edit User Profile"/>
    <x v="470"/>
    <x v="1"/>
    <x v="2"/>
    <x v="2538"/>
    <s v="QA for View/Edit User Profile"/>
    <s v="M | 00749 - QA for View/Edit User Profile"/>
    <s v="QA | M | 00749 - QA for View/Edit User Profile"/>
    <n v="348696"/>
    <n v="348698"/>
    <n v="356787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2.9411764705882353E-2"/>
    <n v="1"/>
    <n v="3.191489361702128"/>
    <x v="0"/>
    <x v="2"/>
    <s v="0.Done"/>
    <x v="2485"/>
    <n v="0"/>
    <n v="0"/>
  </r>
  <r>
    <x v="3"/>
    <x v="0"/>
    <x v="0"/>
    <x v="25"/>
    <s v="CSR - Customer and User Profile"/>
    <x v="25"/>
    <x v="0"/>
    <x v="2"/>
    <x v="470"/>
    <s v="View/Edit User Profile"/>
    <s v="00445 -  View/Edit User Profile"/>
    <x v="470"/>
    <x v="0"/>
    <x v="2"/>
    <x v="2539"/>
    <s v="Alpha for View/Edit User Profile"/>
    <s v="M | 00748 - Alpha for View/Edit User Profile"/>
    <s v="Alpha Test | M | 00748 - Alpha for View/Edit User Profile"/>
    <n v="348696"/>
    <n v="348698"/>
    <n v="356786"/>
    <s v="Plan"/>
    <x v="2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"/>
    <n v="2.9411764705882353E-2"/>
    <n v="1"/>
    <n v="4.2553191489361701"/>
    <x v="0"/>
    <x v="2"/>
    <s v="0.Done"/>
    <x v="2486"/>
    <n v="0"/>
    <n v="0"/>
  </r>
  <r>
    <x v="3"/>
    <x v="0"/>
    <x v="0"/>
    <x v="31"/>
    <s v="Buyer views Customer and User Profiles"/>
    <x v="31"/>
    <x v="0"/>
    <x v="2"/>
    <x v="626"/>
    <s v="View/Edit my User Profile"/>
    <s v="00254 - View/Edit my User Profile"/>
    <x v="626"/>
    <x v="1"/>
    <x v="2"/>
    <x v="2540"/>
    <s v="QA for View/Edit my User Profile"/>
    <s v="M | 00747 - QA for View/Edit my User Profile"/>
    <s v="QA | M | 00747 - QA for View/Edit my User Profile"/>
    <n v="348518"/>
    <n v="342871"/>
    <n v="356781"/>
    <s v="Plan"/>
    <x v="20"/>
    <n v="0"/>
    <n v="0"/>
    <n v="0"/>
    <n v="37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2.2727272727272728E-2"/>
    <n v="1"/>
    <n v="3.191489361702128"/>
    <x v="0"/>
    <x v="2"/>
    <s v="0.Done"/>
    <x v="2487"/>
    <n v="0"/>
    <n v="0"/>
  </r>
  <r>
    <x v="3"/>
    <x v="0"/>
    <x v="0"/>
    <x v="31"/>
    <s v="Buyer views Customer and User Profiles"/>
    <x v="31"/>
    <x v="0"/>
    <x v="2"/>
    <x v="626"/>
    <s v="View/Edit my User Profile"/>
    <s v="00254 - View/Edit my User Profile"/>
    <x v="626"/>
    <x v="0"/>
    <x v="2"/>
    <x v="2541"/>
    <s v="Alpha for View/Edit my User Profile"/>
    <s v="M | 00746 - Alpha for View/Edit my User Profile"/>
    <s v="Alpha Test | M | 00746 - Alpha for View/Edit my User Profile"/>
    <n v="348518"/>
    <n v="342871"/>
    <n v="356777"/>
    <s v="Plan"/>
    <x v="20"/>
    <n v="2.1166666666666667"/>
    <n v="0"/>
    <n v="0"/>
    <n v="37"/>
    <s v="M"/>
    <s v="SUBTASK PLAN"/>
    <n v="4.2553191489361701"/>
    <n v="5.1063829787234036"/>
    <n v="0"/>
    <n v="0"/>
    <n v="0"/>
    <n v="4.2553191489361701"/>
    <n v="4.2553191489361701"/>
    <n v="5.1063829787234036"/>
    <n v="2.1166666666666667"/>
    <n v="0"/>
    <n v="0.125"/>
    <n v="2.2727272727272728E-2"/>
    <n v="1"/>
    <n v="4.2553191489361701"/>
    <x v="0"/>
    <x v="2"/>
    <s v="0.Done"/>
    <x v="2488"/>
    <n v="0"/>
    <n v="0"/>
  </r>
  <r>
    <x v="3"/>
    <x v="0"/>
    <x v="0"/>
    <x v="31"/>
    <s v="Buyer views Customer and User Profiles"/>
    <x v="31"/>
    <x v="0"/>
    <x v="2"/>
    <x v="632"/>
    <s v="Buyer View of Customer Profile"/>
    <s v="00256 - Buyer View of Customer Profile"/>
    <x v="632"/>
    <x v="1"/>
    <x v="2"/>
    <x v="2542"/>
    <s v="QA for Buyer View of Customer Profile"/>
    <s v="M | 00745 - QA for Buyer View of Customer Profile"/>
    <s v="QA | M | 00745 - QA for Buyer View of Customer Profile"/>
    <n v="348518"/>
    <n v="342876"/>
    <n v="356775"/>
    <s v="Plan"/>
    <x v="20"/>
    <n v="0"/>
    <n v="0"/>
    <n v="0"/>
    <n v="38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2.2727272727272728E-2"/>
    <n v="1"/>
    <n v="3.191489361702128"/>
    <x v="0"/>
    <x v="2"/>
    <s v="0.Done"/>
    <x v="2489"/>
    <n v="0"/>
    <n v="0"/>
  </r>
  <r>
    <x v="3"/>
    <x v="0"/>
    <x v="0"/>
    <x v="25"/>
    <s v="CSR - Customer and User Profile"/>
    <x v="25"/>
    <x v="0"/>
    <x v="2"/>
    <x v="594"/>
    <s v="CSR View of Customer Profile"/>
    <s v="00446 - CSR View of Customer Profile"/>
    <x v="594"/>
    <x v="1"/>
    <x v="2"/>
    <x v="2543"/>
    <s v="QA for CSR View of Customer Profile"/>
    <s v="M | 00744 - QA for CSR View of Customer Profile"/>
    <s v="QA | M | 00744 - QA for CSR View of Customer Profile"/>
    <n v="348696"/>
    <n v="348699"/>
    <n v="356773"/>
    <s v="Plan"/>
    <x v="21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2.9411764705882353E-2"/>
    <n v="1"/>
    <n v="3.191489361702128"/>
    <x v="0"/>
    <x v="2"/>
    <s v="0.Done"/>
    <x v="2490"/>
    <n v="0"/>
    <n v="0"/>
  </r>
  <r>
    <x v="3"/>
    <x v="0"/>
    <x v="0"/>
    <x v="25"/>
    <s v="CSR - Customer and User Profile"/>
    <x v="25"/>
    <x v="0"/>
    <x v="2"/>
    <x v="594"/>
    <s v="CSR View of Customer Profile"/>
    <s v="00446 - CSR View of Customer Profile"/>
    <x v="594"/>
    <x v="0"/>
    <x v="2"/>
    <x v="2544"/>
    <s v="Alpha Test for CSR View of Customer Profile"/>
    <s v="M | 00743 - Alpha Test for CSR View of Customer Profile"/>
    <s v="Alpha Test | M | 00743 - Alpha Test for CSR View of Customer Profile"/>
    <n v="348696"/>
    <n v="348699"/>
    <n v="356772"/>
    <s v="Plan"/>
    <x v="21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2.9411764705882353E-2"/>
    <n v="1"/>
    <n v="4.2553191489361701"/>
    <x v="0"/>
    <x v="2"/>
    <s v="0.Done"/>
    <x v="2491"/>
    <n v="0"/>
    <n v="0"/>
  </r>
  <r>
    <x v="3"/>
    <x v="0"/>
    <x v="0"/>
    <x v="31"/>
    <s v="Buyer views Customer and User Profiles"/>
    <x v="31"/>
    <x v="0"/>
    <x v="2"/>
    <x v="609"/>
    <s v="Browse Customer Profiles"/>
    <s v="00270 - Browse Customer Profiles"/>
    <x v="609"/>
    <x v="1"/>
    <x v="2"/>
    <x v="2545"/>
    <s v="QA for Browse Customer Profile"/>
    <s v="M | 00742 - QA for Browse Customer Profile"/>
    <s v="QA | M | 00742 - QA for Browse Customer Profile"/>
    <n v="348518"/>
    <n v="343153"/>
    <n v="356770"/>
    <s v="Plan"/>
    <x v="20"/>
    <n v="0"/>
    <n v="0"/>
    <n v="0"/>
    <n v="16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2.2727272727272728E-2"/>
    <n v="1"/>
    <n v="3.191489361702128"/>
    <x v="0"/>
    <x v="2"/>
    <s v="0.Done"/>
    <x v="2492"/>
    <n v="0"/>
    <n v="0"/>
  </r>
  <r>
    <x v="3"/>
    <x v="0"/>
    <x v="0"/>
    <x v="31"/>
    <s v="Buyer views Customer and User Profiles"/>
    <x v="31"/>
    <x v="0"/>
    <x v="2"/>
    <x v="609"/>
    <s v="Browse Customer Profiles"/>
    <s v="00270 - Browse Customer Profiles"/>
    <x v="609"/>
    <x v="0"/>
    <x v="2"/>
    <x v="2546"/>
    <s v="Alpha to Browse Customer Profile"/>
    <s v="M | 00741 - Alpha to Browse Customer Profile"/>
    <s v="Alpha Test | M | 00741 - Alpha to Browse Customer Profile"/>
    <n v="348518"/>
    <n v="343153"/>
    <n v="356768"/>
    <s v="Plan"/>
    <x v="20"/>
    <n v="0"/>
    <n v="0"/>
    <n v="0"/>
    <n v="16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2.2727272727272728E-2"/>
    <n v="1"/>
    <n v="4.2553191489361701"/>
    <x v="0"/>
    <x v="2"/>
    <s v="0.Done"/>
    <x v="2493"/>
    <n v="0"/>
    <n v="0"/>
  </r>
  <r>
    <x v="3"/>
    <x v="0"/>
    <x v="0"/>
    <x v="31"/>
    <s v="Buyer views Customer and User Profiles"/>
    <x v="31"/>
    <x v="0"/>
    <x v="2"/>
    <x v="638"/>
    <s v="User Profile Dropdown"/>
    <s v="00535 - User Profile Dropdown"/>
    <x v="638"/>
    <x v="1"/>
    <x v="2"/>
    <x v="2547"/>
    <s v="QA for User Profile Dropdown"/>
    <s v="M | 00740 - QA for User Profile Dropdown"/>
    <s v="QA | M | 00740 - QA for User Profile Dropdown"/>
    <n v="348518"/>
    <n v="351638"/>
    <n v="356767"/>
    <s v="Plan"/>
    <x v="20"/>
    <n v="0"/>
    <n v="0"/>
    <n v="0"/>
    <n v="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2.2727272727272728E-2"/>
    <n v="1"/>
    <n v="3.191489361702128"/>
    <x v="0"/>
    <x v="2"/>
    <s v="0.Done"/>
    <x v="2494"/>
    <n v="0"/>
    <n v="0"/>
  </r>
  <r>
    <x v="3"/>
    <x v="0"/>
    <x v="0"/>
    <x v="31"/>
    <s v="Buyer views Customer and User Profiles"/>
    <x v="31"/>
    <x v="0"/>
    <x v="2"/>
    <x v="632"/>
    <s v="Buyer View of Customer Profile"/>
    <s v="00256 - Buyer View of Customer Profile"/>
    <x v="632"/>
    <x v="0"/>
    <x v="2"/>
    <x v="2548"/>
    <s v="Alpha for Buyer View of Customer Profile"/>
    <s v="M | 00739 - Alpha for Buyer View of Customer Profile"/>
    <s v="Alpha Test | M | 00739 - Alpha for Buyer View of Customer Profile"/>
    <n v="348518"/>
    <n v="342876"/>
    <n v="356761"/>
    <s v="Plan"/>
    <x v="20"/>
    <n v="0"/>
    <n v="0"/>
    <n v="0"/>
    <n v="38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2.2727272727272728E-2"/>
    <n v="1"/>
    <n v="4.2553191489361701"/>
    <x v="0"/>
    <x v="2"/>
    <s v="0.Done"/>
    <x v="2495"/>
    <n v="0"/>
    <n v="0"/>
  </r>
  <r>
    <x v="3"/>
    <x v="0"/>
    <x v="0"/>
    <x v="24"/>
    <s v="IBB Integration"/>
    <x v="24"/>
    <x v="1"/>
    <x v="2"/>
    <x v="619"/>
    <s v="Proxy configuration breaks access to IBB "/>
    <s v="00736 - Proxy configuration breaks access to IBB "/>
    <x v="619"/>
    <x v="2"/>
    <x v="2"/>
    <x v="2549"/>
    <s v="Review of Proxy configuration breaks access to IBB "/>
    <s v="00738 - Review of Proxy configuration breaks access to IBB "/>
    <s v="Feature Review | 00738 - Review of Proxy configuration breaks access to IBB "/>
    <n v="350255"/>
    <n v="356660"/>
    <n v="3567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3333333333333333E-2"/>
    <n v="1"/>
    <n v="0"/>
    <x v="0"/>
    <x v="2"/>
    <s v="0.Done"/>
    <x v="2496"/>
    <n v="0"/>
    <n v="0"/>
  </r>
  <r>
    <x v="3"/>
    <x v="0"/>
    <x v="0"/>
    <x v="24"/>
    <s v="IBB Integration"/>
    <x v="24"/>
    <x v="1"/>
    <x v="2"/>
    <x v="619"/>
    <s v="Proxy configuration breaks access to IBB "/>
    <s v="00736 - Proxy configuration breaks access to IBB "/>
    <x v="619"/>
    <x v="0"/>
    <x v="2"/>
    <x v="2550"/>
    <s v="Alpha for Proxy configuration breaks access to IBB "/>
    <s v="00737 - Alpha for Proxy configuration breaks access to IBB "/>
    <s v="Alpha Test | 00737 - Alpha for Proxy configuration breaks access to IBB "/>
    <n v="350255"/>
    <n v="356660"/>
    <n v="35673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3333333333333333E-2"/>
    <n v="1"/>
    <n v="0"/>
    <x v="0"/>
    <x v="2"/>
    <s v="0.Done"/>
    <x v="2497"/>
    <n v="0"/>
    <n v="0"/>
  </r>
  <r>
    <x v="3"/>
    <x v="0"/>
    <x v="0"/>
    <x v="26"/>
    <s v="Buyer - Shipment Management"/>
    <x v="26"/>
    <x v="0"/>
    <x v="2"/>
    <x v="627"/>
    <s v="Shipment Search"/>
    <s v="00249 - Shipment Search"/>
    <x v="627"/>
    <x v="1"/>
    <x v="2"/>
    <x v="2551"/>
    <s v="QA for Shipment Search"/>
    <s v="M | 00735 - QA for Shipment Search"/>
    <s v="QA | M | 00735 - QA for Shipment Search"/>
    <n v="347928"/>
    <n v="342819"/>
    <n v="356655"/>
    <s v="Plan"/>
    <x v="20"/>
    <n v="0"/>
    <n v="0"/>
    <n v="0"/>
    <n v="57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1.5873015873015872E-2"/>
    <n v="1"/>
    <n v="3.191489361702128"/>
    <x v="0"/>
    <x v="2"/>
    <s v="0.Done"/>
    <x v="2498"/>
    <n v="0"/>
    <n v="0"/>
  </r>
  <r>
    <x v="3"/>
    <x v="0"/>
    <x v="0"/>
    <x v="26"/>
    <s v="Buyer - Shipment Management"/>
    <x v="26"/>
    <x v="0"/>
    <x v="2"/>
    <x v="634"/>
    <s v="Buyer - Show Expanded Shipment View"/>
    <s v="00110 - Buyer - Show Expanded Shipment View"/>
    <x v="634"/>
    <x v="1"/>
    <x v="2"/>
    <x v="2552"/>
    <s v="QA for Buyer - Show Expanded Shipment View"/>
    <s v="M | 00734 - QA for Buyer - Show Expanded Shipment View"/>
    <s v="QA | M | 00734 - QA for Buyer - Show Expanded Shipment View"/>
    <n v="347928"/>
    <n v="334924"/>
    <n v="356654"/>
    <s v="Plan"/>
    <x v="20"/>
    <n v="0"/>
    <n v="0"/>
    <n v="0"/>
    <n v="39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1.5873015873015872E-2"/>
    <n v="1"/>
    <n v="3.191489361702128"/>
    <x v="0"/>
    <x v="2"/>
    <s v="0.Done"/>
    <x v="2499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1"/>
    <x v="2"/>
    <x v="2553"/>
    <s v="QA for Shipments Landing Page"/>
    <s v="M | 00733 - QA for Shipments Landing Page"/>
    <s v="QA | M | 00733 - QA for Shipments Landing Page"/>
    <n v="347928"/>
    <n v="334920"/>
    <n v="356653"/>
    <s v="Plan"/>
    <x v="20"/>
    <n v="0"/>
    <n v="0"/>
    <n v="0"/>
    <n v="6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25E-2"/>
    <n v="1.5873015873015872E-2"/>
    <n v="1"/>
    <n v="3.191489361702128"/>
    <x v="0"/>
    <x v="2"/>
    <s v="0.Done"/>
    <x v="2500"/>
    <n v="0"/>
    <n v="0"/>
  </r>
  <r>
    <x v="3"/>
    <x v="0"/>
    <x v="0"/>
    <x v="34"/>
    <s v="Buyer - Release Management"/>
    <x v="34"/>
    <x v="0"/>
    <x v="2"/>
    <x v="636"/>
    <s v="Release Search"/>
    <s v="00513 - Release Search"/>
    <x v="636"/>
    <x v="1"/>
    <x v="2"/>
    <x v="2554"/>
    <s v="QA for Release Search"/>
    <s v="M | 00731 - QA for Release Search"/>
    <s v="QA | M | 00731 - QA for Release Search"/>
    <n v="350409"/>
    <n v="350412"/>
    <n v="356651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4.3478260869565216E-2"/>
    <n v="1"/>
    <n v="3.191489361702128"/>
    <x v="0"/>
    <x v="2"/>
    <s v="0.Done"/>
    <x v="2501"/>
    <n v="0"/>
    <n v="0"/>
  </r>
  <r>
    <x v="3"/>
    <x v="0"/>
    <x v="0"/>
    <x v="34"/>
    <s v="Buyer - Release Management"/>
    <x v="34"/>
    <x v="0"/>
    <x v="2"/>
    <x v="628"/>
    <s v="Release expanded view"/>
    <s v="00512 - Release expanded view"/>
    <x v="628"/>
    <x v="1"/>
    <x v="2"/>
    <x v="2555"/>
    <s v="QA for Release expanded view"/>
    <s v="M | 00730 - QA for Release expanded view"/>
    <s v="QA | M | 00730 - QA for Release expanded view"/>
    <n v="350409"/>
    <n v="350411"/>
    <n v="356650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4.3478260869565216E-2"/>
    <n v="1"/>
    <n v="3.191489361702128"/>
    <x v="0"/>
    <x v="2"/>
    <s v="0.Done"/>
    <x v="2502"/>
    <n v="0"/>
    <n v="0"/>
  </r>
  <r>
    <x v="3"/>
    <x v="0"/>
    <x v="0"/>
    <x v="34"/>
    <s v="Buyer - Release Management"/>
    <x v="34"/>
    <x v="0"/>
    <x v="2"/>
    <x v="637"/>
    <s v="Releases landing page"/>
    <s v="00511 - Releases landing page"/>
    <x v="637"/>
    <x v="1"/>
    <x v="2"/>
    <x v="2556"/>
    <s v="QA for Releases landing page"/>
    <s v="M | 00729 - QA for Releases landing page"/>
    <s v="QA | M | 00729 - QA for Releases landing page"/>
    <n v="350409"/>
    <n v="350410"/>
    <n v="356649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4.3478260869565216E-2"/>
    <n v="1"/>
    <n v="3.191489361702128"/>
    <x v="0"/>
    <x v="2"/>
    <s v="0.Done"/>
    <x v="2503"/>
    <n v="0"/>
    <n v="0"/>
  </r>
  <r>
    <x v="3"/>
    <x v="0"/>
    <x v="0"/>
    <x v="26"/>
    <s v="Buyer - Shipment Management"/>
    <x v="26"/>
    <x v="0"/>
    <x v="2"/>
    <x v="627"/>
    <s v="Shipment Search"/>
    <s v="00249 - Shipment Search"/>
    <x v="627"/>
    <x v="0"/>
    <x v="2"/>
    <x v="2557"/>
    <s v="Alpha for Search on Shipment"/>
    <s v="M | 00728 - Alpha for Search on Shipment"/>
    <s v="Alpha Test | M | 00728 - Alpha for Search on Shipment"/>
    <n v="347928"/>
    <n v="342819"/>
    <n v="356645"/>
    <s v="Plan"/>
    <x v="20"/>
    <n v="0"/>
    <n v="0"/>
    <n v="0"/>
    <n v="57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1.5873015873015872E-2"/>
    <n v="1"/>
    <n v="4.2553191489361701"/>
    <x v="0"/>
    <x v="2"/>
    <s v="0.Done"/>
    <x v="2504"/>
    <n v="0"/>
    <n v="0"/>
  </r>
  <r>
    <x v="3"/>
    <x v="1"/>
    <x v="1"/>
    <x v="1"/>
    <m/>
    <x v="1"/>
    <x v="1"/>
    <x v="2"/>
    <x v="639"/>
    <s v="Race condition in DataSyncEngineImpl"/>
    <s v="00722 - Race condition in DataSyncEngineImpl"/>
    <x v="639"/>
    <x v="1"/>
    <x v="2"/>
    <x v="2558"/>
    <s v="QA for Race condition in DataSyncEngineImpl"/>
    <s v="00726 - QA for Race condition in DataSyncEngineImpl"/>
    <s v="QA | 00726 - QA for Race condition in DataSyncEngineImpl"/>
    <m/>
    <n v="356597"/>
    <n v="35662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05"/>
    <n v="0"/>
    <n v="0"/>
  </r>
  <r>
    <x v="3"/>
    <x v="1"/>
    <x v="1"/>
    <x v="1"/>
    <m/>
    <x v="1"/>
    <x v="1"/>
    <x v="2"/>
    <x v="639"/>
    <s v="Race condition in DataSyncEngineImpl"/>
    <s v="00722 - Race condition in DataSyncEngineImpl"/>
    <x v="639"/>
    <x v="2"/>
    <x v="2"/>
    <x v="2559"/>
    <s v="Review of Race condition in DataSyncEngineImpl"/>
    <s v="00725 - Review of Race condition in DataSyncEngineImpl"/>
    <s v="Feature Review | 00725 - Review of Race condition in DataSyncEngineImpl"/>
    <m/>
    <n v="356597"/>
    <n v="3566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06"/>
    <n v="0"/>
    <n v="0"/>
  </r>
  <r>
    <x v="3"/>
    <x v="1"/>
    <x v="1"/>
    <x v="1"/>
    <m/>
    <x v="1"/>
    <x v="1"/>
    <x v="2"/>
    <x v="639"/>
    <s v="Race condition in DataSyncEngineImpl"/>
    <s v="00722 - Race condition in DataSyncEngineImpl"/>
    <x v="639"/>
    <x v="0"/>
    <x v="2"/>
    <x v="2560"/>
    <s v="Alpha for Race condition in DataSyncEngineImpl"/>
    <s v="00724 - Alpha for Race condition in DataSyncEngineImpl"/>
    <s v="Alpha Test | 00724 - Alpha for Race condition in DataSyncEngineImpl"/>
    <m/>
    <n v="356597"/>
    <n v="3566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07"/>
    <n v="0"/>
    <n v="0"/>
  </r>
  <r>
    <x v="3"/>
    <x v="1"/>
    <x v="1"/>
    <x v="1"/>
    <m/>
    <x v="1"/>
    <x v="1"/>
    <x v="2"/>
    <x v="620"/>
    <s v="Custom-users-admin-web causes startup exceptions in portal"/>
    <s v="00719 - Custom-users-admin-web causes startup exceptions in portal"/>
    <x v="620"/>
    <x v="2"/>
    <x v="2"/>
    <x v="2561"/>
    <s v="Review of Custom-users-admin-web causes startup exceptions in portal"/>
    <s v="00721 - Review of Custom-users-admin-web causes startup exceptions in portal"/>
    <s v="Feature Review | 00721 - Review of Custom-users-admin-web causes startup exceptions in portal"/>
    <m/>
    <n v="356594"/>
    <n v="35659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08"/>
    <n v="0"/>
    <n v="0"/>
  </r>
  <r>
    <x v="3"/>
    <x v="1"/>
    <x v="1"/>
    <x v="1"/>
    <m/>
    <x v="1"/>
    <x v="1"/>
    <x v="2"/>
    <x v="620"/>
    <s v="Custom-users-admin-web causes startup exceptions in portal"/>
    <s v="00719 - Custom-users-admin-web causes startup exceptions in portal"/>
    <x v="620"/>
    <x v="0"/>
    <x v="2"/>
    <x v="2562"/>
    <s v="Alpha for Custom-users-admin-web causes startup exceptions in portal"/>
    <s v="00720 - Alpha for Custom-users-admin-web causes startup exceptions in portal"/>
    <s v="Alpha Test | 00720 - Alpha for Custom-users-admin-web causes startup exceptions in portal"/>
    <m/>
    <n v="356594"/>
    <n v="3565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09"/>
    <n v="0"/>
    <n v="0"/>
  </r>
  <r>
    <x v="3"/>
    <x v="0"/>
    <x v="0"/>
    <x v="22"/>
    <s v="System Architecture"/>
    <x v="22"/>
    <x v="2"/>
    <x v="3"/>
    <x v="408"/>
    <s v="Manage Technical Debt"/>
    <s v="00717 - Manage Technical Debt"/>
    <x v="408"/>
    <x v="5"/>
    <x v="2"/>
    <x v="2563"/>
    <s v="Fix namespace in SB modules"/>
    <s v="S | 00718 - Fix namespace in SB modules"/>
    <s v="Backend Development | S | 00718 - Fix namespace in SB modules"/>
    <n v="351453"/>
    <n v="356507"/>
    <n v="356508"/>
    <s v="Plan"/>
    <x v="0"/>
    <n v="0"/>
    <n v="0"/>
    <n v="200"/>
    <n v="32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33333333333333331"/>
    <n v="1.8518518518518517E-2"/>
    <n v="1"/>
    <n v="8.5106382978723403"/>
    <x v="0"/>
    <x v="3"/>
    <s v="0.Done"/>
    <x v="2510"/>
    <n v="0"/>
    <n v="0"/>
  </r>
  <r>
    <x v="3"/>
    <x v="0"/>
    <x v="0"/>
    <x v="33"/>
    <s v="Buyer - Order Management"/>
    <x v="33"/>
    <x v="0"/>
    <x v="2"/>
    <x v="633"/>
    <s v="Search Orders by Indexed fields"/>
    <s v="00225 - Search Orders by Indexed fields"/>
    <x v="633"/>
    <x v="0"/>
    <x v="2"/>
    <x v="2564"/>
    <s v="Alpha for Search Orders by Indexed fields"/>
    <s v="M | 00715 - Alpha for Search Orders by Indexed fields"/>
    <s v="Alpha Test | M | 00715 - Alpha for Search Orders by Indexed fields"/>
    <n v="346910"/>
    <n v="340618"/>
    <n v="356400"/>
    <s v="Plan"/>
    <x v="20"/>
    <n v="0"/>
    <n v="0"/>
    <n v="0"/>
    <n v="89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8.3333333333333329E-2"/>
    <n v="1.020408163265306E-2"/>
    <n v="1"/>
    <n v="4.2553191489361701"/>
    <x v="0"/>
    <x v="2"/>
    <s v="0.Done"/>
    <x v="2511"/>
    <n v="0"/>
    <n v="0"/>
  </r>
  <r>
    <x v="3"/>
    <x v="0"/>
    <x v="0"/>
    <x v="34"/>
    <s v="Buyer - Release Management"/>
    <x v="34"/>
    <x v="0"/>
    <x v="2"/>
    <x v="606"/>
    <s v="Release updates from IBB"/>
    <s v="00520 - Release updates from IBB"/>
    <x v="606"/>
    <x v="5"/>
    <x v="2"/>
    <x v="2565"/>
    <s v="Data sync for Release"/>
    <s v="M | 00713 - Data sync for Release"/>
    <s v="Backend Development | M | 00713 - Data sync for Release"/>
    <n v="350409"/>
    <n v="350837"/>
    <n v="356370"/>
    <s v="Plan"/>
    <x v="20"/>
    <n v="27.78333333333333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7.783333333333335"/>
    <n v="0"/>
    <n v="0.2"/>
    <n v="4.3478260869565216E-2"/>
    <n v="1"/>
    <n v="10.638297872340425"/>
    <x v="0"/>
    <x v="2"/>
    <s v="0.Done"/>
    <x v="2512"/>
    <n v="0"/>
    <n v="0"/>
  </r>
  <r>
    <x v="3"/>
    <x v="0"/>
    <x v="0"/>
    <x v="31"/>
    <s v="Buyer views Customer and User Profiles"/>
    <x v="31"/>
    <x v="0"/>
    <x v="2"/>
    <x v="632"/>
    <s v="Buyer View of Customer Profile"/>
    <s v="00256 - Buyer View of Customer Profile"/>
    <x v="632"/>
    <x v="3"/>
    <x v="2"/>
    <x v="2566"/>
    <s v="Customer Profile - My Companies Page"/>
    <s v="M | 00712 - Customer Profile - My Companies Page"/>
    <s v="Frontend Development | M | 00712 - Customer Profile - My Companies Page"/>
    <n v="348518"/>
    <n v="342876"/>
    <n v="356366"/>
    <s v="Plan"/>
    <x v="20"/>
    <n v="0"/>
    <n v="0"/>
    <n v="0"/>
    <n v="38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2.2727272727272728E-2"/>
    <n v="1"/>
    <n v="5.3191489361702127"/>
    <x v="0"/>
    <x v="2"/>
    <s v="0.Done"/>
    <x v="2513"/>
    <n v="0"/>
    <n v="0"/>
  </r>
  <r>
    <x v="3"/>
    <x v="0"/>
    <x v="0"/>
    <x v="26"/>
    <s v="Buyer - Shipment Management"/>
    <x v="26"/>
    <x v="0"/>
    <x v="2"/>
    <x v="634"/>
    <s v="Buyer - Show Expanded Shipment View"/>
    <s v="00110 - Buyer - Show Expanded Shipment View"/>
    <x v="634"/>
    <x v="0"/>
    <x v="2"/>
    <x v="2567"/>
    <s v="Alpha for Buyer - Show Expanded Shipment View"/>
    <s v="M | 00711 - Alpha for Buyer - Show Expanded Shipment View"/>
    <s v="Alpha Test | M | 00711 - Alpha for Buyer - Show Expanded Shipment View"/>
    <n v="347928"/>
    <n v="334924"/>
    <n v="356363"/>
    <s v="Plan"/>
    <x v="20"/>
    <n v="0"/>
    <n v="0"/>
    <n v="0"/>
    <n v="39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1.5873015873015872E-2"/>
    <n v="1"/>
    <n v="4.2553191489361701"/>
    <x v="0"/>
    <x v="2"/>
    <s v="0.Done"/>
    <x v="2514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0"/>
    <x v="2"/>
    <x v="2568"/>
    <s v="Alpha for Shipments Landing Page"/>
    <s v="M | 00710 - Alpha for Shipments Landing Page"/>
    <s v="Alpha Test | M | 00710 - Alpha for Shipments Landing Page"/>
    <n v="347928"/>
    <n v="334920"/>
    <n v="356356"/>
    <s v="Plan"/>
    <x v="20"/>
    <n v="0"/>
    <n v="0"/>
    <n v="0"/>
    <n v="61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6.25E-2"/>
    <n v="1.5873015873015872E-2"/>
    <n v="1"/>
    <n v="4.2553191489361701"/>
    <x v="0"/>
    <x v="2"/>
    <s v="0.Done"/>
    <x v="2515"/>
    <n v="0"/>
    <n v="0"/>
  </r>
  <r>
    <x v="3"/>
    <x v="0"/>
    <x v="0"/>
    <x v="34"/>
    <s v="Buyer - Release Management"/>
    <x v="34"/>
    <x v="0"/>
    <x v="2"/>
    <x v="636"/>
    <s v="Release Search"/>
    <s v="00513 - Release Search"/>
    <x v="636"/>
    <x v="0"/>
    <x v="2"/>
    <x v="2569"/>
    <s v="Alpha for Release Search"/>
    <s v="M | 00709 - Alpha for Release Search"/>
    <s v="Alpha Test | M | 00709 - Alpha for Release Search"/>
    <n v="350409"/>
    <n v="350412"/>
    <n v="356330"/>
    <s v="Plan"/>
    <x v="2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4.3478260869565216E-2"/>
    <n v="1"/>
    <n v="4.2553191489361701"/>
    <x v="0"/>
    <x v="2"/>
    <s v="0.Done"/>
    <x v="2516"/>
    <n v="0"/>
    <n v="0"/>
  </r>
  <r>
    <x v="3"/>
    <x v="0"/>
    <x v="0"/>
    <x v="34"/>
    <s v="Buyer - Release Management"/>
    <x v="34"/>
    <x v="0"/>
    <x v="2"/>
    <x v="628"/>
    <s v="Release expanded view"/>
    <s v="00512 - Release expanded view"/>
    <x v="628"/>
    <x v="0"/>
    <x v="2"/>
    <x v="2570"/>
    <s v="Alpha for Release expanded view"/>
    <s v="M | 00708 - Alpha for Release expanded view"/>
    <s v="Alpha Test | M | 00708 - Alpha for Release expanded view"/>
    <n v="350409"/>
    <n v="350411"/>
    <n v="356319"/>
    <s v="Plan"/>
    <x v="2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4.3478260869565216E-2"/>
    <n v="1"/>
    <n v="4.2553191489361701"/>
    <x v="0"/>
    <x v="2"/>
    <s v="0.Done"/>
    <x v="2517"/>
    <n v="0"/>
    <n v="0"/>
  </r>
  <r>
    <x v="3"/>
    <x v="0"/>
    <x v="0"/>
    <x v="34"/>
    <s v="Buyer - Release Management"/>
    <x v="34"/>
    <x v="0"/>
    <x v="2"/>
    <x v="637"/>
    <s v="Releases landing page"/>
    <s v="00511 - Releases landing page"/>
    <x v="637"/>
    <x v="0"/>
    <x v="2"/>
    <x v="2571"/>
    <s v="Alpha for Releases landing page"/>
    <s v="S | 00707 - Alpha for Releases landing page"/>
    <s v="Alpha Test | S | 00707 - Alpha for Releases landing page"/>
    <n v="350409"/>
    <n v="350410"/>
    <n v="356312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4.3478260869565216E-2"/>
    <n v="1"/>
    <n v="2.1276595744680851"/>
    <x v="0"/>
    <x v="2"/>
    <s v="0.Done"/>
    <x v="2518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5"/>
    <x v="2"/>
    <x v="2572"/>
    <s v="Create script to load Great Lakes Cheese LAR file"/>
    <s v="S | 00706 - Create script to load Great Lakes Cheese LAR file"/>
    <s v="Backend Development | S | 00706 - Create script to load Great Lakes Cheese LAR file"/>
    <n v="350832"/>
    <n v="334456"/>
    <n v="356118"/>
    <s v="Plan"/>
    <x v="19"/>
    <n v="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5"/>
    <n v="0"/>
    <n v="0.05"/>
    <n v="8.2644628099173556E-3"/>
    <n v="1"/>
    <n v="8.5106382978723403"/>
    <x v="0"/>
    <x v="2"/>
    <s v="0.Done"/>
    <x v="2519"/>
    <n v="0"/>
    <n v="0"/>
  </r>
  <r>
    <x v="3"/>
    <x v="0"/>
    <x v="0"/>
    <x v="23"/>
    <s v="Buyer - Portal Foundations"/>
    <x v="23"/>
    <x v="0"/>
    <x v="2"/>
    <x v="454"/>
    <s v="Buyer - Security"/>
    <s v="00645 - Buyer - Security"/>
    <x v="454"/>
    <x v="3"/>
    <x v="2"/>
    <x v="2573"/>
    <s v="Develop Edit Profile - change my password and reminder query "/>
    <s v="M | 00705 - Develop Edit Profile - change my password and reminder query "/>
    <s v="Frontend Development | M | 00705 - Develop Edit Profile - change my password and reminder query "/>
    <n v="350832"/>
    <n v="354328"/>
    <n v="35611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8.2644628099173556E-3"/>
    <n v="1"/>
    <n v="5.3191489361702127"/>
    <x v="0"/>
    <x v="2"/>
    <s v="0.Done"/>
    <x v="2520"/>
    <n v="0"/>
    <n v="0"/>
  </r>
  <r>
    <x v="3"/>
    <x v="0"/>
    <x v="0"/>
    <x v="34"/>
    <s v="Buyer - Release Management"/>
    <x v="34"/>
    <x v="0"/>
    <x v="2"/>
    <x v="628"/>
    <s v="Release expanded view"/>
    <s v="00512 - Release expanded view"/>
    <x v="628"/>
    <x v="3"/>
    <x v="2"/>
    <x v="2574"/>
    <s v="Release Details UI"/>
    <s v="S | 00703 - Release Details UI"/>
    <s v="Frontend Development | S | 00703 - Release Details UI"/>
    <n v="350409"/>
    <n v="350411"/>
    <n v="355992"/>
    <s v="Plan"/>
    <x v="20"/>
    <n v="1.2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.25"/>
    <n v="0"/>
    <n v="0.2"/>
    <n v="4.3478260869565216E-2"/>
    <n v="1"/>
    <n v="4.2553191489361701"/>
    <x v="0"/>
    <x v="2"/>
    <s v="0.Done"/>
    <x v="2521"/>
    <n v="0"/>
    <n v="0"/>
  </r>
  <r>
    <x v="3"/>
    <x v="0"/>
    <x v="0"/>
    <x v="34"/>
    <s v="Buyer - Release Management"/>
    <x v="34"/>
    <x v="0"/>
    <x v="2"/>
    <x v="637"/>
    <s v="Releases landing page"/>
    <s v="00511 - Releases landing page"/>
    <x v="637"/>
    <x v="3"/>
    <x v="2"/>
    <x v="2575"/>
    <s v="Release Landing Page UI"/>
    <s v="S | 00702 - Release Landing Page UI"/>
    <s v="Frontend Development | S | 00702 - Release Landing Page UI"/>
    <n v="350409"/>
    <n v="350410"/>
    <n v="355991"/>
    <s v="Plan"/>
    <x v="2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4.3478260869565216E-2"/>
    <n v="1"/>
    <n v="4.2553191489361701"/>
    <x v="0"/>
    <x v="2"/>
    <s v="0.Done"/>
    <x v="2522"/>
    <n v="0"/>
    <n v="0"/>
  </r>
  <r>
    <x v="3"/>
    <x v="0"/>
    <x v="0"/>
    <x v="26"/>
    <s v="Buyer - Shipment Management"/>
    <x v="26"/>
    <x v="0"/>
    <x v="2"/>
    <x v="635"/>
    <s v="Carrier List CRUD"/>
    <s v="00058 - Carrier List CRUD"/>
    <x v="635"/>
    <x v="2"/>
    <x v="2"/>
    <x v="2576"/>
    <s v="Review of Carrier List CRUD"/>
    <s v="00701 - Review of Carrier List CRUD"/>
    <s v="Feature Review | 00701 - Review of Carrier List CRUD"/>
    <n v="347928"/>
    <n v="333021"/>
    <n v="355981"/>
    <s v="Plan"/>
    <x v="2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1.5873015873015872E-2"/>
    <n v="1"/>
    <n v="0"/>
    <x v="0"/>
    <x v="2"/>
    <s v="0.Done"/>
    <x v="2523"/>
    <n v="0"/>
    <n v="0"/>
  </r>
  <r>
    <x v="3"/>
    <x v="0"/>
    <x v="0"/>
    <x v="23"/>
    <s v="Buyer - Portal Foundations"/>
    <x v="23"/>
    <x v="0"/>
    <x v="2"/>
    <x v="560"/>
    <s v="Customer site template"/>
    <s v="00218 - Customer site template"/>
    <x v="560"/>
    <x v="0"/>
    <x v="2"/>
    <x v="2577"/>
    <s v="Alpha for Customer site template"/>
    <s v="00700 - Alpha for Customer site template"/>
    <s v="Alpha Test | 00700 - Alpha for Customer site template"/>
    <n v="350832"/>
    <n v="340231"/>
    <n v="355969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14285714285714285"/>
    <n v="8.2644628099173556E-3"/>
    <n v="1"/>
    <n v="0"/>
    <x v="0"/>
    <x v="2"/>
    <s v="0.Done"/>
    <x v="2524"/>
    <n v="0"/>
    <n v="0"/>
  </r>
  <r>
    <x v="3"/>
    <x v="1"/>
    <x v="1"/>
    <x v="1"/>
    <m/>
    <x v="1"/>
    <x v="1"/>
    <x v="2"/>
    <x v="640"/>
    <s v="DataSync background tasks are not being cleaned up from DB when successfully Doned"/>
    <s v="00688 - DataSync background tasks are not being cleaned up from DB when successfully Doned"/>
    <x v="640"/>
    <x v="1"/>
    <x v="2"/>
    <x v="2578"/>
    <s v="QA for DataSync background tasks are not being cleaned up from DB when successfully Doned"/>
    <s v="00699 - QA for DataSync background tasks are not being cleaned up from DB when successfully Doned"/>
    <s v="QA | 00699 - QA for DataSync background tasks are not being cleaned up from DB when successfully Doned"/>
    <m/>
    <n v="355705"/>
    <n v="35586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25"/>
    <n v="0"/>
    <n v="0"/>
  </r>
  <r>
    <x v="3"/>
    <x v="1"/>
    <x v="1"/>
    <x v="1"/>
    <m/>
    <x v="1"/>
    <x v="1"/>
    <x v="2"/>
    <x v="640"/>
    <s v="DataSync background tasks are not being cleaned up from DB when successfully Doned"/>
    <s v="00688 - DataSync background tasks are not being cleaned up from DB when successfully Doned"/>
    <x v="640"/>
    <x v="2"/>
    <x v="2"/>
    <x v="2579"/>
    <s v="Review of DataSync background tasks are not being cleaned up from DB when successfully Doned"/>
    <s v="00698 - Review of DataSync background tasks are not being cleaned up from DB when successfully Doned"/>
    <s v="Feature Review | 00698 - Review of DataSync background tasks are not being cleaned up from DB when successfully Doned"/>
    <m/>
    <n v="355705"/>
    <n v="35586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26"/>
    <n v="0"/>
    <n v="0"/>
  </r>
  <r>
    <x v="3"/>
    <x v="0"/>
    <x v="0"/>
    <x v="23"/>
    <s v="Buyer - Portal Foundations"/>
    <x v="23"/>
    <x v="0"/>
    <x v="2"/>
    <x v="560"/>
    <s v="Customer site template"/>
    <s v="00218 - Customer site template"/>
    <x v="560"/>
    <x v="6"/>
    <x v="2"/>
    <x v="2580"/>
    <s v="Customer site template script is creating a 2nd &quot;Global&quot; site"/>
    <s v="XS | 00697 - Customer site template script is creating a 2nd &quot;Global&quot; site"/>
    <s v="Alpha Bug | XS | 00697 - Customer site template script is creating a 2nd &quot;Global&quot; site"/>
    <n v="350832"/>
    <n v="340231"/>
    <n v="355854"/>
    <s v="Plan"/>
    <x v="1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4285714285714285"/>
    <n v="8.2644628099173556E-3"/>
    <n v="1"/>
    <n v="1.0638297872340425"/>
    <x v="0"/>
    <x v="2"/>
    <s v="0.Done"/>
    <x v="2527"/>
    <n v="0"/>
    <n v="0"/>
  </r>
  <r>
    <x v="3"/>
    <x v="0"/>
    <x v="0"/>
    <x v="31"/>
    <s v="Buyer views Customer and User Profiles"/>
    <x v="31"/>
    <x v="0"/>
    <x v="2"/>
    <x v="439"/>
    <s v="Customer Profile updates from IBB"/>
    <s v="00371 - Customer Profile updates from IBB"/>
    <x v="439"/>
    <x v="5"/>
    <x v="2"/>
    <x v="2581"/>
    <s v="Implement Customer DataSync"/>
    <s v="M | 00695 - Implement Customer DataSync"/>
    <s v="Backend Development | M | 00695 - Implement Customer DataSync"/>
    <n v="348518"/>
    <n v="347291"/>
    <n v="355852"/>
    <s v="Plan"/>
    <x v="20"/>
    <n v="27.78333333333333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7.783333333333335"/>
    <n v="0"/>
    <n v="7.6923076923076927E-2"/>
    <n v="2.2727272727272728E-2"/>
    <n v="1"/>
    <n v="10.638297872340425"/>
    <x v="0"/>
    <x v="2"/>
    <s v="0.Done"/>
    <x v="2528"/>
    <n v="0"/>
    <n v="0"/>
  </r>
  <r>
    <x v="3"/>
    <x v="0"/>
    <x v="0"/>
    <x v="23"/>
    <s v="Buyer - Portal Foundations"/>
    <x v="23"/>
    <x v="0"/>
    <x v="2"/>
    <x v="580"/>
    <s v="All external users are re-directed to the  dashboard"/>
    <s v="00080 - All external users are re-directed to the  dashboard"/>
    <x v="580"/>
    <x v="6"/>
    <x v="2"/>
    <x v="2582"/>
    <s v="Fix landing page redirect for customers"/>
    <s v="XS | 00694 - Fix landing page redirect for customers"/>
    <s v="Alpha Bug | XS | 00694 - Fix landing page redirect for customers"/>
    <n v="350832"/>
    <n v="334300"/>
    <n v="355824"/>
    <s v="Plan"/>
    <x v="0"/>
    <n v="11.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1.1"/>
    <n v="0"/>
    <n v="0.25"/>
    <n v="8.2644628099173556E-3"/>
    <n v="1"/>
    <n v="1.0638297872340425"/>
    <x v="0"/>
    <x v="2"/>
    <s v="0.Done"/>
    <x v="2529"/>
    <n v="0"/>
    <n v="0"/>
  </r>
  <r>
    <x v="3"/>
    <x v="0"/>
    <x v="0"/>
    <x v="23"/>
    <s v="Buyer - Portal Foundations"/>
    <x v="23"/>
    <x v="0"/>
    <x v="2"/>
    <x v="580"/>
    <s v="All external users are re-directed to the  dashboard"/>
    <s v="00080 - All external users are re-directed to the  dashboard"/>
    <x v="580"/>
    <x v="0"/>
    <x v="2"/>
    <x v="2583"/>
    <s v="Alpha for Redirect customers to dashboard"/>
    <s v="00693 - Alpha for Redirect customers to dashboard"/>
    <s v="Alpha Test | 00693 - Alpha for Redirect customers to dashboard"/>
    <n v="350832"/>
    <n v="334300"/>
    <n v="35581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2644628099173556E-3"/>
    <n v="1"/>
    <n v="0"/>
    <x v="0"/>
    <x v="2"/>
    <s v="0.Done"/>
    <x v="2530"/>
    <n v="0"/>
    <n v="0"/>
  </r>
  <r>
    <x v="3"/>
    <x v="0"/>
    <x v="0"/>
    <x v="33"/>
    <s v="Buyer - Order Management"/>
    <x v="33"/>
    <x v="0"/>
    <x v="2"/>
    <x v="562"/>
    <s v="Inventory updates from IBB"/>
    <s v="00369 - Inventory updates from IBB"/>
    <x v="562"/>
    <x v="5"/>
    <x v="2"/>
    <x v="2584"/>
    <s v="Create inventory WS modules"/>
    <s v="M | 00690 - Create inventory WS modules"/>
    <s v="Backend Development | M | 00690 - Create inventory WS modules"/>
    <n v="346910"/>
    <n v="347289"/>
    <n v="355805"/>
    <s v="Plan"/>
    <x v="19"/>
    <n v="10.566666666666666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10.566666666666666"/>
    <n v="0"/>
    <n v="0.125"/>
    <n v="1.020408163265306E-2"/>
    <n v="1"/>
    <n v="10.638297872340425"/>
    <x v="0"/>
    <x v="2"/>
    <s v="0.Done"/>
    <x v="2531"/>
    <n v="0"/>
    <n v="0"/>
  </r>
  <r>
    <x v="3"/>
    <x v="1"/>
    <x v="1"/>
    <x v="1"/>
    <m/>
    <x v="1"/>
    <x v="1"/>
    <x v="2"/>
    <x v="640"/>
    <s v="DataSync background tasks are not being cleaned up from DB when successfully Doned"/>
    <s v="00688 - DataSync background tasks are not being cleaned up from DB when successfully Doned"/>
    <x v="640"/>
    <x v="0"/>
    <x v="2"/>
    <x v="2585"/>
    <s v="Alpha for DataSync background tasks are not being cleaned up from DB when successfully Doned"/>
    <s v="00689 - Alpha for DataSync background tasks are not being cleaned up from DB when successfully Doned"/>
    <s v="Alpha Test | 00689 - Alpha for DataSync background tasks are not being cleaned up from DB when successfully Doned"/>
    <m/>
    <n v="355705"/>
    <n v="35570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32"/>
    <n v="0"/>
    <n v="0"/>
  </r>
  <r>
    <x v="3"/>
    <x v="0"/>
    <x v="0"/>
    <x v="31"/>
    <s v="Buyer views Customer and User Profiles"/>
    <x v="31"/>
    <x v="0"/>
    <x v="6"/>
    <x v="641"/>
    <s v="Populate Customer Profiles"/>
    <s v="00206 - Populate Customer Profiles"/>
    <x v="641"/>
    <x v="5"/>
    <x v="2"/>
    <x v="2586"/>
    <s v="Move listeners out of CustomerMigration and to Customer module"/>
    <s v="M | 00685 - Move listeners out of CustomerMigration and to Customer module"/>
    <s v="Backend Development | M | 00685 - Move listeners out of CustomerMigration and to Customer module"/>
    <n v="348518"/>
    <n v="340155"/>
    <n v="355496"/>
    <s v="Plan"/>
    <x v="21"/>
    <n v="3.5"/>
    <n v="0"/>
    <n v="0"/>
    <n v="29.6"/>
    <s v="M"/>
    <s v="SUBTASK PLAN"/>
    <n v="10.638297872340425"/>
    <n v="12.76595744680851"/>
    <n v="0"/>
    <n v="0"/>
    <n v="0"/>
    <n v="10.638297872340425"/>
    <n v="10.638297872340425"/>
    <n v="12.76595744680851"/>
    <n v="3.5"/>
    <n v="0"/>
    <n v="0.33333333333333331"/>
    <n v="2.2727272727272728E-2"/>
    <n v="1"/>
    <n v="10.638297872340425"/>
    <x v="0"/>
    <x v="6"/>
    <s v="0.Done"/>
    <x v="2533"/>
    <n v="0"/>
    <n v="0"/>
  </r>
  <r>
    <x v="3"/>
    <x v="0"/>
    <x v="0"/>
    <x v="31"/>
    <s v="Buyer views Customer and User Profiles"/>
    <x v="31"/>
    <x v="0"/>
    <x v="2"/>
    <x v="626"/>
    <s v="View/Edit my User Profile"/>
    <s v="00254 - View/Edit my User Profile"/>
    <x v="626"/>
    <x v="4"/>
    <x v="2"/>
    <x v="2587"/>
    <s v="Add Expando field to represent Employer"/>
    <s v="M | 00684 - Add Expando field to represent Employer"/>
    <s v="Sub-Task | M | 00684 - Add Expando field to represent Employer"/>
    <n v="348518"/>
    <n v="342871"/>
    <n v="355423"/>
    <s v="Plan"/>
    <x v="20"/>
    <n v="0"/>
    <n v="0"/>
    <n v="0"/>
    <n v="37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2.2727272727272728E-2"/>
    <n v="1"/>
    <n v="8.5106382978723403"/>
    <x v="0"/>
    <x v="2"/>
    <s v="0.Done"/>
    <x v="2534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5"/>
    <x v="2"/>
    <x v="2588"/>
    <s v="Add location to filter search results"/>
    <s v="L | 00683 - Add location to filter search results"/>
    <s v="Backend Development | L | 00683 - Add location to filter search results"/>
    <n v="350832"/>
    <n v="343448"/>
    <n v="355401"/>
    <s v="Plan"/>
    <x v="19"/>
    <n v="6"/>
    <n v="0"/>
    <n v="0"/>
    <n v="39"/>
    <s v="L"/>
    <s v="SUBTASK PLAN"/>
    <n v="19.148936170212767"/>
    <n v="22.978723404255319"/>
    <n v="0"/>
    <n v="0"/>
    <n v="0"/>
    <n v="19.148936170212767"/>
    <n v="19.148936170212767"/>
    <n v="22.978723404255319"/>
    <n v="6"/>
    <n v="0"/>
    <n v="6.6666666666666666E-2"/>
    <n v="8.2644628099173556E-3"/>
    <n v="1"/>
    <n v="19.148936170212767"/>
    <x v="0"/>
    <x v="2"/>
    <s v="0.Done"/>
    <x v="2535"/>
    <n v="0"/>
    <n v="0"/>
  </r>
  <r>
    <x v="3"/>
    <x v="0"/>
    <x v="0"/>
    <x v="31"/>
    <s v="Buyer views Customer and User Profiles"/>
    <x v="31"/>
    <x v="0"/>
    <x v="2"/>
    <x v="439"/>
    <s v="Customer Profile updates from IBB"/>
    <s v="00371 - Customer Profile updates from IBB"/>
    <x v="439"/>
    <x v="5"/>
    <x v="2"/>
    <x v="2589"/>
    <s v="Update stub models for Customer based on response json from IBB WS"/>
    <s v="S | 00682 - Update stub models for Customer based on response json from IBB WS"/>
    <s v="Backend Development | S | 00682 - Update stub models for Customer based on response json from IBB WS"/>
    <n v="348518"/>
    <n v="347291"/>
    <n v="355398"/>
    <s v="Plan"/>
    <x v="20"/>
    <n v="3.883333333333333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.8833333333333333"/>
    <n v="0"/>
    <n v="7.6923076923076927E-2"/>
    <n v="2.2727272727272728E-2"/>
    <n v="1"/>
    <n v="8.5106382978723403"/>
    <x v="0"/>
    <x v="2"/>
    <s v="0.Done"/>
    <x v="2536"/>
    <n v="0"/>
    <n v="0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5"/>
    <x v="2"/>
    <x v="2590"/>
    <s v="Update stub models for Shipment based on response json from IBB WS"/>
    <s v="S | 00681 - Update stub models for Shipment based on response json from IBB WS"/>
    <s v="Backend Development | S | 00681 - Update stub models for Shipment based on response json from IBB WS"/>
    <n v="347928"/>
    <n v="347294"/>
    <n v="355397"/>
    <s v="Plan"/>
    <x v="20"/>
    <n v="3.7333333333333334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.7333333333333334"/>
    <n v="0"/>
    <n v="7.1428571428571425E-2"/>
    <n v="1.5873015873015872E-2"/>
    <n v="1"/>
    <n v="8.5106382978723403"/>
    <x v="0"/>
    <x v="2"/>
    <s v="0.Done"/>
    <x v="2537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5"/>
    <x v="2"/>
    <x v="2591"/>
    <s v="Create an API to retrieve selected customer locations"/>
    <s v="S | 00680 - Create an API to retrieve selected customer locations"/>
    <s v="Backend Development | S | 00680 - Create an API to retrieve selected customer locations"/>
    <n v="350832"/>
    <n v="343448"/>
    <n v="355393"/>
    <s v="Plan"/>
    <x v="19"/>
    <n v="5"/>
    <n v="0"/>
    <n v="0"/>
    <n v="39"/>
    <s v="S"/>
    <s v="SUBTASK PLAN"/>
    <n v="8.5106382978723403"/>
    <n v="10.212765957446807"/>
    <n v="0"/>
    <n v="0"/>
    <n v="0"/>
    <n v="8.5106382978723403"/>
    <n v="8.5106382978723403"/>
    <n v="10.212765957446807"/>
    <n v="5"/>
    <n v="0"/>
    <n v="6.6666666666666666E-2"/>
    <n v="8.2644628099173556E-3"/>
    <n v="1"/>
    <n v="8.5106382978723403"/>
    <x v="0"/>
    <x v="2"/>
    <s v="0.Done"/>
    <x v="2538"/>
    <n v="0"/>
    <n v="0"/>
  </r>
  <r>
    <x v="3"/>
    <x v="0"/>
    <x v="0"/>
    <x v="23"/>
    <s v="Buyer - Portal Foundations"/>
    <x v="23"/>
    <x v="0"/>
    <x v="2"/>
    <x v="577"/>
    <s v="Location selection persists between logout and login"/>
    <s v="00352 - Location selection persists between logout and login"/>
    <x v="577"/>
    <x v="5"/>
    <x v="2"/>
    <x v="2592"/>
    <s v="Store a list of selected Customer Locations for each user"/>
    <s v="XS | 00679 - Store a list of selected Customer Locations for each user"/>
    <s v="Backend Development | XS | 00679 - Store a list of selected Customer Locations for each user"/>
    <n v="350832"/>
    <n v="345627"/>
    <n v="355392"/>
    <s v="Plan"/>
    <x v="19"/>
    <n v="6"/>
    <n v="0"/>
    <n v="0"/>
    <n v="22"/>
    <s v="XS"/>
    <s v="SUBTASK PLAN"/>
    <n v="2.1276595744680851"/>
    <n v="2.5531914893617018"/>
    <n v="0"/>
    <n v="0"/>
    <n v="0"/>
    <n v="2.1276595744680851"/>
    <n v="2.1276595744680851"/>
    <n v="2.5531914893617018"/>
    <n v="6"/>
    <n v="0"/>
    <n v="0.25"/>
    <n v="8.2644628099173556E-3"/>
    <n v="1"/>
    <n v="2.1276595744680851"/>
    <x v="0"/>
    <x v="2"/>
    <s v="0.Done"/>
    <x v="2539"/>
    <n v="0"/>
    <n v="0"/>
  </r>
  <r>
    <x v="3"/>
    <x v="0"/>
    <x v="0"/>
    <x v="26"/>
    <s v="Buyer - Shipment Management"/>
    <x v="26"/>
    <x v="0"/>
    <x v="2"/>
    <x v="255"/>
    <s v="View and Download Invoice and BoL "/>
    <s v="00509 - View and Download Invoice and BoL "/>
    <x v="255"/>
    <x v="8"/>
    <x v="3"/>
    <x v="2593"/>
    <s v="Study of services"/>
    <s v="S | 00678 - Study of services"/>
    <s v="Feature Planning | S | 00678 - Study of services"/>
    <n v="347928"/>
    <n v="350405"/>
    <n v="35536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5873015873015872E-2"/>
    <n v="1"/>
    <n v="0"/>
    <x v="0"/>
    <x v="2"/>
    <s v="0.Cancelled"/>
    <x v="2540"/>
    <n v="0"/>
    <n v="0"/>
  </r>
  <r>
    <x v="3"/>
    <x v="0"/>
    <x v="0"/>
    <x v="27"/>
    <s v="Bemis CP Theme"/>
    <x v="27"/>
    <x v="0"/>
    <x v="6"/>
    <x v="642"/>
    <s v="Login &amp; Logout"/>
    <s v="00215 - Login &amp; Logout"/>
    <x v="642"/>
    <x v="0"/>
    <x v="3"/>
    <x v="2594"/>
    <s v="Alpha for Login &amp; Logout"/>
    <s v="00677 - Alpha for Login &amp; Logout"/>
    <s v="Alpha Test | 00677 - Alpha for Login &amp; Logout"/>
    <n v="351507"/>
    <n v="340225"/>
    <n v="355259"/>
    <s v="Plan"/>
    <x v="0"/>
    <n v="0"/>
    <n v="0"/>
    <n v="0"/>
    <n v="21"/>
    <m/>
    <s v="SUBTASK PLAN"/>
    <n v="0"/>
    <n v="0"/>
    <n v="0"/>
    <n v="0"/>
    <n v="0"/>
    <n v="0"/>
    <n v="0"/>
    <n v="0"/>
    <n v="0"/>
    <n v="0"/>
    <n v="1"/>
    <n v="1.8518518518518517E-2"/>
    <n v="1"/>
    <n v="0"/>
    <x v="0"/>
    <x v="6"/>
    <s v="0.Cancelled"/>
    <x v="2541"/>
    <n v="0"/>
    <n v="0"/>
  </r>
  <r>
    <x v="3"/>
    <x v="0"/>
    <x v="0"/>
    <x v="26"/>
    <s v="Buyer - Shipment Management"/>
    <x v="26"/>
    <x v="0"/>
    <x v="2"/>
    <x v="255"/>
    <s v="View and Download Invoice and BoL "/>
    <s v="00509 - View and Download Invoice and BoL "/>
    <x v="255"/>
    <x v="7"/>
    <x v="2"/>
    <x v="2595"/>
    <s v="Access to BIND System for BoL and Invoice data"/>
    <s v="M | 00676 - Access to BIND System for BoL and Invoice data"/>
    <s v="Tech Planning | M | 00676 - Access to BIND System for BoL and Invoice data"/>
    <n v="347928"/>
    <n v="350405"/>
    <n v="355240"/>
    <s v="Plan"/>
    <x v="0"/>
    <n v="2.25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2.25"/>
    <n v="0"/>
    <n v="9.0909090909090912E-2"/>
    <n v="1.5873015873015872E-2"/>
    <n v="1"/>
    <n v="4.2553191489361701"/>
    <x v="0"/>
    <x v="2"/>
    <s v="0.Done"/>
    <x v="2542"/>
    <n v="0"/>
    <n v="0"/>
  </r>
  <r>
    <x v="3"/>
    <x v="0"/>
    <x v="0"/>
    <x v="34"/>
    <s v="Buyer - Release Management"/>
    <x v="34"/>
    <x v="0"/>
    <x v="2"/>
    <x v="636"/>
    <s v="Release Search"/>
    <s v="00513 - Release Search"/>
    <x v="636"/>
    <x v="5"/>
    <x v="2"/>
    <x v="2596"/>
    <s v="Implement Search Indexer and Asset"/>
    <s v="S | 00674 - Implement Search Indexer and Asset"/>
    <s v="Backend Development | S | 00674 - Implement Search Indexer and Asset"/>
    <n v="350409"/>
    <n v="350412"/>
    <n v="355224"/>
    <s v="Plan"/>
    <x v="20"/>
    <n v="44.31666666666667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44.31666666666667"/>
    <n v="0"/>
    <n v="0.25"/>
    <n v="4.3478260869565216E-2"/>
    <n v="1"/>
    <n v="8.5106382978723403"/>
    <x v="0"/>
    <x v="2"/>
    <s v="0.Done"/>
    <x v="2543"/>
    <n v="0"/>
    <n v="0"/>
  </r>
  <r>
    <x v="3"/>
    <x v="0"/>
    <x v="0"/>
    <x v="26"/>
    <s v="Buyer - Shipment Management"/>
    <x v="26"/>
    <x v="0"/>
    <x v="2"/>
    <x v="627"/>
    <s v="Shipment Search"/>
    <s v="00249 - Shipment Search"/>
    <x v="627"/>
    <x v="5"/>
    <x v="2"/>
    <x v="2597"/>
    <s v="Implement Shipment as Asset"/>
    <s v="S | 00673 - Implement Shipment as Asset"/>
    <s v="Backend Development | S | 00673 - Implement Shipment as Asset"/>
    <n v="347928"/>
    <n v="342819"/>
    <n v="355167"/>
    <s v="Plan"/>
    <x v="20"/>
    <n v="40.366666666666667"/>
    <n v="0"/>
    <n v="0"/>
    <n v="57"/>
    <s v="S"/>
    <s v="SUBTASK PLAN"/>
    <n v="8.5106382978723403"/>
    <n v="10.212765957446807"/>
    <n v="0"/>
    <n v="0"/>
    <n v="0"/>
    <n v="8.5106382978723403"/>
    <n v="8.5106382978723403"/>
    <n v="10.212765957446807"/>
    <n v="40.366666666666667"/>
    <n v="0"/>
    <n v="0.2"/>
    <n v="1.5873015873015872E-2"/>
    <n v="1"/>
    <n v="8.5106382978723403"/>
    <x v="0"/>
    <x v="2"/>
    <s v="0.Done"/>
    <x v="2544"/>
    <n v="0"/>
    <n v="0"/>
  </r>
  <r>
    <x v="3"/>
    <x v="0"/>
    <x v="0"/>
    <x v="26"/>
    <s v="Buyer - Shipment Management"/>
    <x v="26"/>
    <x v="0"/>
    <x v="2"/>
    <x v="635"/>
    <s v="Carrier List CRUD"/>
    <s v="00058 - Carrier List CRUD"/>
    <x v="635"/>
    <x v="6"/>
    <x v="2"/>
    <x v="2598"/>
    <s v="Missing portlet for AssetRender"/>
    <s v="XS | 00671 - Missing portlet for AssetRender"/>
    <s v="Alpha Bug | XS | 00671 - Missing portlet for AssetRender"/>
    <n v="347928"/>
    <n v="333021"/>
    <n v="355005"/>
    <s v="Plan"/>
    <x v="20"/>
    <n v="1.7833333333333334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.7833333333333334"/>
    <n v="0"/>
    <n v="0.16666666666666666"/>
    <n v="1.5873015873015872E-2"/>
    <n v="1"/>
    <n v="1.0638297872340425"/>
    <x v="0"/>
    <x v="2"/>
    <s v="0.Done"/>
    <x v="2545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6"/>
    <x v="2"/>
    <x v="2599"/>
    <s v="Order WS Service throw exception after deployed"/>
    <s v="M | 00670 - Order WS Service throw exception after deployed"/>
    <s v="Alpha Bug | M | 00670 - Order WS Service throw exception after deployed"/>
    <n v="346910"/>
    <n v="347290"/>
    <n v="354990"/>
    <s v="Plan"/>
    <x v="20"/>
    <n v="1.9333333333333333"/>
    <n v="0"/>
    <n v="0"/>
    <n v="26"/>
    <s v="M"/>
    <s v="SUBTASK PLAN"/>
    <n v="3.191489361702128"/>
    <n v="3.8297872340425534"/>
    <n v="0"/>
    <n v="0"/>
    <n v="0"/>
    <n v="3.191489361702128"/>
    <n v="3.191489361702128"/>
    <n v="3.8297872340425534"/>
    <n v="1.9333333333333333"/>
    <n v="0"/>
    <n v="3.7037037037037035E-2"/>
    <n v="1.020408163265306E-2"/>
    <n v="1"/>
    <n v="3.191489361702128"/>
    <x v="0"/>
    <x v="2"/>
    <s v="0.Done"/>
    <x v="2546"/>
    <n v="0"/>
    <n v="0"/>
  </r>
  <r>
    <x v="3"/>
    <x v="0"/>
    <x v="0"/>
    <x v="30"/>
    <s v="CSR - Portal Foundations"/>
    <x v="30"/>
    <x v="0"/>
    <x v="2"/>
    <x v="607"/>
    <s v="Password Policy"/>
    <s v="00172 - Password Policy"/>
    <x v="607"/>
    <x v="6"/>
    <x v="2"/>
    <x v="2600"/>
    <s v="Password Criteria is not visible in the UI for the user"/>
    <s v="M | 00669 - Password Criteria is not visible in the UI for the user"/>
    <s v="Alpha Bug | M | 00669 - Password Criteria is not visible in the UI for the user"/>
    <n v="350872"/>
    <n v="337609"/>
    <n v="354986"/>
    <s v="Plan"/>
    <x v="19"/>
    <n v="3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3"/>
    <n v="0"/>
    <n v="0.2"/>
    <n v="3.125E-2"/>
    <n v="1"/>
    <n v="3.191489361702128"/>
    <x v="0"/>
    <x v="2"/>
    <s v="0.Done"/>
    <x v="2547"/>
    <n v="0"/>
    <n v="0"/>
  </r>
  <r>
    <x v="3"/>
    <x v="0"/>
    <x v="0"/>
    <x v="31"/>
    <s v="Buyer views Customer and User Profiles"/>
    <x v="31"/>
    <x v="0"/>
    <x v="2"/>
    <x v="439"/>
    <s v="Customer Profile updates from IBB"/>
    <s v="00371 - Customer Profile updates from IBB"/>
    <x v="439"/>
    <x v="5"/>
    <x v="2"/>
    <x v="2601"/>
    <s v="Add IBB Security Authentication to Customer WS"/>
    <s v="S | 00668 - Add IBB Security Authentication to Customer WS"/>
    <s v="Backend Development | S | 00668 - Add IBB Security Authentication to Customer WS"/>
    <n v="348518"/>
    <n v="347291"/>
    <n v="354967"/>
    <s v="Plan"/>
    <x v="20"/>
    <n v="3.3666666666666667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.3666666666666667"/>
    <n v="0"/>
    <n v="7.6923076923076927E-2"/>
    <n v="2.2727272727272728E-2"/>
    <n v="1"/>
    <n v="8.5106382978723403"/>
    <x v="0"/>
    <x v="2"/>
    <s v="0.Done"/>
    <x v="2548"/>
    <n v="0"/>
    <n v="0"/>
  </r>
  <r>
    <x v="3"/>
    <x v="0"/>
    <x v="0"/>
    <x v="23"/>
    <s v="Buyer - Portal Foundations"/>
    <x v="23"/>
    <x v="1"/>
    <x v="2"/>
    <x v="617"/>
    <s v="Two Factor Authentication - Verification Code Error"/>
    <s v="00545 - Two Factor Authentication - Verification Code Error"/>
    <x v="617"/>
    <x v="2"/>
    <x v="2"/>
    <x v="2602"/>
    <s v="Review of Two Factor Authentication - Verification Code Error"/>
    <s v="00660 - Review of Two Factor Authentication - Verification Code Error"/>
    <s v="Feature Review | 00660 - Review of Two Factor Authentication - Verification Code Error"/>
    <n v="350832"/>
    <n v="351845"/>
    <n v="35489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2644628099173556E-3"/>
    <n v="1"/>
    <n v="0"/>
    <x v="0"/>
    <x v="2"/>
    <s v="0.Done"/>
    <x v="2549"/>
    <n v="0"/>
    <n v="0"/>
  </r>
  <r>
    <x v="3"/>
    <x v="0"/>
    <x v="0"/>
    <x v="23"/>
    <s v="Buyer - Portal Foundations"/>
    <x v="23"/>
    <x v="1"/>
    <x v="2"/>
    <x v="617"/>
    <s v="Two Factor Authentication - Verification Code Error"/>
    <s v="00545 - Two Factor Authentication - Verification Code Error"/>
    <x v="617"/>
    <x v="0"/>
    <x v="2"/>
    <x v="2603"/>
    <s v="Alpha for Two Factor Authentication - Verification Code Error"/>
    <s v="00659 - Alpha for Two Factor Authentication - Verification Code Error"/>
    <s v="Alpha Test | 00659 - Alpha for Two Factor Authentication - Verification Code Error"/>
    <n v="350832"/>
    <n v="351845"/>
    <n v="35488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2644628099173556E-3"/>
    <n v="1"/>
    <n v="0"/>
    <x v="0"/>
    <x v="2"/>
    <s v="0.Done"/>
    <x v="2550"/>
    <n v="0"/>
    <n v="0"/>
  </r>
  <r>
    <x v="3"/>
    <x v="0"/>
    <x v="0"/>
    <x v="26"/>
    <s v="Buyer - Shipment Management"/>
    <x v="26"/>
    <x v="0"/>
    <x v="2"/>
    <x v="635"/>
    <s v="Carrier List CRUD"/>
    <s v="00058 - Carrier List CRUD"/>
    <x v="635"/>
    <x v="5"/>
    <x v="2"/>
    <x v="2604"/>
    <s v="Remove customer-portal-resources module"/>
    <s v="S | 00658 - Remove customer-portal-resources module"/>
    <s v="Backend Development | S | 00658 - Remove customer-portal-resources module"/>
    <n v="347928"/>
    <n v="333021"/>
    <n v="354827"/>
    <s v="Plan"/>
    <x v="20"/>
    <n v="15.1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5.15"/>
    <n v="0"/>
    <n v="0.16666666666666666"/>
    <n v="1.5873015873015872E-2"/>
    <n v="1"/>
    <n v="8.5106382978723403"/>
    <x v="0"/>
    <x v="2"/>
    <s v="0.Done"/>
    <x v="2551"/>
    <n v="0"/>
    <n v="0"/>
  </r>
  <r>
    <x v="3"/>
    <x v="0"/>
    <x v="0"/>
    <x v="33"/>
    <s v="Buyer - Order Management"/>
    <x v="33"/>
    <x v="0"/>
    <x v="2"/>
    <x v="633"/>
    <s v="Search Orders by Indexed fields"/>
    <s v="00225 - Search Orders by Indexed fields"/>
    <x v="633"/>
    <x v="5"/>
    <x v="3"/>
    <x v="2605"/>
    <s v="Implement Order search modified date as a facet"/>
    <s v="S | 00657 - Implement Order search modified date as a facet"/>
    <s v="Backend Development | S | 00657 - Implement Order search modified date as a facet"/>
    <n v="346910"/>
    <n v="340618"/>
    <n v="354617"/>
    <s v="Plan"/>
    <x v="20"/>
    <n v="0"/>
    <n v="0"/>
    <n v="0"/>
    <n v="89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8.3333333333333329E-2"/>
    <n v="1.020408163265306E-2"/>
    <n v="1"/>
    <n v="0"/>
    <x v="0"/>
    <x v="2"/>
    <s v="0.Cancelled"/>
    <x v="2552"/>
    <n v="0"/>
    <n v="0"/>
  </r>
  <r>
    <x v="3"/>
    <x v="0"/>
    <x v="0"/>
    <x v="25"/>
    <s v="CSR - Customer and User Profile"/>
    <x v="25"/>
    <x v="0"/>
    <x v="2"/>
    <x v="470"/>
    <s v="View/Edit User Profile"/>
    <s v="00445 -  View/Edit User Profile"/>
    <x v="470"/>
    <x v="3"/>
    <x v="2"/>
    <x v="2606"/>
    <s v="Update the User Profile Page to allow CSRs to edit the fields."/>
    <s v="S | 00656 - Update the User Profile Page to allow CSRs to edit the fields."/>
    <s v="Frontend Development | S | 00656 - Update the User Profile Page to allow CSRs to edit the fields."/>
    <n v="348696"/>
    <n v="348698"/>
    <n v="354582"/>
    <s v="Plan"/>
    <x v="20"/>
    <n v="4.1333333333333337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4.1333333333333337"/>
    <n v="0"/>
    <n v="0.1"/>
    <n v="2.9411764705882353E-2"/>
    <n v="1"/>
    <n v="4.2553191489361701"/>
    <x v="0"/>
    <x v="2"/>
    <s v="0.Done"/>
    <x v="2553"/>
    <n v="0"/>
    <n v="0"/>
  </r>
  <r>
    <x v="3"/>
    <x v="0"/>
    <x v="0"/>
    <x v="25"/>
    <s v="CSR - Customer and User Profile"/>
    <x v="25"/>
    <x v="0"/>
    <x v="2"/>
    <x v="594"/>
    <s v="CSR View of Customer Profile"/>
    <s v="00446 - CSR View of Customer Profile"/>
    <x v="594"/>
    <x v="3"/>
    <x v="2"/>
    <x v="2607"/>
    <s v="Update View Customer Profile Page to Show CSR Fields"/>
    <s v="S | 00655 - Update View Customer Profile Page to Show CSR Fields"/>
    <s v="Frontend Development | S | 00655 - Update View Customer Profile Page to Show CSR Fields"/>
    <n v="348696"/>
    <n v="348699"/>
    <n v="354570"/>
    <s v="Plan"/>
    <x v="21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2.9411764705882353E-2"/>
    <n v="1"/>
    <n v="4.2553191489361701"/>
    <x v="0"/>
    <x v="2"/>
    <s v="0.Done"/>
    <x v="2554"/>
    <n v="0"/>
    <n v="0"/>
  </r>
  <r>
    <x v="3"/>
    <x v="1"/>
    <x v="1"/>
    <x v="1"/>
    <m/>
    <x v="1"/>
    <x v="1"/>
    <x v="2"/>
    <x v="618"/>
    <s v="Gradle task distBundleZip does not build/deploy themes"/>
    <s v="00652 - Gradle task distBundleZip does not build/deploy themes"/>
    <x v="618"/>
    <x v="2"/>
    <x v="2"/>
    <x v="2608"/>
    <s v="Review of Gradle task distBundleZip does not build/deploy themes"/>
    <s v="00654 - Review of Gradle task distBundleZip does not build/deploy themes"/>
    <s v="Feature Review | 00654 - Review of Gradle task distBundleZip does not build/deploy themes"/>
    <m/>
    <n v="354549"/>
    <n v="354555"/>
    <s v="Plan"/>
    <x v="0"/>
    <n v="0.5"/>
    <n v="0"/>
    <n v="0"/>
    <n v="0"/>
    <m/>
    <s v="SUBTASK PLAN"/>
    <n v="0"/>
    <n v="0"/>
    <n v="0"/>
    <n v="0"/>
    <n v="0"/>
    <n v="0"/>
    <n v="0"/>
    <n v="0"/>
    <n v="0.5"/>
    <n v="0"/>
    <n v="0.33333333333333331"/>
    <n v="0"/>
    <n v="1"/>
    <n v="0"/>
    <x v="1"/>
    <x v="2"/>
    <s v="0.Done"/>
    <x v="2555"/>
    <n v="0"/>
    <n v="0.5"/>
  </r>
  <r>
    <x v="3"/>
    <x v="1"/>
    <x v="1"/>
    <x v="1"/>
    <m/>
    <x v="1"/>
    <x v="1"/>
    <x v="2"/>
    <x v="618"/>
    <s v="Gradle task distBundleZip does not build/deploy themes"/>
    <s v="00652 - Gradle task distBundleZip does not build/deploy themes"/>
    <x v="618"/>
    <x v="0"/>
    <x v="2"/>
    <x v="2609"/>
    <s v="Alpha for Gradle task distBundleZip does not build/deploy themes"/>
    <s v="00653 - Alpha for Gradle task distBundleZip does not build/deploy themes"/>
    <s v="Alpha Test | 00653 - Alpha for Gradle task distBundleZip does not build/deploy themes"/>
    <m/>
    <n v="354549"/>
    <n v="3545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56"/>
    <n v="0"/>
    <n v="0"/>
  </r>
  <r>
    <x v="3"/>
    <x v="0"/>
    <x v="0"/>
    <x v="31"/>
    <s v="Buyer views Customer and User Profiles"/>
    <x v="31"/>
    <x v="0"/>
    <x v="2"/>
    <x v="439"/>
    <s v="Customer Profile updates from IBB"/>
    <s v="00371 - Customer Profile updates from IBB"/>
    <x v="439"/>
    <x v="5"/>
    <x v="2"/>
    <x v="2610"/>
    <s v="Implement mocking web service for Customer API"/>
    <s v="S | 00651 - Implement mocking web service for Customer API"/>
    <s v="Backend Development | S | 00651 - Implement mocking web service for Customer API"/>
    <n v="348518"/>
    <n v="347291"/>
    <n v="354545"/>
    <s v="Plan"/>
    <x v="20"/>
    <n v="1.583333333333333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.5833333333333333"/>
    <n v="0"/>
    <n v="7.6923076923076927E-2"/>
    <n v="2.2727272727272728E-2"/>
    <n v="1"/>
    <n v="8.5106382978723403"/>
    <x v="0"/>
    <x v="2"/>
    <s v="0.Done"/>
    <x v="2557"/>
    <n v="0"/>
    <n v="0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5"/>
    <x v="2"/>
    <x v="2611"/>
    <s v="Implement mocking web service for Delivery (Shipment) API"/>
    <s v="S | 00650 - Implement mocking web service for Delivery (Shipment) API"/>
    <s v="Backend Development | S | 00650 - Implement mocking web service for Delivery (Shipment) API"/>
    <n v="347928"/>
    <n v="347294"/>
    <n v="354544"/>
    <s v="Plan"/>
    <x v="20"/>
    <n v="7.4833333333333334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7.4833333333333334"/>
    <n v="0"/>
    <n v="7.1428571428571425E-2"/>
    <n v="1.5873015873015872E-2"/>
    <n v="1"/>
    <n v="8.5106382978723403"/>
    <x v="0"/>
    <x v="2"/>
    <s v="0.Done"/>
    <x v="2558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5"/>
    <x v="2"/>
    <x v="2612"/>
    <s v="Implement mocking web service for SalesOrder API"/>
    <s v="M | 00649 - Implement mocking web service for SalesOrder API"/>
    <s v="Backend Development | M | 00649 - Implement mocking web service for SalesOrder API"/>
    <n v="346910"/>
    <n v="347290"/>
    <n v="354541"/>
    <s v="Plan"/>
    <x v="20"/>
    <n v="7.9333333333333336"/>
    <n v="0"/>
    <n v="0"/>
    <n v="26"/>
    <s v="M"/>
    <s v="SUBTASK PLAN"/>
    <n v="10.638297872340425"/>
    <n v="12.76595744680851"/>
    <n v="0"/>
    <n v="0"/>
    <n v="0"/>
    <n v="10.638297872340425"/>
    <n v="10.638297872340425"/>
    <n v="12.76595744680851"/>
    <n v="7.9333333333333336"/>
    <n v="0"/>
    <n v="3.7037037037037035E-2"/>
    <n v="1.020408163265306E-2"/>
    <n v="1"/>
    <n v="10.638297872340425"/>
    <x v="0"/>
    <x v="2"/>
    <s v="0.Done"/>
    <x v="2559"/>
    <n v="0"/>
    <n v="0"/>
  </r>
  <r>
    <x v="3"/>
    <x v="0"/>
    <x v="0"/>
    <x v="31"/>
    <s v="Buyer views Customer and User Profiles"/>
    <x v="31"/>
    <x v="0"/>
    <x v="6"/>
    <x v="641"/>
    <s v="Populate Customer Profiles"/>
    <s v="00206 - Populate Customer Profiles"/>
    <x v="641"/>
    <x v="5"/>
    <x v="3"/>
    <x v="2613"/>
    <s v="Update migration logic to reflect latest customer data mapping"/>
    <s v="S | 00648 - Update migration logic to reflect latest customer data mapping"/>
    <s v="Backend Development | S | 00648 - Update migration logic to reflect latest customer data mapping"/>
    <n v="348518"/>
    <n v="340155"/>
    <n v="354508"/>
    <s v="Plan"/>
    <x v="21"/>
    <n v="0"/>
    <n v="0"/>
    <n v="0"/>
    <n v="29.6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33333333333333331"/>
    <n v="2.2727272727272728E-2"/>
    <n v="1"/>
    <n v="0"/>
    <x v="0"/>
    <x v="6"/>
    <s v="0.Cancelled"/>
    <x v="2560"/>
    <n v="0"/>
    <n v="0"/>
  </r>
  <r>
    <x v="3"/>
    <x v="0"/>
    <x v="0"/>
    <x v="25"/>
    <s v="CSR - Customer and User Profile"/>
    <x v="25"/>
    <x v="0"/>
    <x v="2"/>
    <x v="594"/>
    <s v="CSR View of Customer Profile"/>
    <s v="00446 - CSR View of Customer Profile"/>
    <x v="594"/>
    <x v="5"/>
    <x v="2"/>
    <x v="2614"/>
    <s v="Get CustomerProfile by OrgId."/>
    <s v="M | 00647 - Get CustomerProfile by OrgId."/>
    <s v="Backend Development | M | 00647 - Get CustomerProfile by OrgId."/>
    <n v="348696"/>
    <n v="348699"/>
    <n v="354504"/>
    <s v="Plan"/>
    <x v="21"/>
    <n v="0.7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.75"/>
    <n v="0"/>
    <n v="0.125"/>
    <n v="2.9411764705882353E-2"/>
    <n v="1"/>
    <n v="10.638297872340425"/>
    <x v="0"/>
    <x v="2"/>
    <s v="0.Done"/>
    <x v="2561"/>
    <n v="0"/>
    <n v="0"/>
  </r>
  <r>
    <x v="3"/>
    <x v="0"/>
    <x v="0"/>
    <x v="31"/>
    <s v="Buyer views Customer and User Profiles"/>
    <x v="31"/>
    <x v="0"/>
    <x v="2"/>
    <x v="609"/>
    <s v="Browse Customer Profiles"/>
    <s v="00270 - Browse Customer Profiles"/>
    <x v="609"/>
    <x v="3"/>
    <x v="2"/>
    <x v="2615"/>
    <s v="Create my company locations page"/>
    <s v="S | 00646 - Create my company locations page"/>
    <s v="Frontend Development | S | 00646 - Create my company locations page"/>
    <n v="348518"/>
    <n v="343153"/>
    <n v="354332"/>
    <s v="Plan"/>
    <x v="20"/>
    <n v="0"/>
    <n v="0"/>
    <n v="0"/>
    <n v="16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2.2727272727272728E-2"/>
    <n v="1"/>
    <n v="4.2553191489361701"/>
    <x v="0"/>
    <x v="2"/>
    <s v="0.Done"/>
    <x v="2562"/>
    <n v="0"/>
    <n v="0"/>
  </r>
  <r>
    <x v="3"/>
    <x v="0"/>
    <x v="0"/>
    <x v="23"/>
    <s v="Buyer - Portal Foundations"/>
    <x v="23"/>
    <x v="0"/>
    <x v="2"/>
    <x v="454"/>
    <s v="Buyer - Security"/>
    <s v="00645 - Buyer - Security"/>
    <x v="454"/>
    <x v="3"/>
    <x v="2"/>
    <x v="2616"/>
    <s v="Develop Edit Profile - change security tab"/>
    <s v="M | 00644 - Develop Edit Profile - change security tab"/>
    <s v="Frontend Development | M | 00644 - Develop Edit Profile - change security tab"/>
    <n v="350832"/>
    <n v="354328"/>
    <n v="35432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8.2644628099173556E-3"/>
    <n v="1"/>
    <n v="5.3191489361702127"/>
    <x v="0"/>
    <x v="2"/>
    <s v="0.Done"/>
    <x v="2563"/>
    <n v="0"/>
    <n v="0"/>
  </r>
  <r>
    <x v="3"/>
    <x v="0"/>
    <x v="0"/>
    <x v="31"/>
    <s v="Buyer views Customer and User Profiles"/>
    <x v="31"/>
    <x v="0"/>
    <x v="2"/>
    <x v="626"/>
    <s v="View/Edit my User Profile"/>
    <s v="00254 - View/Edit my User Profile"/>
    <x v="626"/>
    <x v="3"/>
    <x v="2"/>
    <x v="2617"/>
    <s v="Develop Edit Profile - change my picture tab"/>
    <s v="M | 00643 - Develop Edit Profile - change my picture tab"/>
    <s v="Frontend Development | M | 00643 - Develop Edit Profile - change my picture tab"/>
    <n v="348518"/>
    <n v="342871"/>
    <n v="354321"/>
    <s v="Plan"/>
    <x v="20"/>
    <n v="9.1999999999999993"/>
    <n v="0"/>
    <n v="0"/>
    <n v="37"/>
    <s v="M"/>
    <s v="SUBTASK PLAN"/>
    <n v="5.3191489361702127"/>
    <n v="6.3829787234042552"/>
    <n v="0"/>
    <n v="0"/>
    <n v="0"/>
    <n v="5.3191489361702127"/>
    <n v="5.3191489361702127"/>
    <n v="6.3829787234042552"/>
    <n v="9.1999999999999993"/>
    <n v="0"/>
    <n v="0.125"/>
    <n v="2.2727272727272728E-2"/>
    <n v="1"/>
    <n v="5.3191489361702127"/>
    <x v="0"/>
    <x v="2"/>
    <s v="0.Done"/>
    <x v="2564"/>
    <n v="0"/>
    <n v="0"/>
  </r>
  <r>
    <x v="3"/>
    <x v="0"/>
    <x v="0"/>
    <x v="31"/>
    <s v="Buyer views Customer and User Profiles"/>
    <x v="31"/>
    <x v="0"/>
    <x v="2"/>
    <x v="626"/>
    <s v="View/Edit my User Profile"/>
    <s v="00254 - View/Edit my User Profile"/>
    <x v="626"/>
    <x v="3"/>
    <x v="2"/>
    <x v="2618"/>
    <s v="Develop View User Profile Page "/>
    <s v="M | 00642 - Develop View User Profile Page "/>
    <s v="Frontend Development | M | 00642 - Develop View User Profile Page "/>
    <n v="348518"/>
    <n v="342871"/>
    <n v="354315"/>
    <s v="Plan"/>
    <x v="20"/>
    <n v="16.166666666666668"/>
    <n v="0"/>
    <n v="0"/>
    <n v="37"/>
    <s v="M"/>
    <s v="SUBTASK PLAN"/>
    <n v="5.3191489361702127"/>
    <n v="6.3829787234042552"/>
    <n v="0"/>
    <n v="0"/>
    <n v="0"/>
    <n v="5.3191489361702127"/>
    <n v="5.3191489361702127"/>
    <n v="6.3829787234042552"/>
    <n v="16.166666666666668"/>
    <n v="0"/>
    <n v="0.125"/>
    <n v="2.2727272727272728E-2"/>
    <n v="1"/>
    <n v="5.3191489361702127"/>
    <x v="0"/>
    <x v="2"/>
    <s v="0.Done"/>
    <x v="2565"/>
    <n v="0"/>
    <n v="0"/>
  </r>
  <r>
    <x v="3"/>
    <x v="0"/>
    <x v="0"/>
    <x v="31"/>
    <s v="Buyer views Customer and User Profiles"/>
    <x v="31"/>
    <x v="0"/>
    <x v="2"/>
    <x v="638"/>
    <s v="User Profile Dropdown"/>
    <s v="00535 - User Profile Dropdown"/>
    <x v="638"/>
    <x v="3"/>
    <x v="2"/>
    <x v="2619"/>
    <s v="Update User Profile Dropdown font and wording based on latest mockup"/>
    <s v="XS | 00641 - Update User Profile Dropdown font and wording based on latest mockup"/>
    <s v="Frontend Development | XS | 00641 - Update User Profile Dropdown font and wording based on latest mockup"/>
    <n v="348518"/>
    <n v="351638"/>
    <n v="354313"/>
    <s v="Plan"/>
    <x v="20"/>
    <n v="8.6666666666666661"/>
    <n v="0"/>
    <n v="0"/>
    <n v="2"/>
    <s v="XS"/>
    <s v="SUBTASK PLAN"/>
    <n v="1.0638297872340425"/>
    <n v="1.2765957446808509"/>
    <n v="0"/>
    <n v="0"/>
    <n v="0"/>
    <n v="1.0638297872340425"/>
    <n v="1.0638297872340425"/>
    <n v="1.2765957446808509"/>
    <n v="8.6666666666666661"/>
    <n v="0"/>
    <n v="0.2"/>
    <n v="2.2727272727272728E-2"/>
    <n v="1"/>
    <n v="1.0638297872340425"/>
    <x v="0"/>
    <x v="2"/>
    <s v="0.Done"/>
    <x v="2566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6"/>
    <x v="2"/>
    <x v="2620"/>
    <s v="Missing content-type and request body for order-ws api call"/>
    <s v="S | 00640 - Missing content-type and request body for order-ws api call"/>
    <s v="Alpha Bug | S | 00640 - Missing content-type and request body for order-ws api call"/>
    <n v="346910"/>
    <n v="347290"/>
    <n v="354306"/>
    <s v="Plan"/>
    <x v="20"/>
    <n v="7.1"/>
    <n v="0"/>
    <n v="0"/>
    <n v="26"/>
    <s v="S"/>
    <s v="SUBTASK PLAN"/>
    <n v="2.1276595744680851"/>
    <n v="2.5531914893617018"/>
    <n v="0"/>
    <n v="0"/>
    <n v="0"/>
    <n v="2.1276595744680851"/>
    <n v="2.1276595744680851"/>
    <n v="2.5531914893617018"/>
    <n v="7.1"/>
    <n v="0"/>
    <n v="3.7037037037037035E-2"/>
    <n v="1.020408163265306E-2"/>
    <n v="1"/>
    <n v="2.1276595744680851"/>
    <x v="0"/>
    <x v="2"/>
    <s v="0.Done"/>
    <x v="2567"/>
    <n v="0"/>
    <n v="0"/>
  </r>
  <r>
    <x v="3"/>
    <x v="0"/>
    <x v="0"/>
    <x v="33"/>
    <s v="Buyer - Order Management"/>
    <x v="33"/>
    <x v="0"/>
    <x v="6"/>
    <x v="608"/>
    <s v="Generate Order Reports"/>
    <s v="00376 - Generate Order Reports"/>
    <x v="608"/>
    <x v="8"/>
    <x v="3"/>
    <x v="2621"/>
    <s v="Requirements discussion"/>
    <s v="M | 00639 - Requirements discussion"/>
    <s v="Feature Planning | M | 00639 - Requirements discussion"/>
    <n v="346910"/>
    <n v="347308"/>
    <n v="354298"/>
    <s v="Plan"/>
    <x v="18"/>
    <n v="0"/>
    <n v="0"/>
    <n v="0"/>
    <n v="4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5"/>
    <n v="1.020408163265306E-2"/>
    <n v="1"/>
    <n v="0"/>
    <x v="0"/>
    <x v="6"/>
    <s v="0.Cancelled"/>
    <x v="2568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6"/>
    <x v="3"/>
    <x v="2622"/>
    <s v="Password field in SSRS configuration must be displayed as password type"/>
    <s v="XS | 00638 - Password field in SSRS configuration must be displayed as password type"/>
    <s v="Alpha Bug | XS | 00638 - Password field in SSRS configuration must be displayed as password type"/>
    <n v="351658"/>
    <n v="347304"/>
    <n v="354277"/>
    <s v="Plan"/>
    <x v="1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6.25E-2"/>
    <n v="3.8461538461538464E-2"/>
    <n v="1"/>
    <n v="0"/>
    <x v="0"/>
    <x v="2"/>
    <s v="0.Cancelled"/>
    <x v="2569"/>
    <n v="0"/>
    <n v="0"/>
  </r>
  <r>
    <x v="3"/>
    <x v="1"/>
    <x v="1"/>
    <x v="1"/>
    <m/>
    <x v="1"/>
    <x v="1"/>
    <x v="2"/>
    <x v="631"/>
    <s v="Orders -  Bemis Order # (line No) should be moved below Bemis ProductID"/>
    <s v="00634 - Orders -  Bemis Order # (line No) should be moved below Bemis ProductID"/>
    <x v="631"/>
    <x v="0"/>
    <x v="2"/>
    <x v="2623"/>
    <s v="Alpha for Orders -  Bemis Order # (line No) should be moved below Bemis ProductID"/>
    <s v="00637 - Alpha for Orders -  Bemis Order # (line No) should be moved below Bemis ProductID"/>
    <s v="Alpha Test | 00637 - Alpha for Orders -  Bemis Order # (line No) should be moved below Bemis ProductID"/>
    <m/>
    <n v="354193"/>
    <n v="35422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70"/>
    <n v="0"/>
    <n v="0"/>
  </r>
  <r>
    <x v="3"/>
    <x v="1"/>
    <x v="1"/>
    <x v="1"/>
    <m/>
    <x v="1"/>
    <x v="1"/>
    <x v="2"/>
    <x v="630"/>
    <s v="Orders - Add &quot;cust&quot; before PO label"/>
    <s v="00633 - Orders - Add &quot;cust&quot; before PO label"/>
    <x v="630"/>
    <x v="0"/>
    <x v="2"/>
    <x v="2624"/>
    <s v="Alpha for Orders - Add &quot;cust&quot; before PO label"/>
    <s v="00636 - Alpha for Orders - Add &quot;cust&quot; before PO label"/>
    <s v="Alpha Test | 00636 - Alpha for Orders - Add &quot;cust&quot; before PO label"/>
    <m/>
    <n v="354190"/>
    <n v="35422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71"/>
    <n v="0"/>
    <n v="0"/>
  </r>
  <r>
    <x v="3"/>
    <x v="1"/>
    <x v="1"/>
    <x v="1"/>
    <m/>
    <x v="1"/>
    <x v="1"/>
    <x v="2"/>
    <x v="629"/>
    <s v="Orders - Move view details link below order Date"/>
    <s v="00632 - Orders - Move view details link below order Date"/>
    <x v="629"/>
    <x v="0"/>
    <x v="2"/>
    <x v="2625"/>
    <s v="Alpha for Orders - Move view details link below order Date"/>
    <s v="00635 - Alpha for Orders - Move view details link below order Date"/>
    <s v="Alpha Test | 00635 - Alpha for Orders - Move view details link below order Date"/>
    <m/>
    <n v="354189"/>
    <n v="35422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72"/>
    <n v="0"/>
    <n v="0"/>
  </r>
  <r>
    <x v="3"/>
    <x v="0"/>
    <x v="0"/>
    <x v="33"/>
    <s v="Buyer - Order Management"/>
    <x v="33"/>
    <x v="0"/>
    <x v="2"/>
    <x v="481"/>
    <s v="Order Detail in Orders by Item View"/>
    <s v="00222 - Order Detail in Orders by Item View"/>
    <x v="481"/>
    <x v="1"/>
    <x v="2"/>
    <x v="2626"/>
    <s v="QA for Order Detail in Orders by Item View"/>
    <s v="S | 00631 - QA for Order Detail in Orders by Item View"/>
    <s v="QA | S | 00631 - QA for Order Detail in Orders by Item View"/>
    <n v="346910"/>
    <n v="340378"/>
    <n v="354184"/>
    <s v="Plan"/>
    <x v="21"/>
    <n v="0"/>
    <n v="0"/>
    <n v="0"/>
    <n v="33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020408163265306E-2"/>
    <n v="1"/>
    <n v="2.1276595744680851"/>
    <x v="0"/>
    <x v="2"/>
    <s v="0.Done"/>
    <x v="2573"/>
    <n v="0"/>
    <n v="0"/>
  </r>
  <r>
    <x v="3"/>
    <x v="0"/>
    <x v="0"/>
    <x v="33"/>
    <s v="Buyer - Order Management"/>
    <x v="33"/>
    <x v="0"/>
    <x v="2"/>
    <x v="481"/>
    <s v="Order Detail in Orders by Item View"/>
    <s v="00222 - Order Detail in Orders by Item View"/>
    <x v="481"/>
    <x v="2"/>
    <x v="2"/>
    <x v="2627"/>
    <s v="Review of Order Detail in Orders by Item View"/>
    <s v="S | 00630 - Review of Order Detail in Orders by Item View"/>
    <s v="Feature Review | S | 00630 - Review of Order Detail in Orders by Item View"/>
    <n v="346910"/>
    <n v="340378"/>
    <n v="354183"/>
    <s v="Plan"/>
    <x v="21"/>
    <n v="0"/>
    <n v="0"/>
    <n v="0"/>
    <n v="33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020408163265306E-2"/>
    <n v="1"/>
    <n v="2.1276595744680851"/>
    <x v="0"/>
    <x v="2"/>
    <s v="0.Done"/>
    <x v="2574"/>
    <n v="0"/>
    <n v="0"/>
  </r>
  <r>
    <x v="3"/>
    <x v="0"/>
    <x v="0"/>
    <x v="33"/>
    <s v="Buyer - Order Management"/>
    <x v="33"/>
    <x v="0"/>
    <x v="2"/>
    <x v="481"/>
    <s v="Order Detail in Orders by Item View"/>
    <s v="00222 - Order Detail in Orders by Item View"/>
    <x v="481"/>
    <x v="0"/>
    <x v="2"/>
    <x v="2628"/>
    <s v="Alpha for Order Detail in Orders by Item View"/>
    <s v="S | 00629 - Alpha for Order Detail in Orders by Item View"/>
    <s v="Alpha Test | S | 00629 - Alpha for Order Detail in Orders by Item View"/>
    <n v="346910"/>
    <n v="340378"/>
    <n v="354181"/>
    <s v="Plan"/>
    <x v="21"/>
    <n v="0"/>
    <n v="0"/>
    <n v="0"/>
    <n v="33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020408163265306E-2"/>
    <n v="1"/>
    <n v="2.1276595744680851"/>
    <x v="0"/>
    <x v="2"/>
    <s v="0.Done"/>
    <x v="2575"/>
    <n v="0"/>
    <n v="0"/>
  </r>
  <r>
    <x v="3"/>
    <x v="0"/>
    <x v="0"/>
    <x v="31"/>
    <s v="Buyer views Customer and User Profiles"/>
    <x v="31"/>
    <x v="0"/>
    <x v="2"/>
    <x v="638"/>
    <s v="User Profile Dropdown"/>
    <s v="00535 - User Profile Dropdown"/>
    <x v="638"/>
    <x v="3"/>
    <x v="2"/>
    <x v="2629"/>
    <s v="Develop User Profile dropdown"/>
    <s v="S | 00628 - Develop User Profile dropdown"/>
    <s v="Frontend Development | S | 00628 - Develop User Profile dropdown"/>
    <n v="348518"/>
    <n v="351638"/>
    <n v="354166"/>
    <s v="Plan"/>
    <x v="20"/>
    <n v="0"/>
    <n v="0"/>
    <n v="0"/>
    <n v="2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2.2727272727272728E-2"/>
    <n v="1"/>
    <n v="4.2553191489361701"/>
    <x v="0"/>
    <x v="2"/>
    <s v="0.Done"/>
    <x v="2576"/>
    <n v="0"/>
    <n v="0"/>
  </r>
  <r>
    <x v="3"/>
    <x v="0"/>
    <x v="0"/>
    <x v="33"/>
    <s v="Buyer - Order Management"/>
    <x v="33"/>
    <x v="0"/>
    <x v="2"/>
    <x v="633"/>
    <s v="Search Orders by Indexed fields"/>
    <s v="00225 - Search Orders by Indexed fields"/>
    <x v="633"/>
    <x v="1"/>
    <x v="2"/>
    <x v="2630"/>
    <s v="QA for Search Implementation for Orders"/>
    <s v="M | 00627 - QA for Search Implementation for Orders"/>
    <s v="QA | M | 00627 - QA for Search Implementation for Orders"/>
    <n v="346910"/>
    <n v="340618"/>
    <n v="354162"/>
    <s v="Plan"/>
    <x v="20"/>
    <n v="0"/>
    <n v="0"/>
    <n v="0"/>
    <n v="89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8.3333333333333329E-2"/>
    <n v="1.020408163265306E-2"/>
    <n v="1"/>
    <n v="3.191489361702128"/>
    <x v="0"/>
    <x v="2"/>
    <s v="0.Done"/>
    <x v="2577"/>
    <n v="0"/>
    <n v="0"/>
  </r>
  <r>
    <x v="3"/>
    <x v="0"/>
    <x v="0"/>
    <x v="27"/>
    <s v="Bemis CP Theme"/>
    <x v="27"/>
    <x v="0"/>
    <x v="6"/>
    <x v="567"/>
    <s v="Login page - cookie statement"/>
    <s v="00381 - Login page - cookie statement"/>
    <x v="567"/>
    <x v="3"/>
    <x v="2"/>
    <x v="2631"/>
    <s v="Development for Cookie Statement"/>
    <s v="S | 00626 - Development for Cookie Statement"/>
    <s v="Frontend Development | S | 00626 - Development for Cookie Statement"/>
    <n v="351507"/>
    <n v="347785"/>
    <n v="354157"/>
    <s v="Plan"/>
    <x v="0"/>
    <n v="0"/>
    <n v="0"/>
    <n v="0"/>
    <n v="1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33333333333333331"/>
    <n v="1.8518518518518517E-2"/>
    <n v="1"/>
    <n v="4.2553191489361701"/>
    <x v="0"/>
    <x v="6"/>
    <s v="0.Done"/>
    <x v="2578"/>
    <n v="0"/>
    <n v="0"/>
  </r>
  <r>
    <x v="3"/>
    <x v="0"/>
    <x v="0"/>
    <x v="33"/>
    <s v="Buyer - Order Management"/>
    <x v="33"/>
    <x v="0"/>
    <x v="2"/>
    <x v="643"/>
    <s v="Orders Landing Page"/>
    <s v="00221 - Orders Landing Page"/>
    <x v="643"/>
    <x v="1"/>
    <x v="2"/>
    <x v="2632"/>
    <s v="QA for Orders Landing Page"/>
    <s v="S | 00625 - QA for Orders Landing Page"/>
    <s v="QA | S | 00625 - QA for Orders Landing Page"/>
    <n v="346910"/>
    <n v="340377"/>
    <n v="354131"/>
    <s v="Plan"/>
    <x v="21"/>
    <n v="1"/>
    <n v="0"/>
    <n v="0"/>
    <n v="33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8.3333333333333329E-2"/>
    <n v="1.020408163265306E-2"/>
    <n v="1"/>
    <n v="2.1276595744680851"/>
    <x v="0"/>
    <x v="2"/>
    <s v="0.Done"/>
    <x v="2579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4"/>
    <x v="2"/>
    <x v="2633"/>
    <s v="Provide Customer and User data for initial migration."/>
    <s v="M | 00624 - Provide Customer and User data for initial migration."/>
    <s v="Sub-Task | M | 00624 - Provide Customer and User data for initial migration."/>
    <n v="350832"/>
    <n v="334456"/>
    <n v="354020"/>
    <s v="Plan"/>
    <x v="19"/>
    <n v="3.5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3.5"/>
    <n v="0"/>
    <n v="0.05"/>
    <n v="8.2644628099173556E-3"/>
    <n v="1"/>
    <n v="8.5106382978723403"/>
    <x v="0"/>
    <x v="2"/>
    <s v="0.Done"/>
    <x v="2580"/>
    <n v="0"/>
    <n v="0"/>
  </r>
  <r>
    <x v="3"/>
    <x v="0"/>
    <x v="0"/>
    <x v="23"/>
    <s v="Buyer - Portal Foundations"/>
    <x v="23"/>
    <x v="2"/>
    <x v="2"/>
    <x v="644"/>
    <s v="Clean up JSP for two-factor-auth-device-manager-web"/>
    <s v="00478 - Clean up JSP for two-factor-auth-device-manager-web"/>
    <x v="644"/>
    <x v="2"/>
    <x v="2"/>
    <x v="2634"/>
    <s v="Review of Clean up JSP for two-factor-auth-device-manager-web"/>
    <s v="00623 - Review of Clean up JSP for two-factor-auth-device-manager-web"/>
    <s v="Feature Review | 00623 - Review of Clean up JSP for two-factor-auth-device-manager-web"/>
    <n v="350832"/>
    <n v="349727"/>
    <n v="3539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8.2644628099173556E-3"/>
    <n v="1"/>
    <n v="0"/>
    <x v="0"/>
    <x v="2"/>
    <s v="0.Done"/>
    <x v="2581"/>
    <n v="0"/>
    <n v="0"/>
  </r>
  <r>
    <x v="3"/>
    <x v="0"/>
    <x v="0"/>
    <x v="23"/>
    <s v="Buyer - Portal Foundations"/>
    <x v="23"/>
    <x v="2"/>
    <x v="2"/>
    <x v="645"/>
    <s v="Customer Site Template should have 'template' in name"/>
    <s v="00259 - Customer Site Template should have 'template' in name"/>
    <x v="645"/>
    <x v="2"/>
    <x v="2"/>
    <x v="2635"/>
    <s v="Review of Customer Site Template should have 'template' in name"/>
    <s v="00622 - Review of Customer Site Template should have 'template' in name"/>
    <s v="Feature Review | 00622 - Review of Customer Site Template should have 'template' in name"/>
    <n v="350832"/>
    <n v="342899"/>
    <n v="35399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8.2644628099173556E-3"/>
    <n v="1"/>
    <n v="0"/>
    <x v="0"/>
    <x v="2"/>
    <s v="0.Done"/>
    <x v="2582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6"/>
    <x v="2"/>
    <x v="2636"/>
    <s v="Got the race condition issue when deploy order-ws module"/>
    <s v="XS | 00620 - Got the race condition issue when deploy order-ws module"/>
    <s v="Alpha Bug | XS | 00620 - Got the race condition issue when deploy order-ws module"/>
    <n v="346910"/>
    <n v="347290"/>
    <n v="353792"/>
    <s v="Plan"/>
    <x v="20"/>
    <n v="1.9"/>
    <n v="0"/>
    <n v="0"/>
    <n v="26"/>
    <s v="XS"/>
    <s v="SUBTASK PLAN"/>
    <n v="1.0638297872340425"/>
    <n v="1.2765957446808509"/>
    <n v="0"/>
    <n v="0"/>
    <n v="0"/>
    <n v="1.0638297872340425"/>
    <n v="1.0638297872340425"/>
    <n v="1.2765957446808509"/>
    <n v="1.9"/>
    <n v="0"/>
    <n v="3.7037037037037035E-2"/>
    <n v="1.020408163265306E-2"/>
    <n v="1"/>
    <n v="1.0638297872340425"/>
    <x v="0"/>
    <x v="2"/>
    <s v="0.Done"/>
    <x v="2583"/>
    <n v="0"/>
    <n v="0"/>
  </r>
  <r>
    <x v="3"/>
    <x v="0"/>
    <x v="0"/>
    <x v="33"/>
    <s v="Buyer - Order Management"/>
    <x v="33"/>
    <x v="0"/>
    <x v="2"/>
    <x v="633"/>
    <s v="Search Orders by Indexed fields"/>
    <s v="00225 - Search Orders by Indexed fields"/>
    <x v="633"/>
    <x v="4"/>
    <x v="2"/>
    <x v="2637"/>
    <s v="Add Default Search Action"/>
    <s v="M | 00619 - Add Default Search Action"/>
    <s v="Sub-Task | M | 00619 - Add Default Search Action"/>
    <n v="346910"/>
    <n v="340618"/>
    <n v="353702"/>
    <s v="Plan"/>
    <x v="20"/>
    <n v="19"/>
    <n v="0"/>
    <n v="0"/>
    <n v="89"/>
    <s v="M"/>
    <s v="SUBTASK PLAN"/>
    <n v="8.5106382978723403"/>
    <n v="10.212765957446807"/>
    <n v="0"/>
    <n v="0"/>
    <n v="0"/>
    <n v="8.5106382978723403"/>
    <n v="8.5106382978723403"/>
    <n v="10.212765957446807"/>
    <n v="19"/>
    <n v="0"/>
    <n v="8.3333333333333329E-2"/>
    <n v="1.020408163265306E-2"/>
    <n v="1"/>
    <n v="8.5106382978723403"/>
    <x v="0"/>
    <x v="2"/>
    <s v="0.Done"/>
    <x v="2584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6"/>
    <x v="2"/>
    <x v="2638"/>
    <s v="Missing fields in Portal Order WS Stub"/>
    <s v="M | 00618 - Missing fields in Portal Order WS Stub"/>
    <s v="Alpha Bug | M | 00618 - Missing fields in Portal Order WS Stub"/>
    <n v="346910"/>
    <n v="347290"/>
    <n v="353701"/>
    <s v="Plan"/>
    <x v="20"/>
    <n v="13.5"/>
    <n v="0"/>
    <n v="0"/>
    <n v="26"/>
    <s v="M"/>
    <s v="SUBTASK PLAN"/>
    <n v="3.191489361702128"/>
    <n v="3.8297872340425534"/>
    <n v="0"/>
    <n v="0"/>
    <n v="0"/>
    <n v="3.191489361702128"/>
    <n v="3.191489361702128"/>
    <n v="3.8297872340425534"/>
    <n v="13.5"/>
    <n v="0"/>
    <n v="3.7037037037037035E-2"/>
    <n v="1.020408163265306E-2"/>
    <n v="1"/>
    <n v="3.191489361702128"/>
    <x v="0"/>
    <x v="2"/>
    <s v="0.Done"/>
    <x v="2585"/>
    <n v="0"/>
    <n v="0"/>
  </r>
  <r>
    <x v="3"/>
    <x v="0"/>
    <x v="0"/>
    <x v="34"/>
    <s v="Buyer - Release Management"/>
    <x v="34"/>
    <x v="0"/>
    <x v="2"/>
    <x v="590"/>
    <s v="Release Report"/>
    <s v="00514 - Release Report"/>
    <x v="590"/>
    <x v="5"/>
    <x v="3"/>
    <x v="2639"/>
    <s v="Generate Release report from Release Landing page"/>
    <s v="M | 00616 - Generate Release report from Release Landing page"/>
    <s v="Backend Development | M | 00616 - Generate Release report from Release Landing page"/>
    <n v="350409"/>
    <n v="350413"/>
    <n v="353544"/>
    <s v="Plan"/>
    <x v="2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4.3478260869565216E-2"/>
    <n v="1"/>
    <n v="0"/>
    <x v="0"/>
    <x v="2"/>
    <s v="0.Cancelled"/>
    <x v="2586"/>
    <n v="0"/>
    <n v="0"/>
  </r>
  <r>
    <x v="3"/>
    <x v="0"/>
    <x v="0"/>
    <x v="26"/>
    <s v="Buyer - Shipment Management"/>
    <x v="26"/>
    <x v="0"/>
    <x v="2"/>
    <x v="589"/>
    <s v="Generate Shipping Reports"/>
    <s v="00377 - Generate Shipping Reports"/>
    <x v="589"/>
    <x v="5"/>
    <x v="3"/>
    <x v="2640"/>
    <s v="Generate Shipping Report from Shipping Landing Page "/>
    <s v="M | 00615 - Generate Shipping Report from Shipping Landing Page "/>
    <s v="Backend Development | M | 00615 - Generate Shipping Report from Shipping Landing Page "/>
    <n v="347928"/>
    <n v="347309"/>
    <n v="353542"/>
    <s v="Plan"/>
    <x v="2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1.5873015873015872E-2"/>
    <n v="1"/>
    <n v="0"/>
    <x v="0"/>
    <x v="2"/>
    <s v="0.Cancelled"/>
    <x v="2587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4"/>
    <x v="3"/>
    <x v="2641"/>
    <s v="Update parameters for Open and Closed Order Status Report on the Orders Landing Page"/>
    <s v="M | 00614 - Update parameters for Open and Closed Order Status Report on the Orders Landing Page"/>
    <s v="Sub-Task | M | 00614 - Update parameters for Open and Closed Order Status Report on the Orders Landing Page"/>
    <n v="346910"/>
    <n v="338511"/>
    <n v="353541"/>
    <s v="Plan"/>
    <x v="20"/>
    <n v="41.8"/>
    <n v="0"/>
    <n v="0"/>
    <n v="40"/>
    <s v="M"/>
    <s v="SUBTASK PLAN"/>
    <n v="8.5106382978723403"/>
    <n v="10.212765957446807"/>
    <n v="0"/>
    <n v="0"/>
    <n v="0"/>
    <n v="8.5106382978723403"/>
    <n v="8.5106382978723403"/>
    <n v="10.212765957446807"/>
    <n v="41.8"/>
    <n v="0"/>
    <n v="7.1428571428571425E-2"/>
    <n v="1.020408163265306E-2"/>
    <n v="1"/>
    <n v="0"/>
    <x v="0"/>
    <x v="2"/>
    <s v="0.Cancelled"/>
    <x v="2588"/>
    <n v="0"/>
    <n v="0"/>
  </r>
  <r>
    <x v="3"/>
    <x v="0"/>
    <x v="0"/>
    <x v="27"/>
    <s v="Bemis CP Theme"/>
    <x v="27"/>
    <x v="0"/>
    <x v="6"/>
    <x v="567"/>
    <s v="Login page - cookie statement"/>
    <s v="00381 - Login page - cookie statement"/>
    <x v="567"/>
    <x v="0"/>
    <x v="3"/>
    <x v="2642"/>
    <s v="Alpha for Login page - cookie statement"/>
    <s v="00613 - Alpha for Login page - cookie statement"/>
    <s v="Alpha Test | 00613 - Alpha for Login page - cookie statement"/>
    <n v="351507"/>
    <n v="347785"/>
    <n v="353540"/>
    <s v="Plan"/>
    <x v="0"/>
    <n v="0"/>
    <n v="0"/>
    <n v="0"/>
    <n v="1"/>
    <m/>
    <s v="SUBTASK PLAN"/>
    <n v="0"/>
    <n v="0"/>
    <n v="0"/>
    <n v="0"/>
    <n v="0"/>
    <n v="0"/>
    <n v="0"/>
    <n v="0"/>
    <n v="0"/>
    <n v="0"/>
    <n v="0.33333333333333331"/>
    <n v="1.8518518518518517E-2"/>
    <n v="1"/>
    <n v="0"/>
    <x v="0"/>
    <x v="6"/>
    <s v="0.Cancelled"/>
    <x v="2589"/>
    <n v="0"/>
    <n v="0"/>
  </r>
  <r>
    <x v="3"/>
    <x v="0"/>
    <x v="0"/>
    <x v="23"/>
    <s v="Buyer - Portal Foundations"/>
    <x v="23"/>
    <x v="0"/>
    <x v="2"/>
    <x v="592"/>
    <s v="Link from Portal Logo"/>
    <s v="00537 - Link from Portal Logo"/>
    <x v="592"/>
    <x v="0"/>
    <x v="2"/>
    <x v="2643"/>
    <s v="Alpha for Link from Bemis Logo"/>
    <s v="00612 - Alpha for Link from Bemis Logo"/>
    <s v="Alpha Test | 00612 - Alpha for Link from Bemis Logo"/>
    <n v="350832"/>
    <n v="351644"/>
    <n v="353536"/>
    <s v="Plan"/>
    <x v="0"/>
    <n v="0"/>
    <n v="0"/>
    <n v="0"/>
    <n v="1"/>
    <m/>
    <s v="SUBTASK PLAN"/>
    <n v="0"/>
    <n v="0"/>
    <n v="0"/>
    <n v="0"/>
    <n v="0"/>
    <n v="0"/>
    <n v="0"/>
    <n v="0"/>
    <n v="0"/>
    <n v="0"/>
    <n v="0.33333333333333331"/>
    <n v="8.2644628099173556E-3"/>
    <n v="1"/>
    <n v="0"/>
    <x v="0"/>
    <x v="2"/>
    <s v="0.Done"/>
    <x v="2590"/>
    <n v="0"/>
    <n v="0"/>
  </r>
  <r>
    <x v="3"/>
    <x v="0"/>
    <x v="0"/>
    <x v="27"/>
    <s v="Bemis CP Theme"/>
    <x v="27"/>
    <x v="0"/>
    <x v="2"/>
    <x v="604"/>
    <s v="Remove Top Bar for External User"/>
    <s v="00536 - Remove Top Bar for External User"/>
    <x v="604"/>
    <x v="0"/>
    <x v="2"/>
    <x v="2644"/>
    <s v="Alpha for Remove Top Bar for Regular User"/>
    <s v="00611 - Alpha for Remove Top Bar for Regular User"/>
    <s v="Alpha Test | 00611 - Alpha for Remove Top Bar for Regular User"/>
    <n v="351507"/>
    <n v="351643"/>
    <n v="353535"/>
    <s v="Plan"/>
    <x v="0"/>
    <n v="0"/>
    <n v="0"/>
    <n v="0"/>
    <n v="1"/>
    <m/>
    <s v="SUBTASK PLAN"/>
    <n v="0"/>
    <n v="0"/>
    <n v="0"/>
    <n v="0"/>
    <n v="0"/>
    <n v="0"/>
    <n v="0"/>
    <n v="0"/>
    <n v="0"/>
    <n v="0"/>
    <n v="0.33333333333333331"/>
    <n v="1.8518518518518517E-2"/>
    <n v="1"/>
    <n v="0"/>
    <x v="0"/>
    <x v="2"/>
    <s v="0.Done"/>
    <x v="2591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5"/>
    <x v="2"/>
    <x v="2645"/>
    <s v="Create CustomerLocation Entity to pull Order ShipTo Information"/>
    <s v="M | 00610 - Create CustomerLocation Entity to pull Order ShipTo Information"/>
    <s v="Backend Development | M | 00610 - Create CustomerLocation Entity to pull Order ShipTo Information"/>
    <n v="346910"/>
    <n v="347290"/>
    <n v="353497"/>
    <s v="Plan"/>
    <x v="20"/>
    <n v="9.25"/>
    <n v="0"/>
    <n v="0"/>
    <n v="26"/>
    <s v="M"/>
    <s v="SUBTASK PLAN"/>
    <n v="10.638297872340425"/>
    <n v="12.76595744680851"/>
    <n v="0"/>
    <n v="0"/>
    <n v="0"/>
    <n v="10.638297872340425"/>
    <n v="10.638297872340425"/>
    <n v="12.76595744680851"/>
    <n v="9.25"/>
    <n v="0"/>
    <n v="3.7037037037037035E-2"/>
    <n v="1.020408163265306E-2"/>
    <n v="1"/>
    <n v="10.638297872340425"/>
    <x v="0"/>
    <x v="2"/>
    <s v="0.Done"/>
    <x v="2592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5"/>
    <x v="2"/>
    <x v="2646"/>
    <s v="Add Customer API Call to Order Sync"/>
    <s v="S | 00609 - Add Customer API Call to Order Sync"/>
    <s v="Backend Development | S | 00609 - Add Customer API Call to Order Sync"/>
    <n v="346910"/>
    <n v="347290"/>
    <n v="353491"/>
    <s v="Plan"/>
    <x v="20"/>
    <n v="23.5"/>
    <n v="0"/>
    <n v="0"/>
    <n v="26"/>
    <s v="S"/>
    <s v="SUBTASK PLAN"/>
    <n v="8.5106382978723403"/>
    <n v="10.212765957446807"/>
    <n v="0"/>
    <n v="0"/>
    <n v="0"/>
    <n v="8.5106382978723403"/>
    <n v="8.5106382978723403"/>
    <n v="10.212765957446807"/>
    <n v="23.5"/>
    <n v="0"/>
    <n v="3.7037037037037035E-2"/>
    <n v="1.020408163265306E-2"/>
    <n v="1"/>
    <n v="8.5106382978723403"/>
    <x v="0"/>
    <x v="2"/>
    <s v="0.Done"/>
    <x v="2593"/>
    <n v="0"/>
    <n v="0"/>
  </r>
  <r>
    <x v="3"/>
    <x v="0"/>
    <x v="0"/>
    <x v="23"/>
    <s v="Buyer - Portal Foundations"/>
    <x v="23"/>
    <x v="1"/>
    <x v="2"/>
    <x v="617"/>
    <s v="Two Factor Authentication - Verification Code Error"/>
    <s v="00545 - Two Factor Authentication - Verification Code Error"/>
    <x v="617"/>
    <x v="5"/>
    <x v="2"/>
    <x v="2647"/>
    <s v="Bug fix"/>
    <s v="S | 00608 - Bug fix"/>
    <s v="Backend Development | S | 00608 - Bug fix"/>
    <n v="350832"/>
    <n v="351845"/>
    <n v="353446"/>
    <s v="Plan"/>
    <x v="0"/>
    <n v="23.46666666666666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3.466666666666665"/>
    <n v="0"/>
    <n v="0.25"/>
    <n v="8.2644628099173556E-3"/>
    <n v="1"/>
    <n v="8.5106382978723403"/>
    <x v="0"/>
    <x v="2"/>
    <s v="0.Done"/>
    <x v="2594"/>
    <n v="8.5106382978723403"/>
    <n v="23.466666666666665"/>
  </r>
  <r>
    <x v="3"/>
    <x v="0"/>
    <x v="0"/>
    <x v="30"/>
    <s v="CSR - Portal Foundations"/>
    <x v="30"/>
    <x v="0"/>
    <x v="2"/>
    <x v="607"/>
    <s v="Password Policy"/>
    <s v="00172 - Password Policy"/>
    <x v="607"/>
    <x v="2"/>
    <x v="2"/>
    <x v="2648"/>
    <s v="Review of Password Policy"/>
    <s v="00607 - Review of Password Policy"/>
    <s v="Feature Review | 00607 - Review of Password Policy"/>
    <n v="350872"/>
    <n v="337609"/>
    <n v="353443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2"/>
    <n v="3.125E-2"/>
    <n v="1"/>
    <n v="0"/>
    <x v="0"/>
    <x v="2"/>
    <s v="0.Done"/>
    <x v="2595"/>
    <n v="0"/>
    <n v="0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5"/>
    <x v="2"/>
    <x v="2649"/>
    <s v="Add IBB Security Authentication to Shipment WS"/>
    <s v="S | 00606 - Add IBB Security Authentication to Shipment WS"/>
    <s v="Backend Development | S | 00606 - Add IBB Security Authentication to Shipment WS"/>
    <n v="347928"/>
    <n v="347294"/>
    <n v="353293"/>
    <s v="Plan"/>
    <x v="20"/>
    <n v="6.7666666666666666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6.7666666666666666"/>
    <n v="0"/>
    <n v="7.1428571428571425E-2"/>
    <n v="1.5873015873015872E-2"/>
    <n v="1"/>
    <n v="8.5106382978723403"/>
    <x v="0"/>
    <x v="2"/>
    <s v="0.Done"/>
    <x v="2596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5"/>
    <x v="2"/>
    <x v="2650"/>
    <s v="Add IBB Security Authentication to Order WS"/>
    <s v="S | 00605 - Add IBB Security Authentication to Order WS"/>
    <s v="Backend Development | S | 00605 - Add IBB Security Authentication to Order WS"/>
    <n v="346910"/>
    <n v="347290"/>
    <n v="353292"/>
    <s v="Plan"/>
    <x v="20"/>
    <n v="12.133333333333333"/>
    <n v="0"/>
    <n v="0"/>
    <n v="26"/>
    <s v="S"/>
    <s v="SUBTASK PLAN"/>
    <n v="8.5106382978723403"/>
    <n v="10.212765957446807"/>
    <n v="0"/>
    <n v="0"/>
    <n v="0"/>
    <n v="8.5106382978723403"/>
    <n v="8.5106382978723403"/>
    <n v="10.212765957446807"/>
    <n v="12.133333333333333"/>
    <n v="0"/>
    <n v="3.7037037037037035E-2"/>
    <n v="1.020408163265306E-2"/>
    <n v="1"/>
    <n v="8.5106382978723403"/>
    <x v="0"/>
    <x v="2"/>
    <s v="0.Done"/>
    <x v="2597"/>
    <n v="0"/>
    <n v="0"/>
  </r>
  <r>
    <x v="3"/>
    <x v="0"/>
    <x v="0"/>
    <x v="26"/>
    <s v="Buyer - Shipment Management"/>
    <x v="26"/>
    <x v="0"/>
    <x v="2"/>
    <x v="635"/>
    <s v="Carrier List CRUD"/>
    <s v="00058 - Carrier List CRUD"/>
    <x v="635"/>
    <x v="0"/>
    <x v="2"/>
    <x v="2651"/>
    <s v="Alpha for Carrier List CRUD"/>
    <s v="S | 00604 - Alpha for Carrier List CRUD"/>
    <s v="Alpha Test | S | 00604 - Alpha for Carrier List CRUD"/>
    <n v="347928"/>
    <n v="333021"/>
    <n v="353291"/>
    <s v="Plan"/>
    <x v="20"/>
    <n v="8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8"/>
    <n v="0"/>
    <n v="0.16666666666666666"/>
    <n v="1.5873015873015872E-2"/>
    <n v="1"/>
    <n v="2.1276595744680851"/>
    <x v="0"/>
    <x v="2"/>
    <s v="0.Done"/>
    <x v="2598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5"/>
    <x v="3"/>
    <x v="2652"/>
    <s v="Integrate Order WS with WS commons"/>
    <s v="XS | 00603 - Integrate Order WS with WS commons"/>
    <s v="Backend Development | XS | 00603 - Integrate Order WS with WS commons"/>
    <n v="346910"/>
    <n v="347290"/>
    <n v="353275"/>
    <s v="Plan"/>
    <x v="20"/>
    <n v="0"/>
    <n v="0"/>
    <n v="0"/>
    <n v="26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3.7037037037037035E-2"/>
    <n v="1.020408163265306E-2"/>
    <n v="1"/>
    <n v="0"/>
    <x v="0"/>
    <x v="2"/>
    <s v="0.Cancelled"/>
    <x v="2599"/>
    <n v="0"/>
    <n v="0"/>
  </r>
  <r>
    <x v="3"/>
    <x v="0"/>
    <x v="0"/>
    <x v="31"/>
    <s v="Buyer views Customer and User Profiles"/>
    <x v="31"/>
    <x v="0"/>
    <x v="2"/>
    <x v="439"/>
    <s v="Customer Profile updates from IBB"/>
    <s v="00371 - Customer Profile updates from IBB"/>
    <x v="439"/>
    <x v="5"/>
    <x v="2"/>
    <x v="2653"/>
    <s v="Map Customer WS data to Customer Profile/Organizations"/>
    <s v="S | 00601 - Map Customer WS data to Customer Profile/Organizations"/>
    <s v="Backend Development | S | 00601 - Map Customer WS data to Customer Profile/Organizations"/>
    <n v="348518"/>
    <n v="347291"/>
    <n v="353235"/>
    <s v="Plan"/>
    <x v="2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7.6923076923076927E-2"/>
    <n v="2.2727272727272728E-2"/>
    <n v="1"/>
    <n v="8.5106382978723403"/>
    <x v="0"/>
    <x v="2"/>
    <s v="0.Done"/>
    <x v="2600"/>
    <n v="0"/>
    <n v="0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5"/>
    <x v="2"/>
    <x v="2654"/>
    <s v="Map Shipment WS data to Shipment DM"/>
    <s v="S | 00600 - Map Shipment WS data to Shipment DM"/>
    <s v="Backend Development | S | 00600 - Map Shipment WS data to Shipment DM"/>
    <n v="347928"/>
    <n v="347294"/>
    <n v="353233"/>
    <s v="Plan"/>
    <x v="20"/>
    <n v="6.366666666666666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6.3666666666666663"/>
    <n v="0"/>
    <n v="7.1428571428571425E-2"/>
    <n v="1.5873015873015872E-2"/>
    <n v="1"/>
    <n v="8.5106382978723403"/>
    <x v="0"/>
    <x v="2"/>
    <s v="0.Done"/>
    <x v="2601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5"/>
    <x v="2"/>
    <x v="2655"/>
    <s v="Map Order WS data to Order DM"/>
    <s v="S | 00599 - Map Order WS data to Order DM"/>
    <s v="Backend Development | S | 00599 - Map Order WS data to Order DM"/>
    <n v="346910"/>
    <n v="347290"/>
    <n v="353230"/>
    <s v="Plan"/>
    <x v="20"/>
    <n v="40"/>
    <n v="0"/>
    <n v="0"/>
    <n v="26"/>
    <s v="S"/>
    <s v="SUBTASK PLAN"/>
    <n v="8.5106382978723403"/>
    <n v="10.212765957446807"/>
    <n v="0"/>
    <n v="0"/>
    <n v="0"/>
    <n v="8.5106382978723403"/>
    <n v="8.5106382978723403"/>
    <n v="10.212765957446807"/>
    <n v="40"/>
    <n v="0"/>
    <n v="3.7037037037037035E-2"/>
    <n v="1.020408163265306E-2"/>
    <n v="1"/>
    <n v="8.5106382978723403"/>
    <x v="0"/>
    <x v="2"/>
    <s v="0.Done"/>
    <x v="2602"/>
    <n v="0"/>
    <n v="0"/>
  </r>
  <r>
    <x v="3"/>
    <x v="0"/>
    <x v="0"/>
    <x v="31"/>
    <s v="Buyer views Customer and User Profiles"/>
    <x v="31"/>
    <x v="0"/>
    <x v="2"/>
    <x v="638"/>
    <s v="User Profile Dropdown"/>
    <s v="00535 - User Profile Dropdown"/>
    <x v="638"/>
    <x v="0"/>
    <x v="2"/>
    <x v="2656"/>
    <s v="Alpha for User Profile Dropdown"/>
    <s v="00598 - Alpha for User Profile Dropdown"/>
    <s v="Alpha Test | 00598 - Alpha for User Profile Dropdown"/>
    <n v="348518"/>
    <n v="351638"/>
    <n v="353229"/>
    <s v="Plan"/>
    <x v="20"/>
    <n v="0.31666666666666665"/>
    <n v="0"/>
    <n v="0"/>
    <n v="2"/>
    <m/>
    <s v="SUBTASK PLAN"/>
    <n v="0"/>
    <n v="0"/>
    <n v="0"/>
    <n v="0"/>
    <n v="0"/>
    <n v="0"/>
    <n v="0"/>
    <n v="0"/>
    <n v="0.31666666666666665"/>
    <n v="0"/>
    <n v="0.2"/>
    <n v="2.2727272727272728E-2"/>
    <n v="1"/>
    <n v="0"/>
    <x v="0"/>
    <x v="2"/>
    <s v="0.Done"/>
    <x v="2603"/>
    <n v="0"/>
    <n v="0"/>
  </r>
  <r>
    <x v="3"/>
    <x v="0"/>
    <x v="0"/>
    <x v="30"/>
    <s v="CSR - Portal Foundations"/>
    <x v="30"/>
    <x v="0"/>
    <x v="2"/>
    <x v="607"/>
    <s v="Password Policy"/>
    <s v="00172 - Password Policy"/>
    <x v="607"/>
    <x v="0"/>
    <x v="2"/>
    <x v="2657"/>
    <s v="Alpha for Password Policy"/>
    <s v="S | 00597 - Alpha for Password Policy"/>
    <s v="Alpha Test | S | 00597 - Alpha for Password Policy"/>
    <n v="350872"/>
    <n v="337609"/>
    <n v="353090"/>
    <s v="Plan"/>
    <x v="19"/>
    <n v="4.0333333333333332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4.0333333333333332"/>
    <n v="0"/>
    <n v="0.2"/>
    <n v="3.125E-2"/>
    <n v="1"/>
    <n v="2.1276595744680851"/>
    <x v="0"/>
    <x v="2"/>
    <s v="0.Done"/>
    <x v="2604"/>
    <n v="0"/>
    <n v="0"/>
  </r>
  <r>
    <x v="3"/>
    <x v="0"/>
    <x v="0"/>
    <x v="24"/>
    <s v="IBB Integration"/>
    <x v="24"/>
    <x v="2"/>
    <x v="2"/>
    <x v="242"/>
    <s v="WS Commons"/>
    <s v="00503 - WS Commons"/>
    <x v="242"/>
    <x v="5"/>
    <x v="2"/>
    <x v="2658"/>
    <s v="Implement Retry advice"/>
    <s v="XS | 00596 - Implement Retry advice"/>
    <s v="Backend Development | XS | 00596 - Implement Retry advice"/>
    <n v="350255"/>
    <n v="350258"/>
    <n v="353015"/>
    <s v="Plan"/>
    <x v="0"/>
    <n v="1"/>
    <n v="0"/>
    <n v="0"/>
    <n v="16"/>
    <s v="XS"/>
    <s v="SUBTASK PLAN"/>
    <n v="2.1276595744680851"/>
    <n v="2.5531914893617018"/>
    <n v="0"/>
    <n v="0"/>
    <n v="0"/>
    <n v="2.1276595744680851"/>
    <n v="2.1276595744680851"/>
    <n v="2.5531914893617018"/>
    <n v="1"/>
    <n v="0"/>
    <n v="0.1111111111111111"/>
    <n v="3.3333333333333333E-2"/>
    <n v="1"/>
    <n v="2.1276595744680851"/>
    <x v="0"/>
    <x v="2"/>
    <s v="0.Done"/>
    <x v="2605"/>
    <n v="0"/>
    <n v="0"/>
  </r>
  <r>
    <x v="3"/>
    <x v="0"/>
    <x v="0"/>
    <x v="24"/>
    <s v="IBB Integration"/>
    <x v="24"/>
    <x v="2"/>
    <x v="2"/>
    <x v="242"/>
    <s v="WS Commons"/>
    <s v="00503 - WS Commons"/>
    <x v="242"/>
    <x v="5"/>
    <x v="2"/>
    <x v="2659"/>
    <s v="Implement test service to demonstrate capabilities"/>
    <s v="XS | 00595 - Implement test service to demonstrate capabilities"/>
    <s v="Backend Development | XS | 00595 - Implement test service to demonstrate capabilities"/>
    <n v="350255"/>
    <n v="350258"/>
    <n v="353014"/>
    <s v="Plan"/>
    <x v="0"/>
    <n v="1"/>
    <n v="0"/>
    <n v="0"/>
    <n v="16"/>
    <s v="XS"/>
    <s v="SUBTASK PLAN"/>
    <n v="2.1276595744680851"/>
    <n v="2.5531914893617018"/>
    <n v="0"/>
    <n v="0"/>
    <n v="0"/>
    <n v="2.1276595744680851"/>
    <n v="2.1276595744680851"/>
    <n v="2.5531914893617018"/>
    <n v="1"/>
    <n v="0"/>
    <n v="0.1111111111111111"/>
    <n v="3.3333333333333333E-2"/>
    <n v="1"/>
    <n v="2.1276595744680851"/>
    <x v="0"/>
    <x v="2"/>
    <s v="0.Done"/>
    <x v="2606"/>
    <n v="0"/>
    <n v="0"/>
  </r>
  <r>
    <x v="3"/>
    <x v="0"/>
    <x v="0"/>
    <x v="24"/>
    <s v="IBB Integration"/>
    <x v="24"/>
    <x v="2"/>
    <x v="2"/>
    <x v="242"/>
    <s v="WS Commons"/>
    <s v="00503 - WS Commons"/>
    <x v="242"/>
    <x v="5"/>
    <x v="2"/>
    <x v="2660"/>
    <s v="Implement proxy mechanism"/>
    <s v="M | 00594 - Implement proxy mechanism"/>
    <s v="Backend Development | M | 00594 - Implement proxy mechanism"/>
    <n v="350255"/>
    <n v="350258"/>
    <n v="353013"/>
    <s v="Plan"/>
    <x v="0"/>
    <n v="10"/>
    <n v="0"/>
    <n v="0"/>
    <n v="16"/>
    <s v="M"/>
    <s v="SUBTASK PLAN"/>
    <n v="10.638297872340425"/>
    <n v="12.76595744680851"/>
    <n v="0"/>
    <n v="0"/>
    <n v="0"/>
    <n v="10.638297872340425"/>
    <n v="10.638297872340425"/>
    <n v="12.76595744680851"/>
    <n v="10"/>
    <n v="0"/>
    <n v="0.1111111111111111"/>
    <n v="3.3333333333333333E-2"/>
    <n v="1"/>
    <n v="10.638297872340425"/>
    <x v="0"/>
    <x v="2"/>
    <s v="0.Done"/>
    <x v="2607"/>
    <n v="0"/>
    <n v="0"/>
  </r>
  <r>
    <x v="3"/>
    <x v="0"/>
    <x v="0"/>
    <x v="24"/>
    <s v="IBB Integration"/>
    <x v="24"/>
    <x v="2"/>
    <x v="2"/>
    <x v="242"/>
    <s v="WS Commons"/>
    <s v="00503 - WS Commons"/>
    <x v="242"/>
    <x v="7"/>
    <x v="2"/>
    <x v="2661"/>
    <s v="Reseach approaches to intercepting and proxying calls to OSGI services"/>
    <s v="M | 00593 - Reseach approaches to intercepting and proxying calls to OSGI services"/>
    <s v="Tech Planning | M | 00593 - Reseach approaches to intercepting and proxying calls to OSGI services"/>
    <n v="350255"/>
    <n v="350258"/>
    <n v="353011"/>
    <s v="Plan"/>
    <x v="0"/>
    <n v="22"/>
    <n v="0"/>
    <n v="0"/>
    <n v="16"/>
    <s v="M"/>
    <s v="SUBTASK PLAN"/>
    <n v="4.2553191489361701"/>
    <n v="5.1063829787234036"/>
    <n v="0"/>
    <n v="0"/>
    <n v="0"/>
    <n v="4.2553191489361701"/>
    <n v="4.2553191489361701"/>
    <n v="5.1063829787234036"/>
    <n v="22"/>
    <n v="0"/>
    <n v="0.1111111111111111"/>
    <n v="3.3333333333333333E-2"/>
    <n v="1"/>
    <n v="4.2553191489361701"/>
    <x v="0"/>
    <x v="2"/>
    <s v="0.Done"/>
    <x v="2608"/>
    <n v="0"/>
    <n v="0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5"/>
    <x v="2"/>
    <x v="2662"/>
    <s v="Implement Shipment DataSync"/>
    <s v="M | 00592 - Implement Shipment DataSync"/>
    <s v="Backend Development | M | 00592 - Implement Shipment DataSync"/>
    <n v="347928"/>
    <n v="347294"/>
    <n v="352939"/>
    <s v="Plan"/>
    <x v="20"/>
    <n v="30.866666666666667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30.866666666666667"/>
    <n v="0"/>
    <n v="7.1428571428571425E-2"/>
    <n v="1.5873015873015872E-2"/>
    <n v="1"/>
    <n v="10.638297872340425"/>
    <x v="0"/>
    <x v="2"/>
    <s v="0.Done"/>
    <x v="2609"/>
    <n v="0"/>
    <n v="0"/>
  </r>
  <r>
    <x v="3"/>
    <x v="0"/>
    <x v="0"/>
    <x v="31"/>
    <s v="Buyer views Customer and User Profiles"/>
    <x v="31"/>
    <x v="0"/>
    <x v="6"/>
    <x v="646"/>
    <s v="Populate User Profiles"/>
    <s v="00207 - Populate User Profiles"/>
    <x v="646"/>
    <x v="5"/>
    <x v="3"/>
    <x v="2663"/>
    <s v="Update migration logic to reflect new fields"/>
    <s v="S | 00588 - Update migration logic to reflect new fields"/>
    <s v="Backend Development | S | 00588 - Update migration logic to reflect new fields"/>
    <n v="348518"/>
    <n v="340158"/>
    <n v="352700"/>
    <s v="Plan"/>
    <x v="20"/>
    <n v="0"/>
    <n v="0"/>
    <n v="0"/>
    <n v="35.6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1"/>
    <n v="2.2727272727272728E-2"/>
    <n v="1"/>
    <n v="0"/>
    <x v="0"/>
    <x v="6"/>
    <s v="0.Cancelled"/>
    <x v="2610"/>
    <n v="0"/>
    <n v="0"/>
  </r>
  <r>
    <x v="3"/>
    <x v="0"/>
    <x v="0"/>
    <x v="33"/>
    <s v="Buyer - Order Management"/>
    <x v="33"/>
    <x v="0"/>
    <x v="2"/>
    <x v="633"/>
    <s v="Search Orders by Indexed fields"/>
    <s v="00225 - Search Orders by Indexed fields"/>
    <x v="633"/>
    <x v="5"/>
    <x v="2"/>
    <x v="2664"/>
    <s v="Implement multi faceted search for orders"/>
    <s v="L | 00587 - Implement multi faceted search for orders"/>
    <s v="Backend Development | L | 00587 - Implement multi faceted search for orders"/>
    <n v="346910"/>
    <n v="340618"/>
    <n v="352648"/>
    <s v="Plan"/>
    <x v="20"/>
    <n v="21.55"/>
    <n v="0"/>
    <n v="0"/>
    <n v="89"/>
    <s v="L"/>
    <s v="SUBTASK PLAN"/>
    <n v="19.148936170212767"/>
    <n v="22.978723404255319"/>
    <n v="0"/>
    <n v="0"/>
    <n v="0"/>
    <n v="19.148936170212767"/>
    <n v="19.148936170212767"/>
    <n v="22.978723404255319"/>
    <n v="21.55"/>
    <n v="0"/>
    <n v="8.3333333333333329E-2"/>
    <n v="1.020408163265306E-2"/>
    <n v="1"/>
    <n v="19.148936170212767"/>
    <x v="0"/>
    <x v="2"/>
    <s v="0.Done"/>
    <x v="2611"/>
    <n v="0"/>
    <n v="0"/>
  </r>
  <r>
    <x v="3"/>
    <x v="0"/>
    <x v="0"/>
    <x v="22"/>
    <s v="System Architecture"/>
    <x v="22"/>
    <x v="2"/>
    <x v="3"/>
    <x v="544"/>
    <s v="UAT/Prod Deployment"/>
    <s v="00481 - UAT/Prod Deployment"/>
    <x v="544"/>
    <x v="4"/>
    <x v="0"/>
    <x v="2665"/>
    <s v="Create Installation documentation"/>
    <s v="M | 00586 - Create Installation documentation"/>
    <s v="Sub-Task | M | 00586 - Create Installation documentation"/>
    <n v="351453"/>
    <n v="349744"/>
    <n v="352591"/>
    <s v="Plan"/>
    <x v="0"/>
    <n v="8"/>
    <n v="0"/>
    <n v="20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8"/>
    <n v="0.25"/>
    <n v="1.8518518518518517E-2"/>
    <n v="1"/>
    <n v="0"/>
    <x v="0"/>
    <x v="3"/>
    <s v="3.Doing"/>
    <x v="2612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4"/>
    <x v="2"/>
    <x v="2666"/>
    <s v="Restrict Folder Access Based on Role"/>
    <s v="M | 00583 - Restrict Folder Access Based on Role"/>
    <s v="Sub-Task | M | 00583 - Restrict Folder Access Based on Role"/>
    <n v="350832"/>
    <n v="334367"/>
    <n v="352580"/>
    <s v="Plan"/>
    <x v="19"/>
    <n v="0"/>
    <n v="0"/>
    <n v="0"/>
    <n v="32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4.7619047619047616E-2"/>
    <n v="8.2644628099173556E-3"/>
    <n v="1"/>
    <n v="8.5106382978723403"/>
    <x v="0"/>
    <x v="2"/>
    <s v="0.Done"/>
    <x v="2613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6"/>
    <x v="3"/>
    <x v="2667"/>
    <s v="Deadlock exceptions when migrating data"/>
    <s v="M | 00580 - Deadlock exceptions when migrating data"/>
    <s v="Alpha Bug | M | 00580 - Deadlock exceptions when migrating data"/>
    <n v="350832"/>
    <n v="334456"/>
    <n v="352423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05"/>
    <n v="8.2644628099173556E-3"/>
    <n v="1"/>
    <n v="0"/>
    <x v="0"/>
    <x v="2"/>
    <s v="0.Cancelled"/>
    <x v="2614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5"/>
    <x v="2"/>
    <x v="2668"/>
    <s v="Search shipments"/>
    <s v="S | 00576 - Search shipments"/>
    <s v="Backend Development | S | 00576 - Search shipments"/>
    <n v="347928"/>
    <n v="334920"/>
    <n v="352407"/>
    <s v="Plan"/>
    <x v="20"/>
    <n v="19.633333333333333"/>
    <n v="0"/>
    <n v="0"/>
    <n v="61"/>
    <s v="S"/>
    <s v="SUBTASK PLAN"/>
    <n v="8.5106382978723403"/>
    <n v="10.212765957446807"/>
    <n v="0"/>
    <n v="0"/>
    <n v="0"/>
    <n v="8.5106382978723403"/>
    <n v="8.5106382978723403"/>
    <n v="10.212765957446807"/>
    <n v="19.633333333333333"/>
    <n v="0"/>
    <n v="6.25E-2"/>
    <n v="1.5873015873015872E-2"/>
    <n v="1"/>
    <n v="8.5106382978723403"/>
    <x v="0"/>
    <x v="2"/>
    <s v="0.Done"/>
    <x v="2615"/>
    <n v="0"/>
    <n v="0"/>
  </r>
  <r>
    <x v="3"/>
    <x v="0"/>
    <x v="0"/>
    <x v="33"/>
    <s v="Buyer - Order Management"/>
    <x v="33"/>
    <x v="0"/>
    <x v="2"/>
    <x v="643"/>
    <s v="Orders Landing Page"/>
    <s v="00221 - Orders Landing Page"/>
    <x v="643"/>
    <x v="5"/>
    <x v="2"/>
    <x v="2669"/>
    <s v="Add Order Qty breakdown view"/>
    <s v="M | 00571 - Add Order Qty breakdown view"/>
    <s v="Backend Development | M | 00571 - Add Order Qty breakdown view"/>
    <n v="346910"/>
    <n v="340377"/>
    <n v="352400"/>
    <s v="Plan"/>
    <x v="21"/>
    <n v="13.5"/>
    <n v="0"/>
    <n v="0"/>
    <n v="33"/>
    <s v="M"/>
    <s v="SUBTASK PLAN"/>
    <n v="10.638297872340425"/>
    <n v="12.76595744680851"/>
    <n v="0"/>
    <n v="0"/>
    <n v="0"/>
    <n v="10.638297872340425"/>
    <n v="10.638297872340425"/>
    <n v="12.76595744680851"/>
    <n v="13.5"/>
    <n v="0"/>
    <n v="8.3333333333333329E-2"/>
    <n v="1.020408163265306E-2"/>
    <n v="1"/>
    <n v="10.638297872340425"/>
    <x v="0"/>
    <x v="2"/>
    <s v="0.Done"/>
    <x v="2616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5"/>
    <x v="2"/>
    <x v="2670"/>
    <s v="Update DL folder structure to match new requirements"/>
    <s v="S | 00564 - Update DL folder structure to match new requirements"/>
    <s v="Backend Development | S | 00564 - Update DL folder structure to match new requirements"/>
    <n v="350832"/>
    <n v="334367"/>
    <n v="352156"/>
    <s v="Plan"/>
    <x v="19"/>
    <n v="0"/>
    <n v="0"/>
    <n v="0"/>
    <n v="32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4.7619047619047616E-2"/>
    <n v="8.2644628099173556E-3"/>
    <n v="1"/>
    <n v="8.5106382978723403"/>
    <x v="0"/>
    <x v="2"/>
    <s v="0.Done"/>
    <x v="2617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5"/>
    <x v="2"/>
    <x v="2671"/>
    <s v="Move Report Portlet to SSRS Integration Web"/>
    <s v="XS | 00563 - Move Report Portlet to SSRS Integration Web"/>
    <s v="Backend Development | XS | 00563 - Move Report Portlet to SSRS Integration Web"/>
    <n v="351658"/>
    <n v="347304"/>
    <n v="352149"/>
    <s v="Plan"/>
    <x v="18"/>
    <n v="10.716666666666667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10.716666666666667"/>
    <n v="0"/>
    <n v="6.25E-2"/>
    <n v="3.8461538461538464E-2"/>
    <n v="1"/>
    <n v="2.1276595744680851"/>
    <x v="0"/>
    <x v="2"/>
    <s v="0.Done"/>
    <x v="2618"/>
    <n v="0"/>
    <n v="0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7"/>
    <x v="2"/>
    <x v="2672"/>
    <s v="Design Shipment WS Module"/>
    <s v="S | 00556 - Design Shipment WS Module"/>
    <s v="Tech Planning | S | 00556 - Design Shipment WS Module"/>
    <n v="347928"/>
    <n v="347294"/>
    <n v="352039"/>
    <s v="Plan"/>
    <x v="20"/>
    <n v="4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4.5"/>
    <n v="0"/>
    <n v="7.1428571428571425E-2"/>
    <n v="1.5873015873015872E-2"/>
    <n v="1"/>
    <n v="2.1276595744680851"/>
    <x v="0"/>
    <x v="2"/>
    <s v="0.Done"/>
    <x v="2619"/>
    <n v="0"/>
    <n v="0"/>
  </r>
  <r>
    <x v="3"/>
    <x v="0"/>
    <x v="0"/>
    <x v="31"/>
    <s v="Buyer views Customer and User Profiles"/>
    <x v="31"/>
    <x v="0"/>
    <x v="2"/>
    <x v="626"/>
    <s v="View/Edit my User Profile"/>
    <s v="00254 - View/Edit my User Profile"/>
    <x v="626"/>
    <x v="7"/>
    <x v="2"/>
    <x v="2673"/>
    <s v="User Profile tech planning"/>
    <s v="M | 00553 - User Profile tech planning"/>
    <s v="Tech Planning | M | 00553 - User Profile tech planning"/>
    <n v="348518"/>
    <n v="342871"/>
    <n v="352030"/>
    <s v="Plan"/>
    <x v="20"/>
    <n v="3.25"/>
    <n v="0"/>
    <n v="0"/>
    <n v="37"/>
    <s v="M"/>
    <s v="SUBTASK PLAN"/>
    <n v="4.2553191489361701"/>
    <n v="5.1063829787234036"/>
    <n v="0"/>
    <n v="0"/>
    <n v="0"/>
    <n v="4.2553191489361701"/>
    <n v="4.2553191489361701"/>
    <n v="5.1063829787234036"/>
    <n v="3.25"/>
    <n v="0"/>
    <n v="0.125"/>
    <n v="2.2727272727272728E-2"/>
    <n v="1"/>
    <n v="4.2553191489361701"/>
    <x v="0"/>
    <x v="2"/>
    <s v="0.Done"/>
    <x v="2620"/>
    <n v="0"/>
    <n v="0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5"/>
    <x v="2"/>
    <x v="2674"/>
    <s v="Create Shipment WS modules"/>
    <s v="M | 00551 - Create Shipment WS modules"/>
    <s v="Backend Development | M | 00551 - Create Shipment WS modules"/>
    <n v="347928"/>
    <n v="347294"/>
    <n v="352017"/>
    <s v="Plan"/>
    <x v="20"/>
    <n v="27.71666666666666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7.716666666666665"/>
    <n v="0"/>
    <n v="7.1428571428571425E-2"/>
    <n v="1.5873015873015872E-2"/>
    <n v="1"/>
    <n v="10.638297872340425"/>
    <x v="0"/>
    <x v="2"/>
    <s v="0.Done"/>
    <x v="2621"/>
    <n v="0"/>
    <n v="0"/>
  </r>
  <r>
    <x v="3"/>
    <x v="0"/>
    <x v="0"/>
    <x v="22"/>
    <s v="System Architecture"/>
    <x v="22"/>
    <x v="2"/>
    <x v="2"/>
    <x v="588"/>
    <s v="Setup Bemis Development Infrastructure"/>
    <s v="00384 - Setup Bemis Development Infrastructure"/>
    <x v="588"/>
    <x v="4"/>
    <x v="2"/>
    <x v="2675"/>
    <s v="Set up Bemis' smtp server"/>
    <s v="S | 00550 - Set up Bemis' smtp server"/>
    <s v="Sub-Task | S | 00550 - Set up Bemis' smtp server"/>
    <n v="351453"/>
    <n v="347844"/>
    <n v="352007"/>
    <s v="Plan"/>
    <x v="0"/>
    <n v="4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4"/>
    <n v="0"/>
    <n v="0.14285714285714285"/>
    <n v="1.8518518518518517E-2"/>
    <n v="1"/>
    <n v="4.2553191489361701"/>
    <x v="0"/>
    <x v="2"/>
    <s v="0.Done"/>
    <x v="2622"/>
    <n v="0"/>
    <n v="0"/>
  </r>
  <r>
    <x v="3"/>
    <x v="0"/>
    <x v="0"/>
    <x v="22"/>
    <s v="System Architecture"/>
    <x v="22"/>
    <x v="2"/>
    <x v="2"/>
    <x v="588"/>
    <s v="Setup Bemis Development Infrastructure"/>
    <s v="00384 - Setup Bemis Development Infrastructure"/>
    <x v="588"/>
    <x v="7"/>
    <x v="2"/>
    <x v="2676"/>
    <s v="Prepare for QA setup on Bemis"/>
    <s v="M | 00549 - Prepare for QA setup on Bemis"/>
    <s v="Tech Planning | M | 00549 - Prepare for QA setup on Bemis"/>
    <n v="351453"/>
    <n v="347844"/>
    <n v="352002"/>
    <s v="Plan"/>
    <x v="0"/>
    <n v="71.666666666666671"/>
    <n v="0"/>
    <n v="200"/>
    <n v="0"/>
    <s v="M"/>
    <s v="SUBTASK PLAN"/>
    <n v="4.2553191489361701"/>
    <n v="5.1063829787234036"/>
    <n v="0"/>
    <n v="0"/>
    <n v="0"/>
    <n v="4.2553191489361701"/>
    <n v="4.2553191489361701"/>
    <n v="5.1063829787234036"/>
    <n v="71.666666666666671"/>
    <n v="0"/>
    <n v="0.14285714285714285"/>
    <n v="1.8518518518518517E-2"/>
    <n v="1"/>
    <n v="4.2553191489361701"/>
    <x v="0"/>
    <x v="2"/>
    <s v="0.Done"/>
    <x v="2623"/>
    <n v="0"/>
    <n v="0"/>
  </r>
  <r>
    <x v="3"/>
    <x v="0"/>
    <x v="0"/>
    <x v="22"/>
    <s v="System Architecture"/>
    <x v="22"/>
    <x v="2"/>
    <x v="3"/>
    <x v="450"/>
    <s v="Setup Liferay Development Infrastructure"/>
    <s v="00450 - Setup Liferay Development Infrastructure"/>
    <x v="450"/>
    <x v="4"/>
    <x v="2"/>
    <x v="2677"/>
    <s v="Set up Liferay's dev smtp server"/>
    <s v="S | 00548 - Set up Liferay's dev smtp server"/>
    <s v="Sub-Task | S | 00548 - Set up Liferay's dev smtp server"/>
    <n v="351453"/>
    <n v="348727"/>
    <n v="351999"/>
    <s v="Plan"/>
    <x v="0"/>
    <n v="6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6"/>
    <n v="0"/>
    <n v="9.0909090909090912E-2"/>
    <n v="1.8518518518518517E-2"/>
    <n v="1"/>
    <n v="4.2553191489361701"/>
    <x v="0"/>
    <x v="3"/>
    <s v="0.Done"/>
    <x v="2624"/>
    <n v="0"/>
    <n v="0"/>
  </r>
  <r>
    <x v="3"/>
    <x v="0"/>
    <x v="0"/>
    <x v="31"/>
    <s v="Buyer views Customer and User Profiles"/>
    <x v="31"/>
    <x v="0"/>
    <x v="2"/>
    <x v="632"/>
    <s v="Buyer View of Customer Profile"/>
    <s v="00256 - Buyer View of Customer Profile"/>
    <x v="632"/>
    <x v="5"/>
    <x v="3"/>
    <x v="2678"/>
    <s v="Customer Profile Model Refactoring"/>
    <s v="S | 00547 - Customer Profile Model Refactoring"/>
    <s v="Backend Development | S | 00547 - Customer Profile Model Refactoring"/>
    <n v="348518"/>
    <n v="342876"/>
    <n v="351995"/>
    <s v="Plan"/>
    <x v="20"/>
    <n v="13"/>
    <n v="0"/>
    <n v="0"/>
    <n v="38"/>
    <s v="S"/>
    <s v="SUBTASK PLAN"/>
    <n v="8.5106382978723403"/>
    <n v="10.212765957446807"/>
    <n v="0"/>
    <n v="0"/>
    <n v="0"/>
    <n v="8.5106382978723403"/>
    <n v="8.5106382978723403"/>
    <n v="10.212765957446807"/>
    <n v="13"/>
    <n v="0"/>
    <n v="0.14285714285714285"/>
    <n v="2.2727272727272728E-2"/>
    <n v="1"/>
    <n v="0"/>
    <x v="0"/>
    <x v="2"/>
    <s v="0.Cancelled"/>
    <x v="2625"/>
    <n v="0"/>
    <n v="0"/>
  </r>
  <r>
    <x v="3"/>
    <x v="0"/>
    <x v="0"/>
    <x v="23"/>
    <s v="Buyer - Portal Foundations"/>
    <x v="23"/>
    <x v="0"/>
    <x v="2"/>
    <x v="647"/>
    <s v="Two Factor Authentication"/>
    <s v="00146 - Two Factor Authentication"/>
    <x v="647"/>
    <x v="1"/>
    <x v="2"/>
    <x v="2679"/>
    <s v="QA for Two Factor Authentication "/>
    <s v="M | 00546 - QA for Two Factor Authentication "/>
    <s v="QA | M | 00546 - QA for Two Factor Authentication "/>
    <n v="350832"/>
    <n v="336242"/>
    <n v="351846"/>
    <s v="Plan"/>
    <x v="0"/>
    <n v="6.5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6.5"/>
    <n v="0"/>
    <n v="0.16666666666666666"/>
    <n v="8.2644628099173556E-3"/>
    <n v="1"/>
    <n v="3.191489361702128"/>
    <x v="0"/>
    <x v="2"/>
    <s v="0.Done"/>
    <x v="2626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6"/>
    <x v="2"/>
    <x v="2680"/>
    <s v="Impersonating users is not giving expected results."/>
    <s v="M | 00544 - Impersonating users is not giving expected results."/>
    <s v="Alpha Bug | M | 00544 - Impersonating users is not giving expected results."/>
    <n v="350832"/>
    <n v="334456"/>
    <n v="351842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05"/>
    <n v="8.2644628099173556E-3"/>
    <n v="1"/>
    <n v="3.191489361702128"/>
    <x v="0"/>
    <x v="2"/>
    <s v="0.Done"/>
    <x v="2627"/>
    <n v="0"/>
    <n v="0"/>
  </r>
  <r>
    <x v="3"/>
    <x v="0"/>
    <x v="0"/>
    <x v="33"/>
    <s v="Buyer - Order Management"/>
    <x v="33"/>
    <x v="0"/>
    <x v="2"/>
    <x v="633"/>
    <s v="Search Orders by Indexed fields"/>
    <s v="00225 - Search Orders by Indexed fields"/>
    <x v="633"/>
    <x v="5"/>
    <x v="2"/>
    <x v="2681"/>
    <s v="Implement Search for custom order fields"/>
    <s v="M | 00543 - Implement Search for custom order fields"/>
    <s v="Backend Development | M | 00543 - Implement Search for custom order fields"/>
    <n v="346910"/>
    <n v="340618"/>
    <n v="351819"/>
    <s v="Plan"/>
    <x v="20"/>
    <n v="15"/>
    <n v="0"/>
    <n v="0"/>
    <n v="89"/>
    <s v="M"/>
    <s v="SUBTASK PLAN"/>
    <n v="10.638297872340425"/>
    <n v="12.76595744680851"/>
    <n v="0"/>
    <n v="0"/>
    <n v="0"/>
    <n v="10.638297872340425"/>
    <n v="10.638297872340425"/>
    <n v="12.76595744680851"/>
    <n v="15"/>
    <n v="0"/>
    <n v="8.3333333333333329E-2"/>
    <n v="1.020408163265306E-2"/>
    <n v="1"/>
    <n v="10.638297872340425"/>
    <x v="0"/>
    <x v="2"/>
    <s v="0.Done"/>
    <x v="2628"/>
    <n v="0"/>
    <n v="0"/>
  </r>
  <r>
    <x v="3"/>
    <x v="0"/>
    <x v="0"/>
    <x v="31"/>
    <s v="Buyer views Customer and User Profiles"/>
    <x v="31"/>
    <x v="0"/>
    <x v="2"/>
    <x v="609"/>
    <s v="Browse Customer Profiles"/>
    <s v="00270 - Browse Customer Profiles"/>
    <x v="609"/>
    <x v="9"/>
    <x v="2"/>
    <x v="2682"/>
    <s v="Wireframes for Companies Access View"/>
    <s v="M | 00542 - Wireframes for Companies Access View"/>
    <s v="UX | M | 00542 - Wireframes for Companies Access View"/>
    <n v="348518"/>
    <n v="343153"/>
    <n v="351781"/>
    <s v="Plan"/>
    <x v="20"/>
    <n v="0"/>
    <n v="0"/>
    <n v="0"/>
    <n v="16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2.2727272727272728E-2"/>
    <n v="1"/>
    <n v="8.5106382978723403"/>
    <x v="0"/>
    <x v="2"/>
    <s v="0.Done"/>
    <x v="2629"/>
    <n v="0"/>
    <n v="0"/>
  </r>
  <r>
    <x v="3"/>
    <x v="0"/>
    <x v="0"/>
    <x v="34"/>
    <s v="Buyer - Release Management"/>
    <x v="34"/>
    <x v="0"/>
    <x v="2"/>
    <x v="637"/>
    <s v="Releases landing page"/>
    <s v="00511 - Releases landing page"/>
    <x v="637"/>
    <x v="5"/>
    <x v="2"/>
    <x v="2683"/>
    <s v="Release by Item - data model"/>
    <s v="S | 00534 - Release by Item - data model"/>
    <s v="Backend Development | S | 00534 - Release by Item - data model"/>
    <n v="350409"/>
    <n v="350410"/>
    <n v="351589"/>
    <s v="Plan"/>
    <x v="20"/>
    <n v="14.916666666666666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4.916666666666666"/>
    <n v="0"/>
    <n v="0.2"/>
    <n v="4.3478260869565216E-2"/>
    <n v="1"/>
    <n v="8.5106382978723403"/>
    <x v="0"/>
    <x v="2"/>
    <s v="0.Done"/>
    <x v="2630"/>
    <n v="0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7"/>
    <x v="2"/>
    <x v="2684"/>
    <s v="Discuss IBB Integration Architecture"/>
    <s v="M | 00532 - Discuss IBB Integration Architecture"/>
    <s v="Tech Planning | M | 00532 - Discuss IBB Integration Architecture"/>
    <n v="350255"/>
    <n v="343068"/>
    <n v="351456"/>
    <s v="Plan"/>
    <x v="0"/>
    <n v="2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2"/>
    <n v="0"/>
    <n v="6.6666666666666666E-2"/>
    <n v="3.3333333333333333E-2"/>
    <n v="1"/>
    <n v="4.2553191489361701"/>
    <x v="0"/>
    <x v="8"/>
    <s v="0.Done"/>
    <x v="2631"/>
    <n v="0"/>
    <n v="0"/>
  </r>
  <r>
    <x v="3"/>
    <x v="0"/>
    <x v="0"/>
    <x v="31"/>
    <s v="Buyer views Customer and User Profiles"/>
    <x v="31"/>
    <x v="0"/>
    <x v="2"/>
    <x v="632"/>
    <s v="Buyer View of Customer Profile"/>
    <s v="00256 - Buyer View of Customer Profile"/>
    <x v="632"/>
    <x v="7"/>
    <x v="2"/>
    <x v="2685"/>
    <s v="Customer Profile - Tech Planning"/>
    <s v="M | 00530 - Customer Profile - Tech Planning"/>
    <s v="Tech Planning | M | 00530 - Customer Profile - Tech Planning"/>
    <n v="348518"/>
    <n v="342876"/>
    <n v="351288"/>
    <s v="Plan"/>
    <x v="20"/>
    <n v="12"/>
    <n v="0"/>
    <n v="0"/>
    <n v="38"/>
    <s v="M"/>
    <s v="SUBTASK PLAN"/>
    <n v="4.2553191489361701"/>
    <n v="5.1063829787234036"/>
    <n v="0"/>
    <n v="0"/>
    <n v="0"/>
    <n v="4.2553191489361701"/>
    <n v="4.2553191489361701"/>
    <n v="5.1063829787234036"/>
    <n v="12"/>
    <n v="0"/>
    <n v="0.14285714285714285"/>
    <n v="2.2727272727272728E-2"/>
    <n v="1"/>
    <n v="4.2553191489361701"/>
    <x v="0"/>
    <x v="2"/>
    <s v="0.Done"/>
    <x v="2632"/>
    <n v="0"/>
    <n v="0"/>
  </r>
  <r>
    <x v="3"/>
    <x v="0"/>
    <x v="0"/>
    <x v="22"/>
    <s v="System Architecture"/>
    <x v="22"/>
    <x v="2"/>
    <x v="3"/>
    <x v="450"/>
    <s v="Setup Liferay Development Infrastructure"/>
    <s v="00450 - Setup Liferay Development Infrastructure"/>
    <x v="450"/>
    <x v="4"/>
    <x v="2"/>
    <x v="2686"/>
    <s v="Create Job to apply fix packs and updated LCS portlet"/>
    <s v="M | 00529 - Create Job to apply fix packs and updated LCS portlet"/>
    <s v="Sub-Task | M | 00529 - Create Job to apply fix packs and updated LCS portlet"/>
    <n v="351453"/>
    <n v="348727"/>
    <n v="351282"/>
    <s v="Plan"/>
    <x v="0"/>
    <n v="16.3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16.3"/>
    <n v="0"/>
    <n v="9.0909090909090912E-2"/>
    <n v="1.8518518518518517E-2"/>
    <n v="1"/>
    <n v="8.5106382978723403"/>
    <x v="0"/>
    <x v="3"/>
    <s v="0.Done"/>
    <x v="2633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4"/>
    <x v="2"/>
    <x v="2687"/>
    <s v="Create POC to demonstrate UI flow"/>
    <s v="M | 00528 - Create POC to demonstrate UI flow"/>
    <s v="Sub-Task | M | 00528 - Create POC to demonstrate UI flow"/>
    <n v="351658"/>
    <n v="347304"/>
    <n v="351255"/>
    <s v="Plan"/>
    <x v="18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6.25E-2"/>
    <n v="3.8461538461538464E-2"/>
    <n v="1"/>
    <n v="8.5106382978723403"/>
    <x v="0"/>
    <x v="2"/>
    <s v="0.Done"/>
    <x v="2634"/>
    <n v="0"/>
    <n v="0"/>
  </r>
  <r>
    <x v="3"/>
    <x v="0"/>
    <x v="0"/>
    <x v="22"/>
    <s v="System Architecture"/>
    <x v="22"/>
    <x v="2"/>
    <x v="2"/>
    <x v="588"/>
    <s v="Setup Bemis Development Infrastructure"/>
    <s v="00384 - Setup Bemis Development Infrastructure"/>
    <x v="588"/>
    <x v="4"/>
    <x v="3"/>
    <x v="2688"/>
    <s v="Create Job to apply fix packs and updated LCS portlet"/>
    <s v="M | 00527 - Create Job to apply fix packs and updated LCS portlet"/>
    <s v="Sub-Task | M | 00527 - Create Job to apply fix packs and updated LCS portlet"/>
    <n v="351453"/>
    <n v="347844"/>
    <n v="351238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4285714285714285"/>
    <n v="1.8518518518518517E-2"/>
    <n v="1"/>
    <n v="0"/>
    <x v="0"/>
    <x v="2"/>
    <s v="0.Cancelled"/>
    <x v="2635"/>
    <n v="0"/>
    <n v="0"/>
  </r>
  <r>
    <x v="3"/>
    <x v="0"/>
    <x v="0"/>
    <x v="23"/>
    <s v="Buyer - Portal Foundations"/>
    <x v="23"/>
    <x v="0"/>
    <x v="2"/>
    <x v="647"/>
    <s v="Two Factor Authentication"/>
    <s v="00146 - Two Factor Authentication"/>
    <x v="647"/>
    <x v="5"/>
    <x v="2"/>
    <x v="2689"/>
    <s v="Add feature to enable/disable 2FA"/>
    <s v="S | 00526 - Add feature to enable/disable 2FA"/>
    <s v="Backend Development | S | 00526 - Add feature to enable/disable 2FA"/>
    <n v="350832"/>
    <n v="336242"/>
    <n v="351203"/>
    <s v="Plan"/>
    <x v="0"/>
    <n v="3.2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.25"/>
    <n v="0"/>
    <n v="0.16666666666666666"/>
    <n v="8.2644628099173556E-3"/>
    <n v="1"/>
    <n v="8.5106382978723403"/>
    <x v="0"/>
    <x v="2"/>
    <s v="0.Done"/>
    <x v="2636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4"/>
    <x v="3"/>
    <x v="2690"/>
    <s v="Display additional  metadata and columns on folder structure"/>
    <s v="M | 00525 - Display additional  metadata and columns on folder structure"/>
    <s v="Sub-Task | M | 00525 - Display additional  metadata and columns on folder structure"/>
    <n v="350832"/>
    <n v="334367"/>
    <n v="351058"/>
    <s v="Plan"/>
    <x v="19"/>
    <n v="0"/>
    <n v="0"/>
    <n v="0"/>
    <n v="32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4.7619047619047616E-2"/>
    <n v="8.2644628099173556E-3"/>
    <n v="1"/>
    <n v="0"/>
    <x v="0"/>
    <x v="2"/>
    <s v="0.Cancelled"/>
    <x v="2637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5"/>
    <x v="2"/>
    <x v="2691"/>
    <s v="Open and Closed Order Status Report (on Orders Page) - Backend Dev"/>
    <s v="S | 00524 - Open and Closed Order Status Report (on Orders Page) - Backend Dev"/>
    <s v="Backend Development | S | 00524 - Open and Closed Order Status Report (on Orders Page) - Backend Dev"/>
    <n v="346910"/>
    <n v="338511"/>
    <n v="351014"/>
    <s v="Plan"/>
    <x v="20"/>
    <n v="22.25"/>
    <n v="0"/>
    <n v="0"/>
    <n v="40"/>
    <s v="S"/>
    <s v="SUBTASK PLAN"/>
    <n v="8.5106382978723403"/>
    <n v="10.212765957446807"/>
    <n v="0"/>
    <n v="0"/>
    <n v="0"/>
    <n v="8.5106382978723403"/>
    <n v="8.5106382978723403"/>
    <n v="10.212765957446807"/>
    <n v="22.25"/>
    <n v="0"/>
    <n v="7.1428571428571425E-2"/>
    <n v="1.020408163265306E-2"/>
    <n v="1"/>
    <n v="8.5106382978723403"/>
    <x v="0"/>
    <x v="2"/>
    <s v="0.Done"/>
    <x v="2638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7"/>
    <x v="2"/>
    <x v="2692"/>
    <s v="Buyer - Reports Landing Page - Technical Planning"/>
    <s v="S | 00522 - Buyer - Reports Landing Page - Technical Planning"/>
    <s v="Tech Planning | S | 00522 - Buyer - Reports Landing Page - Technical Planning"/>
    <n v="351658"/>
    <n v="347304"/>
    <n v="350868"/>
    <s v="Plan"/>
    <x v="18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25E-2"/>
    <n v="3.8461538461538464E-2"/>
    <n v="1"/>
    <n v="2.1276595744680851"/>
    <x v="0"/>
    <x v="2"/>
    <s v="0.Done"/>
    <x v="2639"/>
    <n v="0"/>
    <n v="0"/>
  </r>
  <r>
    <x v="3"/>
    <x v="0"/>
    <x v="0"/>
    <x v="31"/>
    <s v="Buyer views Customer and User Profiles"/>
    <x v="31"/>
    <x v="0"/>
    <x v="6"/>
    <x v="641"/>
    <s v="Populate Customer Profiles"/>
    <s v="00206 - Populate Customer Profiles"/>
    <x v="641"/>
    <x v="5"/>
    <x v="2"/>
    <x v="2693"/>
    <s v="Move CustomerProfile classes to customer module"/>
    <s v="S | 00518 - Move CustomerProfile classes to customer module"/>
    <s v="Backend Development | S | 00518 - Move CustomerProfile classes to customer module"/>
    <n v="348518"/>
    <n v="340155"/>
    <n v="350576"/>
    <s v="Plan"/>
    <x v="21"/>
    <n v="3.25"/>
    <n v="0"/>
    <n v="0"/>
    <n v="29.6"/>
    <s v="S"/>
    <s v="SUBTASK PLAN"/>
    <n v="8.5106382978723403"/>
    <n v="10.212765957446807"/>
    <n v="0"/>
    <n v="0"/>
    <n v="0"/>
    <n v="8.5106382978723403"/>
    <n v="8.5106382978723403"/>
    <n v="10.212765957446807"/>
    <n v="3.25"/>
    <n v="0"/>
    <n v="0.33333333333333331"/>
    <n v="2.2727272727272728E-2"/>
    <n v="1"/>
    <n v="8.5106382978723403"/>
    <x v="0"/>
    <x v="6"/>
    <s v="0.Done"/>
    <x v="2640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5"/>
    <x v="3"/>
    <x v="2694"/>
    <s v="Update Org creation to use Customer-Location Type"/>
    <s v="S | 00517 - Update Org creation to use Customer-Location Type"/>
    <s v="Backend Development | S | 00517 - Update Org creation to use Customer-Location Type"/>
    <n v="350832"/>
    <n v="334456"/>
    <n v="350574"/>
    <s v="Plan"/>
    <x v="19"/>
    <n v="3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.5"/>
    <n v="0"/>
    <n v="0.05"/>
    <n v="8.2644628099173556E-3"/>
    <n v="1"/>
    <n v="0"/>
    <x v="0"/>
    <x v="2"/>
    <s v="0.Cancelled"/>
    <x v="2641"/>
    <n v="0"/>
    <n v="0"/>
  </r>
  <r>
    <x v="3"/>
    <x v="0"/>
    <x v="0"/>
    <x v="31"/>
    <s v="Buyer views Customer and User Profiles"/>
    <x v="31"/>
    <x v="0"/>
    <x v="2"/>
    <x v="439"/>
    <s v="Customer Profile updates from IBB"/>
    <s v="00371 - Customer Profile updates from IBB"/>
    <x v="439"/>
    <x v="5"/>
    <x v="2"/>
    <x v="2695"/>
    <s v="Change Customer Profile service to allow updates"/>
    <s v="S | 00516 - Change Customer Profile service to allow updates"/>
    <s v="Backend Development | S | 00516 - Change Customer Profile service to allow updates"/>
    <n v="348518"/>
    <n v="347291"/>
    <n v="350499"/>
    <s v="Plan"/>
    <x v="20"/>
    <n v="5.5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5.55"/>
    <n v="0"/>
    <n v="7.6923076923076927E-2"/>
    <n v="2.2727272727272728E-2"/>
    <n v="1"/>
    <n v="8.5106382978723403"/>
    <x v="0"/>
    <x v="2"/>
    <s v="0.Done"/>
    <x v="2642"/>
    <n v="0"/>
    <n v="0"/>
  </r>
  <r>
    <x v="3"/>
    <x v="0"/>
    <x v="0"/>
    <x v="33"/>
    <s v="Buyer - Order Management"/>
    <x v="33"/>
    <x v="0"/>
    <x v="2"/>
    <x v="643"/>
    <s v="Orders Landing Page"/>
    <s v="00221 - Orders Landing Page"/>
    <x v="643"/>
    <x v="7"/>
    <x v="2"/>
    <x v="2696"/>
    <s v="Orders Landing Page - Determine Calculated Fields"/>
    <s v="S | 00507 - Orders Landing Page - Determine Calculated Fields"/>
    <s v="Tech Planning | S | 00507 - Orders Landing Page - Determine Calculated Fields"/>
    <n v="346910"/>
    <n v="340377"/>
    <n v="350345"/>
    <s v="Plan"/>
    <x v="21"/>
    <n v="6.75"/>
    <n v="0"/>
    <n v="0"/>
    <n v="33"/>
    <s v="S"/>
    <s v="SUBTASK PLAN"/>
    <n v="2.1276595744680851"/>
    <n v="2.5531914893617018"/>
    <n v="0"/>
    <n v="0"/>
    <n v="0"/>
    <n v="2.1276595744680851"/>
    <n v="2.1276595744680851"/>
    <n v="2.5531914893617018"/>
    <n v="6.75"/>
    <n v="0"/>
    <n v="8.3333333333333329E-2"/>
    <n v="1.020408163265306E-2"/>
    <n v="1"/>
    <n v="2.1276595744680851"/>
    <x v="0"/>
    <x v="2"/>
    <s v="0.Done"/>
    <x v="2643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5"/>
    <x v="2"/>
    <x v="2697"/>
    <s v="Add Parent flag to Customer Migration - Dev"/>
    <s v="M | 00506 - Add Parent flag to Customer Migration - Dev"/>
    <s v="Backend Development | M | 00506 - Add Parent flag to Customer Migration - Dev"/>
    <n v="350832"/>
    <n v="334456"/>
    <n v="350283"/>
    <s v="Plan"/>
    <x v="19"/>
    <n v="20.7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0.75"/>
    <n v="0"/>
    <n v="0.05"/>
    <n v="8.2644628099173556E-3"/>
    <n v="1"/>
    <n v="10.638297872340425"/>
    <x v="0"/>
    <x v="2"/>
    <s v="0.Done"/>
    <x v="2644"/>
    <n v="0"/>
    <n v="0"/>
  </r>
  <r>
    <x v="3"/>
    <x v="0"/>
    <x v="0"/>
    <x v="23"/>
    <s v="Buyer - Portal Foundations"/>
    <x v="23"/>
    <x v="0"/>
    <x v="2"/>
    <x v="647"/>
    <s v="Two Factor Authentication"/>
    <s v="00146 - Two Factor Authentication"/>
    <x v="647"/>
    <x v="0"/>
    <x v="2"/>
    <x v="2698"/>
    <s v="Verify 2FA functionality using multiple systems"/>
    <s v="S | 00505 - Verify 2FA functionality using multiple systems"/>
    <s v="Alpha Test | S | 00505 - Verify 2FA functionality using multiple systems"/>
    <n v="350832"/>
    <n v="336242"/>
    <n v="350279"/>
    <s v="Plan"/>
    <x v="0"/>
    <n v="4.5333333333333332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4.5333333333333332"/>
    <n v="0"/>
    <n v="0.16666666666666666"/>
    <n v="8.2644628099173556E-3"/>
    <n v="1"/>
    <n v="2.1276595744680851"/>
    <x v="0"/>
    <x v="2"/>
    <s v="0.Done"/>
    <x v="2645"/>
    <n v="0"/>
    <n v="0"/>
  </r>
  <r>
    <x v="3"/>
    <x v="0"/>
    <x v="0"/>
    <x v="25"/>
    <s v="CSR - Customer and User Profile"/>
    <x v="25"/>
    <x v="0"/>
    <x v="2"/>
    <x v="594"/>
    <s v="CSR View of Customer Profile"/>
    <s v="00446 - CSR View of Customer Profile"/>
    <x v="594"/>
    <x v="4"/>
    <x v="2"/>
    <x v="2699"/>
    <s v="Remove serviceBuilder in customer service module."/>
    <s v="M | 00504 - Remove serviceBuilder in customer service module."/>
    <s v="Sub-Task | M | 00504 - Remove serviceBuilder in customer service module."/>
    <n v="348696"/>
    <n v="348699"/>
    <n v="350265"/>
    <s v="Plan"/>
    <x v="21"/>
    <n v="1.9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1.9"/>
    <n v="0"/>
    <n v="0.125"/>
    <n v="2.9411764705882353E-2"/>
    <n v="1"/>
    <n v="8.5106382978723403"/>
    <x v="0"/>
    <x v="2"/>
    <s v="0.Done"/>
    <x v="2646"/>
    <n v="0"/>
    <n v="0"/>
  </r>
  <r>
    <x v="3"/>
    <x v="0"/>
    <x v="0"/>
    <x v="22"/>
    <s v="System Architecture"/>
    <x v="22"/>
    <x v="2"/>
    <x v="2"/>
    <x v="588"/>
    <s v="Setup Bemis Development Infrastructure"/>
    <s v="00384 - Setup Bemis Development Infrastructure"/>
    <x v="588"/>
    <x v="4"/>
    <x v="2"/>
    <x v="2700"/>
    <s v="Configure LCS"/>
    <s v="M | 00502 - Configure LCS"/>
    <s v="Sub-Task | M | 00502 - Configure LCS"/>
    <n v="351453"/>
    <n v="347844"/>
    <n v="350257"/>
    <s v="Plan"/>
    <x v="0"/>
    <n v="21.516666666666666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21.516666666666666"/>
    <n v="0"/>
    <n v="0.14285714285714285"/>
    <n v="1.8518518518518517E-2"/>
    <n v="1"/>
    <n v="8.5106382978723403"/>
    <x v="0"/>
    <x v="2"/>
    <s v="0.Done"/>
    <x v="2647"/>
    <n v="0"/>
    <n v="0"/>
  </r>
  <r>
    <x v="3"/>
    <x v="0"/>
    <x v="0"/>
    <x v="23"/>
    <s v="Buyer - Portal Foundations"/>
    <x v="23"/>
    <x v="0"/>
    <x v="2"/>
    <x v="647"/>
    <s v="Two Factor Authentication"/>
    <s v="00146 - Two Factor Authentication"/>
    <x v="647"/>
    <x v="6"/>
    <x v="2"/>
    <x v="2701"/>
    <s v="Multiple logins in the same network with same credentials did not trigger 2-factor auth"/>
    <s v="M | 00500 - Multiple logins in the same network with same credentials did not trigger 2-factor auth"/>
    <s v="Alpha Bug | M | 00500 - Multiple logins in the same network with same credentials did not trigger 2-factor auth"/>
    <n v="350832"/>
    <n v="336242"/>
    <n v="350253"/>
    <s v="Plan"/>
    <x v="0"/>
    <n v="3.5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3.5"/>
    <n v="0"/>
    <n v="0.16666666666666666"/>
    <n v="8.2644628099173556E-3"/>
    <n v="1"/>
    <n v="3.191489361702128"/>
    <x v="0"/>
    <x v="2"/>
    <s v="0.Done"/>
    <x v="2648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7"/>
    <x v="2"/>
    <x v="2702"/>
    <s v="Define document migration process"/>
    <s v="M | 00498 - Define document migration process"/>
    <s v="Tech Planning | M | 00498 - Define document migration process"/>
    <n v="350832"/>
    <n v="334367"/>
    <n v="350018"/>
    <s v="Plan"/>
    <x v="19"/>
    <n v="0"/>
    <n v="0"/>
    <n v="0"/>
    <n v="32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4.7619047619047616E-2"/>
    <n v="8.2644628099173556E-3"/>
    <n v="1"/>
    <n v="4.2553191489361701"/>
    <x v="0"/>
    <x v="2"/>
    <s v="0.Done"/>
    <x v="2649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8"/>
    <x v="2"/>
    <x v="2703"/>
    <s v="Discuss document migration with Bemis"/>
    <s v="S | 00497 - Discuss document migration with Bemis"/>
    <s v="Feature Planning | S | 00497 - Discuss document migration with Bemis"/>
    <n v="350832"/>
    <n v="334367"/>
    <n v="350017"/>
    <s v="Plan"/>
    <x v="19"/>
    <n v="0"/>
    <n v="0"/>
    <n v="0"/>
    <n v="32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4.7619047619047616E-2"/>
    <n v="8.2644628099173556E-3"/>
    <n v="1"/>
    <n v="2.1276595744680851"/>
    <x v="0"/>
    <x v="2"/>
    <s v="0.Done"/>
    <x v="2650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3"/>
    <x v="2"/>
    <x v="2704"/>
    <s v="View Shipments - Frontend Updates"/>
    <s v="S | 00494 - View Shipments - Frontend Updates"/>
    <s v="Frontend Development | S | 00494 - View Shipments - Frontend Updates"/>
    <n v="347928"/>
    <n v="334920"/>
    <n v="350009"/>
    <s v="Plan"/>
    <x v="20"/>
    <n v="1.5"/>
    <n v="0"/>
    <n v="0"/>
    <n v="61"/>
    <s v="S"/>
    <s v="SUBTASK PLAN"/>
    <n v="4.2553191489361701"/>
    <n v="5.1063829787234036"/>
    <n v="0"/>
    <n v="0"/>
    <n v="0"/>
    <n v="4.2553191489361701"/>
    <n v="4.2553191489361701"/>
    <n v="5.1063829787234036"/>
    <n v="1.5"/>
    <n v="0"/>
    <n v="6.25E-2"/>
    <n v="1.5873015873015872E-2"/>
    <n v="1"/>
    <n v="4.2553191489361701"/>
    <x v="0"/>
    <x v="2"/>
    <s v="0.Done"/>
    <x v="2651"/>
    <n v="0"/>
    <n v="0"/>
  </r>
  <r>
    <x v="3"/>
    <x v="0"/>
    <x v="0"/>
    <x v="31"/>
    <s v="Buyer views Customer and User Profiles"/>
    <x v="31"/>
    <x v="0"/>
    <x v="2"/>
    <x v="632"/>
    <s v="Buyer View of Customer Profile"/>
    <s v="00256 - Buyer View of Customer Profile"/>
    <x v="632"/>
    <x v="3"/>
    <x v="2"/>
    <x v="2705"/>
    <s v="Customer Profile - Frontend"/>
    <s v="M | 00493 - Customer Profile - Frontend"/>
    <s v="Frontend Development | M | 00493 - Customer Profile - Frontend"/>
    <n v="348518"/>
    <n v="342876"/>
    <n v="350007"/>
    <s v="Plan"/>
    <x v="20"/>
    <n v="7.0666666666666664"/>
    <n v="0"/>
    <n v="0"/>
    <n v="38"/>
    <s v="M"/>
    <s v="SUBTASK PLAN"/>
    <n v="5.3191489361702127"/>
    <n v="6.3829787234042552"/>
    <n v="0"/>
    <n v="0"/>
    <n v="0"/>
    <n v="5.3191489361702127"/>
    <n v="5.3191489361702127"/>
    <n v="6.3829787234042552"/>
    <n v="7.0666666666666664"/>
    <n v="0"/>
    <n v="0.14285714285714285"/>
    <n v="2.2727272727272728E-2"/>
    <n v="1"/>
    <n v="5.3191489361702127"/>
    <x v="0"/>
    <x v="2"/>
    <s v="0.Done"/>
    <x v="2652"/>
    <n v="0"/>
    <n v="0"/>
  </r>
  <r>
    <x v="3"/>
    <x v="0"/>
    <x v="0"/>
    <x v="33"/>
    <s v="Buyer - Order Management"/>
    <x v="33"/>
    <x v="0"/>
    <x v="2"/>
    <x v="643"/>
    <s v="Orders Landing Page"/>
    <s v="00221 - Orders Landing Page"/>
    <x v="643"/>
    <x v="3"/>
    <x v="2"/>
    <x v="2706"/>
    <s v="Orders Landing Page - Frontend"/>
    <s v="M | 00492 - Orders Landing Page - Frontend"/>
    <s v="Frontend Development | M | 00492 - Orders Landing Page - Frontend"/>
    <n v="346910"/>
    <n v="340377"/>
    <n v="350006"/>
    <s v="Plan"/>
    <x v="21"/>
    <n v="40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40"/>
    <n v="0"/>
    <n v="8.3333333333333329E-2"/>
    <n v="1.020408163265306E-2"/>
    <n v="1"/>
    <n v="5.3191489361702127"/>
    <x v="0"/>
    <x v="2"/>
    <s v="0.Done"/>
    <x v="2653"/>
    <n v="0"/>
    <n v="0"/>
  </r>
  <r>
    <x v="3"/>
    <x v="1"/>
    <x v="1"/>
    <x v="1"/>
    <m/>
    <x v="1"/>
    <x v="0"/>
    <x v="10"/>
    <x v="648"/>
    <s v="Product landing page"/>
    <s v="00101 - Product landing page"/>
    <x v="648"/>
    <x v="3"/>
    <x v="4"/>
    <x v="2707"/>
    <s v="Product details - Frontend"/>
    <s v="M | 00491 - Product details - Frontend"/>
    <s v="Frontend Development | M | 00491 - Product details - Frontend"/>
    <m/>
    <n v="334904"/>
    <n v="350005"/>
    <s v="Plan"/>
    <x v="0"/>
    <n v="0"/>
    <n v="0"/>
    <n v="0"/>
    <n v="41"/>
    <s v="M"/>
    <s v="SUBTASK PLAN"/>
    <n v="5.3191489361702127"/>
    <n v="6.3829787234042552"/>
    <n v="5.3191489361702127"/>
    <n v="6.3829787234042552"/>
    <n v="0"/>
    <n v="5.3191489361702127"/>
    <n v="0"/>
    <n v="0"/>
    <n v="0"/>
    <n v="0"/>
    <n v="0.33333333333333331"/>
    <n v="0"/>
    <n v="1"/>
    <n v="0"/>
    <x v="1"/>
    <x v="5"/>
    <e v="#N/A"/>
    <x v="1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3"/>
    <x v="2"/>
    <x v="2708"/>
    <s v="Multilocation filter - Frontend"/>
    <s v="M | 00490 - Multilocation filter - Frontend"/>
    <s v="Frontend Development | M | 00490 - Multilocation filter - Frontend"/>
    <n v="350832"/>
    <n v="343448"/>
    <n v="350004"/>
    <s v="Plan"/>
    <x v="19"/>
    <n v="20"/>
    <n v="0"/>
    <n v="0"/>
    <n v="39"/>
    <s v="M"/>
    <s v="SUBTASK PLAN"/>
    <n v="5.3191489361702127"/>
    <n v="6.3829787234042552"/>
    <n v="0"/>
    <n v="0"/>
    <n v="0"/>
    <n v="5.3191489361702127"/>
    <n v="5.3191489361702127"/>
    <n v="6.3829787234042552"/>
    <n v="20"/>
    <n v="0"/>
    <n v="6.6666666666666666E-2"/>
    <n v="8.2644628099173556E-3"/>
    <n v="1"/>
    <n v="5.3191489361702127"/>
    <x v="0"/>
    <x v="2"/>
    <s v="0.Done"/>
    <x v="2654"/>
    <n v="0"/>
    <n v="0"/>
  </r>
  <r>
    <x v="3"/>
    <x v="0"/>
    <x v="0"/>
    <x v="27"/>
    <s v="Bemis CP Theme"/>
    <x v="27"/>
    <x v="0"/>
    <x v="2"/>
    <x v="579"/>
    <s v="Left Navigation Expand / Collapse on all pages"/>
    <s v="00365 - Left Navigation Expand / Collapse on all pages"/>
    <x v="579"/>
    <x v="3"/>
    <x v="2"/>
    <x v="2709"/>
    <s v="Update Mini Left Menu based on feedback"/>
    <s v="M | 00489 - Update Mini Left Menu based on feedback"/>
    <s v="Frontend Development | M | 00489 - Update Mini Left Menu based on feedback"/>
    <n v="351507"/>
    <n v="346372"/>
    <n v="350003"/>
    <s v="Plan"/>
    <x v="0"/>
    <n v="10.5"/>
    <n v="0"/>
    <n v="0"/>
    <n v="19"/>
    <s v="M"/>
    <s v="SUBTASK PLAN"/>
    <n v="5.3191489361702127"/>
    <n v="6.3829787234042552"/>
    <n v="0"/>
    <n v="0"/>
    <n v="0"/>
    <n v="5.3191489361702127"/>
    <n v="5.3191489361702127"/>
    <n v="6.3829787234042552"/>
    <n v="10.5"/>
    <n v="0"/>
    <n v="0.25"/>
    <n v="1.8518518518518517E-2"/>
    <n v="1"/>
    <n v="5.3191489361702127"/>
    <x v="0"/>
    <x v="2"/>
    <s v="0.Done"/>
    <x v="2655"/>
    <n v="0"/>
    <n v="0"/>
  </r>
  <r>
    <x v="3"/>
    <x v="0"/>
    <x v="0"/>
    <x v="27"/>
    <s v="Bemis CP Theme"/>
    <x v="27"/>
    <x v="0"/>
    <x v="2"/>
    <x v="566"/>
    <s v="Style and colors"/>
    <s v="00211 - Style and colors"/>
    <x v="566"/>
    <x v="3"/>
    <x v="2"/>
    <x v="2710"/>
    <s v="Update styles for all pages to reflect brand "/>
    <s v="M | 00488 - Update styles for all pages to reflect brand "/>
    <s v="Frontend Development | M | 00488 - Update styles for all pages to reflect brand "/>
    <n v="351507"/>
    <n v="340213"/>
    <n v="349995"/>
    <s v="Plan"/>
    <x v="0"/>
    <n v="0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1.8518518518518517E-2"/>
    <n v="1"/>
    <n v="5.3191489361702127"/>
    <x v="0"/>
    <x v="2"/>
    <s v="0.Done"/>
    <x v="2656"/>
    <n v="0"/>
    <n v="0"/>
  </r>
  <r>
    <x v="3"/>
    <x v="0"/>
    <x v="0"/>
    <x v="33"/>
    <s v="Buyer - Order Management"/>
    <x v="33"/>
    <x v="0"/>
    <x v="2"/>
    <x v="633"/>
    <s v="Search Orders by Indexed fields"/>
    <s v="00225 - Search Orders by Indexed fields"/>
    <x v="633"/>
    <x v="5"/>
    <x v="2"/>
    <x v="2711"/>
    <s v="Create Order Indexer and custom search portlet"/>
    <s v="M | 00486 - Create Order Indexer and custom search portlet"/>
    <s v="Backend Development | M | 00486 - Create Order Indexer and custom search portlet"/>
    <n v="346910"/>
    <n v="340618"/>
    <n v="349984"/>
    <s v="Plan"/>
    <x v="20"/>
    <n v="16.3"/>
    <n v="0"/>
    <n v="0"/>
    <n v="89"/>
    <s v="M"/>
    <s v="SUBTASK PLAN"/>
    <n v="10.638297872340425"/>
    <n v="12.76595744680851"/>
    <n v="0"/>
    <n v="0"/>
    <n v="0"/>
    <n v="10.638297872340425"/>
    <n v="10.638297872340425"/>
    <n v="12.76595744680851"/>
    <n v="16.3"/>
    <n v="0"/>
    <n v="8.3333333333333329E-2"/>
    <n v="1.020408163265306E-2"/>
    <n v="1"/>
    <n v="10.638297872340425"/>
    <x v="0"/>
    <x v="2"/>
    <s v="0.Done"/>
    <x v="2657"/>
    <n v="0"/>
    <n v="0"/>
  </r>
  <r>
    <x v="3"/>
    <x v="0"/>
    <x v="0"/>
    <x v="33"/>
    <s v="Buyer - Order Management"/>
    <x v="33"/>
    <x v="0"/>
    <x v="2"/>
    <x v="633"/>
    <s v="Search Orders by Indexed fields"/>
    <s v="00225 - Search Orders by Indexed fields"/>
    <x v="633"/>
    <x v="7"/>
    <x v="2"/>
    <x v="2712"/>
    <s v="Design Search Orders"/>
    <s v="S | 00485 - Design Search Orders"/>
    <s v="Tech Planning | S | 00485 - Design Search Orders"/>
    <n v="346910"/>
    <n v="340618"/>
    <n v="349983"/>
    <s v="Plan"/>
    <x v="20"/>
    <n v="8"/>
    <n v="0"/>
    <n v="0"/>
    <n v="89"/>
    <s v="S"/>
    <s v="SUBTASK PLAN"/>
    <n v="2.1276595744680851"/>
    <n v="2.5531914893617018"/>
    <n v="0"/>
    <n v="0"/>
    <n v="0"/>
    <n v="2.1276595744680851"/>
    <n v="2.1276595744680851"/>
    <n v="2.5531914893617018"/>
    <n v="8"/>
    <n v="0"/>
    <n v="8.3333333333333329E-2"/>
    <n v="1.020408163265306E-2"/>
    <n v="1"/>
    <n v="2.1276595744680851"/>
    <x v="0"/>
    <x v="2"/>
    <s v="0.Done"/>
    <x v="2658"/>
    <n v="0"/>
    <n v="0"/>
  </r>
  <r>
    <x v="3"/>
    <x v="0"/>
    <x v="0"/>
    <x v="22"/>
    <s v="System Architecture"/>
    <x v="22"/>
    <x v="2"/>
    <x v="3"/>
    <x v="544"/>
    <s v="UAT/Prod Deployment"/>
    <s v="00481 - UAT/Prod Deployment"/>
    <x v="544"/>
    <x v="4"/>
    <x v="1"/>
    <x v="2713"/>
    <s v="Add section for &quot;cutover plan&quot; to Installation doc"/>
    <s v="M | 00483 - Add section for &quot;cutover plan&quot; to Installation doc"/>
    <s v="Sub-Task | M | 00483 - Add section for &quot;cutover plan&quot; to Installation doc"/>
    <n v="351453"/>
    <n v="349744"/>
    <n v="349771"/>
    <s v="Plan"/>
    <x v="0"/>
    <n v="0"/>
    <n v="0"/>
    <n v="20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0"/>
    <n v="0.25"/>
    <n v="1.8518518518518517E-2"/>
    <n v="1"/>
    <n v="0"/>
    <x v="0"/>
    <x v="3"/>
    <e v="#N/A"/>
    <x v="1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7"/>
    <x v="2"/>
    <x v="2714"/>
    <s v="Customer Migration/Hierarchy - Tech Planning"/>
    <s v="M | 00479 - Customer Migration/Hierarchy - Tech Planning"/>
    <s v="Tech Planning | M | 00479 - Customer Migration/Hierarchy - Tech Planning"/>
    <n v="350832"/>
    <n v="334456"/>
    <n v="349735"/>
    <s v="Plan"/>
    <x v="19"/>
    <n v="8.75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8.75"/>
    <n v="0"/>
    <n v="0.05"/>
    <n v="8.2644628099173556E-3"/>
    <n v="1"/>
    <n v="4.2553191489361701"/>
    <x v="0"/>
    <x v="2"/>
    <s v="0.Done"/>
    <x v="2659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7"/>
    <x v="2"/>
    <x v="2715"/>
    <s v="Filter Data by Customer Location - ShipTo Mapping/Tech Discussion."/>
    <s v="M | 00477 - Filter Data by Customer Location - ShipTo Mapping/Tech Discussion."/>
    <s v="Tech Planning | M | 00477 - Filter Data by Customer Location - ShipTo Mapping/Tech Discussion."/>
    <n v="350832"/>
    <n v="343448"/>
    <n v="349725"/>
    <s v="Plan"/>
    <x v="19"/>
    <n v="4"/>
    <n v="0"/>
    <n v="0"/>
    <n v="39"/>
    <s v="M"/>
    <s v="SUBTASK PLAN"/>
    <n v="4.2553191489361701"/>
    <n v="5.1063829787234036"/>
    <n v="0"/>
    <n v="0"/>
    <n v="0"/>
    <n v="4.2553191489361701"/>
    <n v="4.2553191489361701"/>
    <n v="5.1063829787234036"/>
    <n v="4"/>
    <n v="0"/>
    <n v="6.6666666666666666E-2"/>
    <n v="8.2644628099173556E-3"/>
    <n v="1"/>
    <n v="4.2553191489361701"/>
    <x v="0"/>
    <x v="2"/>
    <s v="0.Done"/>
    <x v="2660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8"/>
    <x v="2"/>
    <x v="2716"/>
    <s v="Filter Data by Customer Location - ShipTo Requirements"/>
    <s v="M | 00476 - Filter Data by Customer Location - ShipTo Requirements"/>
    <s v="Feature Planning | M | 00476 - Filter Data by Customer Location - ShipTo Requirements"/>
    <n v="350832"/>
    <n v="343448"/>
    <n v="349723"/>
    <s v="Plan"/>
    <x v="19"/>
    <n v="1.5"/>
    <n v="0"/>
    <n v="0"/>
    <n v="39"/>
    <s v="M"/>
    <s v="SUBTASK PLAN"/>
    <n v="4.2553191489361701"/>
    <n v="5.1063829787234036"/>
    <n v="0"/>
    <n v="0"/>
    <n v="0"/>
    <n v="4.2553191489361701"/>
    <n v="4.2553191489361701"/>
    <n v="5.1063829787234036"/>
    <n v="1.5"/>
    <n v="0"/>
    <n v="6.6666666666666666E-2"/>
    <n v="8.2644628099173556E-3"/>
    <n v="1"/>
    <n v="4.2553191489361701"/>
    <x v="0"/>
    <x v="2"/>
    <s v="0.Done"/>
    <x v="2661"/>
    <n v="0"/>
    <n v="0"/>
  </r>
  <r>
    <x v="3"/>
    <x v="0"/>
    <x v="0"/>
    <x v="30"/>
    <s v="CSR - Portal Foundations"/>
    <x v="30"/>
    <x v="0"/>
    <x v="2"/>
    <x v="432"/>
    <s v="Import Users and Groups from AD"/>
    <s v="00077 - Import Users and Groups from AD"/>
    <x v="432"/>
    <x v="8"/>
    <x v="2"/>
    <x v="2717"/>
    <s v="Define AD groups to be used"/>
    <s v="M | 00475 - Define AD groups to be used"/>
    <s v="Feature Planning | M | 00475 - Define AD groups to be used"/>
    <n v="350872"/>
    <n v="334297"/>
    <n v="349706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111111111111111"/>
    <n v="3.125E-2"/>
    <n v="1"/>
    <n v="4.2553191489361701"/>
    <x v="0"/>
    <x v="2"/>
    <s v="0.Done"/>
    <x v="2662"/>
    <n v="0"/>
    <n v="0"/>
  </r>
  <r>
    <x v="3"/>
    <x v="0"/>
    <x v="0"/>
    <x v="23"/>
    <s v="Buyer - Portal Foundations"/>
    <x v="23"/>
    <x v="0"/>
    <x v="2"/>
    <x v="647"/>
    <s v="Two Factor Authentication"/>
    <s v="00146 - Two Factor Authentication"/>
    <x v="647"/>
    <x v="6"/>
    <x v="2"/>
    <x v="2718"/>
    <s v="Uploading workflow definition fails for 2FA in dev environment"/>
    <s v="M | 00473 - Uploading workflow definition fails for 2FA in dev environment"/>
    <s v="Alpha Bug | M | 00473 - Uploading workflow definition fails for 2FA in dev environment"/>
    <n v="350832"/>
    <n v="336242"/>
    <n v="349654"/>
    <s v="Plan"/>
    <x v="0"/>
    <n v="2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2"/>
    <n v="0"/>
    <n v="0.16666666666666666"/>
    <n v="8.2644628099173556E-3"/>
    <n v="1"/>
    <n v="3.191489361702128"/>
    <x v="0"/>
    <x v="2"/>
    <s v="0.Done"/>
    <x v="2663"/>
    <n v="0"/>
    <n v="0"/>
  </r>
  <r>
    <x v="3"/>
    <x v="0"/>
    <x v="0"/>
    <x v="29"/>
    <s v="Buyer - Inventory Management"/>
    <x v="29"/>
    <x v="0"/>
    <x v="2"/>
    <x v="426"/>
    <s v="On-Hand Inventory View for a specific item"/>
    <s v="00262 - On-Hand Inventory View for a specific item"/>
    <x v="426"/>
    <x v="3"/>
    <x v="2"/>
    <x v="2719"/>
    <s v="Create page to show Inventory View for Item"/>
    <s v="M | 00462 - Create page to show Inventory View for Item"/>
    <s v="Frontend Development | M | 00462 - Create page to show Inventory View for Item"/>
    <n v="351659"/>
    <n v="342921"/>
    <n v="349430"/>
    <s v="Plan"/>
    <x v="19"/>
    <n v="0"/>
    <n v="0"/>
    <n v="0"/>
    <n v="35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"/>
    <n v="0.1"/>
    <n v="1"/>
    <n v="5.3191489361702127"/>
    <x v="0"/>
    <x v="2"/>
    <s v="0.Done"/>
    <x v="2664"/>
    <n v="0"/>
    <n v="0"/>
  </r>
  <r>
    <x v="3"/>
    <x v="0"/>
    <x v="0"/>
    <x v="29"/>
    <s v="Buyer - Inventory Management"/>
    <x v="29"/>
    <x v="0"/>
    <x v="2"/>
    <x v="426"/>
    <s v="On-Hand Inventory View for a specific item"/>
    <s v="00262 - On-Hand Inventory View for a specific item"/>
    <x v="426"/>
    <x v="7"/>
    <x v="2"/>
    <x v="2720"/>
    <s v="Coordinate UI integration with backend"/>
    <s v="M | 00461 - Coordinate UI integration with backend"/>
    <s v="Tech Planning | M | 00461 - Coordinate UI integration with backend"/>
    <n v="351659"/>
    <n v="342921"/>
    <n v="349429"/>
    <s v="Plan"/>
    <x v="19"/>
    <n v="2"/>
    <n v="0"/>
    <n v="0"/>
    <n v="35"/>
    <s v="M"/>
    <s v="SUBTASK PLAN"/>
    <n v="4.2553191489361701"/>
    <n v="5.1063829787234036"/>
    <n v="0"/>
    <n v="0"/>
    <n v="0"/>
    <n v="4.2553191489361701"/>
    <n v="4.2553191489361701"/>
    <n v="5.1063829787234036"/>
    <n v="2"/>
    <n v="0"/>
    <n v="0.1"/>
    <n v="0.1"/>
    <n v="1"/>
    <n v="4.2553191489361701"/>
    <x v="0"/>
    <x v="2"/>
    <s v="0.Done"/>
    <x v="2665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5"/>
    <x v="2"/>
    <x v="2721"/>
    <s v="Implement Order DataSync"/>
    <s v="M | 00460 - Implement Order DataSync"/>
    <s v="Backend Development | M | 00460 - Implement Order DataSync"/>
    <n v="346910"/>
    <n v="347290"/>
    <n v="349338"/>
    <s v="Plan"/>
    <x v="20"/>
    <n v="41.033333333333331"/>
    <n v="0"/>
    <n v="0"/>
    <n v="26"/>
    <s v="M"/>
    <s v="SUBTASK PLAN"/>
    <n v="10.638297872340425"/>
    <n v="12.76595744680851"/>
    <n v="0"/>
    <n v="0"/>
    <n v="0"/>
    <n v="10.638297872340425"/>
    <n v="10.638297872340425"/>
    <n v="12.76595744680851"/>
    <n v="41.033333333333331"/>
    <n v="0"/>
    <n v="3.7037037037037035E-2"/>
    <n v="1.020408163265306E-2"/>
    <n v="1"/>
    <n v="10.638297872340425"/>
    <x v="0"/>
    <x v="2"/>
    <s v="0.Done"/>
    <x v="2666"/>
    <n v="0"/>
    <n v="0"/>
  </r>
  <r>
    <x v="3"/>
    <x v="0"/>
    <x v="0"/>
    <x v="22"/>
    <s v="System Architecture"/>
    <x v="22"/>
    <x v="2"/>
    <x v="3"/>
    <x v="450"/>
    <s v="Setup Liferay Development Infrastructure"/>
    <s v="00450 - Setup Liferay Development Infrastructure"/>
    <x v="450"/>
    <x v="4"/>
    <x v="2"/>
    <x v="2722"/>
    <s v="Review environment settings"/>
    <s v="XS | 00459 - Review environment settings"/>
    <s v="Sub-Task | XS | 00459 - Review environment settings"/>
    <n v="351453"/>
    <n v="348727"/>
    <n v="349332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8518518518518517E-2"/>
    <n v="1"/>
    <n v="2.1276595744680851"/>
    <x v="0"/>
    <x v="3"/>
    <s v="0.Done"/>
    <x v="2667"/>
    <n v="0"/>
    <n v="0"/>
  </r>
  <r>
    <x v="3"/>
    <x v="0"/>
    <x v="0"/>
    <x v="33"/>
    <s v="Buyer - Order Management"/>
    <x v="33"/>
    <x v="0"/>
    <x v="2"/>
    <x v="562"/>
    <s v="Inventory updates from IBB"/>
    <s v="00369 - Inventory updates from IBB"/>
    <x v="562"/>
    <x v="7"/>
    <x v="2"/>
    <x v="2723"/>
    <s v="Design interface with IBB Inventory API"/>
    <s v="M | 00458 - Design interface with IBB Inventory API"/>
    <s v="Tech Planning | M | 00458 - Design interface with IBB Inventory API"/>
    <n v="346910"/>
    <n v="347289"/>
    <n v="348897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1.020408163265306E-2"/>
    <n v="1"/>
    <n v="4.2553191489361701"/>
    <x v="0"/>
    <x v="2"/>
    <s v="0.Done"/>
    <x v="2668"/>
    <n v="0"/>
    <n v="0"/>
  </r>
  <r>
    <x v="3"/>
    <x v="0"/>
    <x v="0"/>
    <x v="33"/>
    <s v="Buyer - Order Management"/>
    <x v="33"/>
    <x v="0"/>
    <x v="2"/>
    <x v="562"/>
    <s v="Inventory updates from IBB"/>
    <s v="00369 - Inventory updates from IBB"/>
    <x v="562"/>
    <x v="8"/>
    <x v="2"/>
    <x v="2724"/>
    <s v="Discuss interfacing with IBB Inventory API"/>
    <s v="M | 00457 - Discuss interfacing with IBB Inventory API"/>
    <s v="Feature Planning | M | 00457 - Discuss interfacing with IBB Inventory API"/>
    <n v="346910"/>
    <n v="347289"/>
    <n v="348896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1.020408163265306E-2"/>
    <n v="1"/>
    <n v="4.2553191489361701"/>
    <x v="0"/>
    <x v="2"/>
    <s v="0.Done"/>
    <x v="2669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8"/>
    <x v="2"/>
    <x v="2725"/>
    <s v="Review structure changes"/>
    <s v="XS | 00456 - Review structure changes"/>
    <s v="Feature Planning | XS | 00456 - Review structure changes"/>
    <n v="350832"/>
    <n v="334367"/>
    <n v="348887"/>
    <s v="Plan"/>
    <x v="19"/>
    <n v="0.5"/>
    <n v="0"/>
    <n v="0"/>
    <n v="32"/>
    <s v="XS"/>
    <s v="SUBTASK PLAN"/>
    <n v="1.0638297872340425"/>
    <n v="1.2765957446808509"/>
    <n v="0"/>
    <n v="0"/>
    <n v="0"/>
    <n v="1.0638297872340425"/>
    <n v="1.0638297872340425"/>
    <n v="1.2765957446808509"/>
    <n v="0.5"/>
    <n v="0"/>
    <n v="4.7619047619047616E-2"/>
    <n v="8.2644628099173556E-3"/>
    <n v="1"/>
    <n v="1.0638297872340425"/>
    <x v="0"/>
    <x v="2"/>
    <s v="0.Done"/>
    <x v="2670"/>
    <n v="0"/>
    <n v="0"/>
  </r>
  <r>
    <x v="3"/>
    <x v="0"/>
    <x v="0"/>
    <x v="22"/>
    <s v="System Architecture"/>
    <x v="22"/>
    <x v="2"/>
    <x v="3"/>
    <x v="450"/>
    <s v="Setup Liferay Development Infrastructure"/>
    <s v="00450 - Setup Liferay Development Infrastructure"/>
    <x v="450"/>
    <x v="4"/>
    <x v="2"/>
    <x v="2726"/>
    <s v="Configure IIS in front of Jenkins"/>
    <s v="XS | 00455 - Configure IIS in front of Jenkins"/>
    <s v="Sub-Task | XS | 00455 - Configure IIS in front of Jenkins"/>
    <n v="351453"/>
    <n v="348727"/>
    <n v="348876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8518518518518517E-2"/>
    <n v="1"/>
    <n v="2.1276595744680851"/>
    <x v="0"/>
    <x v="3"/>
    <s v="0.Done"/>
    <x v="2671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7"/>
    <x v="2"/>
    <x v="2727"/>
    <s v="Map IBB Order fields to Portal Order UI Fields"/>
    <s v="M | 00454 - Map IBB Order fields to Portal Order UI Fields"/>
    <s v="Tech Planning | M | 00454 - Map IBB Order fields to Portal Order UI Fields"/>
    <n v="346910"/>
    <n v="347290"/>
    <n v="348737"/>
    <s v="Plan"/>
    <x v="20"/>
    <n v="0.75"/>
    <n v="0"/>
    <n v="0"/>
    <n v="26"/>
    <s v="M"/>
    <s v="SUBTASK PLAN"/>
    <n v="4.2553191489361701"/>
    <n v="5.1063829787234036"/>
    <n v="0"/>
    <n v="0"/>
    <n v="0"/>
    <n v="4.2553191489361701"/>
    <n v="4.2553191489361701"/>
    <n v="5.1063829787234036"/>
    <n v="0.75"/>
    <n v="0"/>
    <n v="3.7037037037037035E-2"/>
    <n v="1.020408163265306E-2"/>
    <n v="1"/>
    <n v="4.2553191489361701"/>
    <x v="0"/>
    <x v="2"/>
    <s v="0.Done"/>
    <x v="2672"/>
    <n v="0"/>
    <n v="0"/>
  </r>
  <r>
    <x v="3"/>
    <x v="0"/>
    <x v="0"/>
    <x v="22"/>
    <s v="System Architecture"/>
    <x v="22"/>
    <x v="2"/>
    <x v="3"/>
    <x v="450"/>
    <s v="Setup Liferay Development Infrastructure"/>
    <s v="00450 - Setup Liferay Development Infrastructure"/>
    <x v="450"/>
    <x v="4"/>
    <x v="2"/>
    <x v="2728"/>
    <s v="Configure IIS in front of Liferay"/>
    <s v="S | 00453 - Configure IIS in front of Liferay"/>
    <s v="Sub-Task | S | 00453 - Configure IIS in front of Liferay"/>
    <n v="351453"/>
    <n v="348727"/>
    <n v="348732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1.8518518518518517E-2"/>
    <n v="1"/>
    <n v="4.2553191489361701"/>
    <x v="0"/>
    <x v="3"/>
    <s v="0.Done"/>
    <x v="2673"/>
    <n v="0"/>
    <n v="0"/>
  </r>
  <r>
    <x v="3"/>
    <x v="0"/>
    <x v="0"/>
    <x v="25"/>
    <s v="CSR - Customer and User Profile"/>
    <x v="25"/>
    <x v="0"/>
    <x v="2"/>
    <x v="594"/>
    <s v="CSR View of Customer Profile"/>
    <s v="00446 - CSR View of Customer Profile"/>
    <x v="594"/>
    <x v="9"/>
    <x v="2"/>
    <x v="2729"/>
    <s v="View/Edit Customer Profile - UX"/>
    <s v="M | 00452 - View/Edit Customer Profile - UX"/>
    <s v="UX | M | 00452 - View/Edit Customer Profile - UX"/>
    <n v="348696"/>
    <n v="348699"/>
    <n v="348731"/>
    <s v="Plan"/>
    <x v="21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2.9411764705882353E-2"/>
    <n v="1"/>
    <n v="8.5106382978723403"/>
    <x v="0"/>
    <x v="2"/>
    <s v="0.Done"/>
    <x v="2674"/>
    <n v="0"/>
    <n v="0"/>
  </r>
  <r>
    <x v="3"/>
    <x v="0"/>
    <x v="0"/>
    <x v="25"/>
    <s v="CSR - Customer and User Profile"/>
    <x v="25"/>
    <x v="0"/>
    <x v="2"/>
    <x v="470"/>
    <s v="View/Edit User Profile"/>
    <s v="00445 -  View/Edit User Profile"/>
    <x v="470"/>
    <x v="9"/>
    <x v="2"/>
    <x v="2730"/>
    <s v="View/Edit User Profile - UX"/>
    <s v="M | 00451 - View/Edit User Profile - UX"/>
    <s v="UX | M | 00451 - View/Edit User Profile - UX"/>
    <n v="348696"/>
    <n v="348698"/>
    <n v="348728"/>
    <s v="Plan"/>
    <x v="2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"/>
    <n v="2.9411764705882353E-2"/>
    <n v="1"/>
    <n v="8.5106382978723403"/>
    <x v="0"/>
    <x v="2"/>
    <s v="0.Done"/>
    <x v="2675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7"/>
    <x v="2"/>
    <x v="2731"/>
    <s v="Review interfacing with Bemis Order WS"/>
    <s v="M | 00441 - Review interfacing with Bemis Order WS"/>
    <s v="Tech Planning | M | 00441 - Review interfacing with Bemis Order WS"/>
    <n v="346910"/>
    <n v="347290"/>
    <n v="348463"/>
    <s v="Plan"/>
    <x v="20"/>
    <n v="10.75"/>
    <n v="0"/>
    <n v="0"/>
    <n v="26"/>
    <s v="M"/>
    <s v="SUBTASK PLAN"/>
    <n v="4.2553191489361701"/>
    <n v="5.1063829787234036"/>
    <n v="0"/>
    <n v="0"/>
    <n v="0"/>
    <n v="4.2553191489361701"/>
    <n v="4.2553191489361701"/>
    <n v="5.1063829787234036"/>
    <n v="10.75"/>
    <n v="0"/>
    <n v="3.7037037037037035E-2"/>
    <n v="1.020408163265306E-2"/>
    <n v="1"/>
    <n v="4.2553191489361701"/>
    <x v="0"/>
    <x v="2"/>
    <s v="0.Done"/>
    <x v="2676"/>
    <n v="0"/>
    <n v="0"/>
  </r>
  <r>
    <x v="3"/>
    <x v="0"/>
    <x v="0"/>
    <x v="31"/>
    <s v="Buyer views Customer and User Profiles"/>
    <x v="31"/>
    <x v="0"/>
    <x v="2"/>
    <x v="439"/>
    <s v="Customer Profile updates from IBB"/>
    <s v="00371 - Customer Profile updates from IBB"/>
    <x v="439"/>
    <x v="5"/>
    <x v="2"/>
    <x v="2732"/>
    <s v="Create stubs module for Customer Profile updates"/>
    <s v="S | 00438 - Create stubs module for Customer Profile updates"/>
    <s v="Backend Development | S | 00438 - Create stubs module for Customer Profile updates"/>
    <n v="348518"/>
    <n v="347291"/>
    <n v="348371"/>
    <s v="Plan"/>
    <x v="20"/>
    <n v="20.766666666666666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0.766666666666666"/>
    <n v="0"/>
    <n v="7.6923076923076927E-2"/>
    <n v="2.2727272727272728E-2"/>
    <n v="1"/>
    <n v="8.5106382978723403"/>
    <x v="0"/>
    <x v="2"/>
    <s v="0.Done"/>
    <x v="2677"/>
    <n v="0"/>
    <n v="0"/>
  </r>
  <r>
    <x v="3"/>
    <x v="0"/>
    <x v="0"/>
    <x v="31"/>
    <s v="Buyer views Customer and User Profiles"/>
    <x v="31"/>
    <x v="0"/>
    <x v="2"/>
    <x v="439"/>
    <s v="Customer Profile updates from IBB"/>
    <s v="00371 - Customer Profile updates from IBB"/>
    <x v="439"/>
    <x v="7"/>
    <x v="2"/>
    <x v="2733"/>
    <s v="Design Customer Profile WS Module"/>
    <s v="S | 00437 - Design Customer Profile WS Module"/>
    <s v="Tech Planning | S | 00437 - Design Customer Profile WS Module"/>
    <n v="348518"/>
    <n v="347291"/>
    <n v="348369"/>
    <s v="Plan"/>
    <x v="20"/>
    <n v="5.4833333333333334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5.4833333333333334"/>
    <n v="0"/>
    <n v="7.6923076923076927E-2"/>
    <n v="2.2727272727272728E-2"/>
    <n v="1"/>
    <n v="2.1276595744680851"/>
    <x v="0"/>
    <x v="2"/>
    <s v="0.Done"/>
    <x v="2678"/>
    <n v="0"/>
    <n v="0"/>
  </r>
  <r>
    <x v="3"/>
    <x v="0"/>
    <x v="0"/>
    <x v="29"/>
    <s v="Buyer - Inventory Management"/>
    <x v="29"/>
    <x v="0"/>
    <x v="2"/>
    <x v="426"/>
    <s v="On-Hand Inventory View for a specific item"/>
    <s v="00262 - On-Hand Inventory View for a specific item"/>
    <x v="426"/>
    <x v="5"/>
    <x v="2"/>
    <x v="2734"/>
    <s v="Add framework for Inventory Module"/>
    <s v="S | 00434 - Add framework for Inventory Module"/>
    <s v="Backend Development | S | 00434 - Add framework for Inventory Module"/>
    <n v="351659"/>
    <n v="342921"/>
    <n v="348002"/>
    <s v="Plan"/>
    <x v="19"/>
    <n v="53.4"/>
    <n v="0"/>
    <n v="0"/>
    <n v="35"/>
    <s v="S"/>
    <s v="SUBTASK PLAN"/>
    <n v="8.5106382978723403"/>
    <n v="10.212765957446807"/>
    <n v="0"/>
    <n v="0"/>
    <n v="0"/>
    <n v="8.5106382978723403"/>
    <n v="8.5106382978723403"/>
    <n v="10.212765957446807"/>
    <n v="53.4"/>
    <n v="0"/>
    <n v="0.1"/>
    <n v="0.1"/>
    <n v="1"/>
    <n v="8.5106382978723403"/>
    <x v="0"/>
    <x v="2"/>
    <s v="0.Done"/>
    <x v="2679"/>
    <n v="0"/>
    <n v="0"/>
  </r>
  <r>
    <x v="3"/>
    <x v="0"/>
    <x v="0"/>
    <x v="29"/>
    <s v="Buyer - Inventory Management"/>
    <x v="29"/>
    <x v="0"/>
    <x v="2"/>
    <x v="426"/>
    <s v="On-Hand Inventory View for a specific item"/>
    <s v="00262 - On-Hand Inventory View for a specific item"/>
    <x v="426"/>
    <x v="7"/>
    <x v="2"/>
    <x v="2735"/>
    <s v="Design Order Inventory DM/Services"/>
    <s v="L | 00433 - Design Order Inventory DM/Services"/>
    <s v="Tech Planning | L | 00433 - Design Order Inventory DM/Services"/>
    <n v="351659"/>
    <n v="342921"/>
    <n v="348001"/>
    <s v="Plan"/>
    <x v="19"/>
    <n v="5.75"/>
    <n v="0"/>
    <n v="0"/>
    <n v="35"/>
    <s v="L"/>
    <s v="SUBTASK PLAN"/>
    <n v="8.5106382978723403"/>
    <n v="10.212765957446807"/>
    <n v="0"/>
    <n v="0"/>
    <n v="0"/>
    <n v="8.5106382978723403"/>
    <n v="8.5106382978723403"/>
    <n v="10.212765957446807"/>
    <n v="5.75"/>
    <n v="0"/>
    <n v="0.1"/>
    <n v="0.1"/>
    <n v="1"/>
    <n v="8.5106382978723403"/>
    <x v="0"/>
    <x v="2"/>
    <s v="0.Done"/>
    <x v="2680"/>
    <n v="0"/>
    <n v="0"/>
  </r>
  <r>
    <x v="3"/>
    <x v="0"/>
    <x v="0"/>
    <x v="22"/>
    <s v="System Architecture"/>
    <x v="22"/>
    <x v="2"/>
    <x v="3"/>
    <x v="450"/>
    <s v="Setup Liferay Development Infrastructure"/>
    <s v="00450 - Setup Liferay Development Infrastructure"/>
    <x v="450"/>
    <x v="4"/>
    <x v="2"/>
    <x v="2736"/>
    <s v="Transition internal CI to Windows VM"/>
    <s v="M | 00432 - Transition internal CI to Windows VM"/>
    <s v="Sub-Task | M | 00432 - Transition internal CI to Windows VM"/>
    <n v="351453"/>
    <n v="348727"/>
    <n v="347994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9.0909090909090912E-2"/>
    <n v="1.8518518518518517E-2"/>
    <n v="1"/>
    <n v="8.5106382978723403"/>
    <x v="0"/>
    <x v="3"/>
    <s v="0.Done"/>
    <x v="2681"/>
    <n v="0"/>
    <n v="0"/>
  </r>
  <r>
    <x v="3"/>
    <x v="0"/>
    <x v="0"/>
    <x v="33"/>
    <s v="Buyer - Order Management"/>
    <x v="33"/>
    <x v="0"/>
    <x v="2"/>
    <x v="633"/>
    <s v="Search Orders by Indexed fields"/>
    <s v="00225 - Search Orders by Indexed fields"/>
    <x v="633"/>
    <x v="8"/>
    <x v="2"/>
    <x v="2737"/>
    <s v="Feature planning for Search Orders"/>
    <s v="M | 00431 - Feature planning for Search Orders"/>
    <s v="Feature Planning | M | 00431 - Feature planning for Search Orders"/>
    <n v="346910"/>
    <n v="340618"/>
    <n v="347974"/>
    <s v="Plan"/>
    <x v="20"/>
    <n v="0"/>
    <n v="0"/>
    <n v="0"/>
    <n v="89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8.3333333333333329E-2"/>
    <n v="1.020408163265306E-2"/>
    <n v="1"/>
    <n v="4.2553191489361701"/>
    <x v="0"/>
    <x v="2"/>
    <s v="0.Done"/>
    <x v="2682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5"/>
    <x v="2"/>
    <x v="2738"/>
    <s v="Create logic to support Shipment service"/>
    <s v="M | 00430 - Create logic to support Shipment service"/>
    <s v="Backend Development | M | 00430 - Create logic to support Shipment service"/>
    <n v="347928"/>
    <n v="334920"/>
    <n v="347968"/>
    <s v="Plan"/>
    <x v="20"/>
    <n v="22.25"/>
    <n v="0"/>
    <n v="0"/>
    <n v="61"/>
    <s v="M"/>
    <s v="SUBTASK PLAN"/>
    <n v="10.638297872340425"/>
    <n v="12.76595744680851"/>
    <n v="0"/>
    <n v="0"/>
    <n v="0"/>
    <n v="10.638297872340425"/>
    <n v="10.638297872340425"/>
    <n v="12.76595744680851"/>
    <n v="22.25"/>
    <n v="0"/>
    <n v="6.25E-2"/>
    <n v="1.5873015873015872E-2"/>
    <n v="1"/>
    <n v="10.638297872340425"/>
    <x v="0"/>
    <x v="2"/>
    <s v="0.Done"/>
    <x v="2683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7"/>
    <x v="2"/>
    <x v="2739"/>
    <s v="Discuss Overlap between Shipment &amp; Release"/>
    <s v="M | 00429 - Discuss Overlap between Shipment &amp; Release"/>
    <s v="Tech Planning | M | 00429 - Discuss Overlap between Shipment &amp; Release"/>
    <n v="347928"/>
    <n v="334920"/>
    <n v="347966"/>
    <s v="Plan"/>
    <x v="20"/>
    <n v="3.25"/>
    <n v="0"/>
    <n v="0"/>
    <n v="61"/>
    <s v="M"/>
    <s v="SUBTASK PLAN"/>
    <n v="4.2553191489361701"/>
    <n v="5.1063829787234036"/>
    <n v="0"/>
    <n v="0"/>
    <n v="0"/>
    <n v="4.2553191489361701"/>
    <n v="4.2553191489361701"/>
    <n v="5.1063829787234036"/>
    <n v="3.25"/>
    <n v="0"/>
    <n v="6.25E-2"/>
    <n v="1.5873015873015872E-2"/>
    <n v="1"/>
    <n v="4.2553191489361701"/>
    <x v="0"/>
    <x v="2"/>
    <s v="0.Done"/>
    <x v="2684"/>
    <n v="0"/>
    <n v="0"/>
  </r>
  <r>
    <x v="3"/>
    <x v="0"/>
    <x v="0"/>
    <x v="33"/>
    <s v="Buyer - Order Management"/>
    <x v="33"/>
    <x v="0"/>
    <x v="2"/>
    <x v="481"/>
    <s v="Order Detail in Orders by Item View"/>
    <s v="00222 - Order Detail in Orders by Item View"/>
    <x v="481"/>
    <x v="3"/>
    <x v="2"/>
    <x v="2740"/>
    <s v="Order by Item Detail View - Frontend"/>
    <s v="M | 00403 - Order by Item Detail View - Frontend"/>
    <s v="Frontend Development | M | 00403 - Order by Item Detail View - Frontend"/>
    <n v="346910"/>
    <n v="340378"/>
    <n v="347888"/>
    <s v="Plan"/>
    <x v="21"/>
    <n v="0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1.020408163265306E-2"/>
    <n v="1"/>
    <n v="5.3191489361702127"/>
    <x v="0"/>
    <x v="2"/>
    <s v="0.Done"/>
    <x v="2685"/>
    <n v="0"/>
    <n v="0"/>
  </r>
  <r>
    <x v="3"/>
    <x v="0"/>
    <x v="0"/>
    <x v="33"/>
    <s v="Buyer - Order Management"/>
    <x v="33"/>
    <x v="0"/>
    <x v="2"/>
    <x v="643"/>
    <s v="Orders Landing Page"/>
    <s v="00221 - Orders Landing Page"/>
    <x v="643"/>
    <x v="3"/>
    <x v="2"/>
    <x v="2741"/>
    <s v="Orders Landing Page - UI"/>
    <s v="M | 00389 - Orders Landing Page - UI"/>
    <s v="Frontend Development | M | 00389 - Orders Landing Page - UI"/>
    <n v="346910"/>
    <n v="340377"/>
    <n v="347853"/>
    <s v="Plan"/>
    <x v="21"/>
    <n v="13.483333333333333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13.483333333333333"/>
    <n v="0"/>
    <n v="8.3333333333333329E-2"/>
    <n v="1.020408163265306E-2"/>
    <n v="1"/>
    <n v="5.3191489361702127"/>
    <x v="0"/>
    <x v="2"/>
    <s v="0.Done"/>
    <x v="2686"/>
    <n v="0"/>
    <n v="0"/>
  </r>
  <r>
    <x v="3"/>
    <x v="0"/>
    <x v="0"/>
    <x v="33"/>
    <s v="Buyer - Order Management"/>
    <x v="33"/>
    <x v="0"/>
    <x v="2"/>
    <x v="643"/>
    <s v="Orders Landing Page"/>
    <s v="00221 - Orders Landing Page"/>
    <x v="643"/>
    <x v="0"/>
    <x v="2"/>
    <x v="2742"/>
    <s v="Orders Landing Page - Alpha Test"/>
    <s v="XS | 00388 - Orders Landing Page - Alpha Test"/>
    <s v="Alpha Test | XS | 00388 - Orders Landing Page - Alpha Test"/>
    <n v="346910"/>
    <n v="340377"/>
    <n v="347852"/>
    <s v="Plan"/>
    <x v="21"/>
    <n v="5"/>
    <n v="0"/>
    <n v="0"/>
    <n v="33"/>
    <s v="XS"/>
    <s v="SUBTASK PLAN"/>
    <n v="1.0638297872340425"/>
    <n v="1.2765957446808509"/>
    <n v="0"/>
    <n v="0"/>
    <n v="0"/>
    <n v="1.0638297872340425"/>
    <n v="1.0638297872340425"/>
    <n v="1.2765957446808509"/>
    <n v="5"/>
    <n v="0"/>
    <n v="8.3333333333333329E-2"/>
    <n v="1.020408163265306E-2"/>
    <n v="1"/>
    <n v="1.0638297872340425"/>
    <x v="0"/>
    <x v="2"/>
    <s v="0.Done"/>
    <x v="2687"/>
    <n v="0"/>
    <n v="0"/>
  </r>
  <r>
    <x v="3"/>
    <x v="0"/>
    <x v="0"/>
    <x v="33"/>
    <s v="Buyer - Order Management"/>
    <x v="33"/>
    <x v="0"/>
    <x v="2"/>
    <x v="643"/>
    <s v="Orders Landing Page"/>
    <s v="00221 - Orders Landing Page"/>
    <x v="643"/>
    <x v="2"/>
    <x v="2"/>
    <x v="2743"/>
    <s v="Orders Landing Page - Review"/>
    <s v="S | 00387 - Orders Landing Page - Review"/>
    <s v="Feature Review | S | 00387 - Orders Landing Page - Review"/>
    <n v="346910"/>
    <n v="340377"/>
    <n v="347850"/>
    <s v="Plan"/>
    <x v="21"/>
    <n v="1"/>
    <n v="0"/>
    <n v="0"/>
    <n v="33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8.3333333333333329E-2"/>
    <n v="1.020408163265306E-2"/>
    <n v="1"/>
    <n v="2.1276595744680851"/>
    <x v="0"/>
    <x v="2"/>
    <s v="0.Done"/>
    <x v="2688"/>
    <n v="0"/>
    <n v="0"/>
  </r>
  <r>
    <x v="3"/>
    <x v="0"/>
    <x v="0"/>
    <x v="22"/>
    <s v="System Architecture"/>
    <x v="22"/>
    <x v="2"/>
    <x v="2"/>
    <x v="588"/>
    <s v="Setup Bemis Development Infrastructure"/>
    <s v="00384 - Setup Bemis Development Infrastructure"/>
    <x v="588"/>
    <x v="4"/>
    <x v="2"/>
    <x v="2744"/>
    <s v="Connect dev to AD"/>
    <s v="S | 00386 - Connect dev to AD"/>
    <s v="Sub-Task | S | 00386 - Connect dev to AD"/>
    <n v="351453"/>
    <n v="347844"/>
    <n v="347847"/>
    <s v="Plan"/>
    <x v="0"/>
    <n v="1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0.14285714285714285"/>
    <n v="1.8518518518518517E-2"/>
    <n v="1"/>
    <n v="4.2553191489361701"/>
    <x v="0"/>
    <x v="2"/>
    <s v="0.Done"/>
    <x v="2689"/>
    <n v="0"/>
    <n v="0"/>
  </r>
  <r>
    <x v="3"/>
    <x v="0"/>
    <x v="0"/>
    <x v="22"/>
    <s v="System Architecture"/>
    <x v="22"/>
    <x v="2"/>
    <x v="2"/>
    <x v="588"/>
    <s v="Setup Bemis Development Infrastructure"/>
    <s v="00384 - Setup Bemis Development Infrastructure"/>
    <x v="588"/>
    <x v="4"/>
    <x v="2"/>
    <x v="2745"/>
    <s v="Connect dev to SQL Server"/>
    <s v="S | 00385 - Connect dev to SQL Server"/>
    <s v="Sub-Task | S | 00385 - Connect dev to SQL Server"/>
    <n v="351453"/>
    <n v="347844"/>
    <n v="347846"/>
    <s v="Plan"/>
    <x v="0"/>
    <n v="0.5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.5"/>
    <n v="0"/>
    <n v="0.14285714285714285"/>
    <n v="1.8518518518518517E-2"/>
    <n v="1"/>
    <n v="4.2553191489361701"/>
    <x v="0"/>
    <x v="2"/>
    <s v="0.Done"/>
    <x v="2690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4"/>
    <x v="2"/>
    <x v="2746"/>
    <s v="Final Approval of the Reports Landing Page Wireframe"/>
    <s v="M | 00383 - Final Approval of the Reports Landing Page Wireframe"/>
    <s v="Sub-Task | M | 00383 - Final Approval of the Reports Landing Page Wireframe"/>
    <n v="351658"/>
    <n v="347304"/>
    <n v="347816"/>
    <s v="Plan"/>
    <x v="18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6.25E-2"/>
    <n v="3.8461538461538464E-2"/>
    <n v="1"/>
    <n v="8.5106382978723403"/>
    <x v="0"/>
    <x v="2"/>
    <s v="0.Done"/>
    <x v="2691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8"/>
    <x v="2"/>
    <x v="2747"/>
    <s v="Feature Planning - Reports Landing Page"/>
    <s v="M | 00382 - Feature Planning - Reports Landing Page"/>
    <s v="Feature Planning | M | 00382 - Feature Planning - Reports Landing Page"/>
    <n v="351658"/>
    <n v="347304"/>
    <n v="347787"/>
    <s v="Plan"/>
    <x v="18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6.25E-2"/>
    <n v="3.8461538461538464E-2"/>
    <n v="1"/>
    <n v="4.2553191489361701"/>
    <x v="0"/>
    <x v="2"/>
    <s v="0.Done"/>
    <x v="2692"/>
    <n v="0"/>
    <n v="0"/>
  </r>
  <r>
    <x v="3"/>
    <x v="0"/>
    <x v="0"/>
    <x v="33"/>
    <s v="Buyer - Order Management"/>
    <x v="33"/>
    <x v="0"/>
    <x v="2"/>
    <x v="643"/>
    <s v="Orders Landing Page"/>
    <s v="00221 - Orders Landing Page"/>
    <x v="643"/>
    <x v="5"/>
    <x v="2"/>
    <x v="2748"/>
    <s v="Orders Landing Page - Data Model Redesign"/>
    <s v="M | 00368 - Orders Landing Page - Data Model Redesign"/>
    <s v="Backend Development | M | 00368 - Orders Landing Page - Data Model Redesign"/>
    <n v="346910"/>
    <n v="340377"/>
    <n v="347170"/>
    <s v="Plan"/>
    <x v="21"/>
    <n v="9.25"/>
    <n v="0"/>
    <n v="0"/>
    <n v="33"/>
    <s v="M"/>
    <s v="SUBTASK PLAN"/>
    <n v="10.638297872340425"/>
    <n v="12.76595744680851"/>
    <n v="0"/>
    <n v="0"/>
    <n v="0"/>
    <n v="10.638297872340425"/>
    <n v="10.638297872340425"/>
    <n v="12.76595744680851"/>
    <n v="9.25"/>
    <n v="0"/>
    <n v="8.3333333333333329E-2"/>
    <n v="1.020408163265306E-2"/>
    <n v="1"/>
    <n v="10.638297872340425"/>
    <x v="0"/>
    <x v="2"/>
    <s v="0.Done"/>
    <x v="2693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5"/>
    <x v="2"/>
    <x v="2749"/>
    <s v="Customize Org Type display"/>
    <s v="00348 - Customize Org Type display"/>
    <s v="Backend Development | 00348 - Customize Org Type display"/>
    <n v="350832"/>
    <n v="334456"/>
    <n v="344988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05"/>
    <n v="8.2644628099173556E-3"/>
    <n v="1"/>
    <n v="0"/>
    <x v="0"/>
    <x v="2"/>
    <s v="0.Done"/>
    <x v="2694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4"/>
    <x v="2"/>
    <x v="2750"/>
    <s v="Create shipment module skeleton"/>
    <s v="00345 - Create shipment module skeleton"/>
    <s v="Sub-Task | 00345 - Create shipment module skeleton"/>
    <n v="347928"/>
    <n v="334920"/>
    <n v="344516"/>
    <s v="Plan"/>
    <x v="20"/>
    <n v="0"/>
    <n v="0"/>
    <n v="0"/>
    <n v="61"/>
    <m/>
    <s v="SUBTASK PLAN"/>
    <n v="0"/>
    <n v="0"/>
    <n v="0"/>
    <n v="0"/>
    <n v="0"/>
    <n v="0"/>
    <n v="0"/>
    <n v="0"/>
    <n v="0"/>
    <n v="0"/>
    <n v="6.25E-2"/>
    <n v="1.5873015873015872E-2"/>
    <n v="1"/>
    <n v="0"/>
    <x v="0"/>
    <x v="2"/>
    <s v="0.Done"/>
    <x v="2695"/>
    <n v="0"/>
    <n v="0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4"/>
    <x v="3"/>
    <x v="2751"/>
    <s v="Define WADL for IBB shipment web services"/>
    <s v="M | 00288 - Define WADL for IBB shipment web services"/>
    <s v="Sub-Task | M | 00288 - Define WADL for IBB shipment web services"/>
    <n v="347928"/>
    <n v="347294"/>
    <n v="343280"/>
    <s v="Plan"/>
    <x v="2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7.1428571428571425E-2"/>
    <n v="1.5873015873015872E-2"/>
    <n v="1"/>
    <n v="0"/>
    <x v="0"/>
    <x v="2"/>
    <s v="0.Cancelled"/>
    <x v="2696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5"/>
    <x v="2"/>
    <x v="2752"/>
    <s v="Create order WS modules"/>
    <s v="00284 - Create order WS modules"/>
    <s v="Backend Development | 00284 - Create order WS modules"/>
    <n v="346910"/>
    <n v="347290"/>
    <n v="343226"/>
    <s v="Plan"/>
    <x v="20"/>
    <n v="58.35"/>
    <n v="0"/>
    <n v="0"/>
    <n v="26"/>
    <m/>
    <s v="SUBTASK PLAN"/>
    <n v="0"/>
    <n v="0"/>
    <n v="0"/>
    <n v="0"/>
    <n v="0"/>
    <n v="0"/>
    <n v="0"/>
    <n v="0"/>
    <n v="58.35"/>
    <n v="0"/>
    <n v="3.7037037037037035E-2"/>
    <n v="1.020408163265306E-2"/>
    <n v="1"/>
    <n v="0"/>
    <x v="0"/>
    <x v="2"/>
    <s v="0.Done"/>
    <x v="2697"/>
    <n v="0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5"/>
    <x v="2"/>
    <x v="2753"/>
    <s v="Create IBB job scheduler"/>
    <s v="00283 - Create IBB job scheduler"/>
    <s v="Backend Development | 00283 - Create IBB job scheduler"/>
    <n v="350255"/>
    <n v="343068"/>
    <n v="343225"/>
    <s v="Plan"/>
    <x v="0"/>
    <n v="57.35"/>
    <n v="0"/>
    <n v="0"/>
    <n v="0"/>
    <m/>
    <s v="SUBTASK PLAN"/>
    <n v="0"/>
    <n v="0"/>
    <n v="0"/>
    <n v="0"/>
    <n v="0"/>
    <n v="0"/>
    <n v="0"/>
    <n v="0"/>
    <n v="57.35"/>
    <n v="0"/>
    <n v="6.6666666666666666E-2"/>
    <n v="3.3333333333333333E-2"/>
    <n v="1"/>
    <n v="0"/>
    <x v="0"/>
    <x v="8"/>
    <s v="0.Done"/>
    <x v="2698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4"/>
    <x v="2"/>
    <x v="2754"/>
    <s v="Define Order WADL/JSON"/>
    <s v="M | 00268 - Define Order WADL/JSON"/>
    <s v="Sub-Task | M | 00268 - Define Order WADL/JSON"/>
    <n v="346910"/>
    <n v="347290"/>
    <n v="343145"/>
    <s v="Plan"/>
    <x v="20"/>
    <n v="0"/>
    <n v="0"/>
    <n v="0"/>
    <n v="26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3.7037037037037035E-2"/>
    <n v="1.020408163265306E-2"/>
    <n v="1"/>
    <n v="8.5106382978723403"/>
    <x v="0"/>
    <x v="2"/>
    <s v="0.Done"/>
    <x v="2699"/>
    <n v="0"/>
    <n v="0"/>
  </r>
  <r>
    <x v="3"/>
    <x v="0"/>
    <x v="0"/>
    <x v="25"/>
    <s v="CSR - Customer and User Profile"/>
    <x v="25"/>
    <x v="0"/>
    <x v="2"/>
    <x v="594"/>
    <s v="CSR View of Customer Profile"/>
    <s v="00446 - CSR View of Customer Profile"/>
    <x v="594"/>
    <x v="4"/>
    <x v="2"/>
    <x v="2755"/>
    <s v="View the IBB fields associated with a company profile"/>
    <s v="M | 00236 - View the IBB fields associated with a company profile"/>
    <s v="Sub-Task | M | 00236 - View the IBB fields associated with a company profile"/>
    <n v="348696"/>
    <n v="348699"/>
    <n v="341799"/>
    <s v="Plan"/>
    <x v="21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2.9411764705882353E-2"/>
    <n v="1"/>
    <n v="8.5106382978723403"/>
    <x v="0"/>
    <x v="2"/>
    <s v="0.Done"/>
    <x v="2700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5"/>
    <x v="3"/>
    <x v="2756"/>
    <s v="Calculation on landing page"/>
    <s v="M | 00233 - Calculation on landing page"/>
    <s v="Backend Development | M | 00233 - Calculation on landing page"/>
    <n v="347928"/>
    <n v="334920"/>
    <n v="341275"/>
    <s v="Plan"/>
    <x v="20"/>
    <n v="0"/>
    <n v="0"/>
    <n v="0"/>
    <n v="61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25E-2"/>
    <n v="1.5873015873015872E-2"/>
    <n v="1"/>
    <n v="0"/>
    <x v="0"/>
    <x v="2"/>
    <s v="0.Cancelled"/>
    <x v="2701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8"/>
    <x v="2"/>
    <x v="2757"/>
    <s v="Filter Orders by user Locations"/>
    <s v="S | 00226 - Filter Orders by user Locations"/>
    <s v="Feature Planning | S | 00226 - Filter Orders by user Locations"/>
    <n v="350832"/>
    <n v="343448"/>
    <n v="340628"/>
    <s v="Plan"/>
    <x v="19"/>
    <n v="0"/>
    <n v="0"/>
    <n v="0"/>
    <n v="39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8.2644628099173556E-3"/>
    <n v="1"/>
    <n v="2.1276595744680851"/>
    <x v="0"/>
    <x v="2"/>
    <s v="0.Done"/>
    <x v="2702"/>
    <n v="0"/>
    <n v="0"/>
  </r>
  <r>
    <x v="3"/>
    <x v="0"/>
    <x v="0"/>
    <x v="30"/>
    <s v="CSR - Portal Foundations"/>
    <x v="30"/>
    <x v="0"/>
    <x v="2"/>
    <x v="607"/>
    <s v="Password Policy"/>
    <s v="00172 - Password Policy"/>
    <x v="607"/>
    <x v="5"/>
    <x v="2"/>
    <x v="2758"/>
    <s v="Set Expiration to 60 days"/>
    <s v="S | 00171 - Set Expiration to 60 days"/>
    <s v="Backend Development | S | 00171 - Set Expiration to 60 days"/>
    <n v="350872"/>
    <n v="337609"/>
    <n v="337605"/>
    <s v="Plan"/>
    <x v="19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3.125E-2"/>
    <n v="1"/>
    <n v="8.5106382978723403"/>
    <x v="0"/>
    <x v="2"/>
    <s v="0.Done"/>
    <x v="2703"/>
    <n v="0"/>
    <n v="0"/>
  </r>
  <r>
    <x v="3"/>
    <x v="0"/>
    <x v="0"/>
    <x v="31"/>
    <s v="Buyer views Customer and User Profiles"/>
    <x v="31"/>
    <x v="0"/>
    <x v="6"/>
    <x v="649"/>
    <s v="Search for User Profile Details"/>
    <s v="00271 - Search for User Profile Details"/>
    <x v="649"/>
    <x v="4"/>
    <x v="3"/>
    <x v="2759"/>
    <s v="Prototyping of the fields needed for user inquiry / search"/>
    <s v="00170 - Prototyping of the fields needed for user inquiry / search"/>
    <s v="Sub-Task | 00170 - Prototyping of the fields needed for user inquiry / search"/>
    <n v="348518"/>
    <n v="343154"/>
    <n v="337420"/>
    <s v="Plan"/>
    <x v="18"/>
    <n v="0"/>
    <n v="0"/>
    <n v="0"/>
    <n v="40"/>
    <m/>
    <s v="SUBTASK PLAN"/>
    <n v="0"/>
    <n v="0"/>
    <n v="0"/>
    <n v="0"/>
    <n v="0"/>
    <n v="0"/>
    <n v="0"/>
    <n v="0"/>
    <n v="0"/>
    <n v="0"/>
    <n v="1"/>
    <n v="2.2727272727272728E-2"/>
    <n v="1"/>
    <n v="0"/>
    <x v="0"/>
    <x v="6"/>
    <s v="0.Cancelled"/>
    <x v="2704"/>
    <n v="0"/>
    <n v="0"/>
  </r>
  <r>
    <x v="3"/>
    <x v="0"/>
    <x v="0"/>
    <x v="31"/>
    <s v="Buyer views Customer and User Profiles"/>
    <x v="31"/>
    <x v="0"/>
    <x v="6"/>
    <x v="650"/>
    <s v="Search for Customer Profile Details"/>
    <s v="00269 - Search for Customer Profile Details"/>
    <x v="650"/>
    <x v="4"/>
    <x v="3"/>
    <x v="2760"/>
    <s v="Prototyping of the fields needed for customer inquiry / search"/>
    <s v="00169 - Prototyping of the fields needed for customer inquiry / search"/>
    <s v="Sub-Task | 00169 - Prototyping of the fields needed for customer inquiry / search"/>
    <n v="348518"/>
    <n v="343152"/>
    <n v="337419"/>
    <s v="Plan"/>
    <x v="21"/>
    <n v="0"/>
    <n v="0"/>
    <n v="0"/>
    <n v="46"/>
    <m/>
    <s v="SUBTASK PLAN"/>
    <n v="0"/>
    <n v="0"/>
    <n v="0"/>
    <n v="0"/>
    <n v="0"/>
    <n v="0"/>
    <n v="0"/>
    <n v="0"/>
    <n v="0"/>
    <n v="0"/>
    <n v="1"/>
    <n v="2.2727272727272728E-2"/>
    <n v="1"/>
    <n v="0"/>
    <x v="0"/>
    <x v="6"/>
    <s v="0.Cancelled"/>
    <x v="2705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8"/>
    <x v="2"/>
    <x v="2761"/>
    <s v="Customer Hierarchy Updates"/>
    <s v="M | 00157 - Customer Hierarchy Updates"/>
    <s v="Feature Planning | M | 00157 - Customer Hierarchy Updates"/>
    <n v="350832"/>
    <n v="334456"/>
    <n v="336995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05"/>
    <n v="8.2644628099173556E-3"/>
    <n v="1"/>
    <n v="4.2553191489361701"/>
    <x v="0"/>
    <x v="2"/>
    <s v="0.Done"/>
    <x v="2706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5"/>
    <x v="2"/>
    <x v="2762"/>
    <s v="SSRS Integration POC"/>
    <s v="00155 - SSRS Integration POC"/>
    <s v="Backend Development | 00155 - SSRS Integration POC"/>
    <n v="346910"/>
    <n v="338511"/>
    <n v="336774"/>
    <s v="Plan"/>
    <x v="20"/>
    <n v="0"/>
    <n v="0"/>
    <n v="0"/>
    <n v="40"/>
    <m/>
    <s v="SUBTASK PLAN"/>
    <n v="0"/>
    <n v="0"/>
    <n v="0"/>
    <n v="0"/>
    <n v="0"/>
    <n v="0"/>
    <n v="0"/>
    <n v="0"/>
    <n v="0"/>
    <n v="0"/>
    <n v="7.1428571428571425E-2"/>
    <n v="1.020408163265306E-2"/>
    <n v="1"/>
    <n v="0"/>
    <x v="0"/>
    <x v="2"/>
    <s v="0.Done"/>
    <x v="2707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4"/>
    <x v="2"/>
    <x v="2763"/>
    <s v="Determine the Document Library &quot;structure&quot;"/>
    <s v="00154 - Determine the Document Library &quot;structure&quot;"/>
    <s v="Sub-Task | 00154 - Determine the Document Library &quot;structure&quot;"/>
    <n v="350832"/>
    <n v="334367"/>
    <n v="336315"/>
    <s v="Plan"/>
    <x v="19"/>
    <n v="0"/>
    <n v="0"/>
    <n v="0"/>
    <n v="32"/>
    <m/>
    <s v="SUBTASK PLAN"/>
    <n v="0"/>
    <n v="0"/>
    <n v="0"/>
    <n v="0"/>
    <n v="0"/>
    <n v="0"/>
    <n v="0"/>
    <n v="0"/>
    <n v="0"/>
    <n v="0"/>
    <n v="4.7619047619047616E-2"/>
    <n v="8.2644628099173556E-3"/>
    <n v="1"/>
    <n v="0"/>
    <x v="0"/>
    <x v="2"/>
    <s v="0.Done"/>
    <x v="2708"/>
    <n v="0"/>
    <n v="0"/>
  </r>
  <r>
    <x v="3"/>
    <x v="0"/>
    <x v="0"/>
    <x v="23"/>
    <s v="Buyer - Portal Foundations"/>
    <x v="23"/>
    <x v="0"/>
    <x v="2"/>
    <x v="647"/>
    <s v="Two Factor Authentication"/>
    <s v="00146 - Two Factor Authentication"/>
    <x v="647"/>
    <x v="4"/>
    <x v="2"/>
    <x v="2764"/>
    <s v="Provide recommendation for multi-factor authentication for Bemis approval"/>
    <s v="00153 - Provide recommendation for multi-factor authentication for Bemis approval"/>
    <s v="Sub-Task | 00153 - Provide recommendation for multi-factor authentication for Bemis approval"/>
    <n v="350832"/>
    <n v="336242"/>
    <n v="33629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8.2644628099173556E-3"/>
    <n v="1"/>
    <n v="0"/>
    <x v="0"/>
    <x v="2"/>
    <s v="0.Done"/>
    <x v="2709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4"/>
    <x v="3"/>
    <x v="2765"/>
    <s v="Approve customer hierarchy filter mockup"/>
    <s v="00152 - Approve customer hierarchy filter mockup"/>
    <s v="Sub-Task | 00152 - Approve customer hierarchy filter mockup"/>
    <n v="350832"/>
    <n v="343448"/>
    <n v="336253"/>
    <s v="Plan"/>
    <x v="19"/>
    <n v="0"/>
    <n v="0"/>
    <n v="0"/>
    <n v="39"/>
    <m/>
    <s v="SUBTASK PLAN"/>
    <n v="0"/>
    <n v="0"/>
    <n v="0"/>
    <n v="0"/>
    <n v="0"/>
    <n v="0"/>
    <n v="0"/>
    <n v="0"/>
    <n v="0"/>
    <n v="0"/>
    <n v="6.6666666666666666E-2"/>
    <n v="8.2644628099173556E-3"/>
    <n v="1"/>
    <n v="0"/>
    <x v="0"/>
    <x v="2"/>
    <s v="0.Cancelled"/>
    <x v="2710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4"/>
    <x v="2"/>
    <x v="2766"/>
    <s v="Approve customer hierarchy filter wireframe"/>
    <s v="00150 - Approve customer hierarchy filter wireframe"/>
    <s v="Sub-Task | 00150 - Approve customer hierarchy filter wireframe"/>
    <n v="350832"/>
    <n v="343448"/>
    <n v="336251"/>
    <s v="Plan"/>
    <x v="19"/>
    <n v="0"/>
    <n v="0"/>
    <n v="0"/>
    <n v="39"/>
    <m/>
    <s v="SUBTASK PLAN"/>
    <n v="0"/>
    <n v="0"/>
    <n v="0"/>
    <n v="0"/>
    <n v="0"/>
    <n v="0"/>
    <n v="0"/>
    <n v="0"/>
    <n v="0"/>
    <n v="0"/>
    <n v="6.6666666666666666E-2"/>
    <n v="8.2644628099173556E-3"/>
    <n v="1"/>
    <n v="0"/>
    <x v="0"/>
    <x v="2"/>
    <s v="0.Done"/>
    <x v="2711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9"/>
    <x v="2"/>
    <x v="2767"/>
    <s v="Filter Data by Customer Location - UX"/>
    <s v="L | 00148 - Filter Data by Customer Location - UX"/>
    <s v="UX | L | 00148 - Filter Data by Customer Location - UX"/>
    <n v="350832"/>
    <n v="343448"/>
    <n v="336247"/>
    <s v="Plan"/>
    <x v="19"/>
    <n v="0"/>
    <n v="0"/>
    <n v="0"/>
    <n v="39"/>
    <s v="L"/>
    <s v="SUBTASK PLAN"/>
    <n v="17.021276595744681"/>
    <n v="20.425531914893615"/>
    <n v="0"/>
    <n v="0"/>
    <n v="0"/>
    <n v="17.021276595744681"/>
    <n v="17.021276595744681"/>
    <n v="20.425531914893615"/>
    <n v="0"/>
    <n v="0"/>
    <n v="6.6666666666666666E-2"/>
    <n v="8.2644628099173556E-3"/>
    <n v="1"/>
    <n v="17.021276595744681"/>
    <x v="0"/>
    <x v="2"/>
    <s v="0.Done"/>
    <x v="2712"/>
    <n v="0"/>
    <n v="0"/>
  </r>
  <r>
    <x v="3"/>
    <x v="0"/>
    <x v="0"/>
    <x v="30"/>
    <s v="CSR - Portal Foundations"/>
    <x v="30"/>
    <x v="0"/>
    <x v="2"/>
    <x v="432"/>
    <s v="Import Users and Groups from AD"/>
    <s v="00077 - Import Users and Groups from AD"/>
    <x v="432"/>
    <x v="4"/>
    <x v="2"/>
    <x v="2768"/>
    <s v="Set LDAP configurations for AD integration"/>
    <s v="00142 - Set LDAP configurations for AD integration"/>
    <s v="Sub-Task | 00142 - Set LDAP configurations for AD integration"/>
    <n v="350872"/>
    <n v="334297"/>
    <n v="336163"/>
    <s v="Plan"/>
    <x v="19"/>
    <n v="4"/>
    <n v="0"/>
    <n v="0"/>
    <n v="0"/>
    <m/>
    <s v="SUBTASK PLAN"/>
    <n v="0"/>
    <n v="0"/>
    <n v="0"/>
    <n v="0"/>
    <n v="0"/>
    <n v="0"/>
    <n v="0"/>
    <n v="0"/>
    <n v="4"/>
    <n v="0"/>
    <n v="0.1111111111111111"/>
    <n v="3.125E-2"/>
    <n v="1"/>
    <n v="0"/>
    <x v="0"/>
    <x v="2"/>
    <s v="0.Done"/>
    <x v="2713"/>
    <n v="0"/>
    <n v="0"/>
  </r>
  <r>
    <x v="3"/>
    <x v="1"/>
    <x v="1"/>
    <x v="1"/>
    <m/>
    <x v="1"/>
    <x v="0"/>
    <x v="10"/>
    <x v="651"/>
    <s v="Product spec detail page - CSR view"/>
    <s v="00125 - Product spec detail page - CSR view"/>
    <x v="651"/>
    <x v="4"/>
    <x v="2"/>
    <x v="2769"/>
    <s v="Final Approval of the Product Spec Detail Page Visual Mockup"/>
    <s v="00136 - Final Approval of the Product Spec Detail Page Visual Mockup"/>
    <s v="Sub-Task | 00136 - Final Approval of the Product Spec Detail Page Visual Mockup"/>
    <m/>
    <n v="335649"/>
    <n v="336100"/>
    <s v="Plan"/>
    <x v="0"/>
    <n v="0"/>
    <n v="0"/>
    <n v="0"/>
    <n v="27"/>
    <m/>
    <s v="SUBTASK PLAN"/>
    <n v="0"/>
    <n v="0"/>
    <n v="0"/>
    <n v="0"/>
    <n v="0"/>
    <n v="0"/>
    <n v="0"/>
    <n v="0"/>
    <n v="0"/>
    <n v="0"/>
    <n v="0.5"/>
    <n v="0"/>
    <n v="1"/>
    <n v="0"/>
    <x v="1"/>
    <x v="5"/>
    <s v="0.Done"/>
    <x v="2714"/>
    <n v="0"/>
    <n v="0"/>
  </r>
  <r>
    <x v="3"/>
    <x v="1"/>
    <x v="1"/>
    <x v="1"/>
    <m/>
    <x v="1"/>
    <x v="0"/>
    <x v="10"/>
    <x v="651"/>
    <s v="Product spec detail page - CSR view"/>
    <s v="00125 - Product spec detail page - CSR view"/>
    <x v="651"/>
    <x v="4"/>
    <x v="2"/>
    <x v="2770"/>
    <s v="Final Approval of the Product Spec Detail Page Wireframe"/>
    <s v="00134 - Final Approval of the Product Spec Detail Page Wireframe"/>
    <s v="Sub-Task | 00134 - Final Approval of the Product Spec Detail Page Wireframe"/>
    <m/>
    <n v="335649"/>
    <n v="336098"/>
    <s v="Plan"/>
    <x v="0"/>
    <n v="0"/>
    <n v="0"/>
    <n v="0"/>
    <n v="27"/>
    <m/>
    <s v="SUBTASK PLAN"/>
    <n v="0"/>
    <n v="0"/>
    <n v="0"/>
    <n v="0"/>
    <n v="0"/>
    <n v="0"/>
    <n v="0"/>
    <n v="0"/>
    <n v="0"/>
    <n v="0"/>
    <n v="0.5"/>
    <n v="0"/>
    <n v="1"/>
    <n v="0"/>
    <x v="1"/>
    <x v="5"/>
    <s v="0.Done"/>
    <x v="2715"/>
    <n v="0"/>
    <n v="0"/>
  </r>
  <r>
    <x v="3"/>
    <x v="0"/>
    <x v="0"/>
    <x v="26"/>
    <s v="Buyer - Shipment Management"/>
    <x v="26"/>
    <x v="0"/>
    <x v="2"/>
    <x v="634"/>
    <s v="Buyer - Show Expanded Shipment View"/>
    <s v="00110 - Buyer - Show Expanded Shipment View"/>
    <x v="634"/>
    <x v="4"/>
    <x v="2"/>
    <x v="2771"/>
    <s v="Final Approval of the Shipment Expanded View for IBB data fields"/>
    <s v="00133 - Final Approval of the Shipment Expanded View for IBB data fields"/>
    <s v="Sub-Task | 00133 - Final Approval of the Shipment Expanded View for IBB data fields"/>
    <n v="347928"/>
    <n v="334924"/>
    <n v="336031"/>
    <s v="Plan"/>
    <x v="20"/>
    <n v="0"/>
    <n v="0"/>
    <n v="0"/>
    <n v="39"/>
    <m/>
    <s v="SUBTASK PLAN"/>
    <n v="0"/>
    <n v="0"/>
    <n v="0"/>
    <n v="0"/>
    <n v="0"/>
    <n v="0"/>
    <n v="0"/>
    <n v="0"/>
    <n v="0"/>
    <n v="0"/>
    <n v="0.14285714285714285"/>
    <n v="1.5873015873015872E-2"/>
    <n v="1"/>
    <n v="0"/>
    <x v="0"/>
    <x v="2"/>
    <s v="0.Done"/>
    <x v="2716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4"/>
    <x v="2"/>
    <x v="2772"/>
    <s v="Shipment Landing Page Wireframe Review - IT"/>
    <s v="00132 - Shipment Landing Page Wireframe Review - IT"/>
    <s v="Sub-Task | 00132 - Shipment Landing Page Wireframe Review - IT"/>
    <n v="347928"/>
    <n v="334920"/>
    <n v="336030"/>
    <s v="Plan"/>
    <x v="20"/>
    <n v="0"/>
    <n v="0"/>
    <n v="0"/>
    <n v="61"/>
    <m/>
    <s v="SUBTASK PLAN"/>
    <n v="0"/>
    <n v="0"/>
    <n v="0"/>
    <n v="0"/>
    <n v="0"/>
    <n v="0"/>
    <n v="0"/>
    <n v="0"/>
    <n v="0"/>
    <n v="0"/>
    <n v="6.25E-2"/>
    <n v="1.5873015873015872E-2"/>
    <n v="1"/>
    <n v="0"/>
    <x v="0"/>
    <x v="2"/>
    <s v="0.Done"/>
    <x v="2717"/>
    <n v="0"/>
    <n v="0"/>
  </r>
  <r>
    <x v="3"/>
    <x v="1"/>
    <x v="1"/>
    <x v="1"/>
    <m/>
    <x v="1"/>
    <x v="0"/>
    <x v="6"/>
    <x v="652"/>
    <s v="Item Detail page"/>
    <s v="00104 - Item Detail page"/>
    <x v="652"/>
    <x v="4"/>
    <x v="3"/>
    <x v="2773"/>
    <s v="Final Approval of the Item Detail Page for IBB data fields"/>
    <s v="00131 - Final Approval of the Item Detail Page for IBB data fields"/>
    <s v="Sub-Task | 00131 - Final Approval of the Item Detail Page for IBB data fields"/>
    <m/>
    <n v="334910"/>
    <n v="3360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6"/>
    <s v="0.Cancelled"/>
    <x v="2718"/>
    <n v="0"/>
    <n v="0"/>
  </r>
  <r>
    <x v="3"/>
    <x v="0"/>
    <x v="0"/>
    <x v="33"/>
    <s v="Buyer - Order Management"/>
    <x v="33"/>
    <x v="0"/>
    <x v="2"/>
    <x v="643"/>
    <s v="Orders Landing Page"/>
    <s v="00221 - Orders Landing Page"/>
    <x v="643"/>
    <x v="4"/>
    <x v="2"/>
    <x v="2774"/>
    <s v="Final Approval of the Orders Landing Page for IBB data fields"/>
    <s v="00129 - Final Approval of the Orders Landing Page for IBB data fields"/>
    <s v="Sub-Task | 00129 - Final Approval of the Orders Landing Page for IBB data fields"/>
    <n v="346910"/>
    <n v="340377"/>
    <n v="336026"/>
    <s v="Plan"/>
    <x v="21"/>
    <n v="0"/>
    <n v="0"/>
    <n v="0"/>
    <n v="33"/>
    <m/>
    <s v="SUBTASK PLAN"/>
    <n v="0"/>
    <n v="0"/>
    <n v="0"/>
    <n v="0"/>
    <n v="0"/>
    <n v="0"/>
    <n v="0"/>
    <n v="0"/>
    <n v="0"/>
    <n v="0"/>
    <n v="8.3333333333333329E-2"/>
    <n v="1.020408163265306E-2"/>
    <n v="1"/>
    <n v="0"/>
    <x v="0"/>
    <x v="2"/>
    <s v="0.Done"/>
    <x v="2719"/>
    <n v="0"/>
    <n v="0"/>
  </r>
  <r>
    <x v="3"/>
    <x v="0"/>
    <x v="0"/>
    <x v="26"/>
    <s v="Buyer - Shipment Management"/>
    <x v="26"/>
    <x v="0"/>
    <x v="2"/>
    <x v="634"/>
    <s v="Buyer - Show Expanded Shipment View"/>
    <s v="00110 - Buyer - Show Expanded Shipment View"/>
    <x v="634"/>
    <x v="4"/>
    <x v="2"/>
    <x v="2775"/>
    <s v="Final Approval of the Shipment Expanded View Visual Mockup"/>
    <s v="00112 - Final Approval of the Shipment Expanded View Visual Mockup"/>
    <s v="Sub-Task | 00112 - Final Approval of the Shipment Expanded View Visual Mockup"/>
    <n v="347928"/>
    <n v="334924"/>
    <n v="334926"/>
    <s v="Plan"/>
    <x v="20"/>
    <n v="0"/>
    <n v="0"/>
    <n v="0"/>
    <n v="39"/>
    <m/>
    <s v="SUBTASK PLAN"/>
    <n v="0"/>
    <n v="0"/>
    <n v="0"/>
    <n v="0"/>
    <n v="0"/>
    <n v="0"/>
    <n v="0"/>
    <n v="0"/>
    <n v="0"/>
    <n v="0"/>
    <n v="0.14285714285714285"/>
    <n v="1.5873015873015872E-2"/>
    <n v="1"/>
    <n v="0"/>
    <x v="0"/>
    <x v="2"/>
    <s v="0.Done"/>
    <x v="2720"/>
    <n v="0"/>
    <n v="0"/>
  </r>
  <r>
    <x v="3"/>
    <x v="0"/>
    <x v="0"/>
    <x v="26"/>
    <s v="Buyer - Shipment Management"/>
    <x v="26"/>
    <x v="0"/>
    <x v="2"/>
    <x v="634"/>
    <s v="Buyer - Show Expanded Shipment View"/>
    <s v="00110 - Buyer - Show Expanded Shipment View"/>
    <x v="634"/>
    <x v="4"/>
    <x v="2"/>
    <x v="2776"/>
    <s v="Final Approval of the Shipment Expanded View Wireframe"/>
    <s v="S | 00111 - Final Approval of the Shipment Expanded View Wireframe"/>
    <s v="Sub-Task | S | 00111 - Final Approval of the Shipment Expanded View Wireframe"/>
    <n v="347928"/>
    <n v="334924"/>
    <n v="334925"/>
    <s v="Plan"/>
    <x v="20"/>
    <n v="0"/>
    <n v="0"/>
    <n v="0"/>
    <n v="39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1.5873015873015872E-2"/>
    <n v="1"/>
    <n v="4.2553191489361701"/>
    <x v="0"/>
    <x v="2"/>
    <s v="0.Done"/>
    <x v="2721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4"/>
    <x v="2"/>
    <x v="2777"/>
    <s v="Final Approval of the Shipment Landing Page Visual Mockup"/>
    <s v="00109 - Final Approval of the Shipment Landing Page Visual Mockup"/>
    <s v="Sub-Task | 00109 - Final Approval of the Shipment Landing Page Visual Mockup"/>
    <n v="347928"/>
    <n v="334920"/>
    <n v="334922"/>
    <s v="Plan"/>
    <x v="20"/>
    <n v="0"/>
    <n v="0"/>
    <n v="0"/>
    <n v="61"/>
    <m/>
    <s v="SUBTASK PLAN"/>
    <n v="0"/>
    <n v="0"/>
    <n v="0"/>
    <n v="0"/>
    <n v="0"/>
    <n v="0"/>
    <n v="0"/>
    <n v="0"/>
    <n v="0"/>
    <n v="0"/>
    <n v="6.25E-2"/>
    <n v="1.5873015873015872E-2"/>
    <n v="1"/>
    <n v="0"/>
    <x v="0"/>
    <x v="2"/>
    <s v="0.Done"/>
    <x v="2722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9"/>
    <x v="2"/>
    <x v="2778"/>
    <s v="Shipment Landing Page Wireframe Review - Business"/>
    <s v="00108 - Shipment Landing Page Wireframe Review - Business"/>
    <s v="UX | 00108 - Shipment Landing Page Wireframe Review - Business"/>
    <n v="347928"/>
    <n v="334920"/>
    <n v="334921"/>
    <s v="Plan"/>
    <x v="20"/>
    <n v="0"/>
    <n v="0"/>
    <n v="0"/>
    <n v="61"/>
    <m/>
    <s v="SUBTASK PLAN"/>
    <n v="0"/>
    <n v="0"/>
    <n v="0"/>
    <n v="0"/>
    <n v="0"/>
    <n v="0"/>
    <n v="0"/>
    <n v="0"/>
    <n v="0"/>
    <n v="0"/>
    <n v="6.25E-2"/>
    <n v="1.5873015873015872E-2"/>
    <n v="1"/>
    <n v="0"/>
    <x v="0"/>
    <x v="2"/>
    <s v="0.Done"/>
    <x v="2723"/>
    <n v="0"/>
    <n v="0"/>
  </r>
  <r>
    <x v="3"/>
    <x v="1"/>
    <x v="1"/>
    <x v="1"/>
    <m/>
    <x v="1"/>
    <x v="0"/>
    <x v="6"/>
    <x v="652"/>
    <s v="Item Detail page"/>
    <s v="00104 - Item Detail page"/>
    <x v="652"/>
    <x v="4"/>
    <x v="2"/>
    <x v="2779"/>
    <s v="Final Approval of the Item Detail Page Visual Mockup"/>
    <s v="00106 - Final Approval of the Item Detail Page Visual Mockup"/>
    <s v="Sub-Task | 00106 - Final Approval of the Item Detail Page Visual Mockup"/>
    <m/>
    <n v="334910"/>
    <n v="33491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6"/>
    <s v="0.Done"/>
    <x v="2724"/>
    <n v="0"/>
    <n v="0"/>
  </r>
  <r>
    <x v="3"/>
    <x v="1"/>
    <x v="1"/>
    <x v="1"/>
    <m/>
    <x v="1"/>
    <x v="0"/>
    <x v="6"/>
    <x v="652"/>
    <s v="Item Detail page"/>
    <s v="00104 - Item Detail page"/>
    <x v="652"/>
    <x v="4"/>
    <x v="2"/>
    <x v="2780"/>
    <s v="Final Approval of the Item Detail Page Wireframe"/>
    <s v="00105 - Final Approval of the Item Detail Page Wireframe"/>
    <s v="Sub-Task | 00105 - Final Approval of the Item Detail Page Wireframe"/>
    <m/>
    <n v="334910"/>
    <n v="33491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6"/>
    <s v="0.Done"/>
    <x v="2725"/>
    <n v="0"/>
    <n v="0"/>
  </r>
  <r>
    <x v="3"/>
    <x v="1"/>
    <x v="1"/>
    <x v="1"/>
    <m/>
    <x v="1"/>
    <x v="0"/>
    <x v="10"/>
    <x v="648"/>
    <s v="Product landing page"/>
    <s v="00101 - Product landing page"/>
    <x v="648"/>
    <x v="4"/>
    <x v="2"/>
    <x v="2781"/>
    <s v="Final Approval of the Products Landing Page Visual Mockup"/>
    <s v="00103 - Final Approval of the Products Landing Page Visual Mockup"/>
    <s v="Sub-Task | 00103 - Final Approval of the Products Landing Page Visual Mockup"/>
    <m/>
    <n v="334904"/>
    <n v="334906"/>
    <s v="Plan"/>
    <x v="0"/>
    <n v="0"/>
    <n v="0"/>
    <n v="0"/>
    <n v="41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5"/>
    <s v="0.Done"/>
    <x v="2726"/>
    <n v="0"/>
    <n v="0"/>
  </r>
  <r>
    <x v="3"/>
    <x v="1"/>
    <x v="1"/>
    <x v="1"/>
    <m/>
    <x v="1"/>
    <x v="0"/>
    <x v="10"/>
    <x v="648"/>
    <s v="Product landing page"/>
    <s v="00101 - Product landing page"/>
    <x v="648"/>
    <x v="4"/>
    <x v="3"/>
    <x v="2782"/>
    <s v="Final Approval of the Products Landing Page Wireframe"/>
    <s v="00102 - Final Approval of the Products Landing Page Wireframe"/>
    <s v="Sub-Task | 00102 - Final Approval of the Products Landing Page Wireframe"/>
    <m/>
    <n v="334904"/>
    <n v="334905"/>
    <s v="Plan"/>
    <x v="0"/>
    <n v="0"/>
    <n v="0"/>
    <n v="0"/>
    <n v="41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5"/>
    <s v="0.Cancelled"/>
    <x v="2727"/>
    <n v="0"/>
    <n v="0"/>
  </r>
  <r>
    <x v="3"/>
    <x v="0"/>
    <x v="0"/>
    <x v="33"/>
    <s v="Buyer - Order Management"/>
    <x v="33"/>
    <x v="0"/>
    <x v="2"/>
    <x v="643"/>
    <s v="Orders Landing Page"/>
    <s v="00221 - Orders Landing Page"/>
    <x v="643"/>
    <x v="4"/>
    <x v="3"/>
    <x v="2783"/>
    <s v="Final Approval of the Orders Landing Page Visual Mockup"/>
    <s v="00100 - Final Approval of the Orders Landing Page Visual Mockup"/>
    <s v="Sub-Task | 00100 - Final Approval of the Orders Landing Page Visual Mockup"/>
    <n v="346910"/>
    <n v="340377"/>
    <n v="334903"/>
    <s v="Plan"/>
    <x v="21"/>
    <n v="0"/>
    <n v="0"/>
    <n v="0"/>
    <n v="33"/>
    <m/>
    <s v="SUBTASK PLAN"/>
    <n v="0"/>
    <n v="0"/>
    <n v="0"/>
    <n v="0"/>
    <n v="0"/>
    <n v="0"/>
    <n v="0"/>
    <n v="0"/>
    <n v="0"/>
    <n v="0"/>
    <n v="8.3333333333333329E-2"/>
    <n v="1.020408163265306E-2"/>
    <n v="1"/>
    <n v="0"/>
    <x v="0"/>
    <x v="2"/>
    <s v="0.Cancelled"/>
    <x v="2728"/>
    <n v="0"/>
    <n v="0"/>
  </r>
  <r>
    <x v="3"/>
    <x v="0"/>
    <x v="0"/>
    <x v="33"/>
    <s v="Buyer - Order Management"/>
    <x v="33"/>
    <x v="0"/>
    <x v="2"/>
    <x v="643"/>
    <s v="Orders Landing Page"/>
    <s v="00221 - Orders Landing Page"/>
    <x v="643"/>
    <x v="4"/>
    <x v="2"/>
    <x v="2784"/>
    <s v="Final Approval of the Orders Landing Page Wireframe"/>
    <s v="00099 - Final Approval of the Orders Landing Page Wireframe"/>
    <s v="Sub-Task | 00099 - Final Approval of the Orders Landing Page Wireframe"/>
    <n v="346910"/>
    <n v="340377"/>
    <n v="334901"/>
    <s v="Plan"/>
    <x v="21"/>
    <n v="0"/>
    <n v="0"/>
    <n v="0"/>
    <n v="33"/>
    <m/>
    <s v="SUBTASK PLAN"/>
    <n v="0"/>
    <n v="0"/>
    <n v="0"/>
    <n v="0"/>
    <n v="0"/>
    <n v="0"/>
    <n v="0"/>
    <n v="0"/>
    <n v="0"/>
    <n v="0"/>
    <n v="8.3333333333333329E-2"/>
    <n v="1.020408163265306E-2"/>
    <n v="1"/>
    <n v="0"/>
    <x v="0"/>
    <x v="2"/>
    <s v="0.Done"/>
    <x v="2729"/>
    <n v="0"/>
    <n v="0"/>
  </r>
  <r>
    <x v="3"/>
    <x v="0"/>
    <x v="0"/>
    <x v="33"/>
    <s v="Buyer - Order Management"/>
    <x v="33"/>
    <x v="0"/>
    <x v="2"/>
    <x v="643"/>
    <s v="Orders Landing Page"/>
    <s v="00221 - Orders Landing Page"/>
    <x v="643"/>
    <x v="9"/>
    <x v="2"/>
    <x v="2785"/>
    <s v="Orders Landing Page - UX"/>
    <s v="M | 00098 - Orders Landing Page - UX"/>
    <s v="UX | M | 00098 - Orders Landing Page - UX"/>
    <n v="346910"/>
    <n v="340377"/>
    <n v="334900"/>
    <s v="Plan"/>
    <x v="21"/>
    <n v="0"/>
    <n v="0"/>
    <n v="0"/>
    <n v="33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8.3333333333333329E-2"/>
    <n v="1.020408163265306E-2"/>
    <n v="1"/>
    <n v="8.5106382978723403"/>
    <x v="0"/>
    <x v="2"/>
    <s v="0.Done"/>
    <x v="2730"/>
    <n v="0"/>
    <n v="0"/>
  </r>
  <r>
    <x v="3"/>
    <x v="0"/>
    <x v="0"/>
    <x v="30"/>
    <s v="CSR - Portal Foundations"/>
    <x v="30"/>
    <x v="0"/>
    <x v="2"/>
    <x v="432"/>
    <s v="Import Users and Groups from AD"/>
    <s v="00077 - Import Users and Groups from AD"/>
    <x v="432"/>
    <x v="8"/>
    <x v="2"/>
    <x v="2786"/>
    <s v="Discuss CSR acess to all customer data"/>
    <s v="S | 00097 - Discuss CSR acess to all customer data"/>
    <s v="Feature Planning | S | 00097 - Discuss CSR acess to all customer data"/>
    <n v="350872"/>
    <n v="334297"/>
    <n v="334895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3.125E-2"/>
    <n v="1"/>
    <n v="2.1276595744680851"/>
    <x v="0"/>
    <x v="2"/>
    <s v="0.Done"/>
    <x v="2731"/>
    <n v="0"/>
    <n v="0"/>
  </r>
  <r>
    <x v="3"/>
    <x v="0"/>
    <x v="0"/>
    <x v="24"/>
    <s v="IBB Integration"/>
    <x v="24"/>
    <x v="2"/>
    <x v="2"/>
    <x v="242"/>
    <s v="WS Commons"/>
    <s v="00503 - WS Commons"/>
    <x v="242"/>
    <x v="4"/>
    <x v="3"/>
    <x v="2787"/>
    <s v="Dashboard to monitor IBB web service response times"/>
    <s v="M | 00096 - Dashboard to monitor IBB web service response times"/>
    <s v="Sub-Task | M | 00096 - Dashboard to monitor IBB web service response times"/>
    <n v="350255"/>
    <n v="350258"/>
    <n v="334862"/>
    <s v="Plan"/>
    <x v="0"/>
    <n v="0"/>
    <n v="0"/>
    <n v="0"/>
    <n v="16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111111111111111"/>
    <n v="3.3333333333333333E-2"/>
    <n v="1"/>
    <n v="0"/>
    <x v="0"/>
    <x v="2"/>
    <s v="0.Cancelled"/>
    <x v="2732"/>
    <n v="0"/>
    <n v="0"/>
  </r>
  <r>
    <x v="3"/>
    <x v="0"/>
    <x v="0"/>
    <x v="31"/>
    <s v="Buyer views Customer and User Profiles"/>
    <x v="31"/>
    <x v="0"/>
    <x v="2"/>
    <x v="439"/>
    <s v="Customer Profile updates from IBB"/>
    <s v="00371 - Customer Profile updates from IBB"/>
    <x v="439"/>
    <x v="4"/>
    <x v="2"/>
    <x v="2788"/>
    <s v="Define Customer Inquiry WADL"/>
    <s v="M | 00091 - Define Customer Inquiry WADL"/>
    <s v="Sub-Task | M | 00091 - Define Customer Inquiry WADL"/>
    <n v="348518"/>
    <n v="347291"/>
    <n v="334520"/>
    <s v="Plan"/>
    <x v="2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7.6923076923076927E-2"/>
    <n v="2.2727272727272728E-2"/>
    <n v="1"/>
    <n v="8.5106382978723403"/>
    <x v="0"/>
    <x v="2"/>
    <s v="0.Done"/>
    <x v="2733"/>
    <n v="0"/>
    <n v="0"/>
  </r>
  <r>
    <x v="3"/>
    <x v="0"/>
    <x v="0"/>
    <x v="27"/>
    <s v="Bemis CP Theme"/>
    <x v="27"/>
    <x v="0"/>
    <x v="2"/>
    <x v="566"/>
    <s v="Style and colors"/>
    <s v="00211 - Style and colors"/>
    <x v="566"/>
    <x v="4"/>
    <x v="2"/>
    <x v="2789"/>
    <s v="Provide style guide"/>
    <s v="M | 00086 - Provide style guide"/>
    <s v="Sub-Task | M | 00086 - Provide style guide"/>
    <n v="351507"/>
    <n v="340213"/>
    <n v="334442"/>
    <s v="Plan"/>
    <x v="0"/>
    <n v="0"/>
    <n v="0"/>
    <n v="0"/>
    <n v="33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4285714285714285"/>
    <n v="1.8518518518518517E-2"/>
    <n v="1"/>
    <n v="8.5106382978723403"/>
    <x v="0"/>
    <x v="2"/>
    <s v="0.Done"/>
    <x v="2734"/>
    <n v="0"/>
    <n v="0"/>
  </r>
  <r>
    <x v="3"/>
    <x v="0"/>
    <x v="0"/>
    <x v="30"/>
    <s v="CSR - Portal Foundations"/>
    <x v="30"/>
    <x v="0"/>
    <x v="2"/>
    <x v="432"/>
    <s v="Import Users and Groups from AD"/>
    <s v="00077 - Import Users and Groups from AD"/>
    <x v="432"/>
    <x v="5"/>
    <x v="2"/>
    <x v="2790"/>
    <s v="Map AD Groups to Roles"/>
    <s v="M | 00081 - Map AD Groups to Roles"/>
    <s v="Backend Development | M | 00081 - Map AD Groups to Roles"/>
    <n v="350872"/>
    <n v="334297"/>
    <n v="334365"/>
    <s v="Plan"/>
    <x v="19"/>
    <n v="0.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.5"/>
    <n v="0"/>
    <n v="0.1111111111111111"/>
    <n v="3.125E-2"/>
    <n v="1"/>
    <n v="10.638297872340425"/>
    <x v="0"/>
    <x v="2"/>
    <s v="0.Done"/>
    <x v="2735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5"/>
    <x v="2"/>
    <x v="2791"/>
    <s v="Assign Migrated Users to Customer Orgs"/>
    <s v="M | 00078 - Assign Migrated Users to Customer Orgs"/>
    <s v="Backend Development | M | 00078 - Assign Migrated Users to Customer Orgs"/>
    <n v="350832"/>
    <n v="334456"/>
    <n v="334298"/>
    <s v="Plan"/>
    <x v="19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05"/>
    <n v="8.2644628099173556E-3"/>
    <n v="1"/>
    <n v="10.638297872340425"/>
    <x v="0"/>
    <x v="2"/>
    <s v="0.Done"/>
    <x v="2736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4"/>
    <x v="2"/>
    <x v="2792"/>
    <s v="Provide BIN Customer Division Data"/>
    <s v="S | 00076 - Provide BIN Customer Division Data"/>
    <s v="Sub-Task | S | 00076 - Provide BIN Customer Division Data"/>
    <n v="350832"/>
    <n v="334456"/>
    <n v="334290"/>
    <s v="Plan"/>
    <x v="19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05"/>
    <n v="8.2644628099173556E-3"/>
    <n v="1"/>
    <n v="4.2553191489361701"/>
    <x v="0"/>
    <x v="2"/>
    <s v="0.Done"/>
    <x v="2737"/>
    <n v="0"/>
    <n v="0"/>
  </r>
  <r>
    <x v="3"/>
    <x v="0"/>
    <x v="0"/>
    <x v="23"/>
    <s v="Buyer - Portal Foundations"/>
    <x v="23"/>
    <x v="0"/>
    <x v="10"/>
    <x v="653"/>
    <s v="View Customer logo on the dashboard"/>
    <s v="00212 - View Customer logo on the dashboard"/>
    <x v="653"/>
    <x v="4"/>
    <x v="1"/>
    <x v="2793"/>
    <s v="Provide Branding Images &amp; Text"/>
    <s v="M | 00070 - Provide Branding Images &amp; Text"/>
    <s v="Sub-Task | M | 00070 - Provide Branding Images &amp; Text"/>
    <n v="350832"/>
    <n v="340217"/>
    <n v="333345"/>
    <s v="Plan"/>
    <x v="0"/>
    <n v="0"/>
    <n v="0"/>
    <n v="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0"/>
    <n v="1"/>
    <n v="8.2644628099173556E-3"/>
    <n v="1"/>
    <n v="0"/>
    <x v="0"/>
    <x v="5"/>
    <e v="#N/A"/>
    <x v="1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4"/>
    <x v="2"/>
    <x v="2794"/>
    <s v="Provide Customer and User data to be migrated"/>
    <s v="M | 00068 - Provide Customer and User data to be migrated"/>
    <s v="Sub-Task | M | 00068 - Provide Customer and User data to be migrated"/>
    <n v="350832"/>
    <n v="334456"/>
    <n v="333332"/>
    <s v="Plan"/>
    <x v="19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05"/>
    <n v="8.2644628099173556E-3"/>
    <n v="1"/>
    <n v="8.5106382978723403"/>
    <x v="0"/>
    <x v="2"/>
    <s v="0.Done"/>
    <x v="2738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4"/>
    <x v="2"/>
    <x v="2795"/>
    <s v="Create BIN Data Model Mapping"/>
    <s v="M | 00060 - Create BIN Data Model Mapping"/>
    <s v="Sub-Task | M | 00060 - Create BIN Data Model Mapping"/>
    <n v="350832"/>
    <n v="334456"/>
    <n v="333026"/>
    <s v="Plan"/>
    <x v="19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05"/>
    <n v="8.2644628099173556E-3"/>
    <n v="1"/>
    <n v="8.5106382978723403"/>
    <x v="0"/>
    <x v="2"/>
    <s v="0.Done"/>
    <x v="2739"/>
    <n v="0"/>
    <n v="0"/>
  </r>
  <r>
    <x v="3"/>
    <x v="0"/>
    <x v="0"/>
    <x v="26"/>
    <s v="Buyer - Shipment Management"/>
    <x v="26"/>
    <x v="0"/>
    <x v="2"/>
    <x v="634"/>
    <s v="Buyer - Show Expanded Shipment View"/>
    <s v="00110 - Buyer - Show Expanded Shipment View"/>
    <x v="634"/>
    <x v="7"/>
    <x v="2"/>
    <x v="2796"/>
    <s v="Carrier website link"/>
    <s v="M | 00055 - Carrier website link"/>
    <s v="Tech Planning | M | 00055 - Carrier website link"/>
    <n v="347928"/>
    <n v="334924"/>
    <n v="332954"/>
    <s v="Plan"/>
    <x v="20"/>
    <n v="0.5"/>
    <n v="0"/>
    <n v="0"/>
    <n v="39"/>
    <s v="M"/>
    <s v="SUBTASK PLAN"/>
    <n v="4.2553191489361701"/>
    <n v="5.1063829787234036"/>
    <n v="0"/>
    <n v="0"/>
    <n v="0"/>
    <n v="4.2553191489361701"/>
    <n v="4.2553191489361701"/>
    <n v="5.1063829787234036"/>
    <n v="0.5"/>
    <n v="0"/>
    <n v="0.14285714285714285"/>
    <n v="1.5873015873015872E-2"/>
    <n v="1"/>
    <n v="4.2553191489361701"/>
    <x v="0"/>
    <x v="2"/>
    <s v="0.Done"/>
    <x v="2740"/>
    <n v="0"/>
    <n v="0"/>
  </r>
  <r>
    <x v="3"/>
    <x v="0"/>
    <x v="0"/>
    <x v="30"/>
    <s v="CSR - Portal Foundations"/>
    <x v="30"/>
    <x v="0"/>
    <x v="2"/>
    <x v="432"/>
    <s v="Import Users and Groups from AD"/>
    <s v="00077 - Import Users and Groups from AD"/>
    <x v="432"/>
    <x v="8"/>
    <x v="2"/>
    <x v="2797"/>
    <s v="Discuss BNA vs BHP data access"/>
    <s v="M | 00053 - Discuss BNA vs BHP data access"/>
    <s v="Feature Planning | M | 00053 - Discuss BNA vs BHP data access"/>
    <n v="350872"/>
    <n v="334297"/>
    <n v="332780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111111111111111"/>
    <n v="3.125E-2"/>
    <n v="1"/>
    <n v="4.2553191489361701"/>
    <x v="0"/>
    <x v="2"/>
    <s v="0.Done"/>
    <x v="2741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4"/>
    <x v="3"/>
    <x v="2798"/>
    <s v="Provide files to be migrated"/>
    <s v="M | 00051 - Provide files to be migrated"/>
    <s v="Sub-Task | M | 00051 - Provide files to be migrated"/>
    <n v="350832"/>
    <n v="334367"/>
    <n v="332778"/>
    <s v="Plan"/>
    <x v="19"/>
    <n v="0"/>
    <n v="0"/>
    <n v="0"/>
    <n v="32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4.7619047619047616E-2"/>
    <n v="8.2644628099173556E-3"/>
    <n v="1"/>
    <n v="0"/>
    <x v="0"/>
    <x v="2"/>
    <s v="0.Cancelled"/>
    <x v="2742"/>
    <n v="0"/>
    <n v="0"/>
  </r>
  <r>
    <x v="3"/>
    <x v="0"/>
    <x v="0"/>
    <x v="33"/>
    <s v="Buyer - Order Management"/>
    <x v="33"/>
    <x v="0"/>
    <x v="10"/>
    <x v="654"/>
    <s v="Check graphics record (to monitor order progress)"/>
    <s v="00008 - Check graphics record (to monitor order progress)"/>
    <x v="654"/>
    <x v="4"/>
    <x v="2"/>
    <x v="2799"/>
    <s v="Link to Webcenter"/>
    <s v="00024 - Link to Webcenter"/>
    <s v="Sub-Task | 00024 - Link to Webcenter"/>
    <n v="346910"/>
    <n v="332474"/>
    <n v="33273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1.020408163265306E-2"/>
    <n v="1"/>
    <n v="0"/>
    <x v="0"/>
    <x v="5"/>
    <s v="0.Done"/>
    <x v="2743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8"/>
    <x v="2"/>
    <x v="2800"/>
    <s v="Customer Hierarchy - Feature Planning"/>
    <s v="M | 00019 - Customer Hierarchy - Feature Planning"/>
    <s v="Feature Planning | M | 00019 - Customer Hierarchy - Feature Planning"/>
    <n v="350832"/>
    <n v="334456"/>
    <n v="332726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05"/>
    <n v="8.2644628099173556E-3"/>
    <n v="1"/>
    <n v="4.2553191489361701"/>
    <x v="0"/>
    <x v="2"/>
    <s v="0.Done"/>
    <x v="2744"/>
    <n v="0"/>
    <n v="0"/>
  </r>
  <r>
    <x v="3"/>
    <x v="0"/>
    <x v="0"/>
    <x v="26"/>
    <s v="Buyer - Shipment Management"/>
    <x v="26"/>
    <x v="0"/>
    <x v="2"/>
    <x v="635"/>
    <s v="Carrier List CRUD"/>
    <s v="00058 - Carrier List CRUD"/>
    <x v="635"/>
    <x v="4"/>
    <x v="2"/>
    <x v="2801"/>
    <s v="BIN shipping table"/>
    <s v="00014 - BIN shipping table"/>
    <s v="Sub-Task | 00014 - BIN shipping table"/>
    <n v="347928"/>
    <n v="333021"/>
    <n v="332721"/>
    <s v="Plan"/>
    <x v="2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1.5873015873015872E-2"/>
    <n v="1"/>
    <n v="0"/>
    <x v="0"/>
    <x v="2"/>
    <s v="0.Done"/>
    <x v="2745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5"/>
    <x v="2"/>
    <x v="2802"/>
    <s v="Migrate BIN Users"/>
    <s v="00010 - Migrate BIN Users"/>
    <s v="Backend Development | 00010 - Migrate BIN Users"/>
    <n v="350832"/>
    <n v="334456"/>
    <n v="332485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05"/>
    <n v="8.2644628099173556E-3"/>
    <n v="1"/>
    <n v="0"/>
    <x v="0"/>
    <x v="2"/>
    <s v="0.Done"/>
    <x v="2746"/>
    <n v="0"/>
    <n v="0"/>
  </r>
  <r>
    <x v="0"/>
    <x v="0"/>
    <x v="5"/>
    <x v="35"/>
    <s v="Cancel task test"/>
    <x v="35"/>
    <x v="3"/>
    <x v="6"/>
    <x v="655"/>
    <s v="Dummy Feature"/>
    <s v="00000 - Cancel task test"/>
    <x v="655"/>
    <x v="10"/>
    <x v="3"/>
    <x v="2803"/>
    <s v="Cancel task test"/>
    <s v="M | 00000 - Cancel task test"/>
    <s v="BALLPARK - Demand | M | 00000 - Cancel task test"/>
    <n v="396830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4"/>
    <x v="6"/>
    <s v="0.Cancelled"/>
    <x v="2747"/>
    <n v="0"/>
    <n v="0"/>
  </r>
  <r>
    <x v="0"/>
    <x v="0"/>
    <x v="2"/>
    <x v="36"/>
    <s v="Demand without assignee GSSDLC"/>
    <x v="36"/>
    <x v="3"/>
    <x v="5"/>
    <x v="656"/>
    <s v="Dummy Feature"/>
    <s v="00000 - Demand without assignee GSSDLC"/>
    <x v="656"/>
    <x v="10"/>
    <x v="1"/>
    <x v="2803"/>
    <s v="Demand without assignee GSSDLC"/>
    <s v="M | 00000 - Demand without assignee GSSDLC"/>
    <s v="BALLPARK - Demand | M | 00000 - Demand without assignee GSSDLC"/>
    <n v="396822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2"/>
    <x v="5"/>
    <e v="#N/A"/>
    <x v="1"/>
    <n v="0"/>
    <n v="0"/>
  </r>
  <r>
    <x v="0"/>
    <x v="0"/>
    <x v="2"/>
    <x v="37"/>
    <s v="Tools - Worklogger"/>
    <x v="37"/>
    <x v="3"/>
    <x v="5"/>
    <x v="657"/>
    <s v="Dummy Feature"/>
    <s v="00000 - Tools - Worklogger"/>
    <x v="657"/>
    <x v="10"/>
    <x v="1"/>
    <x v="2803"/>
    <s v="Tools - Worklogger"/>
    <s v="M | 00000 - Tools - Worklogger"/>
    <s v="BALLPARK - Demand | M | 00000 - Tools - Worklogger"/>
    <n v="384273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2"/>
    <x v="5"/>
    <e v="#N/A"/>
    <x v="1"/>
    <n v="0"/>
    <n v="0"/>
  </r>
  <r>
    <x v="2"/>
    <x v="0"/>
    <x v="4"/>
    <x v="38"/>
    <s v="Need Credentials for the Following Users"/>
    <x v="38"/>
    <x v="3"/>
    <x v="2"/>
    <x v="658"/>
    <s v="Dummy Feature"/>
    <s v="00000 - Need Credentials for the Following Users"/>
    <x v="658"/>
    <x v="10"/>
    <x v="2"/>
    <x v="2804"/>
    <s v="Need Credentials for the Following Users"/>
    <s v="M | 00000 - Need Credentials for the Following Users"/>
    <s v="BALLPARK - Demand | M | 00000 - Need Credentials for the Following Users"/>
    <n v="389985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3"/>
    <x v="2"/>
    <s v="0.Done"/>
    <x v="2748"/>
    <n v="0"/>
    <n v="0"/>
  </r>
  <r>
    <x v="2"/>
    <x v="0"/>
    <x v="5"/>
    <x v="39"/>
    <s v="Roles Configuration"/>
    <x v="39"/>
    <x v="3"/>
    <x v="6"/>
    <x v="659"/>
    <s v="Dummy Feature"/>
    <s v="00000 - Roles Configuration"/>
    <x v="659"/>
    <x v="10"/>
    <x v="3"/>
    <x v="2804"/>
    <s v="Roles Configuration"/>
    <s v="M | 00000 - Roles Configuration"/>
    <s v="BALLPARK - Demand | M | 00000 - Roles Configuration"/>
    <n v="363803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4"/>
    <x v="6"/>
    <s v="0.Cancelled"/>
    <x v="2749"/>
    <n v="0"/>
    <n v="0"/>
  </r>
  <r>
    <x v="3"/>
    <x v="0"/>
    <x v="0"/>
    <x v="40"/>
    <s v="Demand without assignee BEMISCP"/>
    <x v="40"/>
    <x v="3"/>
    <x v="3"/>
    <x v="660"/>
    <s v="Dummy Feature"/>
    <s v="00000 - Demand without assignee BEMISCP"/>
    <x v="660"/>
    <x v="10"/>
    <x v="0"/>
    <x v="2805"/>
    <s v="Demand without assignee BEMISCP"/>
    <s v="M | 00000 - Demand without assignee BEMISCP"/>
    <s v="BALLPARK - Demand | M | 00000 - Demand without assignee BEMISCP"/>
    <n v="396820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0"/>
    <x v="3"/>
    <s v="3.Doing"/>
    <x v="2750"/>
    <n v="0"/>
    <n v="0"/>
  </r>
  <r>
    <x v="3"/>
    <x v="0"/>
    <x v="0"/>
    <x v="41"/>
    <s v="Liferay Workspace Maintenance and Improvements"/>
    <x v="41"/>
    <x v="3"/>
    <x v="3"/>
    <x v="661"/>
    <s v="Dummy Feature"/>
    <s v="00000 - Liferay Workspace Maintenance and Improvements"/>
    <x v="661"/>
    <x v="10"/>
    <x v="0"/>
    <x v="2805"/>
    <s v="Liferay Workspace Maintenance and Improvements"/>
    <s v="M | 00000 - Liferay Workspace Maintenance and Improvements"/>
    <s v="BALLPARK - Demand | M | 00000 - Liferay Workspace Maintenance and Improvements"/>
    <n v="355810"/>
    <n v="0"/>
    <n v="0"/>
    <s v="Ballpark"/>
    <x v="0"/>
    <n v="0"/>
    <n v="0"/>
    <n v="24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0"/>
    <x v="3"/>
    <s v="3.Doing"/>
    <x v="2751"/>
    <n v="0"/>
    <n v="0"/>
  </r>
  <r>
    <x v="3"/>
    <x v="0"/>
    <x v="3"/>
    <x v="42"/>
    <s v="CSR - Dashboard"/>
    <x v="42"/>
    <x v="3"/>
    <x v="10"/>
    <x v="662"/>
    <s v="Dummy Feature"/>
    <s v="00000 - CSR - Dashboard"/>
    <x v="662"/>
    <x v="10"/>
    <x v="4"/>
    <x v="2805"/>
    <s v="CSR - Dashboard"/>
    <s v="M | 00000 - CSR - Dashboard"/>
    <s v="BALLPARK - Demand | M | 00000 - CSR - Dashboard"/>
    <n v="351661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2"/>
    <x v="5"/>
    <e v="#N/A"/>
    <x v="1"/>
    <n v="0"/>
    <n v="0"/>
  </r>
  <r>
    <x v="0"/>
    <x v="1"/>
    <x v="1"/>
    <x v="1"/>
    <m/>
    <x v="1"/>
    <x v="1"/>
    <x v="1"/>
    <x v="1"/>
    <s v="Test to Done"/>
    <s v="00156 - Test to Done"/>
    <x v="1"/>
    <x v="11"/>
    <x v="6"/>
    <x v="2803"/>
    <s v="BALLPARK - Feature Review"/>
    <s v="00000 - Test to Done"/>
    <s v="BALLPARK - Feature Review | 00000 - Test to Done"/>
    <m/>
    <n v="396997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x v="1"/>
    <e v="#N/A"/>
    <x v="1"/>
    <n v="0.10638297872340427"/>
    <n v="0"/>
  </r>
  <r>
    <x v="0"/>
    <x v="1"/>
    <x v="1"/>
    <x v="1"/>
    <m/>
    <x v="1"/>
    <x v="1"/>
    <x v="1"/>
    <x v="1"/>
    <s v="Test to Done"/>
    <s v="00156 - Test to Done"/>
    <x v="1"/>
    <x v="12"/>
    <x v="6"/>
    <x v="2803"/>
    <s v="BALLPARK - Subtask"/>
    <s v="00000 - Test to Done"/>
    <s v="BALLPARK - Subtask | 00000 - Test to Done"/>
    <m/>
    <n v="396997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33333333333333331"/>
    <n v="0"/>
    <n v="0"/>
    <n v="0"/>
    <x v="1"/>
    <x v="1"/>
    <e v="#N/A"/>
    <x v="1"/>
    <n v="4.2553191489361701"/>
    <n v="0"/>
  </r>
  <r>
    <x v="0"/>
    <x v="1"/>
    <x v="1"/>
    <x v="1"/>
    <m/>
    <x v="1"/>
    <x v="0"/>
    <x v="5"/>
    <x v="663"/>
    <s v="Feature can skip Review step"/>
    <s v="00114 - Feature can skip Review step"/>
    <x v="663"/>
    <x v="13"/>
    <x v="1"/>
    <x v="2803"/>
    <s v="BALLPARK - Alpha Test"/>
    <s v="00000 - Feature can skip Review step"/>
    <s v="BALLPARK - Alpha Test | 00000 - Feature can skip Review step"/>
    <m/>
    <n v="396916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33333333333333331"/>
    <n v="0"/>
    <n v="0"/>
    <n v="0"/>
    <x v="1"/>
    <x v="5"/>
    <e v="#N/A"/>
    <x v="1"/>
    <n v="0"/>
    <n v="0"/>
  </r>
  <r>
    <x v="0"/>
    <x v="1"/>
    <x v="1"/>
    <x v="1"/>
    <m/>
    <x v="1"/>
    <x v="0"/>
    <x v="5"/>
    <x v="663"/>
    <s v="Feature can skip Review step"/>
    <s v="00114 - Feature can skip Review step"/>
    <x v="663"/>
    <x v="11"/>
    <x v="1"/>
    <x v="2803"/>
    <s v="BALLPARK - Feature Review"/>
    <s v="00000 - Feature can skip Review step"/>
    <s v="BALLPARK - Feature Review | 00000 - Feature can skip Review step"/>
    <m/>
    <n v="396916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x v="5"/>
    <e v="#N/A"/>
    <x v="1"/>
    <n v="0"/>
    <n v="0"/>
  </r>
  <r>
    <x v="0"/>
    <x v="1"/>
    <x v="1"/>
    <x v="1"/>
    <m/>
    <x v="1"/>
    <x v="0"/>
    <x v="5"/>
    <x v="663"/>
    <s v="Feature can skip Review step"/>
    <s v="00114 - Feature can skip Review step"/>
    <x v="663"/>
    <x v="12"/>
    <x v="1"/>
    <x v="2803"/>
    <s v="BALLPARK - Subtask"/>
    <s v="00000 - Feature can skip Review step"/>
    <s v="BALLPARK - Subtask | 00000 - Feature can skip Review step"/>
    <m/>
    <n v="396916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33333333333333331"/>
    <n v="0"/>
    <n v="0"/>
    <n v="0"/>
    <x v="1"/>
    <x v="5"/>
    <e v="#N/A"/>
    <x v="1"/>
    <n v="0"/>
    <n v="0"/>
  </r>
  <r>
    <x v="0"/>
    <x v="1"/>
    <x v="1"/>
    <x v="1"/>
    <m/>
    <x v="1"/>
    <x v="0"/>
    <x v="3"/>
    <x v="4"/>
    <s v="Feature without assignee GSSDLC"/>
    <s v="00107 - Feature without assignee GSSDLC"/>
    <x v="4"/>
    <x v="13"/>
    <x v="0"/>
    <x v="2803"/>
    <s v="BALLPARK - Alpha Test"/>
    <s v="00000 - Feature without assignee GSSDLC"/>
    <s v="BALLPARK - Alpha Test | 00000 - Feature without assignee GSSDLC"/>
    <m/>
    <n v="396710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"/>
    <n v="0"/>
    <n v="0"/>
    <x v="1"/>
    <x v="3"/>
    <s v="3.Doing"/>
    <x v="2752"/>
    <n v="0"/>
    <n v="0"/>
  </r>
  <r>
    <x v="0"/>
    <x v="1"/>
    <x v="1"/>
    <x v="1"/>
    <m/>
    <x v="1"/>
    <x v="0"/>
    <x v="3"/>
    <x v="4"/>
    <s v="Feature without assignee GSSDLC"/>
    <s v="00107 - Feature without assignee GSSDLC"/>
    <x v="4"/>
    <x v="11"/>
    <x v="0"/>
    <x v="2803"/>
    <s v="BALLPARK - Feature Review"/>
    <s v="00000 - Feature without assignee GSSDLC"/>
    <s v="BALLPARK - Feature Review | 00000 - Feature without assignee GSSDLC"/>
    <m/>
    <n v="396710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x v="3"/>
    <s v="3.Doing"/>
    <x v="2753"/>
    <n v="0"/>
    <n v="0"/>
  </r>
  <r>
    <x v="0"/>
    <x v="1"/>
    <x v="1"/>
    <x v="1"/>
    <m/>
    <x v="1"/>
    <x v="0"/>
    <x v="3"/>
    <x v="4"/>
    <s v="Feature without assignee GSSDLC"/>
    <s v="00107 - Feature without assignee GSSDLC"/>
    <x v="4"/>
    <x v="12"/>
    <x v="0"/>
    <x v="2803"/>
    <s v="BALLPARK - Subtask"/>
    <s v="00000 - Feature without assignee GSSDLC"/>
    <s v="BALLPARK - Subtask | 00000 - Feature without assignee GSSDLC"/>
    <m/>
    <n v="396710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x v="3"/>
    <s v="3.Doing"/>
    <x v="2754"/>
    <n v="0"/>
    <n v="0"/>
  </r>
  <r>
    <x v="0"/>
    <x v="0"/>
    <x v="0"/>
    <x v="3"/>
    <s v="Tools - CI Server"/>
    <x v="3"/>
    <x v="0"/>
    <x v="5"/>
    <x v="664"/>
    <s v="Jenkins permissions"/>
    <s v="00104 - Jenkins permissions"/>
    <x v="664"/>
    <x v="14"/>
    <x v="1"/>
    <x v="2803"/>
    <s v="BALLPARK - Developer Support"/>
    <s v="00000 - Jenkins permissions"/>
    <s v="BALLPARK - Developer Support | 00000 - Jenkins permissions"/>
    <n v="384268"/>
    <n v="394651"/>
    <n v="0"/>
    <s v="Ballpark"/>
    <x v="0"/>
    <n v="0"/>
    <n v="0"/>
    <n v="0"/>
    <n v="0"/>
    <s v="M"/>
    <s v="FEATURE BALLPARK"/>
    <n v="0.15957446808510639"/>
    <n v="0.19148936170212766"/>
    <n v="0.15957446808510639"/>
    <n v="0.19148936170212766"/>
    <n v="0.15957446808510639"/>
    <n v="0"/>
    <n v="0"/>
    <n v="0"/>
    <n v="0"/>
    <n v="0"/>
    <n v="0.25"/>
    <n v="8.3333333333333329E-2"/>
    <n v="0"/>
    <n v="0"/>
    <x v="0"/>
    <x v="5"/>
    <e v="#N/A"/>
    <x v="1"/>
    <n v="0"/>
    <n v="0"/>
  </r>
  <r>
    <x v="0"/>
    <x v="0"/>
    <x v="0"/>
    <x v="3"/>
    <s v="Tools - CI Server"/>
    <x v="3"/>
    <x v="0"/>
    <x v="5"/>
    <x v="664"/>
    <s v="Jenkins permissions"/>
    <s v="00104 - Jenkins permissions"/>
    <x v="664"/>
    <x v="13"/>
    <x v="1"/>
    <x v="2803"/>
    <s v="BALLPARK - Alpha Test"/>
    <s v="00000 - Jenkins permissions"/>
    <s v="BALLPARK - Alpha Test | 00000 - Jenkins permissions"/>
    <n v="384268"/>
    <n v="394651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8.3333333333333329E-2"/>
    <n v="0"/>
    <n v="0"/>
    <x v="0"/>
    <x v="5"/>
    <e v="#N/A"/>
    <x v="1"/>
    <n v="0"/>
    <n v="0"/>
  </r>
  <r>
    <x v="0"/>
    <x v="0"/>
    <x v="0"/>
    <x v="3"/>
    <s v="Tools - CI Server"/>
    <x v="3"/>
    <x v="0"/>
    <x v="5"/>
    <x v="664"/>
    <s v="Jenkins permissions"/>
    <s v="00104 - Jenkins permissions"/>
    <x v="664"/>
    <x v="11"/>
    <x v="1"/>
    <x v="2803"/>
    <s v="BALLPARK - Feature Review"/>
    <s v="00000 - Jenkins permissions"/>
    <s v="BALLPARK - Feature Review | 00000 - Jenkins permissions"/>
    <n v="384268"/>
    <n v="394651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8.3333333333333329E-2"/>
    <n v="0"/>
    <n v="0"/>
    <x v="0"/>
    <x v="5"/>
    <e v="#N/A"/>
    <x v="1"/>
    <n v="0"/>
    <n v="0"/>
  </r>
  <r>
    <x v="0"/>
    <x v="0"/>
    <x v="0"/>
    <x v="3"/>
    <s v="Tools - CI Server"/>
    <x v="3"/>
    <x v="0"/>
    <x v="5"/>
    <x v="664"/>
    <s v="Jenkins permissions"/>
    <s v="00104 - Jenkins permissions"/>
    <x v="664"/>
    <x v="12"/>
    <x v="1"/>
    <x v="2803"/>
    <s v="BALLPARK - Subtask"/>
    <s v="00000 - Jenkins permissions"/>
    <s v="BALLPARK - Subtask | 00000 - Jenkins permissions"/>
    <n v="384268"/>
    <n v="394651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8.3333333333333329E-2"/>
    <n v="0"/>
    <n v="0"/>
    <x v="0"/>
    <x v="5"/>
    <e v="#N/A"/>
    <x v="1"/>
    <n v="0"/>
    <n v="0"/>
  </r>
  <r>
    <x v="0"/>
    <x v="1"/>
    <x v="1"/>
    <x v="1"/>
    <m/>
    <x v="1"/>
    <x v="0"/>
    <x v="5"/>
    <x v="665"/>
    <s v="Operational indicators"/>
    <s v="00103 - Operational indicators"/>
    <x v="665"/>
    <x v="14"/>
    <x v="1"/>
    <x v="2803"/>
    <s v="BALLPARK - Developer Support"/>
    <s v="00000 - Operational indicators"/>
    <s v="BALLPARK - Developer Support | 00000 - Operational indicators"/>
    <m/>
    <n v="394650"/>
    <n v="0"/>
    <s v="Ballpark"/>
    <x v="0"/>
    <n v="0"/>
    <n v="0"/>
    <n v="0"/>
    <n v="0"/>
    <s v="L"/>
    <s v="FEATURE BALLPARK"/>
    <n v="0.21276595744680854"/>
    <n v="0.25531914893617025"/>
    <n v="0.21276595744680854"/>
    <n v="0.25531914893617025"/>
    <n v="0.21276595744680854"/>
    <n v="0"/>
    <n v="0"/>
    <n v="0"/>
    <n v="0"/>
    <n v="0"/>
    <n v="0.25"/>
    <n v="0"/>
    <n v="0"/>
    <n v="0"/>
    <x v="1"/>
    <x v="5"/>
    <e v="#N/A"/>
    <x v="1"/>
    <n v="0"/>
    <n v="0"/>
  </r>
  <r>
    <x v="0"/>
    <x v="1"/>
    <x v="1"/>
    <x v="1"/>
    <m/>
    <x v="1"/>
    <x v="0"/>
    <x v="5"/>
    <x v="665"/>
    <s v="Operational indicators"/>
    <s v="00103 - Operational indicators"/>
    <x v="665"/>
    <x v="13"/>
    <x v="1"/>
    <x v="2803"/>
    <s v="BALLPARK - Alpha Test"/>
    <s v="00000 - Operational indicators"/>
    <s v="BALLPARK - Alpha Test | 00000 - Operational indicators"/>
    <m/>
    <n v="394650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"/>
    <n v="0"/>
    <n v="0"/>
    <x v="1"/>
    <x v="5"/>
    <e v="#N/A"/>
    <x v="1"/>
    <n v="0"/>
    <n v="0"/>
  </r>
  <r>
    <x v="0"/>
    <x v="1"/>
    <x v="1"/>
    <x v="1"/>
    <m/>
    <x v="1"/>
    <x v="0"/>
    <x v="5"/>
    <x v="665"/>
    <s v="Operational indicators"/>
    <s v="00103 - Operational indicators"/>
    <x v="665"/>
    <x v="11"/>
    <x v="1"/>
    <x v="2803"/>
    <s v="BALLPARK - Feature Review"/>
    <s v="00000 - Operational indicators"/>
    <s v="BALLPARK - Feature Review | 00000 - Operational indicators"/>
    <m/>
    <n v="394650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x v="5"/>
    <e v="#N/A"/>
    <x v="1"/>
    <n v="0"/>
    <n v="0"/>
  </r>
  <r>
    <x v="0"/>
    <x v="1"/>
    <x v="1"/>
    <x v="1"/>
    <m/>
    <x v="1"/>
    <x v="0"/>
    <x v="5"/>
    <x v="665"/>
    <s v="Operational indicators"/>
    <s v="00103 - Operational indicators"/>
    <x v="665"/>
    <x v="12"/>
    <x v="1"/>
    <x v="2803"/>
    <s v="BALLPARK - Subtask"/>
    <s v="00000 - Operational indicators"/>
    <s v="BALLPARK - Subtask | 00000 - Operational indicators"/>
    <m/>
    <n v="394650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x v="5"/>
    <e v="#N/A"/>
    <x v="1"/>
    <n v="0"/>
    <n v="0"/>
  </r>
  <r>
    <x v="0"/>
    <x v="0"/>
    <x v="2"/>
    <x v="4"/>
    <s v="Tools - Indicators"/>
    <x v="4"/>
    <x v="0"/>
    <x v="5"/>
    <x v="6"/>
    <s v="MySQL Jira Database Replica"/>
    <s v="00099 - MySQL Jira Database Replica"/>
    <x v="6"/>
    <x v="13"/>
    <x v="1"/>
    <x v="2803"/>
    <s v="BALLPARK - Alpha Test"/>
    <s v="00000 - MySQL Jira Database Replica"/>
    <s v="BALLPARK - Alpha Test | 00000 - MySQL Jira Database Replica"/>
    <n v="384271"/>
    <n v="394646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.25"/>
    <n v="0"/>
    <n v="0"/>
    <x v="2"/>
    <x v="5"/>
    <e v="#N/A"/>
    <x v="1"/>
    <n v="0"/>
    <n v="0"/>
  </r>
  <r>
    <x v="0"/>
    <x v="0"/>
    <x v="2"/>
    <x v="4"/>
    <s v="Tools - Indicators"/>
    <x v="4"/>
    <x v="0"/>
    <x v="5"/>
    <x v="6"/>
    <s v="MySQL Jira Database Replica"/>
    <s v="00099 - MySQL Jira Database Replica"/>
    <x v="6"/>
    <x v="11"/>
    <x v="1"/>
    <x v="2803"/>
    <s v="BALLPARK - Feature Review"/>
    <s v="00000 - MySQL Jira Database Replica"/>
    <s v="BALLPARK - Feature Review | 00000 - MySQL Jira Database Replica"/>
    <n v="384271"/>
    <n v="394646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.25"/>
    <n v="0"/>
    <n v="0"/>
    <x v="2"/>
    <x v="5"/>
    <e v="#N/A"/>
    <x v="1"/>
    <n v="0"/>
    <n v="0"/>
  </r>
  <r>
    <x v="0"/>
    <x v="0"/>
    <x v="0"/>
    <x v="6"/>
    <s v="Objective Taskboard"/>
    <x v="6"/>
    <x v="0"/>
    <x v="5"/>
    <x v="666"/>
    <s v="Rename Taskboard levels/issueTypes"/>
    <s v="00094 - Rename Taskboard levels/issueTypes"/>
    <x v="666"/>
    <x v="14"/>
    <x v="1"/>
    <x v="2803"/>
    <s v="BALLPARK - Developer Support"/>
    <s v="00000 - Rename Taskboard levels/issueTypes"/>
    <s v="BALLPARK - Developer Support | 00000 - Rename Taskboard levels/issueTypes"/>
    <n v="373790"/>
    <n v="394639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7.1428571428571425E-2"/>
    <n v="0"/>
    <n v="0"/>
    <x v="0"/>
    <x v="5"/>
    <e v="#N/A"/>
    <x v="1"/>
    <n v="0"/>
    <n v="0"/>
  </r>
  <r>
    <x v="0"/>
    <x v="0"/>
    <x v="0"/>
    <x v="6"/>
    <s v="Objective Taskboard"/>
    <x v="6"/>
    <x v="0"/>
    <x v="5"/>
    <x v="666"/>
    <s v="Rename Taskboard levels/issueTypes"/>
    <s v="00094 - Rename Taskboard levels/issueTypes"/>
    <x v="666"/>
    <x v="13"/>
    <x v="1"/>
    <x v="2803"/>
    <s v="BALLPARK - Alpha Test"/>
    <s v="00000 - Rename Taskboard levels/issueTypes"/>
    <s v="BALLPARK - Alpha Test | 00000 - Rename Taskboard levels/issueTypes"/>
    <n v="373790"/>
    <n v="394639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7.1428571428571425E-2"/>
    <n v="0"/>
    <n v="0"/>
    <x v="0"/>
    <x v="5"/>
    <e v="#N/A"/>
    <x v="1"/>
    <n v="0"/>
    <n v="0"/>
  </r>
  <r>
    <x v="0"/>
    <x v="0"/>
    <x v="0"/>
    <x v="6"/>
    <s v="Objective Taskboard"/>
    <x v="6"/>
    <x v="0"/>
    <x v="5"/>
    <x v="666"/>
    <s v="Rename Taskboard levels/issueTypes"/>
    <s v="00094 - Rename Taskboard levels/issueTypes"/>
    <x v="666"/>
    <x v="11"/>
    <x v="1"/>
    <x v="2803"/>
    <s v="BALLPARK - Feature Review"/>
    <s v="00000 - Rename Taskboard levels/issueTypes"/>
    <s v="BALLPARK - Feature Review | 00000 - Rename Taskboard levels/issueTypes"/>
    <n v="373790"/>
    <n v="394639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7.1428571428571425E-2"/>
    <n v="0"/>
    <n v="0"/>
    <x v="0"/>
    <x v="5"/>
    <e v="#N/A"/>
    <x v="1"/>
    <n v="0"/>
    <n v="0"/>
  </r>
  <r>
    <x v="0"/>
    <x v="0"/>
    <x v="0"/>
    <x v="6"/>
    <s v="Objective Taskboard"/>
    <x v="6"/>
    <x v="0"/>
    <x v="5"/>
    <x v="666"/>
    <s v="Rename Taskboard levels/issueTypes"/>
    <s v="00094 - Rename Taskboard levels/issueTypes"/>
    <x v="666"/>
    <x v="12"/>
    <x v="1"/>
    <x v="2803"/>
    <s v="BALLPARK - Subtask"/>
    <s v="00000 - Rename Taskboard levels/issueTypes"/>
    <s v="BALLPARK - Subtask | 00000 - Rename Taskboard levels/issueTypes"/>
    <n v="373790"/>
    <n v="394639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7.1428571428571425E-2"/>
    <n v="0"/>
    <n v="0"/>
    <x v="0"/>
    <x v="5"/>
    <e v="#N/A"/>
    <x v="1"/>
    <n v="0"/>
    <n v="0"/>
  </r>
  <r>
    <x v="0"/>
    <x v="0"/>
    <x v="0"/>
    <x v="2"/>
    <s v="JIRA Customizations/Automations"/>
    <x v="2"/>
    <x v="0"/>
    <x v="1"/>
    <x v="3"/>
    <s v="Jira Workflow updates"/>
    <s v="00090 - Jira Workflow updates"/>
    <x v="3"/>
    <x v="11"/>
    <x v="6"/>
    <x v="2803"/>
    <s v="BALLPARK - Feature Review"/>
    <s v="00000 - Jira Workflow updates"/>
    <s v="BALLPARK - Feature Review | 00000 - Jira Workflow updates"/>
    <n v="373908"/>
    <n v="394634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"/>
    <n v="6.25E-2"/>
    <n v="0"/>
    <n v="0"/>
    <x v="0"/>
    <x v="1"/>
    <e v="#N/A"/>
    <x v="1"/>
    <n v="0"/>
    <n v="0"/>
  </r>
  <r>
    <x v="0"/>
    <x v="0"/>
    <x v="0"/>
    <x v="5"/>
    <s v="SDLC Process"/>
    <x v="5"/>
    <x v="0"/>
    <x v="3"/>
    <x v="7"/>
    <s v="SDLC Documentation"/>
    <s v="00088 - SDLC Documentation"/>
    <x v="7"/>
    <x v="13"/>
    <x v="0"/>
    <x v="2803"/>
    <s v="BALLPARK - Alpha Test"/>
    <s v="00000 - SDLC Documentation"/>
    <s v="BALLPARK - Alpha Test | 00000 - SDLC Documentation"/>
    <n v="394482"/>
    <n v="394483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.25"/>
    <n v="0"/>
    <n v="0"/>
    <x v="0"/>
    <x v="3"/>
    <s v="3.Doing"/>
    <x v="2755"/>
    <n v="0"/>
    <n v="0"/>
  </r>
  <r>
    <x v="0"/>
    <x v="0"/>
    <x v="0"/>
    <x v="5"/>
    <s v="SDLC Process"/>
    <x v="5"/>
    <x v="0"/>
    <x v="3"/>
    <x v="7"/>
    <s v="SDLC Documentation"/>
    <s v="00088 - SDLC Documentation"/>
    <x v="7"/>
    <x v="11"/>
    <x v="0"/>
    <x v="2803"/>
    <s v="BALLPARK - Feature Review"/>
    <s v="00000 - SDLC Documentation"/>
    <s v="BALLPARK - Feature Review | 00000 - SDLC Documentation"/>
    <n v="394482"/>
    <n v="394483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.25"/>
    <n v="0"/>
    <n v="0"/>
    <x v="0"/>
    <x v="3"/>
    <s v="3.Doing"/>
    <x v="2756"/>
    <n v="0"/>
    <n v="0"/>
  </r>
  <r>
    <x v="0"/>
    <x v="0"/>
    <x v="0"/>
    <x v="0"/>
    <s v="Tools - Dashboard"/>
    <x v="0"/>
    <x v="0"/>
    <x v="0"/>
    <x v="0"/>
    <s v="Dashboard - New indicators"/>
    <s v="00076 - Dashboard - New indicators"/>
    <x v="0"/>
    <x v="15"/>
    <x v="7"/>
    <x v="2803"/>
    <s v="BALLPARK - Planning"/>
    <s v="00000 - Dashboard - New indicators"/>
    <s v="BALLPARK - Planning | 00000 - Dashboard - New indicators"/>
    <n v="384270"/>
    <n v="393824"/>
    <n v="0"/>
    <s v="Ballpark"/>
    <x v="0"/>
    <n v="0"/>
    <n v="0"/>
    <n v="0"/>
    <n v="0"/>
    <s v="M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125"/>
    <n v="0.125"/>
    <n v="0"/>
    <n v="0"/>
    <x v="0"/>
    <x v="0"/>
    <e v="#N/A"/>
    <x v="1"/>
    <n v="0"/>
    <n v="0"/>
  </r>
  <r>
    <x v="0"/>
    <x v="0"/>
    <x v="0"/>
    <x v="0"/>
    <s v="Tools - Dashboard"/>
    <x v="0"/>
    <x v="0"/>
    <x v="0"/>
    <x v="0"/>
    <s v="Dashboard - New indicators"/>
    <s v="00076 - Dashboard - New indicators"/>
    <x v="0"/>
    <x v="16"/>
    <x v="7"/>
    <x v="2803"/>
    <s v="BALLPARK - UX"/>
    <s v="00000 - Dashboard - New indicators"/>
    <s v="BALLPARK - UX | 00000 - Dashboard - New indicators"/>
    <n v="384270"/>
    <n v="393824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125"/>
    <n v="0.125"/>
    <n v="0"/>
    <n v="0"/>
    <x v="0"/>
    <x v="0"/>
    <e v="#N/A"/>
    <x v="1"/>
    <n v="0"/>
    <n v="0"/>
  </r>
  <r>
    <x v="0"/>
    <x v="0"/>
    <x v="0"/>
    <x v="0"/>
    <s v="Tools - Dashboard"/>
    <x v="0"/>
    <x v="0"/>
    <x v="0"/>
    <x v="0"/>
    <s v="Dashboard - New indicators"/>
    <s v="00076 - Dashboard - New indicators"/>
    <x v="0"/>
    <x v="11"/>
    <x v="7"/>
    <x v="2803"/>
    <s v="BALLPARK - Feature Review"/>
    <s v="00000 - Dashboard - New indicators"/>
    <s v="BALLPARK - Feature Review | 00000 - Dashboard - New indicators"/>
    <n v="384270"/>
    <n v="393824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125"/>
    <n v="0.125"/>
    <n v="0"/>
    <n v="0"/>
    <x v="0"/>
    <x v="0"/>
    <e v="#N/A"/>
    <x v="1"/>
    <n v="0"/>
    <n v="0"/>
  </r>
  <r>
    <x v="0"/>
    <x v="0"/>
    <x v="0"/>
    <x v="3"/>
    <s v="Tools - CI Server"/>
    <x v="3"/>
    <x v="0"/>
    <x v="4"/>
    <x v="5"/>
    <s v="One Click Deploy"/>
    <s v="00059 - One Click Deploy"/>
    <x v="5"/>
    <x v="15"/>
    <x v="8"/>
    <x v="2803"/>
    <s v="BALLPARK - Planning"/>
    <s v="00000 - One Click Deploy"/>
    <s v="BALLPARK - Planning | 00000 - One Click Deploy"/>
    <n v="384268"/>
    <n v="384278"/>
    <n v="0"/>
    <s v="Ballpark"/>
    <x v="0"/>
    <n v="0"/>
    <n v="0"/>
    <n v="0"/>
    <n v="0"/>
    <s v="M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125"/>
    <n v="8.3333333333333329E-2"/>
    <n v="0"/>
    <n v="0"/>
    <x v="0"/>
    <x v="4"/>
    <e v="#N/A"/>
    <x v="1"/>
    <n v="0"/>
    <n v="0"/>
  </r>
  <r>
    <x v="0"/>
    <x v="0"/>
    <x v="0"/>
    <x v="3"/>
    <s v="Tools - CI Server"/>
    <x v="3"/>
    <x v="0"/>
    <x v="4"/>
    <x v="5"/>
    <s v="One Click Deploy"/>
    <s v="00059 - One Click Deploy"/>
    <x v="5"/>
    <x v="14"/>
    <x v="8"/>
    <x v="2803"/>
    <s v="BALLPARK - Developer Support"/>
    <s v="00000 - One Click Deploy"/>
    <s v="BALLPARK - Developer Support | 00000 - One Click Deploy"/>
    <n v="384268"/>
    <n v="384278"/>
    <n v="0"/>
    <s v="Ballpark"/>
    <x v="0"/>
    <n v="0"/>
    <n v="0"/>
    <n v="0"/>
    <n v="0"/>
    <s v="XL"/>
    <s v="FEATURE BALLPARK"/>
    <n v="0.3"/>
    <n v="0.36"/>
    <n v="0.3"/>
    <n v="0.36"/>
    <n v="0.3"/>
    <n v="0"/>
    <n v="0"/>
    <n v="0"/>
    <n v="0"/>
    <n v="0"/>
    <n v="0.125"/>
    <n v="8.3333333333333329E-2"/>
    <n v="0"/>
    <n v="0"/>
    <x v="0"/>
    <x v="4"/>
    <e v="#N/A"/>
    <x v="1"/>
    <n v="0"/>
    <n v="0"/>
  </r>
  <r>
    <x v="0"/>
    <x v="0"/>
    <x v="0"/>
    <x v="3"/>
    <s v="Tools - CI Server"/>
    <x v="3"/>
    <x v="0"/>
    <x v="4"/>
    <x v="5"/>
    <s v="One Click Deploy"/>
    <s v="00059 - One Click Deploy"/>
    <x v="5"/>
    <x v="11"/>
    <x v="8"/>
    <x v="2803"/>
    <s v="BALLPARK - Feature Review"/>
    <s v="00000 - One Click Deploy"/>
    <s v="BALLPARK - Feature Review | 00000 - One Click Deploy"/>
    <n v="384268"/>
    <n v="384278"/>
    <n v="0"/>
    <s v="Ballpark"/>
    <x v="0"/>
    <n v="0"/>
    <n v="0"/>
    <n v="0"/>
    <n v="0"/>
    <s v="L"/>
    <s v="FEATURE BALLPARK"/>
    <n v="0.21276595744680854"/>
    <n v="0.25531914893617025"/>
    <n v="0.21276595744680854"/>
    <n v="0.25531914893617025"/>
    <n v="0.21276595744680854"/>
    <n v="0"/>
    <n v="0"/>
    <n v="0"/>
    <n v="0"/>
    <n v="0"/>
    <n v="0.125"/>
    <n v="8.3333333333333329E-2"/>
    <n v="0"/>
    <n v="0"/>
    <x v="0"/>
    <x v="4"/>
    <e v="#N/A"/>
    <x v="1"/>
    <n v="0"/>
    <n v="0"/>
  </r>
  <r>
    <x v="1"/>
    <x v="1"/>
    <x v="1"/>
    <x v="1"/>
    <m/>
    <x v="1"/>
    <x v="0"/>
    <x v="5"/>
    <x v="17"/>
    <s v="Feature without assignee GOOGLE"/>
    <s v="00159 - Feature without assignee GOOGLE"/>
    <x v="17"/>
    <x v="13"/>
    <x v="1"/>
    <x v="2806"/>
    <s v="BALLPARK - Alpha Test"/>
    <s v="00000 - Feature without assignee GOOGLE"/>
    <s v="BALLPARK - Alpha Test | 00000 - Feature without assignee GOOGLE"/>
    <m/>
    <n v="396818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33333333333333331"/>
    <n v="0"/>
    <n v="0"/>
    <n v="0"/>
    <x v="1"/>
    <x v="5"/>
    <e v="#N/A"/>
    <x v="1"/>
    <n v="0"/>
    <n v="0"/>
  </r>
  <r>
    <x v="1"/>
    <x v="1"/>
    <x v="1"/>
    <x v="1"/>
    <m/>
    <x v="1"/>
    <x v="0"/>
    <x v="5"/>
    <x v="17"/>
    <s v="Feature without assignee GOOGLE"/>
    <s v="00159 - Feature without assignee GOOGLE"/>
    <x v="17"/>
    <x v="11"/>
    <x v="1"/>
    <x v="2806"/>
    <s v="BALLPARK - Feature Review"/>
    <s v="00000 - Feature without assignee GOOGLE"/>
    <s v="BALLPARK - Feature Review | 00000 - Feature without assignee GOOGLE"/>
    <m/>
    <n v="396818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x v="5"/>
    <e v="#N/A"/>
    <x v="1"/>
    <n v="0"/>
    <n v="0"/>
  </r>
  <r>
    <x v="1"/>
    <x v="1"/>
    <x v="1"/>
    <x v="1"/>
    <m/>
    <x v="1"/>
    <x v="1"/>
    <x v="3"/>
    <x v="667"/>
    <s v="Potential security vulnerability related to Apache Struts version 2.3.32 / 2.5.10.1 or later"/>
    <s v="00143 - Potential security vulnerability related to Apache Struts version 2.3.32 / 2.5.10.1 or later"/>
    <x v="667"/>
    <x v="13"/>
    <x v="0"/>
    <x v="2806"/>
    <s v="BALLPARK - Alpha Test"/>
    <s v="00000 - Potential security vulnerability related to Apache Struts version 2.3.32 / 2.5.10.1 or later"/>
    <s v="BALLPARK - Alpha Test | 00000 - Potential security vulnerability related to Apache Struts version 2.3.32 / 2.5.10.1 or later"/>
    <m/>
    <n v="394929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33333333333333331"/>
    <n v="0"/>
    <n v="0"/>
    <n v="0"/>
    <x v="1"/>
    <x v="3"/>
    <s v="3.Doing"/>
    <x v="2757"/>
    <n v="2.1276595744680851"/>
    <n v="0"/>
  </r>
  <r>
    <x v="1"/>
    <x v="1"/>
    <x v="1"/>
    <x v="1"/>
    <m/>
    <x v="1"/>
    <x v="1"/>
    <x v="3"/>
    <x v="667"/>
    <s v="Potential security vulnerability related to Apache Struts version 2.3.32 / 2.5.10.1 or later"/>
    <s v="00143 - Potential security vulnerability related to Apache Struts version 2.3.32 / 2.5.10.1 or later"/>
    <x v="667"/>
    <x v="11"/>
    <x v="0"/>
    <x v="2806"/>
    <s v="BALLPARK - Feature Review"/>
    <s v="00000 - Potential security vulnerability related to Apache Struts version 2.3.32 / 2.5.10.1 or later"/>
    <s v="BALLPARK - Feature Review | 00000 - Potential security vulnerability related to Apache Struts version 2.3.32 / 2.5.10.1 or later"/>
    <m/>
    <n v="394929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x v="3"/>
    <s v="3.Doing"/>
    <x v="2758"/>
    <n v="0.10638297872340427"/>
    <n v="0"/>
  </r>
  <r>
    <x v="1"/>
    <x v="1"/>
    <x v="1"/>
    <x v="1"/>
    <m/>
    <x v="1"/>
    <x v="1"/>
    <x v="3"/>
    <x v="667"/>
    <s v="Potential security vulnerability related to Apache Struts version 2.3.32 / 2.5.10.1 or later"/>
    <s v="00143 - Potential security vulnerability related to Apache Struts version 2.3.32 / 2.5.10.1 or later"/>
    <x v="667"/>
    <x v="12"/>
    <x v="0"/>
    <x v="2806"/>
    <s v="BALLPARK - Subtask"/>
    <s v="00000 - Potential security vulnerability related to Apache Struts version 2.3.32 / 2.5.10.1 or later"/>
    <s v="BALLPARK - Subtask | 00000 - Potential security vulnerability related to Apache Struts version 2.3.32 / 2.5.10.1 or later"/>
    <m/>
    <n v="394929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33333333333333331"/>
    <n v="0"/>
    <n v="0"/>
    <n v="0"/>
    <x v="1"/>
    <x v="3"/>
    <s v="3.Doing"/>
    <x v="2759"/>
    <n v="4.2553191489361701"/>
    <n v="0"/>
  </r>
  <r>
    <x v="1"/>
    <x v="0"/>
    <x v="0"/>
    <x v="12"/>
    <s v="UI &amp; Theme"/>
    <x v="12"/>
    <x v="0"/>
    <x v="3"/>
    <x v="35"/>
    <s v="Create Theme"/>
    <s v="00070 - Create Theme"/>
    <x v="35"/>
    <x v="16"/>
    <x v="0"/>
    <x v="2806"/>
    <s v="BALLPARK - UX"/>
    <s v="00000 - Create Theme"/>
    <s v="BALLPARK - UX | 00000 - Create Theme"/>
    <n v="390892"/>
    <n v="390893"/>
    <n v="0"/>
    <s v="Ballpark"/>
    <x v="2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14285714285714285"/>
    <n v="0.14285714285714285"/>
    <n v="0"/>
    <n v="0"/>
    <x v="0"/>
    <x v="3"/>
    <s v="3.Doing"/>
    <x v="2760"/>
    <n v="0"/>
    <n v="0"/>
  </r>
  <r>
    <x v="1"/>
    <x v="0"/>
    <x v="0"/>
    <x v="12"/>
    <s v="UI &amp; Theme"/>
    <x v="12"/>
    <x v="0"/>
    <x v="3"/>
    <x v="35"/>
    <s v="Create Theme"/>
    <s v="00070 - Create Theme"/>
    <x v="35"/>
    <x v="13"/>
    <x v="0"/>
    <x v="2806"/>
    <s v="BALLPARK - Alpha Test"/>
    <s v="00000 - Create Theme"/>
    <s v="BALLPARK - Alpha Test | 00000 - Create Theme"/>
    <n v="390892"/>
    <n v="390893"/>
    <n v="0"/>
    <s v="Ballpark"/>
    <x v="2"/>
    <n v="0"/>
    <n v="0"/>
    <n v="0"/>
    <n v="0"/>
    <s v="XL"/>
    <s v="FEATURE BALLPARK"/>
    <n v="16"/>
    <n v="19.2"/>
    <n v="16"/>
    <n v="19.2"/>
    <n v="16"/>
    <n v="0"/>
    <n v="0"/>
    <n v="0"/>
    <n v="0"/>
    <n v="0"/>
    <n v="0.14285714285714285"/>
    <n v="0.14285714285714285"/>
    <n v="0"/>
    <n v="0"/>
    <x v="0"/>
    <x v="3"/>
    <s v="3.Doing"/>
    <x v="2761"/>
    <n v="0"/>
    <n v="0"/>
  </r>
  <r>
    <x v="1"/>
    <x v="0"/>
    <x v="0"/>
    <x v="12"/>
    <s v="UI &amp; Theme"/>
    <x v="12"/>
    <x v="0"/>
    <x v="3"/>
    <x v="35"/>
    <s v="Create Theme"/>
    <s v="00070 - Create Theme"/>
    <x v="35"/>
    <x v="11"/>
    <x v="0"/>
    <x v="2806"/>
    <s v="BALLPARK - Feature Review"/>
    <s v="00000 - Create Theme"/>
    <s v="BALLPARK - Feature Review | 00000 - Create Theme"/>
    <n v="390892"/>
    <n v="390893"/>
    <n v="0"/>
    <s v="Ballpark"/>
    <x v="2"/>
    <n v="0"/>
    <n v="0"/>
    <n v="0"/>
    <n v="0"/>
    <s v="XL"/>
    <s v="FEATURE BALLPARK"/>
    <n v="0.3"/>
    <n v="0.36"/>
    <n v="0.3"/>
    <n v="0.36"/>
    <n v="0.3"/>
    <n v="0"/>
    <n v="0"/>
    <n v="0"/>
    <n v="0"/>
    <n v="0"/>
    <n v="0.14285714285714285"/>
    <n v="0.14285714285714285"/>
    <n v="0"/>
    <n v="0"/>
    <x v="0"/>
    <x v="3"/>
    <s v="3.Doing"/>
    <x v="2762"/>
    <n v="0"/>
    <n v="0"/>
  </r>
  <r>
    <x v="1"/>
    <x v="0"/>
    <x v="0"/>
    <x v="12"/>
    <s v="UI &amp; Theme"/>
    <x v="12"/>
    <x v="0"/>
    <x v="3"/>
    <x v="35"/>
    <s v="Create Theme"/>
    <s v="00070 - Create Theme"/>
    <x v="35"/>
    <x v="12"/>
    <x v="0"/>
    <x v="2806"/>
    <s v="BALLPARK - Subtask"/>
    <s v="00000 - Create Theme"/>
    <s v="BALLPARK - Subtask | 00000 - Create Theme"/>
    <n v="390892"/>
    <n v="390893"/>
    <n v="0"/>
    <s v="Ballpark"/>
    <x v="2"/>
    <n v="0"/>
    <n v="0"/>
    <n v="0"/>
    <n v="0"/>
    <s v="XL"/>
    <s v="FEATURE BALLPARK"/>
    <n v="35"/>
    <n v="42"/>
    <n v="35"/>
    <n v="42"/>
    <n v="35"/>
    <n v="0"/>
    <n v="0"/>
    <n v="0"/>
    <n v="0"/>
    <n v="0"/>
    <n v="0.14285714285714285"/>
    <n v="0.14285714285714285"/>
    <n v="0"/>
    <n v="0"/>
    <x v="0"/>
    <x v="3"/>
    <s v="3.Doing"/>
    <x v="2763"/>
    <n v="0"/>
    <n v="0"/>
  </r>
  <r>
    <x v="1"/>
    <x v="0"/>
    <x v="0"/>
    <x v="8"/>
    <s v="Enhanced Group Functionality (Site)"/>
    <x v="8"/>
    <x v="0"/>
    <x v="8"/>
    <x v="23"/>
    <s v="Implement Celsus sync job to index Liferay Sites"/>
    <s v="00056 - Implement Celsus sync job to index Liferay Sites"/>
    <x v="23"/>
    <x v="12"/>
    <x v="9"/>
    <x v="2806"/>
    <s v="BALLPARK - Subtask"/>
    <s v="00000 - Implement Celsus sync job to index Liferay Sites"/>
    <s v="BALLPARK - Subtask | 00000 - Implement Celsus sync job to index Liferay Sites"/>
    <n v="385695"/>
    <n v="389416"/>
    <n v="0"/>
    <s v="Ballpark"/>
    <x v="3"/>
    <n v="0"/>
    <n v="0"/>
    <n v="0"/>
    <n v="4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"/>
    <n v="2.1276595744680851E-2"/>
    <n v="0"/>
    <n v="0"/>
    <x v="0"/>
    <x v="8"/>
    <e v="#N/A"/>
    <x v="1"/>
    <n v="0"/>
    <n v="0"/>
  </r>
  <r>
    <x v="1"/>
    <x v="0"/>
    <x v="0"/>
    <x v="7"/>
    <s v="Google LMS Integration"/>
    <x v="7"/>
    <x v="0"/>
    <x v="3"/>
    <x v="18"/>
    <s v="Add SCORM support"/>
    <s v="00023 - Add SCORM support"/>
    <x v="18"/>
    <x v="14"/>
    <x v="0"/>
    <x v="2806"/>
    <s v="BALLPARK - Developer Support"/>
    <s v="00000 - Add SCORM support"/>
    <s v="BALLPARK - Developer Support | 00000 - Add SCORM support"/>
    <n v="386048"/>
    <n v="386107"/>
    <n v="0"/>
    <s v="Ballpark"/>
    <x v="2"/>
    <n v="0"/>
    <n v="0"/>
    <n v="0"/>
    <n v="0"/>
    <s v="M"/>
    <s v="FEATURE BALLPARK"/>
    <n v="0.15957446808510639"/>
    <n v="0.19148936170212766"/>
    <n v="0.15957446808510639"/>
    <n v="0.19148936170212766"/>
    <n v="0.15957446808510639"/>
    <n v="0"/>
    <n v="0"/>
    <n v="0"/>
    <n v="0"/>
    <n v="0"/>
    <n v="0.16666666666666666"/>
    <n v="4.3478260869565216E-2"/>
    <n v="0"/>
    <n v="0"/>
    <x v="0"/>
    <x v="3"/>
    <s v="3.Doing"/>
    <x v="2764"/>
    <n v="0"/>
    <n v="0"/>
  </r>
  <r>
    <x v="1"/>
    <x v="0"/>
    <x v="0"/>
    <x v="7"/>
    <s v="Google LMS Integration"/>
    <x v="7"/>
    <x v="0"/>
    <x v="3"/>
    <x v="18"/>
    <s v="Add SCORM support"/>
    <s v="00023 - Add SCORM support"/>
    <x v="18"/>
    <x v="13"/>
    <x v="0"/>
    <x v="2806"/>
    <s v="BALLPARK - Alpha Test"/>
    <s v="00000 - Add SCORM support"/>
    <s v="BALLPARK - Alpha Test | 00000 - Add SCORM support"/>
    <n v="386048"/>
    <n v="386107"/>
    <n v="0"/>
    <s v="Ballpark"/>
    <x v="2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16666666666666666"/>
    <n v="4.3478260869565216E-2"/>
    <n v="0"/>
    <n v="0"/>
    <x v="0"/>
    <x v="3"/>
    <s v="3.Doing"/>
    <x v="2765"/>
    <n v="0"/>
    <n v="0"/>
  </r>
  <r>
    <x v="1"/>
    <x v="0"/>
    <x v="0"/>
    <x v="7"/>
    <s v="Google LMS Integration"/>
    <x v="7"/>
    <x v="0"/>
    <x v="3"/>
    <x v="18"/>
    <s v="Add SCORM support"/>
    <s v="00023 - Add SCORM support"/>
    <x v="18"/>
    <x v="11"/>
    <x v="0"/>
    <x v="2806"/>
    <s v="BALLPARK - Feature Review"/>
    <s v="00000 - Add SCORM support"/>
    <s v="BALLPARK - Feature Review | 00000 - Add SCORM support"/>
    <n v="386048"/>
    <n v="386107"/>
    <n v="0"/>
    <s v="Ballpark"/>
    <x v="2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16666666666666666"/>
    <n v="4.3478260869565216E-2"/>
    <n v="0"/>
    <n v="0"/>
    <x v="0"/>
    <x v="3"/>
    <s v="3.Doing"/>
    <x v="2766"/>
    <n v="0"/>
    <n v="0"/>
  </r>
  <r>
    <x v="1"/>
    <x v="0"/>
    <x v="0"/>
    <x v="9"/>
    <s v="OpenID Connect SSO Support "/>
    <x v="9"/>
    <x v="0"/>
    <x v="0"/>
    <x v="22"/>
    <s v="Add support for OpenID Connect Single Sign-on"/>
    <s v="00022 - Add support for OpenID Connect Single Sign-on"/>
    <x v="22"/>
    <x v="15"/>
    <x v="7"/>
    <x v="2806"/>
    <s v="BALLPARK - Planning"/>
    <s v="00000 - Add support for OpenID Connect Single Sign-on"/>
    <s v="BALLPARK - Planning | 00000 - Add support for OpenID Connect Single Sign-on"/>
    <n v="386047"/>
    <n v="386106"/>
    <n v="0"/>
    <s v="Ballpark"/>
    <x v="3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7.6923076923076927E-2"/>
    <n v="7.6923076923076927E-2"/>
    <n v="0"/>
    <n v="0"/>
    <x v="0"/>
    <x v="0"/>
    <e v="#N/A"/>
    <x v="1"/>
    <n v="0"/>
    <n v="0"/>
  </r>
  <r>
    <x v="1"/>
    <x v="0"/>
    <x v="0"/>
    <x v="8"/>
    <s v="Enhanced Group Functionality (Site)"/>
    <x v="8"/>
    <x v="0"/>
    <x v="3"/>
    <x v="25"/>
    <s v="Add expiration date"/>
    <s v="00007 - Add expiration date"/>
    <x v="25"/>
    <x v="13"/>
    <x v="0"/>
    <x v="2806"/>
    <s v="BALLPARK - Alpha Test"/>
    <s v="00000 - Add expiration date"/>
    <s v="BALLPARK - Alpha Test | 00000 - Add expiration date"/>
    <n v="385695"/>
    <n v="386070"/>
    <n v="0"/>
    <s v="Ballpark"/>
    <x v="2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14285714285714285"/>
    <n v="2.1276595744680851E-2"/>
    <n v="0"/>
    <n v="0"/>
    <x v="0"/>
    <x v="3"/>
    <s v="3.Doing"/>
    <x v="2767"/>
    <n v="0"/>
    <n v="0"/>
  </r>
  <r>
    <x v="1"/>
    <x v="0"/>
    <x v="0"/>
    <x v="8"/>
    <s v="Enhanced Group Functionality (Site)"/>
    <x v="8"/>
    <x v="0"/>
    <x v="3"/>
    <x v="25"/>
    <s v="Add expiration date"/>
    <s v="00007 - Add expiration date"/>
    <x v="25"/>
    <x v="11"/>
    <x v="0"/>
    <x v="2806"/>
    <s v="BALLPARK - Feature Review"/>
    <s v="00000 - Add expiration date"/>
    <s v="BALLPARK - Feature Review | 00000 - Add expiration date"/>
    <n v="385695"/>
    <n v="386070"/>
    <n v="0"/>
    <s v="Ballpark"/>
    <x v="2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14285714285714285"/>
    <n v="2.1276595744680851E-2"/>
    <n v="0"/>
    <n v="0"/>
    <x v="0"/>
    <x v="3"/>
    <s v="3.Doing"/>
    <x v="2768"/>
    <n v="0"/>
    <n v="0"/>
  </r>
  <r>
    <x v="1"/>
    <x v="0"/>
    <x v="0"/>
    <x v="8"/>
    <s v="Enhanced Group Functionality (Site)"/>
    <x v="8"/>
    <x v="0"/>
    <x v="3"/>
    <x v="25"/>
    <s v="Add expiration date"/>
    <s v="00007 - Add expiration date"/>
    <x v="25"/>
    <x v="12"/>
    <x v="0"/>
    <x v="2806"/>
    <s v="BALLPARK - Subtask"/>
    <s v="00000 - Add expiration date"/>
    <s v="BALLPARK - Subtask | 00000 - Add expiration date"/>
    <n v="385695"/>
    <n v="386070"/>
    <n v="0"/>
    <s v="Ballpark"/>
    <x v="2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14285714285714285"/>
    <n v="2.1276595744680851E-2"/>
    <n v="0"/>
    <n v="0"/>
    <x v="0"/>
    <x v="3"/>
    <s v="3.Doing"/>
    <x v="2769"/>
    <n v="0"/>
    <n v="0"/>
  </r>
  <r>
    <x v="3"/>
    <x v="1"/>
    <x v="1"/>
    <x v="1"/>
    <m/>
    <x v="1"/>
    <x v="0"/>
    <x v="5"/>
    <x v="165"/>
    <s v="Feature without assignee BEMISCP"/>
    <s v="03229 - Feature without assignee BEMISCP"/>
    <x v="165"/>
    <x v="13"/>
    <x v="1"/>
    <x v="2805"/>
    <s v="BALLPARK - Alpha Test"/>
    <s v="00000 - Feature without assignee BEMISCP"/>
    <s v="BALLPARK - Alpha Test | 00000 - Feature without assignee BEMISCP"/>
    <m/>
    <n v="396813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33333333333333331"/>
    <n v="0"/>
    <n v="0"/>
    <n v="0"/>
    <x v="1"/>
    <x v="5"/>
    <e v="#N/A"/>
    <x v="1"/>
    <n v="0"/>
    <n v="0"/>
  </r>
  <r>
    <x v="3"/>
    <x v="1"/>
    <x v="1"/>
    <x v="1"/>
    <m/>
    <x v="1"/>
    <x v="0"/>
    <x v="5"/>
    <x v="165"/>
    <s v="Feature without assignee BEMISCP"/>
    <s v="03229 - Feature without assignee BEMISCP"/>
    <x v="165"/>
    <x v="11"/>
    <x v="1"/>
    <x v="2805"/>
    <s v="BALLPARK - Feature Review"/>
    <s v="00000 - Feature without assignee BEMISCP"/>
    <s v="BALLPARK - Feature Review | 00000 - Feature without assignee BEMISCP"/>
    <m/>
    <n v="396813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x v="5"/>
    <e v="#N/A"/>
    <x v="1"/>
    <n v="0"/>
    <n v="0"/>
  </r>
  <r>
    <x v="3"/>
    <x v="1"/>
    <x v="1"/>
    <x v="1"/>
    <m/>
    <x v="1"/>
    <x v="1"/>
    <x v="3"/>
    <x v="166"/>
    <s v="Carrier List not updated in The Hub Production system (BDT 609)"/>
    <s v="03209 - Carrier List not updated in The Hub Production system (BDT 609)"/>
    <x v="166"/>
    <x v="13"/>
    <x v="0"/>
    <x v="2805"/>
    <s v="BALLPARK - Alpha Test"/>
    <s v="00000 - Carrier List not updated in The Hub Production system (BDT 609)"/>
    <s v="BALLPARK - Alpha Test | 00000 - Carrier List not updated in The Hub Production system (BDT 609)"/>
    <m/>
    <n v="395955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"/>
    <n v="0"/>
    <n v="0"/>
    <x v="1"/>
    <x v="3"/>
    <s v="3.Doing"/>
    <x v="2770"/>
    <n v="2.1276595744680851"/>
    <n v="0"/>
  </r>
  <r>
    <x v="3"/>
    <x v="1"/>
    <x v="1"/>
    <x v="1"/>
    <m/>
    <x v="1"/>
    <x v="1"/>
    <x v="3"/>
    <x v="166"/>
    <s v="Carrier List not updated in The Hub Production system (BDT 609)"/>
    <s v="03209 - Carrier List not updated in The Hub Production system (BDT 609)"/>
    <x v="166"/>
    <x v="11"/>
    <x v="0"/>
    <x v="2805"/>
    <s v="BALLPARK - Feature Review"/>
    <s v="00000 - Carrier List not updated in The Hub Production system (BDT 609)"/>
    <s v="BALLPARK - Feature Review | 00000 - Carrier List not updated in The Hub Production system (BDT 609)"/>
    <m/>
    <n v="395955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x v="3"/>
    <s v="3.Doing"/>
    <x v="2771"/>
    <n v="0.10638297872340427"/>
    <n v="0"/>
  </r>
  <r>
    <x v="3"/>
    <x v="1"/>
    <x v="1"/>
    <x v="1"/>
    <m/>
    <x v="1"/>
    <x v="1"/>
    <x v="3"/>
    <x v="166"/>
    <s v="Carrier List not updated in The Hub Production system (BDT 609)"/>
    <s v="03209 - Carrier List not updated in The Hub Production system (BDT 609)"/>
    <x v="166"/>
    <x v="12"/>
    <x v="0"/>
    <x v="2805"/>
    <s v="BALLPARK - Subtask"/>
    <s v="00000 - Carrier List not updated in The Hub Production system (BDT 609)"/>
    <s v="BALLPARK - Subtask | 00000 - Carrier List not updated in The Hub Production system (BDT 609)"/>
    <m/>
    <n v="395955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x v="3"/>
    <s v="3.Doing"/>
    <x v="2772"/>
    <n v="4.2553191489361701"/>
    <n v="0"/>
  </r>
  <r>
    <x v="3"/>
    <x v="1"/>
    <x v="1"/>
    <x v="1"/>
    <m/>
    <x v="1"/>
    <x v="1"/>
    <x v="3"/>
    <x v="668"/>
    <s v="BDT 603 Production - Cust ID 0076618- no invoice and BOL PDF generates for specific order"/>
    <s v="03198 - BDT 603 Production - Cust ID 0076618- no invoice and BOL PDF generates for specific order"/>
    <x v="668"/>
    <x v="13"/>
    <x v="0"/>
    <x v="2805"/>
    <s v="BALLPARK - Alpha Test"/>
    <s v="00000 - BDT 603 Production - Cust ID 0076618- no invoice and BOL PDF generates for specific order"/>
    <s v="BALLPARK - Alpha Test | 00000 - BDT 603 Production - Cust ID 0076618- no invoice and BOL PDF generates for specific order"/>
    <m/>
    <n v="395881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33333333333333331"/>
    <n v="0"/>
    <n v="0"/>
    <n v="0"/>
    <x v="1"/>
    <x v="3"/>
    <s v="3.Doing"/>
    <x v="2773"/>
    <n v="2.1276595744680851"/>
    <n v="0"/>
  </r>
  <r>
    <x v="3"/>
    <x v="1"/>
    <x v="1"/>
    <x v="1"/>
    <m/>
    <x v="1"/>
    <x v="1"/>
    <x v="3"/>
    <x v="668"/>
    <s v="BDT 603 Production - Cust ID 0076618- no invoice and BOL PDF generates for specific order"/>
    <s v="03198 - BDT 603 Production - Cust ID 0076618- no invoice and BOL PDF generates for specific order"/>
    <x v="668"/>
    <x v="11"/>
    <x v="0"/>
    <x v="2805"/>
    <s v="BALLPARK - Feature Review"/>
    <s v="00000 - BDT 603 Production - Cust ID 0076618- no invoice and BOL PDF generates for specific order"/>
    <s v="BALLPARK - Feature Review | 00000 - BDT 603 Production - Cust ID 0076618- no invoice and BOL PDF generates for specific order"/>
    <m/>
    <n v="395881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x v="3"/>
    <s v="3.Doing"/>
    <x v="2774"/>
    <n v="0.10638297872340427"/>
    <n v="0"/>
  </r>
  <r>
    <x v="3"/>
    <x v="1"/>
    <x v="1"/>
    <x v="1"/>
    <m/>
    <x v="1"/>
    <x v="1"/>
    <x v="3"/>
    <x v="668"/>
    <s v="BDT 603 Production - Cust ID 0076618- no invoice and BOL PDF generates for specific order"/>
    <s v="03198 - BDT 603 Production - Cust ID 0076618- no invoice and BOL PDF generates for specific order"/>
    <x v="668"/>
    <x v="12"/>
    <x v="0"/>
    <x v="2805"/>
    <s v="BALLPARK - Subtask"/>
    <s v="00000 - BDT 603 Production - Cust ID 0076618- no invoice and BOL PDF generates for specific order"/>
    <s v="BALLPARK - Subtask | 00000 - BDT 603 Production - Cust ID 0076618- no invoice and BOL PDF generates for specific order"/>
    <m/>
    <n v="395881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33333333333333331"/>
    <n v="0"/>
    <n v="0"/>
    <n v="0"/>
    <x v="1"/>
    <x v="3"/>
    <s v="3.Doing"/>
    <x v="2775"/>
    <n v="4.2553191489361701"/>
    <n v="0"/>
  </r>
  <r>
    <x v="3"/>
    <x v="1"/>
    <x v="1"/>
    <x v="1"/>
    <m/>
    <x v="1"/>
    <x v="1"/>
    <x v="1"/>
    <x v="169"/>
    <s v="BDT 601- CSR/Admin View error and inconsistencies displaying customer profile "/>
    <s v="03195 - BDT 601- CSR/Admin View error and inconsistencies displaying customer profile "/>
    <x v="169"/>
    <x v="11"/>
    <x v="6"/>
    <x v="2805"/>
    <s v="BALLPARK - Feature Review"/>
    <s v="00000 - BDT 601- CSR/Admin View error and inconsistencies displaying customer profile "/>
    <s v="BALLPARK - Feature Review | 00000 - BDT 601- CSR/Admin View error and inconsistencies displaying customer profile "/>
    <m/>
    <n v="395793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x v="1"/>
    <e v="#N/A"/>
    <x v="1"/>
    <n v="0.10638297872340427"/>
    <n v="0"/>
  </r>
  <r>
    <x v="3"/>
    <x v="1"/>
    <x v="1"/>
    <x v="1"/>
    <m/>
    <x v="1"/>
    <x v="1"/>
    <x v="1"/>
    <x v="169"/>
    <s v="BDT 601- CSR/Admin View error and inconsistencies displaying customer profile "/>
    <s v="03195 - BDT 601- CSR/Admin View error and inconsistencies displaying customer profile "/>
    <x v="169"/>
    <x v="12"/>
    <x v="6"/>
    <x v="2805"/>
    <s v="BALLPARK - Subtask"/>
    <s v="00000 - BDT 601- CSR/Admin View error and inconsistencies displaying customer profile "/>
    <s v="BALLPARK - Subtask | 00000 - BDT 601- CSR/Admin View error and inconsistencies displaying customer profile "/>
    <m/>
    <n v="395793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x v="1"/>
    <e v="#N/A"/>
    <x v="1"/>
    <n v="4.2553191489361701"/>
    <n v="0"/>
  </r>
  <r>
    <x v="3"/>
    <x v="1"/>
    <x v="1"/>
    <x v="1"/>
    <m/>
    <x v="1"/>
    <x v="1"/>
    <x v="1"/>
    <x v="168"/>
    <s v="BDT 596- Connectivity issues in production "/>
    <s v="03193 - BDT 596- Connectivity issues in production "/>
    <x v="168"/>
    <x v="11"/>
    <x v="6"/>
    <x v="2805"/>
    <s v="BALLPARK - Feature Review"/>
    <s v="00000 - BDT 596- Connectivity issues in production "/>
    <s v="BALLPARK - Feature Review | 00000 - BDT 596- Connectivity issues in production "/>
    <m/>
    <n v="395742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x v="1"/>
    <e v="#N/A"/>
    <x v="1"/>
    <n v="0.10638297872340427"/>
    <n v="0"/>
  </r>
  <r>
    <x v="3"/>
    <x v="1"/>
    <x v="1"/>
    <x v="1"/>
    <m/>
    <x v="1"/>
    <x v="1"/>
    <x v="1"/>
    <x v="168"/>
    <s v="BDT 596- Connectivity issues in production "/>
    <s v="03193 - BDT 596- Connectivity issues in production "/>
    <x v="168"/>
    <x v="12"/>
    <x v="6"/>
    <x v="2805"/>
    <s v="BALLPARK - Subtask"/>
    <s v="00000 - BDT 596- Connectivity issues in production "/>
    <s v="BALLPARK - Subtask | 00000 - BDT 596- Connectivity issues in production "/>
    <m/>
    <n v="395742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x v="1"/>
    <e v="#N/A"/>
    <x v="1"/>
    <n v="4.2553191489361701"/>
    <n v="0"/>
  </r>
  <r>
    <x v="3"/>
    <x v="1"/>
    <x v="1"/>
    <x v="1"/>
    <m/>
    <x v="1"/>
    <x v="1"/>
    <x v="1"/>
    <x v="170"/>
    <s v="BDT 597- Production issue- internal user being asked to validate device "/>
    <s v="03191 - BDT 597- Production issue- internal user being asked to validate device "/>
    <x v="170"/>
    <x v="11"/>
    <x v="6"/>
    <x v="2805"/>
    <s v="BALLPARK - Feature Review"/>
    <s v="00000 - BDT 597- Production issue- internal user being asked to validate device "/>
    <s v="BALLPARK - Feature Review | 00000 - BDT 597- Production issue- internal user being asked to validate device "/>
    <m/>
    <n v="395739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x v="1"/>
    <e v="#N/A"/>
    <x v="1"/>
    <n v="0.10638297872340427"/>
    <n v="0"/>
  </r>
  <r>
    <x v="3"/>
    <x v="1"/>
    <x v="1"/>
    <x v="1"/>
    <m/>
    <x v="1"/>
    <x v="1"/>
    <x v="1"/>
    <x v="170"/>
    <s v="BDT 597- Production issue- internal user being asked to validate device "/>
    <s v="03191 - BDT 597- Production issue- internal user being asked to validate device "/>
    <x v="170"/>
    <x v="12"/>
    <x v="6"/>
    <x v="2805"/>
    <s v="BALLPARK - Subtask"/>
    <s v="00000 - BDT 597- Production issue- internal user being asked to validate device "/>
    <s v="BALLPARK - Subtask | 00000 - BDT 597- Production issue- internal user being asked to validate device "/>
    <m/>
    <n v="395739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x v="1"/>
    <e v="#N/A"/>
    <x v="1"/>
    <n v="4.2553191489361701"/>
    <n v="0"/>
  </r>
  <r>
    <x v="3"/>
    <x v="1"/>
    <x v="1"/>
    <x v="1"/>
    <m/>
    <x v="1"/>
    <x v="1"/>
    <x v="3"/>
    <x v="167"/>
    <s v="Mars Inventory Total Location Qty UOM Incorrect (BDT 588)"/>
    <s v="03170 - Mars Inventory Total Location Qty UOM Incorrect (BDT 588)"/>
    <x v="167"/>
    <x v="13"/>
    <x v="0"/>
    <x v="2805"/>
    <s v="BALLPARK - Alpha Test"/>
    <s v="00000 - Mars Inventory Total Location Qty UOM Incorrect (BDT 588)"/>
    <s v="BALLPARK - Alpha Test | 00000 - Mars Inventory Total Location Qty UOM Incorrect (BDT 588)"/>
    <m/>
    <n v="394892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"/>
    <n v="0"/>
    <n v="0"/>
    <x v="1"/>
    <x v="3"/>
    <s v="3.Doing"/>
    <x v="2776"/>
    <n v="2.1276595744680851"/>
    <n v="0"/>
  </r>
  <r>
    <x v="3"/>
    <x v="1"/>
    <x v="1"/>
    <x v="1"/>
    <m/>
    <x v="1"/>
    <x v="1"/>
    <x v="3"/>
    <x v="167"/>
    <s v="Mars Inventory Total Location Qty UOM Incorrect (BDT 588)"/>
    <s v="03170 - Mars Inventory Total Location Qty UOM Incorrect (BDT 588)"/>
    <x v="167"/>
    <x v="11"/>
    <x v="0"/>
    <x v="2805"/>
    <s v="BALLPARK - Feature Review"/>
    <s v="00000 - Mars Inventory Total Location Qty UOM Incorrect (BDT 588)"/>
    <s v="BALLPARK - Feature Review | 00000 - Mars Inventory Total Location Qty UOM Incorrect (BDT 588)"/>
    <m/>
    <n v="394892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x v="3"/>
    <s v="3.Doing"/>
    <x v="2777"/>
    <n v="0.10638297872340427"/>
    <n v="0"/>
  </r>
  <r>
    <x v="3"/>
    <x v="1"/>
    <x v="1"/>
    <x v="1"/>
    <m/>
    <x v="1"/>
    <x v="1"/>
    <x v="3"/>
    <x v="189"/>
    <s v="549 BDT - Connectivity Issues"/>
    <s v="03087 - 549 BDT - Connectivity Issues"/>
    <x v="189"/>
    <x v="13"/>
    <x v="0"/>
    <x v="2805"/>
    <s v="BALLPARK - Alpha Test"/>
    <s v="00000 - 549 BDT - Connectivity Issues"/>
    <s v="BALLPARK - Alpha Test | 00000 - 549 BDT - Connectivity Issues"/>
    <m/>
    <n v="392266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"/>
    <n v="0"/>
    <n v="0"/>
    <x v="1"/>
    <x v="3"/>
    <s v="3.Doing"/>
    <x v="2778"/>
    <n v="2.1276595744680851"/>
    <n v="0"/>
  </r>
  <r>
    <x v="3"/>
    <x v="1"/>
    <x v="1"/>
    <x v="1"/>
    <m/>
    <x v="1"/>
    <x v="1"/>
    <x v="3"/>
    <x v="189"/>
    <s v="549 BDT - Connectivity Issues"/>
    <s v="03087 - 549 BDT - Connectivity Issues"/>
    <x v="189"/>
    <x v="11"/>
    <x v="0"/>
    <x v="2805"/>
    <s v="BALLPARK - Feature Review"/>
    <s v="00000 - 549 BDT - Connectivity Issues"/>
    <s v="BALLPARK - Feature Review | 00000 - 549 BDT - Connectivity Issues"/>
    <m/>
    <n v="392266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x v="3"/>
    <s v="3.Doing"/>
    <x v="2779"/>
    <n v="0.10638297872340427"/>
    <n v="0"/>
  </r>
  <r>
    <x v="3"/>
    <x v="1"/>
    <x v="1"/>
    <x v="1"/>
    <m/>
    <x v="1"/>
    <x v="1"/>
    <x v="3"/>
    <x v="189"/>
    <s v="549 BDT - Connectivity Issues"/>
    <s v="03087 - 549 BDT - Connectivity Issues"/>
    <x v="189"/>
    <x v="12"/>
    <x v="0"/>
    <x v="2805"/>
    <s v="BALLPARK - Subtask"/>
    <s v="00000 - 549 BDT - Connectivity Issues"/>
    <s v="BALLPARK - Subtask | 00000 - 549 BDT - Connectivity Issues"/>
    <m/>
    <n v="392266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x v="3"/>
    <s v="3.Doing"/>
    <x v="2780"/>
    <n v="4.2553191489361701"/>
    <n v="0"/>
  </r>
  <r>
    <x v="3"/>
    <x v="1"/>
    <x v="1"/>
    <x v="1"/>
    <m/>
    <x v="1"/>
    <x v="0"/>
    <x v="3"/>
    <x v="176"/>
    <s v="Final Clean QA Deploy"/>
    <s v="02996 - Final Clean QA Deploy"/>
    <x v="176"/>
    <x v="13"/>
    <x v="0"/>
    <x v="2805"/>
    <s v="BALLPARK - Alpha Test"/>
    <s v="00000 - Final Clean QA Deploy"/>
    <s v="BALLPARK - Alpha Test | 00000 - Final Clean QA Deploy"/>
    <m/>
    <n v="388271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14285714285714285"/>
    <n v="0"/>
    <n v="0"/>
    <n v="0"/>
    <x v="1"/>
    <x v="3"/>
    <s v="3.Doing"/>
    <x v="2781"/>
    <n v="0"/>
    <n v="0"/>
  </r>
  <r>
    <x v="3"/>
    <x v="1"/>
    <x v="1"/>
    <x v="1"/>
    <m/>
    <x v="1"/>
    <x v="0"/>
    <x v="3"/>
    <x v="176"/>
    <s v="Final Clean QA Deploy"/>
    <s v="02996 - Final Clean QA Deploy"/>
    <x v="176"/>
    <x v="11"/>
    <x v="0"/>
    <x v="2805"/>
    <s v="BALLPARK - Feature Review"/>
    <s v="00000 - Final Clean QA Deploy"/>
    <s v="BALLPARK - Feature Review | 00000 - Final Clean QA Deploy"/>
    <m/>
    <n v="388271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14285714285714285"/>
    <n v="0"/>
    <n v="0"/>
    <n v="0"/>
    <x v="1"/>
    <x v="3"/>
    <s v="3.Doing"/>
    <x v="2782"/>
    <n v="0"/>
    <n v="0"/>
  </r>
  <r>
    <x v="3"/>
    <x v="1"/>
    <x v="1"/>
    <x v="1"/>
    <m/>
    <x v="1"/>
    <x v="0"/>
    <x v="3"/>
    <x v="669"/>
    <s v="Functional Spec Documentation "/>
    <s v="02876 - Functional Spec Documentation "/>
    <x v="669"/>
    <x v="13"/>
    <x v="0"/>
    <x v="2805"/>
    <s v="BALLPARK - Alpha Test"/>
    <s v="00000 - Functional Spec Documentation "/>
    <s v="BALLPARK - Alpha Test | 00000 - Functional Spec Documentation "/>
    <m/>
    <n v="384858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33333333333333331"/>
    <n v="0"/>
    <n v="0"/>
    <n v="0"/>
    <x v="1"/>
    <x v="3"/>
    <s v="3.Doing"/>
    <x v="2783"/>
    <n v="0"/>
    <n v="0"/>
  </r>
  <r>
    <x v="3"/>
    <x v="1"/>
    <x v="1"/>
    <x v="1"/>
    <m/>
    <x v="1"/>
    <x v="0"/>
    <x v="3"/>
    <x v="669"/>
    <s v="Functional Spec Documentation "/>
    <s v="02876 - Functional Spec Documentation "/>
    <x v="669"/>
    <x v="11"/>
    <x v="0"/>
    <x v="2805"/>
    <s v="BALLPARK - Feature Review"/>
    <s v="00000 - Functional Spec Documentation "/>
    <s v="BALLPARK - Feature Review | 00000 - Functional Spec Documentation "/>
    <m/>
    <n v="384858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x v="3"/>
    <s v="3.Doing"/>
    <x v="2784"/>
    <n v="0"/>
    <n v="0"/>
  </r>
  <r>
    <x v="3"/>
    <x v="1"/>
    <x v="1"/>
    <x v="1"/>
    <m/>
    <x v="1"/>
    <x v="0"/>
    <x v="3"/>
    <x v="669"/>
    <s v="Functional Spec Documentation "/>
    <s v="02876 - Functional Spec Documentation "/>
    <x v="669"/>
    <x v="12"/>
    <x v="0"/>
    <x v="2805"/>
    <s v="BALLPARK - Subtask"/>
    <s v="00000 - Functional Spec Documentation "/>
    <s v="BALLPARK - Subtask | 00000 - Functional Spec Documentation "/>
    <m/>
    <n v="384858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33333333333333331"/>
    <n v="0"/>
    <n v="0"/>
    <n v="0"/>
    <x v="1"/>
    <x v="3"/>
    <s v="3.Doing"/>
    <x v="2785"/>
    <n v="0"/>
    <n v="0"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0001">
  <r>
    <x v="0"/>
    <x v="0"/>
    <x v="0"/>
    <x v="0"/>
    <x v="0"/>
    <x v="0"/>
    <x v="0"/>
    <s v="M"/>
    <n v="8.5106382978723403"/>
    <n v="10.212765957446807"/>
    <n v="4.9021276595744672"/>
    <x v="0"/>
    <x v="0"/>
    <d v="2017-06-23T00:00:00"/>
    <n v="0.6127659574468084"/>
    <n v="4.9021276595744672"/>
    <n v="1"/>
    <n v="8.5106382978723403"/>
  </r>
  <r>
    <x v="0"/>
    <x v="1"/>
    <x v="1"/>
    <x v="1"/>
    <x v="0"/>
    <x v="1"/>
    <x v="0"/>
    <s v="M"/>
    <n v="4.2553191489361701"/>
    <n v="5.1063829787234036"/>
    <n v="4.2893617021276587"/>
    <x v="1"/>
    <x v="0"/>
    <d v="2017-06-23T00:00:00"/>
    <n v="0.53617021276595733"/>
    <n v="4.2893617021276587"/>
    <n v="1"/>
    <n v="4.2553191489361701"/>
  </r>
  <r>
    <x v="1"/>
    <x v="2"/>
    <x v="2"/>
    <x v="2"/>
    <x v="1"/>
    <x v="2"/>
    <x v="1"/>
    <s v="S"/>
    <n v="2.1276595744680851"/>
    <n v="2.5531914893617018"/>
    <n v="3.0638297872340421"/>
    <x v="2"/>
    <x v="0"/>
    <d v="2017-06-23T00:00:00"/>
    <n v="0.38297872340425526"/>
    <n v="3.0638297872340421"/>
    <n v="1"/>
    <n v="2.1276595744680851"/>
  </r>
  <r>
    <x v="1"/>
    <x v="3"/>
    <x v="3"/>
    <x v="3"/>
    <x v="1"/>
    <x v="2"/>
    <x v="1"/>
    <s v="S"/>
    <n v="2.1276595744680851"/>
    <n v="2.5531914893617018"/>
    <n v="3.0638297872340421"/>
    <x v="2"/>
    <x v="0"/>
    <d v="2017-06-23T00:00:00"/>
    <n v="0.34893617021276602"/>
    <n v="2.7914893617021281"/>
    <n v="0.91111111111111143"/>
    <n v="1.9385342789598115"/>
  </r>
  <r>
    <x v="1"/>
    <x v="2"/>
    <x v="2"/>
    <x v="4"/>
    <x v="0"/>
    <x v="1"/>
    <x v="0"/>
    <s v="S"/>
    <n v="2.1276595744680851"/>
    <n v="2.5531914893617018"/>
    <n v="2.1446808510638293"/>
    <x v="1"/>
    <x v="0"/>
    <d v="2017-06-23T00:00:00"/>
    <n v="0.26808510638297867"/>
    <n v="2.1446808510638293"/>
    <n v="1"/>
    <n v="2.1276595744680851"/>
  </r>
  <r>
    <x v="1"/>
    <x v="2"/>
    <x v="4"/>
    <x v="5"/>
    <x v="1"/>
    <x v="3"/>
    <x v="0"/>
    <s v="S"/>
    <n v="2.1276595744680851"/>
    <n v="2.5531914893617018"/>
    <n v="1.8382978723404251"/>
    <x v="0"/>
    <x v="0"/>
    <d v="2017-06-23T00:00:00"/>
    <n v="0.22978723404255313"/>
    <n v="1.8382978723404251"/>
    <n v="1"/>
    <n v="2.1276595744680851"/>
  </r>
  <r>
    <x v="0"/>
    <x v="1"/>
    <x v="1"/>
    <x v="6"/>
    <x v="0"/>
    <x v="4"/>
    <x v="0"/>
    <s v="S"/>
    <n v="2.1276595744680851"/>
    <n v="2.5531914893617018"/>
    <n v="2.1446808510638293"/>
    <x v="1"/>
    <x v="0"/>
    <d v="2017-06-23T00:00:00"/>
    <n v="0.195744680851064"/>
    <n v="1.565957446808512"/>
    <n v="0.73015873015873101"/>
    <n v="1.5535292131036829"/>
  </r>
  <r>
    <x v="1"/>
    <x v="2"/>
    <x v="4"/>
    <x v="5"/>
    <x v="1"/>
    <x v="3"/>
    <x v="1"/>
    <s v="S"/>
    <n v="2.1276595744680851"/>
    <n v="2.5531914893617018"/>
    <n v="1.2255319148936168"/>
    <x v="2"/>
    <x v="0"/>
    <d v="2017-06-23T00:00:00"/>
    <n v="0.1531914893617021"/>
    <n v="1.2255319148936168"/>
    <n v="1"/>
    <n v="2.1276595744680851"/>
  </r>
  <r>
    <x v="0"/>
    <x v="4"/>
    <x v="5"/>
    <x v="7"/>
    <x v="0"/>
    <x v="0"/>
    <x v="0"/>
    <s v="XS"/>
    <n v="2.1276595744680851"/>
    <n v="2.5531914893617018"/>
    <n v="1.2255319148936168"/>
    <x v="0"/>
    <x v="0"/>
    <d v="2017-06-23T00:00:00"/>
    <n v="0.1531914893617021"/>
    <n v="1.2255319148936168"/>
    <n v="1"/>
    <n v="2.1276595744680851"/>
  </r>
  <r>
    <x v="1"/>
    <x v="2"/>
    <x v="2"/>
    <x v="4"/>
    <x v="0"/>
    <x v="1"/>
    <x v="1"/>
    <s v="S"/>
    <n v="2.1276595744680851"/>
    <n v="2.5531914893617018"/>
    <n v="0.91914893617021254"/>
    <x v="2"/>
    <x v="0"/>
    <d v="2017-06-23T00:00:00"/>
    <n v="0.11489361702127657"/>
    <n v="0.91914893617021254"/>
    <n v="1"/>
    <n v="2.1276595744680851"/>
  </r>
  <r>
    <x v="0"/>
    <x v="1"/>
    <x v="1"/>
    <x v="8"/>
    <x v="0"/>
    <x v="5"/>
    <x v="0"/>
    <s v="L"/>
    <n v="9.5744680851063837"/>
    <n v="11.48936170212766"/>
    <n v="13.787234042553191"/>
    <x v="0"/>
    <x v="0"/>
    <d v="2017-06-23T00:00:00"/>
    <n v="4.2553191489363984E-3"/>
    <n v="3.4042553191491187E-2"/>
    <n v="2.4691358024692685E-3"/>
    <n v="2.3640661938535552E-2"/>
  </r>
  <r>
    <x v="0"/>
    <x v="1"/>
    <x v="1"/>
    <x v="8"/>
    <x v="0"/>
    <x v="5"/>
    <x v="0"/>
    <s v="L"/>
    <n v="9.5744680851063837"/>
    <n v="3.4042553191491187E-2"/>
    <n v="13.787234042553191"/>
    <x v="0"/>
    <x v="1"/>
    <d v="2017-06-26T00:00:00"/>
    <n v="1"/>
    <n v="8"/>
    <n v="0.58024691358024694"/>
    <n v="5.5555555555555562"/>
  </r>
  <r>
    <x v="0"/>
    <x v="2"/>
    <x v="6"/>
    <x v="9"/>
    <x v="1"/>
    <x v="6"/>
    <x v="0"/>
    <s v="M"/>
    <n v="10.638297872340425"/>
    <n v="12.76595744680851"/>
    <n v="10.723404255319148"/>
    <x v="1"/>
    <x v="1"/>
    <d v="2017-06-26T00:00:00"/>
    <n v="0.92765957446808534"/>
    <n v="7.4212765957446827"/>
    <n v="0.69206349206349227"/>
    <n v="7.362377575143535"/>
  </r>
  <r>
    <x v="0"/>
    <x v="0"/>
    <x v="0"/>
    <x v="0"/>
    <x v="0"/>
    <x v="0"/>
    <x v="1"/>
    <s v="M"/>
    <n v="8.5106382978723403"/>
    <n v="10.212765957446807"/>
    <n v="7.3531914893617003"/>
    <x v="2"/>
    <x v="1"/>
    <d v="2017-06-26T00:00:00"/>
    <n v="0.73617021276595762"/>
    <n v="5.889361702127661"/>
    <n v="0.80092592592592626"/>
    <n v="6.8163908589440529"/>
  </r>
  <r>
    <x v="0"/>
    <x v="4"/>
    <x v="5"/>
    <x v="7"/>
    <x v="0"/>
    <x v="0"/>
    <x v="1"/>
    <s v="XS"/>
    <n v="2.1276595744680851"/>
    <n v="2.5531914893617018"/>
    <n v="1.8382978723404251"/>
    <x v="2"/>
    <x v="1"/>
    <d v="2017-06-26T00:00:00"/>
    <n v="0.22978723404255313"/>
    <n v="1.8382978723404251"/>
    <n v="1"/>
    <n v="2.1276595744680851"/>
  </r>
  <r>
    <x v="0"/>
    <x v="1"/>
    <x v="1"/>
    <x v="6"/>
    <x v="0"/>
    <x v="4"/>
    <x v="0"/>
    <s v="S"/>
    <n v="2.1276595744680851"/>
    <n v="1.565957446808512"/>
    <n v="2.1446808510638293"/>
    <x v="1"/>
    <x v="1"/>
    <d v="2017-06-26T00:00:00"/>
    <n v="7.2340425531914665E-2"/>
    <n v="0.57872340425531732"/>
    <n v="0.26984126984126905"/>
    <n v="0.57413036136440221"/>
  </r>
  <r>
    <x v="1"/>
    <x v="3"/>
    <x v="3"/>
    <x v="3"/>
    <x v="1"/>
    <x v="2"/>
    <x v="1"/>
    <s v="S"/>
    <n v="2.1276595744680851"/>
    <n v="2.7914893617021281"/>
    <n v="3.0638297872340421"/>
    <x v="2"/>
    <x v="1"/>
    <d v="2017-06-26T00:00:00"/>
    <n v="3.4042553191489244E-2"/>
    <n v="0.27234042553191395"/>
    <n v="8.8888888888888601E-2"/>
    <n v="0.18912529550827362"/>
  </r>
  <r>
    <x v="0"/>
    <x v="1"/>
    <x v="1"/>
    <x v="8"/>
    <x v="0"/>
    <x v="5"/>
    <x v="0"/>
    <s v="L"/>
    <n v="9.5744680851063837"/>
    <n v="8"/>
    <n v="13.787234042553191"/>
    <x v="0"/>
    <x v="1"/>
    <d v="2017-06-27T00:00:00"/>
    <n v="0.71914893617021258"/>
    <n v="5.7531914893617007"/>
    <n v="0.41728395061728385"/>
    <n v="3.9952718676122925"/>
  </r>
  <r>
    <x v="0"/>
    <x v="0"/>
    <x v="0"/>
    <x v="10"/>
    <x v="1"/>
    <x v="4"/>
    <x v="0"/>
    <s v="L"/>
    <n v="8.5106382978723403"/>
    <n v="10.212765957446807"/>
    <n v="8.5787234042553173"/>
    <x v="1"/>
    <x v="1"/>
    <d v="2017-06-27T00:00:00"/>
    <n v="0.58723404255319189"/>
    <n v="4.6978723404255351"/>
    <n v="0.54761904761904812"/>
    <n v="4.6605876393110481"/>
  </r>
  <r>
    <x v="0"/>
    <x v="2"/>
    <x v="6"/>
    <x v="9"/>
    <x v="1"/>
    <x v="6"/>
    <x v="1"/>
    <s v="M"/>
    <n v="10.638297872340425"/>
    <n v="12.76595744680851"/>
    <n v="4.5957446808510634"/>
    <x v="2"/>
    <x v="1"/>
    <d v="2017-06-27T00:00:00"/>
    <n v="0.47234042553191535"/>
    <n v="3.7787234042553228"/>
    <n v="0.82222222222222308"/>
    <n v="8.7470449172576927"/>
  </r>
  <r>
    <x v="0"/>
    <x v="2"/>
    <x v="6"/>
    <x v="9"/>
    <x v="1"/>
    <x v="6"/>
    <x v="0"/>
    <s v="M"/>
    <n v="10.638297872340425"/>
    <n v="7.4212765957446827"/>
    <n v="10.723404255319148"/>
    <x v="1"/>
    <x v="1"/>
    <d v="2017-06-27T00:00:00"/>
    <n v="0.41276595744680811"/>
    <n v="3.3021276595744649"/>
    <n v="0.30793650793650768"/>
    <n v="3.2759202971968899"/>
  </r>
  <r>
    <x v="0"/>
    <x v="2"/>
    <x v="6"/>
    <x v="11"/>
    <x v="1"/>
    <x v="1"/>
    <x v="0"/>
    <s v="S"/>
    <n v="2.1276595744680851"/>
    <n v="2.5531914893617018"/>
    <n v="2.1446808510638293"/>
    <x v="0"/>
    <x v="1"/>
    <d v="2017-06-27T00:00:00"/>
    <n v="0.26808510638297867"/>
    <n v="2.1446808510638293"/>
    <n v="1"/>
    <n v="2.1276595744680851"/>
  </r>
  <r>
    <x v="0"/>
    <x v="1"/>
    <x v="1"/>
    <x v="1"/>
    <x v="0"/>
    <x v="1"/>
    <x v="1"/>
    <s v="M"/>
    <n v="4.2553191489361701"/>
    <n v="5.1063829787234036"/>
    <n v="1.8382978723404251"/>
    <x v="2"/>
    <x v="1"/>
    <d v="2017-06-27T00:00:00"/>
    <n v="0.22978723404255313"/>
    <n v="1.8382978723404251"/>
    <n v="1"/>
    <n v="4.2553191489361701"/>
  </r>
  <r>
    <x v="0"/>
    <x v="0"/>
    <x v="0"/>
    <x v="0"/>
    <x v="0"/>
    <x v="0"/>
    <x v="1"/>
    <s v="M"/>
    <n v="8.5106382978723403"/>
    <n v="5.889361702127661"/>
    <n v="7.3531914893617003"/>
    <x v="2"/>
    <x v="1"/>
    <d v="2017-06-27T00:00:00"/>
    <n v="0.18297872340425492"/>
    <n v="1.4638297872340393"/>
    <n v="0.19907407407407368"/>
    <n v="1.6942474389282867"/>
  </r>
  <r>
    <x v="0"/>
    <x v="1"/>
    <x v="1"/>
    <x v="6"/>
    <x v="0"/>
    <x v="4"/>
    <x v="1"/>
    <s v="S"/>
    <n v="2.1276595744680851"/>
    <n v="2.5531914893617018"/>
    <n v="0.91914893617021254"/>
    <x v="2"/>
    <x v="1"/>
    <d v="2017-06-27T00:00:00"/>
    <n v="0.11489361702127657"/>
    <n v="0.91914893617021254"/>
    <n v="1"/>
    <n v="2.1276595744680851"/>
  </r>
  <r>
    <x v="0"/>
    <x v="2"/>
    <x v="6"/>
    <x v="12"/>
    <x v="1"/>
    <x v="4"/>
    <x v="0"/>
    <s v="S"/>
    <n v="2.1276595744680851"/>
    <n v="2.5531914893617018"/>
    <n v="2.1446808510638293"/>
    <x v="0"/>
    <x v="1"/>
    <d v="2017-06-27T00:00:00"/>
    <n v="1.2765957446808751E-2"/>
    <n v="0.10212765957447001"/>
    <n v="4.7619047619048525E-2"/>
    <n v="0.10131712259372026"/>
  </r>
  <r>
    <x v="0"/>
    <x v="0"/>
    <x v="0"/>
    <x v="10"/>
    <x v="1"/>
    <x v="4"/>
    <x v="0"/>
    <s v="L"/>
    <n v="8.5106382978723403"/>
    <n v="4.6978723404255351"/>
    <n v="8.5787234042553173"/>
    <x v="1"/>
    <x v="1"/>
    <d v="2017-06-28T00:00:00"/>
    <n v="0.48510638297872277"/>
    <n v="3.8808510638297822"/>
    <n v="0.45238095238095188"/>
    <n v="3.8500506585612926"/>
  </r>
  <r>
    <x v="0"/>
    <x v="0"/>
    <x v="0"/>
    <x v="10"/>
    <x v="1"/>
    <x v="4"/>
    <x v="1"/>
    <s v="L"/>
    <n v="8.5106382978723403"/>
    <n v="10.212765957446807"/>
    <n v="3.6765957446808502"/>
    <x v="2"/>
    <x v="1"/>
    <d v="2017-06-28T00:00:00"/>
    <n v="0.45957446808510627"/>
    <n v="3.6765957446808502"/>
    <n v="1"/>
    <n v="8.5106382978723403"/>
  </r>
  <r>
    <x v="2"/>
    <x v="5"/>
    <x v="7"/>
    <x v="13"/>
    <x v="1"/>
    <x v="0"/>
    <x v="0"/>
    <s v="S"/>
    <n v="4.2553191489361701"/>
    <n v="5.1063829787234036"/>
    <n v="2.4510638297872336"/>
    <x v="0"/>
    <x v="1"/>
    <d v="2017-06-28T00:00:00"/>
    <n v="0.3063829787234042"/>
    <n v="2.4510638297872336"/>
    <n v="1"/>
    <n v="4.2553191489361701"/>
  </r>
  <r>
    <x v="0"/>
    <x v="2"/>
    <x v="6"/>
    <x v="12"/>
    <x v="1"/>
    <x v="4"/>
    <x v="0"/>
    <s v="S"/>
    <n v="2.1276595744680851"/>
    <n v="0.10212765957447001"/>
    <n v="2.1446808510638293"/>
    <x v="0"/>
    <x v="1"/>
    <d v="2017-06-28T00:00:00"/>
    <n v="0.25531914893616992"/>
    <n v="2.0425531914893593"/>
    <n v="0.95238095238095144"/>
    <n v="2.0263424518743647"/>
  </r>
  <r>
    <x v="2"/>
    <x v="5"/>
    <x v="7"/>
    <x v="13"/>
    <x v="1"/>
    <x v="0"/>
    <x v="1"/>
    <s v="S"/>
    <n v="4.2553191489361701"/>
    <n v="5.1063829787234036"/>
    <n v="3.6765957446808502"/>
    <x v="2"/>
    <x v="1"/>
    <d v="2017-06-28T00:00:00"/>
    <n v="0.20851063829787297"/>
    <n v="1.6680851063829838"/>
    <n v="0.45370370370370522"/>
    <n v="1.9306540583136391"/>
  </r>
  <r>
    <x v="0"/>
    <x v="2"/>
    <x v="6"/>
    <x v="11"/>
    <x v="1"/>
    <x v="1"/>
    <x v="1"/>
    <s v="S"/>
    <n v="2.1276595744680851"/>
    <n v="2.5531914893617018"/>
    <n v="0.91914893617021254"/>
    <x v="2"/>
    <x v="1"/>
    <d v="2017-06-28T00:00:00"/>
    <n v="0.11489361702127657"/>
    <n v="0.91914893617021254"/>
    <n v="1"/>
    <n v="2.1276595744680851"/>
  </r>
  <r>
    <x v="0"/>
    <x v="2"/>
    <x v="6"/>
    <x v="12"/>
    <x v="1"/>
    <x v="4"/>
    <x v="1"/>
    <s v="S"/>
    <n v="2.1276595744680851"/>
    <n v="2.5531914893617018"/>
    <n v="0.91914893617021254"/>
    <x v="2"/>
    <x v="1"/>
    <d v="2017-06-28T00:00:00"/>
    <n v="0.11489361702127657"/>
    <n v="0.91914893617021254"/>
    <n v="1"/>
    <n v="2.1276595744680851"/>
  </r>
  <r>
    <x v="0"/>
    <x v="2"/>
    <x v="6"/>
    <x v="9"/>
    <x v="1"/>
    <x v="6"/>
    <x v="1"/>
    <s v="M"/>
    <n v="10.638297872340425"/>
    <n v="3.7787234042553228"/>
    <n v="4.5957446808510634"/>
    <x v="2"/>
    <x v="1"/>
    <d v="2017-06-28T00:00:00"/>
    <n v="0.10212765957446757"/>
    <n v="0.81702127659574053"/>
    <n v="0.1777777777777769"/>
    <n v="1.8912529550827328"/>
  </r>
  <r>
    <x v="2"/>
    <x v="5"/>
    <x v="7"/>
    <x v="13"/>
    <x v="1"/>
    <x v="0"/>
    <x v="1"/>
    <s v="S"/>
    <n v="4.2553191489361701"/>
    <n v="1.6680851063829838"/>
    <n v="3.6765957446808502"/>
    <x v="2"/>
    <x v="1"/>
    <d v="2017-06-29T00:00:00"/>
    <n v="0.25106382978723329"/>
    <n v="2.0085106382978664"/>
    <n v="0.54629629629629484"/>
    <n v="2.3246650906225312"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30">
  <r>
    <x v="0"/>
    <x v="0"/>
    <x v="0"/>
    <x v="0"/>
    <n v="1"/>
    <n v="1"/>
    <n v="29.412765957446805"/>
    <n v="24.51063829787234"/>
    <n v="0.82663605051664746"/>
  </r>
  <r>
    <x v="0"/>
    <x v="0"/>
    <x v="1"/>
    <x v="0"/>
    <n v="0.2"/>
    <n v="1"/>
    <n v="3.8297872340425532E-2"/>
    <n v="3.1914893617021281E-2"/>
    <n v="5.3817451205510902E-3"/>
  </r>
  <r>
    <x v="0"/>
    <x v="0"/>
    <x v="1"/>
    <x v="1"/>
    <n v="0.8"/>
    <n v="1"/>
    <n v="0.15319148936170213"/>
    <n v="0.12765957446808512"/>
    <n v="5.3817451205510902E-3"/>
  </r>
  <r>
    <x v="0"/>
    <x v="0"/>
    <x v="2"/>
    <x v="0"/>
    <n v="0.7"/>
    <n v="1"/>
    <n v="0"/>
    <n v="0"/>
    <n v="0"/>
  </r>
  <r>
    <x v="0"/>
    <x v="0"/>
    <x v="2"/>
    <x v="1"/>
    <n v="0.3"/>
    <n v="1"/>
    <n v="0"/>
    <n v="0"/>
    <n v="0"/>
  </r>
  <r>
    <x v="0"/>
    <x v="0"/>
    <x v="3"/>
    <x v="0"/>
    <n v="0.7"/>
    <n v="1"/>
    <n v="0"/>
    <n v="0"/>
    <n v="0"/>
  </r>
  <r>
    <x v="0"/>
    <x v="0"/>
    <x v="3"/>
    <x v="1"/>
    <n v="0.3"/>
    <n v="1"/>
    <n v="0"/>
    <n v="0"/>
    <n v="0"/>
  </r>
  <r>
    <x v="0"/>
    <x v="0"/>
    <x v="4"/>
    <x v="1"/>
    <n v="1"/>
    <n v="1"/>
    <n v="0.87063829787234037"/>
    <n v="0.72553191489361712"/>
    <n v="2.4469001148105626E-2"/>
  </r>
  <r>
    <x v="0"/>
    <x v="0"/>
    <x v="5"/>
    <x v="0"/>
    <n v="0.3"/>
    <n v="1"/>
    <n v="0"/>
    <n v="0"/>
    <n v="0"/>
  </r>
  <r>
    <x v="0"/>
    <x v="0"/>
    <x v="5"/>
    <x v="1"/>
    <n v="0.7"/>
    <n v="1"/>
    <n v="0"/>
    <n v="0"/>
    <n v="0"/>
  </r>
  <r>
    <x v="0"/>
    <x v="0"/>
    <x v="6"/>
    <x v="0"/>
    <n v="0.7"/>
    <n v="1"/>
    <n v="0"/>
    <n v="0"/>
    <n v="0"/>
  </r>
  <r>
    <x v="0"/>
    <x v="0"/>
    <x v="6"/>
    <x v="1"/>
    <n v="0.3"/>
    <n v="1"/>
    <n v="0"/>
    <n v="0"/>
    <n v="0"/>
  </r>
  <r>
    <x v="0"/>
    <x v="0"/>
    <x v="7"/>
    <x v="0"/>
    <n v="1"/>
    <n v="1"/>
    <n v="5.1063829787234036"/>
    <n v="4.2553191489361701"/>
    <n v="0.14351320321469574"/>
  </r>
  <r>
    <x v="0"/>
    <x v="1"/>
    <x v="8"/>
    <x v="0"/>
    <n v="1"/>
    <n v="1"/>
    <n v="0"/>
    <n v="0"/>
    <n v="0"/>
  </r>
  <r>
    <x v="0"/>
    <x v="1"/>
    <x v="9"/>
    <x v="0"/>
    <n v="1"/>
    <n v="1"/>
    <n v="0"/>
    <n v="0"/>
    <n v="0"/>
  </r>
  <r>
    <x v="0"/>
    <x v="1"/>
    <x v="10"/>
    <x v="1"/>
    <n v="0.3"/>
    <n v="1"/>
    <n v="3.8297872340425529"/>
    <n v="3.1914893617021276"/>
    <n v="0.16949152542372878"/>
  </r>
  <r>
    <x v="0"/>
    <x v="1"/>
    <x v="10"/>
    <x v="0"/>
    <n v="0.7"/>
    <n v="1"/>
    <n v="8.9361702127659566"/>
    <n v="7.4468085106382969"/>
    <n v="0.16949152542372878"/>
  </r>
  <r>
    <x v="0"/>
    <x v="1"/>
    <x v="11"/>
    <x v="1"/>
    <n v="0.3"/>
    <n v="1"/>
    <n v="4.5957446808510625"/>
    <n v="3.8297872340425529"/>
    <n v="0.20338983050847456"/>
  </r>
  <r>
    <x v="0"/>
    <x v="1"/>
    <x v="11"/>
    <x v="0"/>
    <n v="0.7"/>
    <n v="1"/>
    <n v="10.723404255319146"/>
    <n v="8.9361702127659566"/>
    <n v="0.20338983050847456"/>
  </r>
  <r>
    <x v="0"/>
    <x v="1"/>
    <x v="12"/>
    <x v="1"/>
    <n v="1"/>
    <n v="1"/>
    <n v="5.1063829787234036"/>
    <n v="4.2553191489361701"/>
    <n v="6.7796610169491525E-2"/>
  </r>
  <r>
    <x v="0"/>
    <x v="1"/>
    <x v="13"/>
    <x v="0"/>
    <n v="1"/>
    <n v="1"/>
    <n v="11.48936170212766"/>
    <n v="9.5744680851063837"/>
    <n v="0.15254237288135594"/>
  </r>
  <r>
    <x v="0"/>
    <x v="1"/>
    <x v="14"/>
    <x v="1"/>
    <n v="0.4"/>
    <n v="1"/>
    <n v="1.0212765957446808"/>
    <n v="0.85106382978723405"/>
    <n v="3.3898305084745763E-2"/>
  </r>
  <r>
    <x v="0"/>
    <x v="1"/>
    <x v="14"/>
    <x v="0"/>
    <n v="0.6"/>
    <n v="1"/>
    <n v="1.531914893617021"/>
    <n v="1.2765957446808509"/>
    <n v="3.3898305084745763E-2"/>
  </r>
  <r>
    <x v="0"/>
    <x v="1"/>
    <x v="15"/>
    <x v="1"/>
    <n v="0.6"/>
    <n v="1"/>
    <n v="10.723404255319148"/>
    <n v="8.9361702127659566"/>
    <n v="0.23728813559322032"/>
  </r>
  <r>
    <x v="0"/>
    <x v="1"/>
    <x v="15"/>
    <x v="0"/>
    <n v="0.4"/>
    <n v="1"/>
    <n v="7.1489361702127656"/>
    <n v="5.9574468085106389"/>
    <n v="0.23728813559322032"/>
  </r>
  <r>
    <x v="0"/>
    <x v="1"/>
    <x v="16"/>
    <x v="0"/>
    <n v="0.7"/>
    <n v="1"/>
    <n v="7.1489361702127647"/>
    <n v="5.957446808510638"/>
    <n v="0.13559322033898305"/>
  </r>
  <r>
    <x v="0"/>
    <x v="1"/>
    <x v="16"/>
    <x v="1"/>
    <n v="0.3"/>
    <n v="1"/>
    <n v="3.0638297872340421"/>
    <n v="2.5531914893617018"/>
    <n v="0.13559322033898305"/>
  </r>
  <r>
    <x v="0"/>
    <x v="1"/>
    <x v="17"/>
    <x v="1"/>
    <n v="0.4"/>
    <n v="1"/>
    <n v="0"/>
    <n v="0"/>
    <n v="0"/>
  </r>
  <r>
    <x v="0"/>
    <x v="1"/>
    <x v="17"/>
    <x v="0"/>
    <n v="0.6"/>
    <n v="1"/>
    <n v="0"/>
    <n v="0"/>
    <n v="0"/>
  </r>
  <r>
    <x v="0"/>
    <x v="1"/>
    <x v="18"/>
    <x v="0"/>
    <n v="1"/>
    <n v="1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DemandsByStatus" cacheId="467" applyNumberFormats="0" applyBorderFormats="0" applyFontFormats="0" applyPatternFormats="0" applyAlignmentFormats="0" applyWidthHeightFormats="1" dataCaption="Values" missingCaption="0" updatedVersion="6" minRefreshableVersion="3" useAutoFormatting="1" itemPrintTitles="1" mergeItem="1" createdVersion="4" indent="0" outline="1" outlineData="1" multipleFieldFilters="0" colHeaderCaption="Activity Status" fieldListSortAscending="1">
  <location ref="A4:F19" firstHeaderRow="1" firstDataRow="2" firstDataCol="1" rowPageCount="2" colPageCount="1"/>
  <pivotFields count="50">
    <pivotField axis="axisPage" showAll="0">
      <items count="19">
        <item x="2"/>
        <item x="4"/>
        <item m="1" x="6"/>
        <item x="3"/>
        <item m="1" x="14"/>
        <item m="1" x="15"/>
        <item m="1" x="9"/>
        <item m="1" x="16"/>
        <item m="1" x="17"/>
        <item m="1" x="7"/>
        <item m="1" x="13"/>
        <item m="1" x="8"/>
        <item m="1" x="10"/>
        <item x="0"/>
        <item x="1"/>
        <item m="1" x="11"/>
        <item m="1" x="5"/>
        <item m="1" x="12"/>
        <item t="default"/>
      </items>
    </pivotField>
    <pivotField showAll="0"/>
    <pivotField showAll="0"/>
    <pivotField showAll="0"/>
    <pivotField showAll="0"/>
    <pivotField axis="axisRow" showAll="0">
      <items count="179">
        <item sd="0" m="1" x="61"/>
        <item sd="0" m="1" x="173"/>
        <item m="1" x="160"/>
        <item sd="0" m="1" x="156"/>
        <item sd="0" m="1" x="145"/>
        <item sd="0" m="1" x="112"/>
        <item sd="0" m="1" x="98"/>
        <item sd="0" x="1"/>
        <item sd="0" m="1" x="81"/>
        <item sd="0" m="1" x="148"/>
        <item m="1" x="118"/>
        <item m="1" x="147"/>
        <item m="1" x="71"/>
        <item m="1" x="86"/>
        <item m="1" x="79"/>
        <item m="1" x="124"/>
        <item m="1" x="141"/>
        <item m="1" x="94"/>
        <item m="1" x="100"/>
        <item m="1" x="105"/>
        <item m="1" x="76"/>
        <item m="1" x="73"/>
        <item m="1" x="168"/>
        <item m="1" x="63"/>
        <item m="1" x="135"/>
        <item m="1" x="130"/>
        <item m="1" x="107"/>
        <item m="1" x="62"/>
        <item m="1" x="143"/>
        <item m="1" x="87"/>
        <item m="1" x="136"/>
        <item m="1" x="43"/>
        <item m="1" x="129"/>
        <item m="1" x="85"/>
        <item m="1" x="68"/>
        <item m="1" x="155"/>
        <item m="1" x="115"/>
        <item m="1" x="174"/>
        <item m="1" x="140"/>
        <item m="1" x="144"/>
        <item m="1" x="139"/>
        <item m="1" x="111"/>
        <item m="1" x="157"/>
        <item m="1" x="51"/>
        <item m="1" x="103"/>
        <item m="1" x="172"/>
        <item m="1" x="106"/>
        <item m="1" x="44"/>
        <item m="1" x="65"/>
        <item m="1" x="152"/>
        <item m="1" x="50"/>
        <item m="1" x="119"/>
        <item m="1" x="137"/>
        <item m="1" x="176"/>
        <item m="1" x="131"/>
        <item m="1" x="113"/>
        <item m="1" x="102"/>
        <item m="1" x="169"/>
        <item m="1" x="158"/>
        <item m="1" x="83"/>
        <item m="1" x="104"/>
        <item m="1" x="92"/>
        <item m="1" x="163"/>
        <item m="1" x="80"/>
        <item m="1" x="59"/>
        <item m="1" x="122"/>
        <item m="1" x="56"/>
        <item m="1" x="116"/>
        <item m="1" x="77"/>
        <item m="1" x="69"/>
        <item m="1" x="47"/>
        <item m="1" x="72"/>
        <item m="1" x="151"/>
        <item m="1" x="161"/>
        <item m="1" x="53"/>
        <item m="1" x="57"/>
        <item m="1" x="95"/>
        <item m="1" x="54"/>
        <item m="1" x="70"/>
        <item m="1" x="154"/>
        <item m="1" x="162"/>
        <item m="1" x="60"/>
        <item m="1" x="166"/>
        <item m="1" x="66"/>
        <item m="1" x="99"/>
        <item m="1" x="175"/>
        <item m="1" x="46"/>
        <item m="1" x="114"/>
        <item m="1" x="88"/>
        <item m="1" x="90"/>
        <item m="1" x="153"/>
        <item m="1" x="138"/>
        <item m="1" x="132"/>
        <item m="1" x="120"/>
        <item m="1" x="117"/>
        <item m="1" x="49"/>
        <item m="1" x="48"/>
        <item m="1" x="110"/>
        <item m="1" x="82"/>
        <item m="1" x="128"/>
        <item m="1" x="55"/>
        <item m="1" x="97"/>
        <item m="1" x="171"/>
        <item m="1" x="78"/>
        <item m="1" x="108"/>
        <item m="1" x="58"/>
        <item m="1" x="177"/>
        <item m="1" x="127"/>
        <item m="1" x="96"/>
        <item m="1" x="142"/>
        <item m="1" x="126"/>
        <item m="1" x="91"/>
        <item m="1" x="149"/>
        <item m="1" x="67"/>
        <item m="1" x="121"/>
        <item m="1" x="89"/>
        <item m="1" x="123"/>
        <item m="1" x="164"/>
        <item m="1" x="167"/>
        <item m="1" x="101"/>
        <item m="1" x="74"/>
        <item m="1" x="150"/>
        <item m="1" x="134"/>
        <item m="1" x="52"/>
        <item m="1" x="133"/>
        <item x="33"/>
        <item x="26"/>
        <item x="31"/>
        <item x="25"/>
        <item x="24"/>
        <item x="34"/>
        <item x="23"/>
        <item x="30"/>
        <item x="22"/>
        <item x="27"/>
        <item x="32"/>
        <item x="29"/>
        <item x="28"/>
        <item m="1" x="146"/>
        <item m="1" x="159"/>
        <item x="15"/>
        <item x="19"/>
        <item x="18"/>
        <item m="1" x="93"/>
        <item x="17"/>
        <item x="16"/>
        <item x="21"/>
        <item x="14"/>
        <item m="1" x="45"/>
        <item x="13"/>
        <item m="1" x="170"/>
        <item x="20"/>
        <item sd="0" x="8"/>
        <item sd="0" m="1" x="84"/>
        <item sd="0" x="10"/>
        <item sd="0" x="9"/>
        <item sd="0" x="7"/>
        <item sd="0" x="11"/>
        <item sd="0" x="12"/>
        <item sd="0" m="1" x="125"/>
        <item x="6"/>
        <item x="2"/>
        <item x="3"/>
        <item x="0"/>
        <item x="4"/>
        <item m="1" x="64"/>
        <item m="1" x="165"/>
        <item m="1" x="75"/>
        <item m="1" x="109"/>
        <item x="5"/>
        <item x="35"/>
        <item x="36"/>
        <item x="37"/>
        <item x="38"/>
        <item x="39"/>
        <item x="40"/>
        <item x="41"/>
        <item x="42"/>
        <item t="default"/>
      </items>
    </pivotField>
    <pivotField showAll="0"/>
    <pivotField showAll="0"/>
    <pivotField showAll="0"/>
    <pivotField showAll="0"/>
    <pivotField showAll="0"/>
    <pivotField axis="axisRow" showAll="0">
      <items count="2659">
        <item m="1" x="982"/>
        <item m="1" x="2373"/>
        <item m="1" x="2448"/>
        <item m="1" x="2019"/>
        <item sd="0" m="1" x="1805"/>
        <item sd="0" m="1" x="1073"/>
        <item sd="0" m="1" x="1246"/>
        <item m="1" x="2655"/>
        <item m="1" x="2270"/>
        <item sd="0" m="1" x="1292"/>
        <item sd="0" m="1" x="1777"/>
        <item sd="0" m="1" x="2411"/>
        <item sd="0" m="1" x="1934"/>
        <item sd="0" m="1" x="1283"/>
        <item sd="0" m="1" x="1313"/>
        <item sd="0" m="1" x="2171"/>
        <item sd="0" m="1" x="1387"/>
        <item m="1" x="1580"/>
        <item sd="0" m="1" x="1458"/>
        <item x="670"/>
        <item sd="0" m="1" x="2118"/>
        <item m="1" x="738"/>
        <item sd="0" m="1" x="1700"/>
        <item m="1" x="2408"/>
        <item m="1" x="923"/>
        <item m="1" x="2397"/>
        <item sd="0" m="1" x="1770"/>
        <item sd="0" m="1" x="1802"/>
        <item sd="0" m="1" x="2259"/>
        <item sd="0" m="1" x="2210"/>
        <item m="1" x="1767"/>
        <item sd="0" m="1" x="944"/>
        <item sd="0" m="1" x="2519"/>
        <item m="1" x="2627"/>
        <item m="1" x="759"/>
        <item sd="0" m="1" x="1935"/>
        <item m="1" x="2070"/>
        <item m="1" x="1556"/>
        <item m="1" x="1213"/>
        <item m="1" x="1347"/>
        <item m="1" x="1530"/>
        <item m="1" x="1489"/>
        <item m="1" x="893"/>
        <item m="1" x="1526"/>
        <item m="1" x="704"/>
        <item m="1" x="1212"/>
        <item m="1" x="1706"/>
        <item m="1" x="2472"/>
        <item m="1" x="2039"/>
        <item m="1" x="942"/>
        <item m="1" x="2055"/>
        <item m="1" x="2233"/>
        <item m="1" x="1599"/>
        <item m="1" x="1611"/>
        <item m="1" x="1741"/>
        <item m="1" x="2364"/>
        <item m="1" x="970"/>
        <item m="1" x="2129"/>
        <item m="1" x="1823"/>
        <item m="1" x="1346"/>
        <item m="1" x="1112"/>
        <item m="1" x="1734"/>
        <item m="1" x="2595"/>
        <item m="1" x="1812"/>
        <item m="1" x="2151"/>
        <item m="1" x="1605"/>
        <item m="1" x="2224"/>
        <item m="1" x="937"/>
        <item m="1" x="2605"/>
        <item m="1" x="2266"/>
        <item m="1" x="1773"/>
        <item m="1" x="1615"/>
        <item m="1" x="1782"/>
        <item m="1" x="1494"/>
        <item m="1" x="1404"/>
        <item m="1" x="1484"/>
        <item m="1" x="2613"/>
        <item m="1" x="1399"/>
        <item m="1" x="2386"/>
        <item m="1" x="1632"/>
        <item m="1" x="2334"/>
        <item m="1" x="2520"/>
        <item m="1" x="2602"/>
        <item m="1" x="2521"/>
        <item m="1" x="1220"/>
        <item m="1" x="1582"/>
        <item m="1" x="1037"/>
        <item m="1" x="2568"/>
        <item m="1" x="851"/>
        <item m="1" x="1021"/>
        <item m="1" x="2491"/>
        <item m="1" x="1806"/>
        <item m="1" x="1988"/>
        <item m="1" x="2165"/>
        <item m="1" x="1277"/>
        <item m="1" x="1987"/>
        <item m="1" x="1557"/>
        <item m="1" x="2329"/>
        <item m="1" x="2361"/>
        <item m="1" x="878"/>
        <item m="1" x="1103"/>
        <item m="1" x="1694"/>
        <item m="1" x="909"/>
        <item m="1" x="1759"/>
        <item m="1" x="1786"/>
        <item m="1" x="2639"/>
        <item m="1" x="2090"/>
        <item m="1" x="2554"/>
        <item m="1" x="2111"/>
        <item m="1" x="2193"/>
        <item m="1" x="2037"/>
        <item m="1" x="770"/>
        <item m="1" x="1540"/>
        <item m="1" x="1501"/>
        <item m="1" x="1992"/>
        <item m="1" x="788"/>
        <item m="1" x="1328"/>
        <item m="1" x="2426"/>
        <item m="1" x="1168"/>
        <item m="1" x="1658"/>
        <item m="1" x="870"/>
        <item m="1" x="1386"/>
        <item m="1" x="1063"/>
        <item m="1" x="996"/>
        <item m="1" x="1133"/>
        <item m="1" x="872"/>
        <item m="1" x="1947"/>
        <item m="1" x="1547"/>
        <item m="1" x="2113"/>
        <item m="1" x="1195"/>
        <item m="1" x="760"/>
        <item m="1" x="1653"/>
        <item m="1" x="2154"/>
        <item m="1" x="2384"/>
        <item m="1" x="1941"/>
        <item m="1" x="2089"/>
        <item m="1" x="1379"/>
        <item m="1" x="2168"/>
        <item m="1" x="2612"/>
        <item m="1" x="1841"/>
        <item m="1" x="2139"/>
        <item m="1" x="793"/>
        <item m="1" x="1268"/>
        <item m="1" x="2274"/>
        <item m="1" x="1424"/>
        <item m="1" x="2207"/>
        <item m="1" x="1996"/>
        <item m="1" x="2240"/>
        <item m="1" x="1707"/>
        <item m="1" x="1897"/>
        <item m="1" x="2054"/>
        <item m="1" x="1145"/>
        <item m="1" x="2245"/>
        <item m="1" x="2138"/>
        <item m="1" x="1289"/>
        <item m="1" x="2112"/>
        <item m="1" x="1250"/>
        <item m="1" x="1588"/>
        <item m="1" x="2104"/>
        <item m="1" x="2219"/>
        <item m="1" x="2449"/>
        <item m="1" x="2488"/>
        <item m="1" x="1895"/>
        <item m="1" x="2080"/>
        <item m="1" x="1251"/>
        <item m="1" x="1448"/>
        <item m="1" x="2503"/>
        <item m="1" x="1190"/>
        <item m="1" x="2284"/>
        <item m="1" x="947"/>
        <item m="1" x="1642"/>
        <item m="1" x="2437"/>
        <item m="1" x="2357"/>
        <item m="1" x="2434"/>
        <item m="1" x="2539"/>
        <item m="1" x="1634"/>
        <item m="1" x="2283"/>
        <item m="1" x="1647"/>
        <item m="1" x="761"/>
        <item m="1" x="1513"/>
        <item m="1" x="2425"/>
        <item m="1" x="2406"/>
        <item m="1" x="869"/>
        <item m="1" x="2424"/>
        <item m="1" x="2457"/>
        <item m="1" x="2236"/>
        <item m="1" x="2276"/>
        <item m="1" x="2589"/>
        <item m="1" x="912"/>
        <item m="1" x="1680"/>
        <item m="1" x="1524"/>
        <item m="1" x="1493"/>
        <item m="1" x="769"/>
        <item m="1" x="1887"/>
        <item m="1" x="1639"/>
        <item m="1" x="1982"/>
        <item m="1" x="686"/>
        <item m="1" x="1033"/>
        <item m="1" x="2414"/>
        <item m="1" x="1909"/>
        <item m="1" x="2290"/>
        <item m="1" x="2201"/>
        <item m="1" x="703"/>
        <item m="1" x="2298"/>
        <item m="1" x="2234"/>
        <item m="1" x="2626"/>
        <item m="1" x="1204"/>
        <item m="1" x="1104"/>
        <item m="1" x="1819"/>
        <item m="1" x="1595"/>
        <item m="1" x="1779"/>
        <item m="1" x="845"/>
        <item m="1" x="1093"/>
        <item m="1" x="1627"/>
        <item m="1" x="1598"/>
        <item m="1" x="2049"/>
        <item m="1" x="775"/>
        <item m="1" x="1095"/>
        <item m="1" x="936"/>
        <item m="1" x="1663"/>
        <item m="1" x="946"/>
        <item m="1" x="765"/>
        <item m="1" x="1236"/>
        <item m="1" x="685"/>
        <item m="1" x="1758"/>
        <item m="1" x="2389"/>
        <item m="1" x="1314"/>
        <item m="1" x="1377"/>
        <item m="1" x="2481"/>
        <item m="1" x="2636"/>
        <item m="1" x="2350"/>
        <item m="1" x="758"/>
        <item m="1" x="1543"/>
        <item m="1" x="1338"/>
        <item m="1" x="1012"/>
        <item m="1" x="1583"/>
        <item m="1" x="1573"/>
        <item m="1" x="1965"/>
        <item m="1" x="2624"/>
        <item m="1" x="1253"/>
        <item m="1" x="1363"/>
        <item m="1" x="2543"/>
        <item m="1" x="1116"/>
        <item m="1" x="2330"/>
        <item m="1" x="2465"/>
        <item m="1" x="2017"/>
        <item m="1" x="1290"/>
        <item m="1" x="1553"/>
        <item m="1" x="1821"/>
        <item m="1" x="1118"/>
        <item m="1" x="1022"/>
        <item m="1" x="2213"/>
        <item m="1" x="1052"/>
        <item m="1" x="2368"/>
        <item m="1" x="2609"/>
        <item m="1" x="2137"/>
        <item m="1" x="2558"/>
        <item m="1" x="2494"/>
        <item m="1" x="1263"/>
        <item m="1" x="1453"/>
        <item m="1" x="2241"/>
        <item m="1" x="2366"/>
        <item m="1" x="1129"/>
        <item m="1" x="1034"/>
        <item m="1" x="988"/>
        <item m="1" x="2217"/>
        <item m="1" x="2095"/>
        <item m="1" x="1720"/>
        <item m="1" x="1623"/>
        <item m="1" x="2249"/>
        <item m="1" x="993"/>
        <item m="1" x="2483"/>
        <item m="1" x="984"/>
        <item m="1" x="955"/>
        <item m="1" x="1121"/>
        <item m="1" x="699"/>
        <item m="1" x="1374"/>
        <item m="1" x="1080"/>
        <item m="1" x="2189"/>
        <item m="1" x="2058"/>
        <item m="1" x="1019"/>
        <item m="1" x="831"/>
        <item m="1" x="1169"/>
        <item m="1" x="1502"/>
        <item m="1" x="1880"/>
        <item m="1" x="1775"/>
        <item m="1" x="1065"/>
        <item m="1" x="708"/>
        <item m="1" x="2590"/>
        <item m="1" x="1683"/>
        <item m="1" x="2299"/>
        <item m="1" x="1335"/>
        <item m="1" x="1178"/>
        <item m="1" x="1189"/>
        <item m="1" x="1394"/>
        <item m="1" x="2066"/>
        <item m="1" x="1966"/>
        <item m="1" x="763"/>
        <item m="1" x="1695"/>
        <item m="1" x="1986"/>
        <item m="1" x="2085"/>
        <item m="1" x="1390"/>
        <item m="1" x="1117"/>
        <item m="1" x="1704"/>
        <item m="1" x="2228"/>
        <item m="1" x="692"/>
        <item m="1" x="2435"/>
        <item m="1" x="2100"/>
        <item m="1" x="1015"/>
        <item m="1" x="1166"/>
        <item m="1" x="1590"/>
        <item m="1" x="1105"/>
        <item m="1" x="2379"/>
        <item m="1" x="2504"/>
        <item m="1" x="2082"/>
        <item m="1" x="1715"/>
        <item m="1" x="2271"/>
        <item m="1" x="1568"/>
        <item m="1" x="1836"/>
        <item m="1" x="1754"/>
        <item m="1" x="1539"/>
        <item m="1" x="1497"/>
        <item m="1" x="1410"/>
        <item m="1" x="1939"/>
        <item m="1" x="2346"/>
        <item m="1" x="1115"/>
        <item m="1" x="1384"/>
        <item m="1" x="2086"/>
        <item m="1" x="2535"/>
        <item m="1" x="1972"/>
        <item m="1" x="1688"/>
        <item m="1" x="2381"/>
        <item m="1" x="2490"/>
        <item m="1" x="754"/>
        <item m="1" x="2482"/>
        <item m="1" x="2541"/>
        <item m="1" x="2103"/>
        <item m="1" x="925"/>
        <item m="1" x="1227"/>
        <item m="1" x="2272"/>
        <item m="1" x="2370"/>
        <item m="1" x="2043"/>
        <item m="1" x="2197"/>
        <item m="1" x="1418"/>
        <item m="1" x="2445"/>
        <item m="1" x="2314"/>
        <item m="1" x="1296"/>
        <item m="1" x="726"/>
        <item m="1" x="2013"/>
        <item m="1" x="2098"/>
        <item m="1" x="1743"/>
        <item m="1" x="2417"/>
        <item m="1" x="1510"/>
        <item m="1" x="2300"/>
        <item m="1" x="767"/>
        <item m="1" x="1091"/>
        <item m="1" x="2305"/>
        <item m="1" x="2599"/>
        <item m="1" x="1516"/>
        <item m="1" x="1750"/>
        <item m="1" x="2429"/>
        <item m="1" x="1337"/>
        <item m="1" x="1542"/>
        <item m="1" x="992"/>
        <item m="1" x="941"/>
        <item m="1" x="2073"/>
        <item m="1" x="1392"/>
        <item m="1" x="2635"/>
        <item m="1" x="1028"/>
        <item m="1" x="1272"/>
        <item m="1" x="1697"/>
        <item sd="0" m="1" x="1999"/>
        <item m="1" x="733"/>
        <item m="1" x="910"/>
        <item m="1" x="1044"/>
        <item m="1" x="2223"/>
        <item m="1" x="2094"/>
        <item m="1" x="1716"/>
        <item m="1" x="1496"/>
        <item m="1" x="2015"/>
        <item m="1" x="2630"/>
        <item m="1" x="1918"/>
        <item m="1" x="1454"/>
        <item m="1" x="2150"/>
        <item m="1" x="1698"/>
        <item m="1" x="1353"/>
        <item m="1" x="1137"/>
        <item m="1" x="1728"/>
        <item m="1" x="2581"/>
        <item m="1" x="2011"/>
        <item m="1" x="1748"/>
        <item m="1" x="1336"/>
        <item m="1" x="1952"/>
        <item m="1" x="2454"/>
        <item m="1" x="1637"/>
        <item m="1" x="1787"/>
        <item m="1" x="1872"/>
        <item m="1" x="2246"/>
        <item m="1" x="671"/>
        <item m="1" x="1148"/>
        <item m="1" x="1803"/>
        <item m="1" x="883"/>
        <item m="1" x="1114"/>
        <item m="1" x="707"/>
        <item m="1" x="1761"/>
        <item m="1" x="1571"/>
        <item m="1" x="1406"/>
        <item m="1" x="1815"/>
        <item m="1" x="1071"/>
        <item m="1" x="1062"/>
        <item m="1" x="838"/>
        <item m="1" x="1938"/>
        <item m="1" x="1206"/>
        <item m="1" x="756"/>
        <item m="1" x="2202"/>
        <item m="1" x="938"/>
        <item m="1" x="2131"/>
        <item m="1" x="1726"/>
        <item m="1" x="1432"/>
        <item m="1" x="1229"/>
        <item m="1" x="2042"/>
        <item m="1" x="2393"/>
        <item m="1" x="954"/>
        <item m="1" x="2413"/>
        <item m="1" x="2328"/>
        <item m="1" x="1784"/>
        <item m="1" x="2021"/>
        <item m="1" x="2367"/>
        <item m="1" x="2157"/>
        <item m="1" x="2117"/>
        <item m="1" x="1650"/>
        <item m="1" x="1469"/>
        <item m="1" x="712"/>
        <item m="1" x="1569"/>
        <item m="1" x="929"/>
        <item m="1" x="2087"/>
        <item m="1" x="1630"/>
        <item m="1" x="1827"/>
        <item m="1" x="1241"/>
        <item m="1" x="1532"/>
        <item m="1" x="1176"/>
        <item m="1" x="795"/>
        <item m="1" x="1586"/>
        <item m="1" x="1868"/>
        <item m="1" x="1829"/>
        <item m="1" x="2584"/>
        <item m="1" x="1036"/>
        <item m="1" x="778"/>
        <item m="1" x="2486"/>
        <item m="1" x="1833"/>
        <item m="1" x="1232"/>
        <item m="1" x="1522"/>
        <item m="1" x="2096"/>
        <item m="1" x="1040"/>
        <item m="1" x="2336"/>
        <item m="1" x="1969"/>
        <item m="1" x="1739"/>
        <item m="1" x="672"/>
        <item m="1" x="1488"/>
        <item m="1" x="1953"/>
        <item sd="0" m="1" x="2297"/>
        <item m="1" x="1769"/>
        <item m="1" x="1143"/>
        <item m="1" x="787"/>
        <item m="1" x="2473"/>
        <item m="1" x="1855"/>
        <item m="1" x="1646"/>
        <item m="1" x="739"/>
        <item m="1" x="1340"/>
        <item m="1" x="915"/>
        <item m="1" x="1030"/>
        <item m="1" x="1620"/>
        <item m="1" x="846"/>
        <item m="1" x="2052"/>
        <item m="1" x="729"/>
        <item m="1" x="2552"/>
        <item m="1" x="1915"/>
        <item m="1" x="1140"/>
        <item m="1" x="1733"/>
        <item m="1" x="2306"/>
        <item m="1" x="2582"/>
        <item m="1" x="2398"/>
        <item m="1" x="983"/>
        <item m="1" x="1902"/>
        <item m="1" x="746"/>
        <item m="1" x="1738"/>
        <item m="1" x="1985"/>
        <item m="1" x="1224"/>
        <item m="1" x="1562"/>
        <item m="1" x="2479"/>
        <item m="1" x="2123"/>
        <item m="1" x="2016"/>
        <item m="1" x="2459"/>
        <item m="1" x="1765"/>
        <item m="1" x="1862"/>
        <item m="1" x="682"/>
        <item m="1" x="1592"/>
        <item m="1" x="2404"/>
        <item m="1" x="2620"/>
        <item m="1" x="1408"/>
        <item m="1" x="1690"/>
        <item m="1" x="1466"/>
        <item m="1" x="1211"/>
        <item m="1" x="1078"/>
        <item m="1" x="2253"/>
        <item m="1" x="885"/>
        <item m="1" x="1874"/>
        <item m="1" x="1828"/>
        <item m="1" x="1837"/>
        <item m="1" x="1295"/>
        <item m="1" x="2343"/>
        <item m="1" x="1555"/>
        <item m="1" x="1574"/>
        <item m="1" x="1672"/>
        <item m="1" x="978"/>
        <item m="1" x="2592"/>
        <item m="1" x="1074"/>
        <item m="1" x="1512"/>
        <item m="1" x="2099"/>
        <item m="1" x="935"/>
        <item m="1" x="2106"/>
        <item m="1" x="2400"/>
        <item m="1" x="2529"/>
        <item m="1" x="2184"/>
        <item m="1" x="1614"/>
        <item m="1" x="862"/>
        <item m="1" x="2237"/>
        <item m="1" x="1355"/>
        <item m="1" x="743"/>
        <item m="1" x="1866"/>
        <item m="1" x="1161"/>
        <item m="1" x="1234"/>
        <item m="1" x="2442"/>
        <item m="1" x="2383"/>
        <item m="1" x="2594"/>
        <item m="1" x="1393"/>
        <item m="1" x="706"/>
        <item m="1" x="1281"/>
        <item m="1" x="861"/>
        <item m="1" x="2174"/>
        <item m="1" x="2556"/>
        <item m="1" x="1520"/>
        <item m="1" x="1421"/>
        <item m="1" x="1378"/>
        <item m="1" x="844"/>
        <item m="1" x="2509"/>
        <item m="1" x="1365"/>
        <item m="1" x="1638"/>
        <item m="1" x="1712"/>
        <item m="1" x="2476"/>
        <item m="1" x="1665"/>
        <item m="1" x="1979"/>
        <item m="1" x="676"/>
        <item m="1" x="2199"/>
        <item m="1" x="1717"/>
        <item m="1" x="2468"/>
        <item m="1" x="1223"/>
        <item m="1" x="1575"/>
        <item m="1" x="2403"/>
        <item m="1" x="1182"/>
        <item m="1" x="1612"/>
        <item m="1" x="1437"/>
        <item m="1" x="1382"/>
        <item m="1" x="1239"/>
        <item m="1" x="2277"/>
        <item m="1" x="856"/>
        <item m="1" x="873"/>
        <item m="1" x="1885"/>
        <item m="1" x="1321"/>
        <item m="1" x="2146"/>
        <item m="1" x="1797"/>
        <item m="1" x="1876"/>
        <item m="1" x="751"/>
        <item m="1" x="1331"/>
        <item m="1" x="900"/>
        <item m="1" x="1006"/>
        <item m="1" x="2231"/>
        <item m="1" x="790"/>
        <item m="1" x="1463"/>
        <item m="1" x="1709"/>
        <item m="1" x="874"/>
        <item m="1" x="2462"/>
        <item m="1" x="903"/>
        <item m="1" x="2038"/>
        <item m="1" x="1848"/>
        <item m="1" x="1090"/>
        <item m="1" x="2401"/>
        <item m="1" x="2402"/>
        <item m="1" x="1396"/>
        <item m="1" x="1907"/>
        <item m="1" x="1257"/>
        <item m="1" x="796"/>
        <item m="1" x="1440"/>
        <item m="1" x="2326"/>
        <item m="1" x="841"/>
        <item m="1" x="1472"/>
        <item m="1" x="1914"/>
        <item m="1" x="1271"/>
        <item m="1" x="2493"/>
        <item m="1" x="811"/>
        <item m="1" x="2109"/>
        <item m="1" x="1839"/>
        <item m="1" x="2628"/>
        <item m="1" x="881"/>
        <item m="1" x="2327"/>
        <item m="1" x="2275"/>
        <item m="1" x="1409"/>
        <item m="1" x="1735"/>
        <item m="1" x="896"/>
        <item m="1" x="752"/>
        <item m="1" x="1756"/>
        <item m="1" x="969"/>
        <item m="1" x="2455"/>
        <item m="1" x="1954"/>
        <item m="1" x="1552"/>
        <item m="1" x="1561"/>
        <item m="1" x="1579"/>
        <item m="1" x="2418"/>
        <item m="1" x="1495"/>
        <item m="1" x="848"/>
        <item m="1" x="1155"/>
        <item m="1" x="2133"/>
        <item m="1" x="2646"/>
        <item m="1" x="1455"/>
        <item m="1" x="905"/>
        <item m="1" x="2264"/>
        <item m="1" x="1122"/>
        <item m="1" x="884"/>
        <item m="1" x="2034"/>
        <item m="1" x="2179"/>
        <item m="1" x="2469"/>
        <item m="1" x="1005"/>
        <item m="1" x="965"/>
        <item m="1" x="1205"/>
        <item m="1" x="934"/>
        <item m="1" x="1108"/>
        <item m="1" x="2564"/>
        <item m="1" x="887"/>
        <item m="1" x="2127"/>
        <item m="1" x="734"/>
        <item m="1" x="1751"/>
        <item m="1" x="2071"/>
        <item m="1" x="924"/>
        <item m="1" x="1198"/>
        <item m="1" x="2147"/>
        <item m="1" x="1320"/>
        <item m="1" x="2065"/>
        <item m="1" x="1459"/>
        <item m="1" x="1945"/>
        <item m="1" x="1087"/>
        <item m="1" x="975"/>
        <item m="1" x="768"/>
        <item m="1" x="891"/>
        <item m="1" x="2512"/>
        <item m="1" x="2012"/>
        <item m="1" x="1481"/>
        <item m="1" x="2394"/>
        <item m="1" x="1426"/>
        <item m="1" x="1710"/>
        <item m="1" x="1919"/>
        <item m="1" x="1325"/>
        <item m="1" x="1529"/>
        <item m="1" x="1774"/>
        <item m="1" x="898"/>
        <item m="1" x="2156"/>
        <item m="1" x="2116"/>
        <item m="1" x="1865"/>
        <item m="1" x="2563"/>
        <item m="1" x="1800"/>
        <item m="1" x="1946"/>
        <item m="1" x="1711"/>
        <item m="1" x="1625"/>
        <item m="1" x="1372"/>
        <item m="1" x="1596"/>
        <item m="1" x="1181"/>
        <item m="1" x="1389"/>
        <item m="1" x="1662"/>
        <item m="1" x="1465"/>
        <item m="1" x="1809"/>
        <item m="1" x="2619"/>
        <item m="1" x="2466"/>
        <item m="1" x="1048"/>
        <item m="1" x="1857"/>
        <item m="1" x="2072"/>
        <item m="1" x="1752"/>
        <item m="1" x="2377"/>
        <item m="1" x="1479"/>
        <item m="1" x="1566"/>
        <item m="1" x="907"/>
        <item m="1" x="2309"/>
        <item m="1" x="1134"/>
        <item m="1" x="781"/>
        <item m="1" x="973"/>
        <item m="1" x="1098"/>
        <item m="1" x="2125"/>
        <item m="1" x="2136"/>
        <item m="1" x="1894"/>
        <item m="1" x="2056"/>
        <item m="1" x="943"/>
        <item m="1" x="710"/>
        <item m="1" x="1616"/>
        <item m="1" x="2324"/>
        <item m="1" x="2427"/>
        <item m="1" x="1288"/>
        <item m="1" x="1504"/>
        <item sd="0" m="1" x="1199"/>
        <item sd="0" m="1" x="2248"/>
        <item sd="0" m="1" x="2421"/>
        <item m="1" x="1323"/>
        <item m="1" x="2536"/>
        <item m="1" x="2452"/>
        <item m="1" x="2035"/>
        <item m="1" x="1197"/>
        <item sd="0" m="1" x="2380"/>
        <item sd="0" m="1" x="966"/>
        <item m="1" x="1893"/>
        <item m="1" x="1820"/>
        <item sd="0" m="1" x="2209"/>
        <item m="1" x="2604"/>
        <item sd="0" m="1" x="812"/>
        <item m="1" x="1054"/>
        <item m="1" x="2169"/>
        <item m="1" x="2371"/>
        <item m="1" x="2268"/>
        <item m="1" x="964"/>
        <item m="1" x="1636"/>
        <item m="1" x="1729"/>
        <item m="1" x="1922"/>
        <item m="1" x="1853"/>
        <item m="1" x="913"/>
        <item m="1" x="1538"/>
        <item m="1" x="2538"/>
        <item m="1" x="2273"/>
        <item m="1" x="1807"/>
        <item m="1" x="2430"/>
        <item m="1" x="1593"/>
        <item m="1" x="1842"/>
        <item m="1" x="1111"/>
        <item m="1" x="2423"/>
        <item m="1" x="2229"/>
        <item m="1" x="2415"/>
        <item m="1" x="1649"/>
        <item m="1" x="1009"/>
        <item m="1" x="1041"/>
        <item m="1" x="1100"/>
        <item m="1" x="932"/>
        <item m="1" x="2534"/>
        <item m="1" x="1714"/>
        <item m="1" x="730"/>
        <item m="1" x="1789"/>
        <item m="1" x="2053"/>
        <item m="1" x="1294"/>
        <item m="1" x="1869"/>
        <item m="1" x="927"/>
        <item m="1" x="2143"/>
        <item m="1" x="949"/>
        <item m="1" x="737"/>
        <item m="1" x="747"/>
        <item m="1" x="722"/>
        <item m="1" x="1944"/>
        <item sd="0" m="1" x="961"/>
        <item sd="0" m="1" x="940"/>
        <item sd="0" m="1" x="1207"/>
        <item sd="0" m="1" x="762"/>
        <item sd="0" m="1" x="1673"/>
        <item m="1" x="1977"/>
        <item m="1" x="1343"/>
        <item m="1" x="2347"/>
        <item m="1" x="958"/>
        <item m="1" x="674"/>
        <item m="1" x="2281"/>
        <item m="1" x="744"/>
        <item m="1" x="1671"/>
        <item m="1" x="2254"/>
        <item m="1" x="1528"/>
        <item m="1" x="705"/>
        <item m="1" x="1069"/>
        <item m="1" x="1149"/>
        <item m="1" x="1719"/>
        <item m="1" x="1159"/>
        <item m="1" x="864"/>
        <item m="1" x="2333"/>
        <item m="1" x="1228"/>
        <item m="1" x="2506"/>
        <item m="1" x="1619"/>
        <item m="1" x="732"/>
        <item m="1" x="979"/>
        <item m="1" x="2598"/>
        <item m="1" x="2515"/>
        <item m="1" x="1628"/>
        <item m="1" x="1358"/>
        <item m="1" x="808"/>
        <item m="1" x="1870"/>
        <item m="1" x="2265"/>
        <item m="1" x="2458"/>
        <item m="1" x="2063"/>
        <item m="1" x="1881"/>
        <item m="1" x="1515"/>
        <item m="1" x="2132"/>
        <item m="1" x="1559"/>
        <item m="1" x="2634"/>
        <item m="1" x="2079"/>
        <item m="1" x="1917"/>
        <item m="1" x="2114"/>
        <item m="1" x="2618"/>
        <item m="1" x="1026"/>
        <item m="1" x="994"/>
        <item m="1" x="1624"/>
        <item m="1" x="720"/>
        <item m="1" x="928"/>
        <item m="1" x="2195"/>
        <item m="1" x="2550"/>
        <item m="1" x="1584"/>
        <item m="1" x="1427"/>
        <item m="1" x="2645"/>
        <item m="1" x="1096"/>
        <item m="1" x="1407"/>
        <item m="1" x="1411"/>
        <item m="1" x="1319"/>
        <item m="1" x="1144"/>
        <item m="1" x="2126"/>
        <item m="1" x="2208"/>
        <item m="1" x="2192"/>
        <item m="1" x="1851"/>
        <item m="1" x="1609"/>
        <item m="1" x="1278"/>
        <item m="1" x="1744"/>
        <item m="1" x="828"/>
        <item m="1" x="2487"/>
        <item m="1" x="689"/>
        <item m="1" x="1092"/>
        <item m="1" x="1456"/>
        <item m="1" x="2251"/>
        <item m="1" x="1913"/>
        <item m="1" x="2433"/>
        <item m="1" x="1420"/>
        <item m="1" x="1276"/>
        <item m="1" x="2576"/>
        <item m="1" x="1367"/>
        <item m="1" x="888"/>
        <item m="1" x="673"/>
        <item m="1" x="2316"/>
        <item m="1" x="1324"/>
        <item m="1" x="814"/>
        <item m="1" x="792"/>
        <item m="1" x="1097"/>
        <item m="1" x="1578"/>
        <item m="1" x="1256"/>
        <item m="1" x="1693"/>
        <item m="1" x="2610"/>
        <item m="1" x="1783"/>
        <item m="1" x="2051"/>
        <item m="1" x="1194"/>
        <item m="1" x="2591"/>
        <item m="1" x="1899"/>
        <item m="1" x="2120"/>
        <item m="1" x="755"/>
        <item m="1" x="1482"/>
        <item m="1" x="1970"/>
        <item m="1" x="2323"/>
        <item m="1" x="2523"/>
        <item m="1" x="1967"/>
        <item m="1" x="1248"/>
        <item m="1" x="1659"/>
        <item m="1" x="1478"/>
        <item m="1" x="2310"/>
        <item m="1" x="1274"/>
        <item m="1" x="1153"/>
        <item m="1" x="740"/>
        <item m="1" x="1269"/>
        <item m="1" x="1949"/>
        <item m="1" x="1265"/>
        <item m="1" x="2574"/>
        <item m="1" x="1537"/>
        <item m="1" x="1238"/>
        <item m="1" x="2577"/>
        <item m="1" x="2077"/>
        <item m="1" x="2650"/>
        <item m="1" x="1445"/>
        <item m="1" x="1570"/>
        <item m="1" x="2353"/>
        <item m="1" x="2177"/>
        <item m="1" x="1898"/>
        <item m="1" x="2006"/>
        <item m="1" x="2163"/>
        <item m="1" x="859"/>
        <item m="1" x="2526"/>
        <item m="1" x="1724"/>
        <item m="1" x="1055"/>
        <item m="1" x="1825"/>
        <item m="1" x="1233"/>
        <item m="1" x="2121"/>
        <item m="1" x="803"/>
        <item m="1" x="1438"/>
        <item m="1" x="868"/>
        <item m="1" x="2141"/>
        <item m="1" x="1287"/>
        <item m="1" x="750"/>
        <item m="1" x="2332"/>
        <item m="1" x="1327"/>
        <item m="1" x="773"/>
        <item m="1" x="1699"/>
        <item m="1" x="1993"/>
        <item m="1" x="1380"/>
        <item m="1" x="766"/>
        <item m="1" x="1762"/>
        <item m="1" x="1576"/>
        <item m="1" x="1929"/>
        <item m="1" x="1186"/>
        <item m="1" x="1067"/>
        <item m="1" x="980"/>
        <item m="1" x="2548"/>
        <item m="1" x="854"/>
        <item m="1" x="2428"/>
        <item m="1" x="1903"/>
        <item m="1" x="1008"/>
        <item m="1" x="2170"/>
        <item m="1" x="1873"/>
        <item m="1" x="2313"/>
        <item m="1" x="1318"/>
        <item m="1" x="1958"/>
        <item m="1" x="1221"/>
        <item m="1" x="2363"/>
        <item m="1" x="1617"/>
        <item m="1" x="2432"/>
        <item m="1" x="2496"/>
        <item m="1" x="698"/>
        <item m="1" x="2657"/>
        <item m="1" x="1924"/>
        <item m="1" x="1500"/>
        <item m="1" x="1341"/>
        <item m="1" x="2335"/>
        <item m="1" x="1419"/>
        <item m="1" x="1995"/>
        <item m="1" x="833"/>
        <item m="1" x="890"/>
        <item m="1" x="1788"/>
        <item m="1" x="2292"/>
        <item m="1" x="1047"/>
        <item m="1" x="1020"/>
        <item m="1" x="1997"/>
        <item m="1" x="1871"/>
        <item m="1" x="1633"/>
        <item m="1" x="2438"/>
        <item m="1" x="2640"/>
        <item m="1" x="2215"/>
        <item m="1" x="843"/>
        <item m="1" x="2555"/>
        <item m="1" x="1368"/>
        <item m="1" x="809"/>
        <item m="1" x="1652"/>
        <item m="1" x="2278"/>
        <item m="1" x="700"/>
        <item m="1" x="2356"/>
        <item m="1" x="879"/>
        <item m="1" x="2375"/>
        <item m="1" x="1385"/>
        <item m="1" x="1345"/>
        <item m="1" x="2420"/>
        <item m="1" x="1635"/>
        <item m="1" x="2191"/>
        <item m="1" x="1035"/>
        <item m="1" x="757"/>
        <item m="1" x="1258"/>
        <item m="1" x="1070"/>
        <item m="1" x="1981"/>
        <item m="1" x="1208"/>
        <item m="1" x="945"/>
        <item m="1" x="1684"/>
        <item m="1" x="2119"/>
        <item m="1" x="1666"/>
        <item m="1" x="2198"/>
        <item m="1" x="1162"/>
        <item m="1" x="2031"/>
        <item m="1" x="2009"/>
        <item m="1" x="810"/>
        <item m="1" x="806"/>
        <item m="1" x="1771"/>
        <item m="1" x="2041"/>
        <item m="1" x="1975"/>
        <item m="1" x="2153"/>
        <item m="1" x="2340"/>
        <item m="1" x="1446"/>
        <item m="1" x="2289"/>
        <item m="1" x="2107"/>
        <item m="1" x="1203"/>
        <item m="1" x="1473"/>
        <item m="1" x="1921"/>
        <item m="1" x="2159"/>
        <item m="1" x="2339"/>
        <item m="1" x="1414"/>
        <item m="1" x="2461"/>
        <item m="1" x="2135"/>
        <item m="1" x="1781"/>
        <item m="1" x="1173"/>
        <item m="1" x="2010"/>
        <item m="1" x="1889"/>
        <item m="1" x="1487"/>
        <item m="1" x="684"/>
        <item m="1" x="939"/>
        <item m="1" x="1286"/>
        <item m="1" x="1003"/>
        <item m="1" x="2470"/>
        <item m="1" x="1383"/>
        <item m="1" x="2247"/>
        <item m="1" x="1904"/>
        <item m="1" x="2160"/>
        <item m="1" x="1960"/>
        <item m="1" x="987"/>
        <item m="1" x="680"/>
        <item m="1" x="2303"/>
        <item m="1" x="2304"/>
        <item m="1" x="1141"/>
        <item m="1" x="1417"/>
        <item m="1" x="1297"/>
        <item m="1" x="1549"/>
        <item m="1" x="1128"/>
        <item m="1" x="727"/>
        <item m="1" x="1545"/>
        <item m="1" x="1692"/>
        <item m="1" x="2130"/>
        <item m="1" x="1713"/>
        <item m="1" x="2027"/>
        <item m="1" x="829"/>
        <item m="1" x="1798"/>
        <item m="1" x="1916"/>
        <item m="1" x="2002"/>
        <item m="1" x="2092"/>
        <item m="1" x="2260"/>
        <item m="1" x="1618"/>
        <item m="1" x="1188"/>
        <item m="1" x="1191"/>
        <item m="1" x="2308"/>
        <item m="1" x="1867"/>
        <item m="1" x="1974"/>
        <item m="1" x="794"/>
        <item m="1" x="1567"/>
        <item m="1" x="1480"/>
        <item m="1" x="2001"/>
        <item m="1" x="1252"/>
        <item m="1" x="677"/>
        <item m="1" x="1310"/>
        <item m="1" x="1011"/>
        <item m="1" x="2625"/>
        <item m="1" x="1943"/>
        <item m="1" x="858"/>
        <item m="1" x="1661"/>
        <item m="1" x="1519"/>
        <item m="1" x="1402"/>
        <item m="1" x="1994"/>
        <item m="1" x="816"/>
        <item m="1" x="1875"/>
        <item m="1" x="931"/>
        <item m="1" x="1696"/>
        <item m="1" x="1260"/>
        <item m="1" x="2527"/>
        <item m="1" x="1014"/>
        <item m="1" x="2172"/>
        <item m="1" x="2450"/>
        <item m="1" x="2578"/>
        <item m="1" x="2407"/>
        <item m="1" x="2337"/>
        <item m="1" x="1722"/>
        <item m="1" x="2643"/>
        <item m="1" x="1307"/>
        <item m="1" x="1550"/>
        <item m="1" x="1643"/>
        <item m="1" x="1266"/>
        <item m="1" x="2025"/>
        <item m="1" x="819"/>
        <item m="1" x="1180"/>
        <item m="1" x="976"/>
        <item m="1" x="1381"/>
        <item m="1" x="1425"/>
        <item m="1" x="696"/>
        <item m="1" x="2257"/>
        <item m="1" x="2091"/>
        <item m="1" x="1879"/>
        <item m="1" x="2395"/>
        <item m="1" x="2388"/>
        <item m="1" x="1029"/>
        <item m="1" x="2093"/>
        <item m="1" x="1602"/>
        <item m="1" x="2392"/>
        <item m="1" x="717"/>
        <item m="1" x="1816"/>
        <item m="1" x="2524"/>
        <item m="1" x="799"/>
        <item m="1" x="2508"/>
        <item m="1" x="2632"/>
        <item m="1" x="2405"/>
        <item m="1" x="2181"/>
        <item m="1" x="1826"/>
        <item m="1" x="2145"/>
        <item m="1" x="2155"/>
        <item m="1" x="1415"/>
        <item m="1" x="1476"/>
        <item m="1" x="2322"/>
        <item m="1" x="1860"/>
        <item m="1" x="1702"/>
        <item m="1" x="1589"/>
        <item m="1" x="764"/>
        <item m="1" x="2235"/>
        <item m="1" x="1007"/>
        <item m="1" x="1844"/>
        <item m="1" x="2142"/>
        <item m="1" x="1113"/>
        <item m="1" x="1016"/>
        <item m="1" x="1533"/>
        <item m="1" x="693"/>
        <item m="1" x="1056"/>
        <item m="1" x="1544"/>
        <item m="1" x="1151"/>
        <item m="1" x="1468"/>
        <item m="1" x="911"/>
        <item m="1" x="1282"/>
        <item m="1" x="1863"/>
        <item m="1" x="1474"/>
        <item m="1" x="877"/>
        <item m="1" x="1760"/>
        <item m="1" x="1084"/>
        <item m="1" x="2516"/>
        <item m="1" x="2546"/>
        <item m="1" x="691"/>
        <item m="1" x="1664"/>
        <item m="1" x="850"/>
        <item m="1" x="823"/>
        <item m="1" x="1316"/>
        <item m="1" x="2286"/>
        <item m="1" x="904"/>
        <item m="1" x="2186"/>
        <item m="1" x="2446"/>
        <item m="1" x="1955"/>
        <item m="1" x="2648"/>
        <item m="1" x="830"/>
        <item m="1" x="1031"/>
        <item m="1" x="2642"/>
        <item m="1" x="745"/>
        <item m="1" x="827"/>
        <item m="1" x="1508"/>
        <item m="1" x="2570"/>
        <item m="1" x="1731"/>
        <item m="1" x="2279"/>
        <item m="1" x="1225"/>
        <item m="1" x="951"/>
        <item m="1" x="1912"/>
        <item m="1" x="1509"/>
        <item m="1" x="2499"/>
        <item sd="0" m="1" x="2359"/>
        <item sd="0" m="1" x="797"/>
        <item sd="0" m="1" x="2439"/>
        <item m="1" x="1322"/>
        <item sd="0" m="1" x="959"/>
        <item sd="0" m="1" x="1928"/>
        <item sd="0" m="1" x="1354"/>
        <item sd="0" m="1" x="1075"/>
        <item sd="0" m="1" x="1677"/>
        <item sd="0" m="1" x="2611"/>
        <item sd="0" m="1" x="1888"/>
        <item sd="0" m="1" x="2344"/>
        <item sd="0" m="1" x="1138"/>
        <item m="1" x="1933"/>
        <item m="1" x="2484"/>
        <item m="1" x="1772"/>
        <item m="1" x="1785"/>
        <item m="1" x="1086"/>
        <item m="1" x="736"/>
        <item m="1" x="1737"/>
        <item m="1" x="1434"/>
        <item m="1" x="2649"/>
        <item m="1" x="920"/>
        <item m="1" x="1763"/>
        <item m="1" x="917"/>
        <item m="1" x="1163"/>
        <item m="1" x="1262"/>
        <item m="1" x="2387"/>
        <item m="1" x="1517"/>
        <item m="1" x="1356"/>
        <item m="1" x="1753"/>
        <item m="1" x="1606"/>
        <item m="1" x="933"/>
        <item m="1" x="2354"/>
        <item m="1" x="836"/>
        <item m="1" x="1968"/>
        <item m="1" x="1498"/>
        <item m="1" x="1791"/>
        <item m="1" x="1172"/>
        <item m="1" x="2549"/>
        <item m="1" x="1303"/>
        <item m="1" x="714"/>
        <item m="1" x="1156"/>
        <item m="1" x="2205"/>
        <item m="1" x="2280"/>
        <item m="1" x="2285"/>
        <item m="1" x="2528"/>
        <item m="1" x="1676"/>
        <item m="1" x="1534"/>
        <item m="1" x="2565"/>
        <item m="1" x="2036"/>
        <item m="1" x="1810"/>
        <item m="1" x="2176"/>
        <item m="1" x="1597"/>
        <item m="1" x="1984"/>
        <item m="1" x="1235"/>
        <item m="1" x="1959"/>
        <item m="1" x="1439"/>
        <item m="1" x="977"/>
        <item m="1" x="2507"/>
        <item m="1" x="914"/>
        <item m="1" x="1247"/>
        <item m="1" x="1546"/>
        <item m="1" x="2149"/>
        <item m="1" x="1908"/>
        <item m="1" x="1216"/>
        <item m="1" x="1249"/>
        <item m="1" x="921"/>
        <item m="1" x="1023"/>
        <item m="1" x="985"/>
        <item m="1" x="1369"/>
        <item m="1" x="1457"/>
        <item m="1" x="1348"/>
        <item m="1" x="1267"/>
        <item m="1" x="2474"/>
        <item m="1" x="1732"/>
        <item m="1" x="1834"/>
        <item m="1" x="1927"/>
        <item m="1" x="702"/>
        <item m="1" x="742"/>
        <item m="1" x="876"/>
        <item m="1" x="1284"/>
        <item m="1" x="1193"/>
        <item m="1" x="1830"/>
        <item m="1" x="2256"/>
        <item m="1" x="2214"/>
        <item m="1" x="2161"/>
        <item m="1" x="2441"/>
        <item m="1" x="2059"/>
        <item m="1" x="1811"/>
        <item m="1" x="2048"/>
        <item m="1" x="1817"/>
        <item m="1" x="1503"/>
        <item m="1" x="1046"/>
        <item m="1" x="2614"/>
        <item m="1" x="1768"/>
        <item m="1" x="1305"/>
        <item m="1" x="1431"/>
        <item m="1" x="1757"/>
        <item m="1" x="960"/>
        <item m="1" x="2358"/>
        <item m="1" x="918"/>
        <item m="1" x="1270"/>
        <item m="1" x="2000"/>
        <item m="1" x="2517"/>
        <item m="1" x="824"/>
        <item m="1" x="1654"/>
        <item m="1" x="1905"/>
        <item m="1" x="2572"/>
        <item m="1" x="728"/>
        <item m="1" x="1778"/>
        <item m="1" x="2047"/>
        <item m="1" x="1429"/>
        <item m="1" x="2206"/>
        <item m="1" x="852"/>
        <item m="1" x="1936"/>
        <item m="1" x="1120"/>
        <item m="1" x="2295"/>
        <item m="1" x="1721"/>
        <item m="1" x="1796"/>
        <item m="1" x="818"/>
        <item m="1" x="2282"/>
        <item m="1" x="1130"/>
        <item m="1" x="2252"/>
        <item m="1" x="753"/>
        <item m="1" x="1989"/>
        <item m="1" x="1315"/>
        <item m="1" x="1475"/>
        <item m="1" x="2032"/>
        <item m="1" x="989"/>
        <item m="1" x="2218"/>
        <item m="1" x="849"/>
        <item m="1" x="880"/>
        <item m="1" x="1525"/>
        <item m="1" x="902"/>
        <item m="1" x="1973"/>
        <item m="1" x="1460"/>
        <item m="1" x="2607"/>
        <item m="1" x="1308"/>
        <item m="1" x="2410"/>
        <item m="1" x="2321"/>
        <item m="1" x="1291"/>
        <item m="1" x="1852"/>
        <item m="1" x="1302"/>
        <item m="1" x="1656"/>
        <item m="1" x="1119"/>
        <item m="1" x="2296"/>
        <item m="1" x="1492"/>
        <item m="1" x="1094"/>
        <item m="1" x="2644"/>
        <item m="1" x="1705"/>
        <item m="1" x="1877"/>
        <item m="1" x="2097"/>
        <item m="1" x="1685"/>
        <item m="1" x="1061"/>
        <item m="1" x="771"/>
        <item m="1" x="2477"/>
        <item m="1" x="2187"/>
        <item m="1" x="2501"/>
        <item m="1" x="678"/>
        <item m="1" x="1398"/>
        <item m="1" x="1581"/>
        <item m="1" x="1373"/>
        <item m="1" x="1558"/>
        <item m="1" x="2062"/>
        <item m="1" x="2242"/>
        <item m="1" x="2653"/>
        <item m="1" x="1766"/>
        <item m="1" x="2175"/>
        <item m="1" x="2293"/>
        <item m="1" x="1042"/>
        <item m="1" x="1068"/>
        <item m="1" x="2617"/>
        <item m="1" x="2567"/>
        <item m="1" x="2325"/>
        <item m="1" x="1804"/>
        <item m="1" x="2028"/>
        <item m="1" x="1157"/>
        <item m="1" x="1309"/>
        <item m="1" x="2178"/>
        <item m="1" x="2478"/>
        <item m="1" x="2436"/>
        <item m="1" x="1675"/>
        <item m="1" x="1925"/>
        <item m="1" x="1001"/>
        <item m="1" x="820"/>
        <item m="1" x="1210"/>
        <item m="1" x="1010"/>
        <item m="1" x="1878"/>
        <item m="1" x="723"/>
        <item m="1" x="968"/>
        <item m="1" x="2046"/>
        <item m="1" x="2485"/>
        <item m="1" x="2616"/>
        <item m="1" x="2467"/>
        <item m="1" x="1718"/>
        <item m="1" x="2374"/>
        <item m="1" x="2319"/>
        <item m="1" x="2391"/>
        <item m="1" x="2480"/>
        <item m="1" x="1686"/>
        <item m="1" x="1884"/>
        <item m="1" x="1824"/>
        <item m="1" x="2005"/>
        <item m="1" x="871"/>
        <item m="1" x="2540"/>
        <item m="1" x="1776"/>
        <item m="1" x="687"/>
        <item m="1" x="2318"/>
        <item m="1" x="2399"/>
        <item m="1" x="2244"/>
        <item m="1" x="1964"/>
        <item m="1" x="2633"/>
        <item m="1" x="1433"/>
        <item m="1" x="963"/>
        <item m="1" x="855"/>
        <item m="1" x="1136"/>
        <item m="1" x="1971"/>
        <item m="1" x="867"/>
        <item m="1" x="2243"/>
        <item m="1" x="1577"/>
        <item m="1" x="779"/>
        <item m="1" x="2331"/>
        <item m="1" x="2606"/>
        <item m="1" x="2440"/>
        <item m="1" x="711"/>
        <item m="1" x="2180"/>
        <item m="1" x="1187"/>
        <item m="1" x="1678"/>
        <item m="1" x="2262"/>
        <item m="1" x="1150"/>
        <item m="1" x="2600"/>
        <item m="1" x="2511"/>
        <item m="1" x="2074"/>
        <item m="1" x="1317"/>
        <item m="1" x="1920"/>
        <item m="1" x="1843"/>
        <item m="1" x="2083"/>
        <item m="1" x="1082"/>
        <item m="1" x="1792"/>
        <item m="1" x="1131"/>
        <item m="1" x="2362"/>
        <item m="1" x="1083"/>
        <item m="1" x="1755"/>
        <item m="1" x="807"/>
        <item m="1" x="1449"/>
        <item m="1" x="817"/>
        <item m="1" x="1937"/>
        <item m="1" x="822"/>
        <item m="1" x="1640"/>
        <item m="1" x="1818"/>
        <item m="1" x="865"/>
        <item m="1" x="1416"/>
        <item m="1" x="1911"/>
        <item m="1" x="2559"/>
        <item m="1" x="2084"/>
        <item m="1" x="1185"/>
        <item m="1" x="1645"/>
        <item m="1" x="1139"/>
        <item m="1" x="1891"/>
        <item m="1" x="2014"/>
        <item m="1" x="1311"/>
        <item m="1" x="899"/>
        <item m="1" x="1142"/>
        <item m="1" x="1948"/>
        <item m="1" x="1076"/>
        <item m="1" x="1587"/>
        <item m="1" x="782"/>
        <item m="1" x="1254"/>
        <item m="1" x="2288"/>
        <item m="1" x="2108"/>
        <item m="1" x="1064"/>
        <item m="1" x="2307"/>
        <item m="1" x="1293"/>
        <item m="1" x="2588"/>
        <item m="1" x="2551"/>
        <item m="1" x="785"/>
        <item m="1" x="1135"/>
        <item m="1" x="1301"/>
        <item m="1" x="1230"/>
        <item m="1" x="2444"/>
        <item m="1" x="1613"/>
        <item m="1" x="1667"/>
        <item m="1" x="2647"/>
        <item m="1" x="821"/>
        <item m="1" x="774"/>
        <item m="1" x="2078"/>
        <item m="1" x="1066"/>
        <item m="1" x="1226"/>
        <item m="1" x="2453"/>
        <item m="1" x="2301"/>
        <item m="1" x="1641"/>
        <item m="1" x="2557"/>
        <item m="1" x="1601"/>
        <item m="1" x="2348"/>
        <item m="1" x="1043"/>
        <item m="1" x="1334"/>
        <item m="1" x="2608"/>
        <item m="1" x="2220"/>
        <item m="1" x="2575"/>
        <item m="1" x="1330"/>
        <item m="1" x="863"/>
        <item m="1" x="1858"/>
        <item m="1" x="2569"/>
        <item m="1" x="1764"/>
        <item m="1" x="681"/>
        <item m="1" x="1171"/>
        <item m="1" x="2566"/>
        <item m="1" x="690"/>
        <item m="1" x="1506"/>
        <item m="1" x="1025"/>
        <item m="1" x="892"/>
        <item m="1" x="1910"/>
        <item m="1" x="2212"/>
        <item m="1" x="2580"/>
        <item m="1" x="2585"/>
        <item m="1" x="1518"/>
        <item m="1" x="1527"/>
        <item m="1" x="1536"/>
        <item m="1" x="1499"/>
        <item m="1" x="1089"/>
        <item m="1" x="1998"/>
        <item m="1" x="1000"/>
        <item m="1" x="1548"/>
        <item m="1" x="2167"/>
        <item m="1" x="1170"/>
        <item m="1" x="2211"/>
        <item m="1" x="1585"/>
        <item m="1" x="1299"/>
        <item m="1" x="2532"/>
        <item m="1" x="1273"/>
        <item m="1" x="825"/>
        <item m="1" x="1976"/>
        <item m="1" x="2451"/>
        <item m="1" x="2230"/>
        <item m="1" x="2140"/>
        <item m="1" x="1957"/>
        <item m="1" x="815"/>
        <item m="1" x="2352"/>
        <item m="1" x="1594"/>
        <item m="1" x="2227"/>
        <item m="1" x="2004"/>
        <item m="1" x="1364"/>
        <item m="1" x="1514"/>
        <item m="1" x="2530"/>
        <item m="1" x="1242"/>
        <item m="1" x="2026"/>
        <item m="1" x="1164"/>
        <item m="1" x="1551"/>
        <item m="1" x="1357"/>
        <item m="1" x="1361"/>
        <item m="1" x="1027"/>
        <item m="1" x="786"/>
        <item m="1" x="2471"/>
        <item sd="0" m="1" x="2431"/>
        <item m="1" x="2522"/>
        <item m="1" x="1304"/>
        <item m="1" x="2148"/>
        <item m="1" x="1861"/>
        <item m="1" x="2537"/>
        <item m="1" x="2302"/>
        <item m="1" x="1264"/>
        <item m="1" x="1127"/>
        <item m="1" x="2492"/>
        <item m="1" x="2152"/>
        <item m="1" x="919"/>
        <item m="1" x="948"/>
        <item m="1" x="1300"/>
        <item m="1" x="735"/>
        <item m="1" x="1856"/>
        <item m="1" x="1470"/>
        <item m="1" x="2088"/>
        <item m="1" x="1333"/>
        <item m="1" x="1017"/>
        <item m="1" x="916"/>
        <item m="1" x="2018"/>
        <item m="1" x="2382"/>
        <item m="1" x="2030"/>
        <item m="1" x="1648"/>
        <item m="1" x="2654"/>
        <item m="1" x="1838"/>
        <item m="1" x="926"/>
        <item m="1" x="967"/>
        <item m="1" x="789"/>
        <item m="1" x="1101"/>
        <item m="1" x="1942"/>
        <item m="1" x="1214"/>
        <item m="1" x="2542"/>
        <item m="1" x="805"/>
        <item m="1" x="1085"/>
        <item m="1" x="2061"/>
        <item m="1" x="1306"/>
        <item m="1" x="2514"/>
        <item m="1" x="2573"/>
        <item m="1" x="1835"/>
        <item m="1" x="1930"/>
        <item m="1" x="2258"/>
        <item m="1" x="1462"/>
        <item m="1" x="1245"/>
        <item m="1" x="2222"/>
        <item m="1" x="1371"/>
        <item m="1" x="1629"/>
        <item m="1" x="1723"/>
        <item m="1" x="2173"/>
        <item m="1" x="2110"/>
        <item m="1" x="897"/>
        <item m="1" x="1376"/>
        <item m="1" x="1032"/>
        <item m="1" x="2378"/>
        <item m="1" x="675"/>
        <item m="1" x="1505"/>
        <item m="1" x="1832"/>
        <item m="1" x="1024"/>
        <item m="1" x="2390"/>
        <item m="1" x="1962"/>
        <item m="1" x="2560"/>
        <item m="1" x="2561"/>
        <item m="1" x="2341"/>
        <item m="1" x="1674"/>
        <item m="1" x="2641"/>
        <item m="1" x="741"/>
        <item m="1" x="1793"/>
        <item m="1" x="1846"/>
        <item m="1" x="2601"/>
        <item m="1" x="1490"/>
        <item m="1" x="2597"/>
        <item m="1" x="1926"/>
        <item m="1" x="1102"/>
        <item m="1" x="2586"/>
        <item m="1" x="2629"/>
        <item m="1" x="1687"/>
        <item m="1" x="2571"/>
        <item m="1" x="2498"/>
        <item m="1" x="1079"/>
        <item m="1" x="2040"/>
        <item m="1" x="1511"/>
        <item m="1" x="2183"/>
        <item m="1" x="1391"/>
        <item m="1" x="962"/>
        <item m="1" x="1038"/>
        <item m="1" x="2250"/>
        <item m="1" x="2232"/>
        <item m="1" x="2631"/>
        <item m="1" x="2144"/>
        <item m="1" x="1486"/>
        <item m="1" x="1813"/>
        <item m="1" x="1039"/>
        <item m="1" x="1351"/>
        <item m="1" x="847"/>
        <item m="1" x="1359"/>
        <item m="1" x="1608"/>
        <item m="1" x="2456"/>
        <item m="1" x="2081"/>
        <item m="1" x="2022"/>
        <item m="1" x="1053"/>
        <item m="1" x="1890"/>
        <item m="1" x="997"/>
        <item m="1" x="995"/>
        <item m="1" x="1682"/>
        <item m="1" x="1175"/>
        <item m="1" x="1745"/>
        <item m="1" x="2287"/>
        <item m="1" x="1447"/>
        <item m="1" x="776"/>
        <item m="1" x="731"/>
        <item m="1" x="1339"/>
        <item m="1" x="1507"/>
        <item m="1" x="1126"/>
        <item m="1" x="2443"/>
        <item m="1" x="950"/>
        <item m="1" x="1442"/>
        <item m="1" x="1280"/>
        <item m="1" x="2033"/>
        <item m="1" x="694"/>
        <item m="1" x="2075"/>
        <item m="1" x="1423"/>
        <item m="1" x="2122"/>
        <item m="1" x="1397"/>
        <item m="1" x="953"/>
        <item m="1" x="1621"/>
        <item m="1" x="1708"/>
        <item m="1" x="1237"/>
        <item m="1" x="1217"/>
        <item m="1" x="857"/>
        <item m="1" x="2351"/>
        <item m="1" x="772"/>
        <item m="1" x="1670"/>
        <item m="1" x="2317"/>
        <item m="1" x="2105"/>
        <item m="1" x="1344"/>
        <item m="1" x="1956"/>
        <item m="1" x="1451"/>
        <item m="1" x="1840"/>
        <item m="1" x="1991"/>
        <item m="1" x="2239"/>
        <item m="1" x="2255"/>
        <item m="1" x="860"/>
        <item m="1" x="2505"/>
        <item m="1" x="2500"/>
        <item sd="0" m="1" x="895"/>
        <item m="1" x="2596"/>
        <item m="1" x="2024"/>
        <item m="1" x="1691"/>
        <item m="1" x="749"/>
        <item m="1" x="1963"/>
        <item m="1" x="800"/>
        <item m="1" x="1799"/>
        <item m="1" x="1200"/>
        <item m="1" x="990"/>
        <item m="1" x="2518"/>
        <item m="1" x="1703"/>
        <item m="1" x="2076"/>
        <item m="1" x="1892"/>
        <item m="1" x="1727"/>
        <item m="1" x="1980"/>
        <item m="1" x="1845"/>
        <item m="1" x="1443"/>
        <item m="1" x="1326"/>
        <item m="1" x="2068"/>
        <item m="1" x="1405"/>
        <item m="1" x="2638"/>
        <item m="1" x="1428"/>
        <item m="1" x="1655"/>
        <item m="1" x="981"/>
        <item m="1" x="1859"/>
        <item m="1" x="1822"/>
        <item m="1" x="1961"/>
        <item m="1" x="1660"/>
        <item m="1" x="2525"/>
        <item m="1" x="2158"/>
        <item sd="0" m="1" x="2020"/>
        <item m="1" x="901"/>
        <item m="1" x="1626"/>
        <item m="1" x="2510"/>
        <item m="1" x="2533"/>
        <item m="1" x="2419"/>
        <item m="1" x="1179"/>
        <item x="571"/>
        <item x="648"/>
        <item x="570"/>
        <item x="527"/>
        <item x="569"/>
        <item x="652"/>
        <item x="556"/>
        <item x="545"/>
        <item x="568"/>
        <item x="586"/>
        <item x="530"/>
        <item x="565"/>
        <item m="1" x="2345"/>
        <item m="1" x="2338"/>
        <item x="518"/>
        <item x="552"/>
        <item x="338"/>
        <item x="469"/>
        <item x="550"/>
        <item x="554"/>
        <item x="555"/>
        <item x="559"/>
        <item x="548"/>
        <item x="515"/>
        <item x="301"/>
        <item x="553"/>
        <item x="546"/>
        <item x="442"/>
        <item x="651"/>
        <item x="251"/>
        <item x="510"/>
        <item x="624"/>
        <item x="549"/>
        <item x="493"/>
        <item x="513"/>
        <item x="522"/>
        <item x="507"/>
        <item x="451"/>
        <item x="532"/>
        <item m="1" x="1395"/>
        <item x="486"/>
        <item x="526"/>
        <item x="540"/>
        <item x="503"/>
        <item x="492"/>
        <item x="512"/>
        <item m="1" x="1950"/>
        <item x="501"/>
        <item x="543"/>
        <item x="520"/>
        <item x="561"/>
        <item x="504"/>
        <item x="534"/>
        <item x="533"/>
        <item x="535"/>
        <item x="536"/>
        <item x="489"/>
        <item x="537"/>
        <item x="541"/>
        <item x="528"/>
        <item x="531"/>
        <item x="521"/>
        <item m="1" x="1668"/>
        <item x="497"/>
        <item x="523"/>
        <item x="490"/>
        <item x="524"/>
        <item x="480"/>
        <item x="496"/>
        <item x="506"/>
        <item x="491"/>
        <item x="488"/>
        <item x="505"/>
        <item x="509"/>
        <item x="519"/>
        <item x="477"/>
        <item x="508"/>
        <item x="354"/>
        <item m="1" x="1422"/>
        <item m="1" x="2447"/>
        <item m="1" x="1736"/>
        <item x="461"/>
        <item x="421"/>
        <item x="514"/>
        <item x="494"/>
        <item x="476"/>
        <item x="374"/>
        <item x="467"/>
        <item x="517"/>
        <item x="516"/>
        <item x="457"/>
        <item x="495"/>
        <item x="475"/>
        <item x="498"/>
        <item m="1" x="1931"/>
        <item x="502"/>
        <item x="485"/>
        <item x="453"/>
        <item m="1" x="721"/>
        <item x="478"/>
        <item x="474"/>
        <item m="1" x="1057"/>
        <item x="444"/>
        <item m="1" x="2615"/>
        <item x="471"/>
        <item x="202"/>
        <item x="445"/>
        <item m="1" x="1329"/>
        <item x="463"/>
        <item x="462"/>
        <item x="452"/>
        <item m="1" x="2196"/>
        <item x="468"/>
        <item x="443"/>
        <item m="1" x="713"/>
        <item x="318"/>
        <item m="1" x="1607"/>
        <item x="458"/>
        <item x="446"/>
        <item x="355"/>
        <item x="449"/>
        <item x="392"/>
        <item x="415"/>
        <item x="351"/>
        <item x="322"/>
        <item x="250"/>
        <item x="399"/>
        <item x="385"/>
        <item x="441"/>
        <item x="448"/>
        <item x="420"/>
        <item x="403"/>
        <item x="447"/>
        <item x="402"/>
        <item x="389"/>
        <item x="414"/>
        <item x="413"/>
        <item x="418"/>
        <item x="398"/>
        <item x="417"/>
        <item x="419"/>
        <item x="382"/>
        <item x="409"/>
        <item x="416"/>
        <item x="386"/>
        <item x="334"/>
        <item x="411"/>
        <item x="397"/>
        <item x="289"/>
        <item x="357"/>
        <item x="410"/>
        <item x="309"/>
        <item x="343"/>
        <item m="1" x="1125"/>
        <item x="390"/>
        <item x="391"/>
        <item x="350"/>
        <item x="283"/>
        <item x="412"/>
        <item x="406"/>
        <item x="404"/>
        <item x="396"/>
        <item x="335"/>
        <item x="388"/>
        <item x="393"/>
        <item x="361"/>
        <item x="405"/>
        <item x="372"/>
        <item x="401"/>
        <item x="395"/>
        <item x="359"/>
        <item m="1" x="2579"/>
        <item x="400"/>
        <item x="314"/>
        <item x="326"/>
        <item x="333"/>
        <item x="317"/>
        <item x="332"/>
        <item x="367"/>
        <item x="378"/>
        <item x="325"/>
        <item x="341"/>
        <item m="1" x="1154"/>
        <item x="293"/>
        <item x="394"/>
        <item x="279"/>
        <item x="381"/>
        <item x="358"/>
        <item x="300"/>
        <item x="331"/>
        <item x="363"/>
        <item x="383"/>
        <item x="369"/>
        <item x="370"/>
        <item x="380"/>
        <item x="593"/>
        <item x="379"/>
        <item x="360"/>
        <item x="371"/>
        <item x="356"/>
        <item x="336"/>
        <item x="337"/>
        <item x="362"/>
        <item x="366"/>
        <item x="368"/>
        <item x="303"/>
        <item x="294"/>
        <item x="377"/>
        <item x="348"/>
        <item x="291"/>
        <item m="1" x="2134"/>
        <item x="373"/>
        <item x="365"/>
        <item x="364"/>
        <item x="346"/>
        <item m="1" x="1403"/>
        <item m="1" x="1701"/>
        <item m="1" x="1184"/>
        <item x="323"/>
        <item x="352"/>
        <item x="275"/>
        <item x="349"/>
        <item x="266"/>
        <item x="290"/>
        <item x="621"/>
        <item x="344"/>
        <item x="295"/>
        <item x="292"/>
        <item x="345"/>
        <item x="319"/>
        <item x="327"/>
        <item x="347"/>
        <item x="342"/>
        <item m="1" x="1202"/>
        <item x="340"/>
        <item m="1" x="1780"/>
        <item x="330"/>
        <item m="1" x="1436"/>
        <item x="321"/>
        <item x="288"/>
        <item x="310"/>
        <item m="1" x="1158"/>
        <item x="328"/>
        <item x="329"/>
        <item x="254"/>
        <item x="313"/>
        <item x="320"/>
        <item x="304"/>
        <item x="306"/>
        <item x="297"/>
        <item x="308"/>
        <item x="315"/>
        <item x="284"/>
        <item x="276"/>
        <item m="1" x="1461"/>
        <item m="1" x="1165"/>
        <item x="302"/>
        <item x="305"/>
        <item x="278"/>
        <item x="281"/>
        <item x="267"/>
        <item x="258"/>
        <item x="257"/>
        <item m="1" x="1467"/>
        <item x="246"/>
        <item x="285"/>
        <item x="286"/>
        <item x="299"/>
        <item m="1" x="801"/>
        <item m="1" x="715"/>
        <item m="1" x="2044"/>
        <item m="1" x="1222"/>
        <item x="296"/>
        <item x="298"/>
        <item x="263"/>
        <item x="277"/>
        <item m="1" x="1565"/>
        <item x="245"/>
        <item x="253"/>
        <item x="261"/>
        <item x="249"/>
        <item x="260"/>
        <item x="272"/>
        <item x="252"/>
        <item m="1" x="2412"/>
        <item x="265"/>
        <item x="240"/>
        <item x="269"/>
        <item x="268"/>
        <item x="256"/>
        <item x="247"/>
        <item x="274"/>
        <item x="270"/>
        <item x="273"/>
        <item x="264"/>
        <item x="262"/>
        <item x="271"/>
        <item m="1" x="882"/>
        <item m="1" x="2226"/>
        <item m="1" x="2060"/>
        <item m="1" x="1183"/>
        <item m="1" x="2531"/>
        <item x="244"/>
        <item x="231"/>
        <item x="248"/>
        <item x="226"/>
        <item x="241"/>
        <item x="237"/>
        <item x="239"/>
        <item x="220"/>
        <item x="238"/>
        <item x="229"/>
        <item x="235"/>
        <item x="233"/>
        <item x="234"/>
        <item x="236"/>
        <item m="1" x="1740"/>
        <item x="232"/>
        <item x="221"/>
        <item x="224"/>
        <item x="227"/>
        <item x="219"/>
        <item m="1" x="1110"/>
        <item x="223"/>
        <item x="215"/>
        <item x="214"/>
        <item x="197"/>
        <item x="218"/>
        <item m="1" x="718"/>
        <item x="217"/>
        <item x="198"/>
        <item x="199"/>
        <item x="201"/>
        <item x="193"/>
        <item x="210"/>
        <item x="205"/>
        <item x="209"/>
        <item m="1" x="1906"/>
        <item x="203"/>
        <item x="200"/>
        <item m="1" x="1077"/>
        <item x="206"/>
        <item m="1" x="1450"/>
        <item x="195"/>
        <item x="192"/>
        <item x="188"/>
        <item x="189"/>
        <item x="191"/>
        <item x="196"/>
        <item x="190"/>
        <item x="194"/>
        <item x="183"/>
        <item m="1" x="724"/>
        <item m="1" x="2623"/>
        <item m="1" x="2495"/>
        <item m="1" x="1896"/>
        <item m="1" x="930"/>
        <item m="1" x="1847"/>
        <item m="1" x="2416"/>
        <item m="1" x="1444"/>
        <item m="1" x="1831"/>
        <item m="1" x="986"/>
        <item m="1" x="1795"/>
        <item m="1" x="1412"/>
        <item m="1" x="2409"/>
        <item m="1" x="2320"/>
        <item m="1" x="1219"/>
        <item m="1" x="2544"/>
        <item m="1" x="2545"/>
        <item m="1" x="2194"/>
        <item m="1" x="1201"/>
        <item m="1" x="974"/>
        <item m="1" x="2651"/>
        <item m="1" x="1742"/>
        <item m="1" x="2475"/>
        <item m="1" x="842"/>
        <item m="1" x="1124"/>
        <item m="1" x="1174"/>
        <item m="1" x="971"/>
        <item m="1" x="1951"/>
        <item m="1" x="1983"/>
        <item m="1" x="2311"/>
        <item m="1" x="2460"/>
        <item m="1" x="2166"/>
        <item m="1" x="2124"/>
        <item m="1" x="1560"/>
        <item m="1" x="1349"/>
        <item m="1" x="1413"/>
        <item x="629"/>
        <item x="630"/>
        <item x="631"/>
        <item m="1" x="798"/>
        <item m="1" x="1657"/>
        <item x="618"/>
        <item m="1" x="999"/>
        <item x="564"/>
        <item m="1" x="1541"/>
        <item m="1" x="2204"/>
        <item x="595"/>
        <item x="620"/>
        <item x="622"/>
        <item x="639"/>
        <item x="499"/>
        <item x="623"/>
        <item m="1" x="1471"/>
        <item x="625"/>
        <item x="596"/>
        <item m="1" x="2355"/>
        <item x="558"/>
        <item x="473"/>
        <item x="597"/>
        <item x="614"/>
        <item x="598"/>
        <item x="599"/>
        <item x="600"/>
        <item x="601"/>
        <item m="1" x="1622"/>
        <item x="542"/>
        <item x="611"/>
        <item x="578"/>
        <item x="525"/>
        <item x="602"/>
        <item x="529"/>
        <item x="557"/>
        <item x="575"/>
        <item x="574"/>
        <item x="573"/>
        <item x="572"/>
        <item x="603"/>
        <item m="1" x="2269"/>
        <item x="587"/>
        <item m="1" x="835"/>
        <item m="1" x="1209"/>
        <item m="1" x="697"/>
        <item m="1" x="2603"/>
        <item m="1" x="1109"/>
        <item m="1" x="1849"/>
        <item m="1" x="1375"/>
        <item m="1" x="2372"/>
        <item m="1" x="2396"/>
        <item m="1" x="1401"/>
        <item m="1" x="1554"/>
        <item m="1" x="1435"/>
        <item m="1" x="886"/>
        <item m="1" x="2008"/>
        <item m="1" x="1177"/>
        <item m="1" x="2101"/>
        <item m="1" x="1452"/>
        <item m="1" x="837"/>
        <item m="1" x="2463"/>
        <item m="1" x="1725"/>
        <item m="1" x="777"/>
        <item m="1" x="1681"/>
        <item m="1" x="1441"/>
        <item m="1" x="709"/>
        <item m="1" x="2069"/>
        <item m="1" x="780"/>
        <item m="1" x="2291"/>
        <item m="1" x="1531"/>
        <item m="1" x="2656"/>
        <item m="1" x="2007"/>
        <item m="1" x="784"/>
        <item m="1" x="695"/>
        <item m="1" x="2376"/>
        <item m="1" x="1491"/>
        <item m="1" x="1059"/>
        <item m="1" x="1072"/>
        <item m="1" x="1088"/>
        <item m="1" x="1107"/>
        <item m="1" x="1275"/>
        <item m="1" x="719"/>
        <item m="1" x="1430"/>
        <item m="1" x="2261"/>
        <item m="1" x="2200"/>
        <item m="1" x="1342"/>
        <item m="1" x="2587"/>
        <item m="1" x="2464"/>
        <item m="1" x="1990"/>
        <item m="1" x="2502"/>
        <item m="1" x="1978"/>
        <item m="1" x="1231"/>
        <item m="1" x="1058"/>
        <item m="1" x="1747"/>
        <item m="1" x="2562"/>
        <item m="1" x="1883"/>
        <item m="1" x="1850"/>
        <item m="1" x="1900"/>
        <item m="1" x="1106"/>
        <item m="1" x="1099"/>
        <item m="1" x="1160"/>
        <item m="1" x="2064"/>
        <item m="1" x="1730"/>
        <item m="1" x="2221"/>
        <item m="1" x="1477"/>
        <item m="1" x="1749"/>
        <item x="49"/>
        <item x="149"/>
        <item x="146"/>
        <item x="126"/>
        <item x="47"/>
        <item x="115"/>
        <item x="114"/>
        <item x="113"/>
        <item x="142"/>
        <item x="141"/>
        <item x="119"/>
        <item x="48"/>
        <item x="124"/>
        <item x="136"/>
        <item x="58"/>
        <item x="70"/>
        <item x="131"/>
        <item x="120"/>
        <item x="123"/>
        <item x="53"/>
        <item x="102"/>
        <item x="97"/>
        <item x="96"/>
        <item x="77"/>
        <item m="1" x="1464"/>
        <item x="95"/>
        <item x="79"/>
        <item x="80"/>
        <item x="83"/>
        <item x="86"/>
        <item x="57"/>
        <item x="84"/>
        <item x="52"/>
        <item x="51"/>
        <item m="1" x="1886"/>
        <item m="1" x="2369"/>
        <item x="69"/>
        <item x="73"/>
        <item x="75"/>
        <item x="74"/>
        <item m="1" x="1013"/>
        <item x="56"/>
        <item m="1" x="1132"/>
        <item m="1" x="1243"/>
        <item x="59"/>
        <item x="46"/>
        <item x="45"/>
        <item x="50"/>
        <item x="68"/>
        <item m="1" x="2422"/>
        <item x="85"/>
        <item x="55"/>
        <item x="54"/>
        <item x="67"/>
        <item m="1" x="1644"/>
        <item x="65"/>
        <item x="66"/>
        <item x="60"/>
        <item m="1" x="908"/>
        <item m="1" x="853"/>
        <item m="1" x="1285"/>
        <item m="1" x="701"/>
        <item x="64"/>
        <item m="1" x="1572"/>
        <item m="1" x="2102"/>
        <item x="63"/>
        <item x="43"/>
        <item x="62"/>
        <item m="1" x="1123"/>
        <item x="61"/>
        <item x="44"/>
        <item x="42"/>
        <item x="40"/>
        <item m="1" x="906"/>
        <item m="1" x="2621"/>
        <item m="1" x="834"/>
        <item m="1" x="716"/>
        <item x="41"/>
        <item x="38"/>
        <item m="1" x="2622"/>
        <item m="1" x="1192"/>
        <item m="1" x="2497"/>
        <item m="1" x="1081"/>
        <item m="1" x="1352"/>
        <item x="27"/>
        <item m="1" x="998"/>
        <item m="1" x="804"/>
        <item x="11"/>
        <item x="10"/>
        <item x="15"/>
        <item m="1" x="1350"/>
        <item m="1" x="1004"/>
        <item m="1" x="1669"/>
        <item m="1" x="2349"/>
        <item m="1" x="2045"/>
        <item m="1" x="2513"/>
        <item m="1" x="1002"/>
        <item m="1" x="2385"/>
        <item m="1" x="2583"/>
        <item m="1" x="1563"/>
        <item m="1" x="1362"/>
        <item m="1" x="952"/>
        <item m="1" x="1610"/>
        <item m="1" x="957"/>
        <item m="1" x="1218"/>
        <item m="1" x="2225"/>
        <item m="1" x="1279"/>
        <item m="1" x="1146"/>
        <item m="1" x="1689"/>
        <item m="1" x="1631"/>
        <item m="1" x="2164"/>
        <item m="1" x="2162"/>
        <item m="1" x="2267"/>
        <item m="1" x="2203"/>
        <item m="1" x="1215"/>
        <item m="1" x="1388"/>
        <item m="1" x="1060"/>
        <item m="1" x="840"/>
        <item m="1" x="2067"/>
        <item m="1" x="1049"/>
        <item m="1" x="679"/>
        <item m="1" x="1312"/>
        <item m="1" x="1259"/>
        <item m="1" x="956"/>
        <item m="1" x="2050"/>
        <item m="1" x="2489"/>
        <item m="1" x="1864"/>
        <item m="1" x="1882"/>
        <item m="1" x="1332"/>
        <item m="1" x="2188"/>
        <item m="1" x="2263"/>
        <item m="1" x="1679"/>
        <item m="1" x="1746"/>
        <item m="1" x="1854"/>
        <item m="1" x="1147"/>
        <item m="1" x="1167"/>
        <item m="1" x="748"/>
        <item m="1" x="2023"/>
        <item m="1" x="688"/>
        <item m="1" x="1814"/>
        <item m="1" x="725"/>
        <item m="1" x="1366"/>
        <item m="1" x="2360"/>
        <item m="1" x="1050"/>
        <item m="1" x="1603"/>
        <item m="1" x="802"/>
        <item m="1" x="1535"/>
        <item m="1" x="791"/>
        <item m="1" x="1152"/>
        <item m="1" x="1521"/>
        <item m="1" x="1651"/>
        <item m="1" x="1790"/>
        <item m="1" x="1244"/>
        <item m="1" x="1600"/>
        <item m="1" x="1045"/>
        <item m="1" x="2637"/>
        <item m="1" x="1801"/>
        <item m="1" x="1901"/>
        <item m="1" x="1051"/>
        <item m="1" x="1523"/>
        <item m="1" x="1261"/>
        <item m="1" x="1808"/>
        <item m="1" x="839"/>
        <item m="1" x="2312"/>
        <item m="1" x="889"/>
        <item m="1" x="2216"/>
        <item m="1" x="2342"/>
        <item m="1" x="1923"/>
        <item m="1" x="2182"/>
        <item m="1" x="1591"/>
        <item m="1" x="1018"/>
        <item m="1" x="1370"/>
        <item m="1" x="2029"/>
        <item m="1" x="2294"/>
        <item m="1" x="894"/>
        <item m="1" x="875"/>
        <item m="1" x="991"/>
        <item m="1" x="2190"/>
        <item m="1" x="2057"/>
        <item x="438"/>
        <item x="436"/>
        <item x="422"/>
        <item x="430"/>
        <item x="437"/>
        <item x="353"/>
        <item x="312"/>
        <item x="339"/>
        <item x="259"/>
        <item x="230"/>
        <item x="440"/>
        <item x="487"/>
        <item x="316"/>
        <item x="424"/>
        <item x="204"/>
        <item x="387"/>
        <item x="538"/>
        <item x="459"/>
        <item x="428"/>
        <item x="435"/>
        <item x="431"/>
        <item x="472"/>
        <item x="455"/>
        <item x="423"/>
        <item x="287"/>
        <item x="384"/>
        <item x="225"/>
        <item x="208"/>
        <item x="669"/>
        <item x="211"/>
        <item x="213"/>
        <item x="176"/>
        <item x="212"/>
        <item x="174"/>
        <item m="1" x="1255"/>
        <item x="591"/>
        <item x="643"/>
        <item x="481"/>
        <item m="1" x="1485"/>
        <item m="1" x="2238"/>
        <item x="633"/>
        <item m="1" x="2128"/>
        <item m="1" x="2593"/>
        <item m="1" x="1240"/>
        <item m="1" x="972"/>
        <item x="562"/>
        <item x="500"/>
        <item x="608"/>
        <item x="610"/>
        <item x="654"/>
        <item x="482"/>
        <item x="585"/>
        <item x="563"/>
        <item x="634"/>
        <item x="627"/>
        <item x="605"/>
        <item x="589"/>
        <item x="255"/>
        <item x="635"/>
        <item x="641"/>
        <item x="646"/>
        <item x="626"/>
        <item x="632"/>
        <item x="650"/>
        <item x="609"/>
        <item x="649"/>
        <item x="439"/>
        <item x="638"/>
        <item x="243"/>
        <item x="456"/>
        <item x="470"/>
        <item x="594"/>
        <item x="282"/>
        <item x="242"/>
        <item x="619"/>
        <item x="581"/>
        <item x="637"/>
        <item x="628"/>
        <item x="636"/>
        <item x="590"/>
        <item x="606"/>
        <item x="647"/>
        <item x="613"/>
        <item x="653"/>
        <item x="560"/>
        <item x="645"/>
        <item x="376"/>
        <item x="222"/>
        <item x="582"/>
        <item x="612"/>
        <item x="577"/>
        <item x="644"/>
        <item x="592"/>
        <item x="617"/>
        <item x="454"/>
        <item x="580"/>
        <item x="429"/>
        <item x="434"/>
        <item x="433"/>
        <item x="547"/>
        <item x="466"/>
        <item x="607"/>
        <item x="464"/>
        <item m="1" x="2553"/>
        <item m="1" x="2652"/>
        <item x="432"/>
        <item x="584"/>
        <item x="280"/>
        <item x="207"/>
        <item x="588"/>
        <item x="450"/>
        <item x="544"/>
        <item x="408"/>
        <item x="616"/>
        <item x="427"/>
        <item x="407"/>
        <item x="551"/>
        <item x="483"/>
        <item x="566"/>
        <item m="1" x="1794"/>
        <item m="1" x="922"/>
        <item x="642"/>
        <item x="375"/>
        <item x="576"/>
        <item x="460"/>
        <item x="579"/>
        <item m="1" x="1940"/>
        <item x="567"/>
        <item m="1" x="2315"/>
        <item x="604"/>
        <item x="615"/>
        <item x="479"/>
        <item x="539"/>
        <item x="583"/>
        <item x="426"/>
        <item m="1" x="866"/>
        <item x="425"/>
        <item m="1" x="2115"/>
        <item m="1" x="1604"/>
        <item x="125"/>
        <item x="105"/>
        <item x="104"/>
        <item x="118"/>
        <item x="94"/>
        <item x="132"/>
        <item x="155"/>
        <item x="158"/>
        <item x="157"/>
        <item x="145"/>
        <item x="156"/>
        <item x="153"/>
        <item x="148"/>
        <item x="133"/>
        <item x="91"/>
        <item x="127"/>
        <item x="128"/>
        <item x="112"/>
        <item x="129"/>
        <item x="152"/>
        <item x="151"/>
        <item x="101"/>
        <item x="150"/>
        <item x="121"/>
        <item x="110"/>
        <item x="106"/>
        <item x="100"/>
        <item x="99"/>
        <item x="78"/>
        <item x="138"/>
        <item x="117"/>
        <item x="139"/>
        <item x="140"/>
        <item x="135"/>
        <item x="108"/>
        <item x="98"/>
        <item x="130"/>
        <item x="103"/>
        <item x="111"/>
        <item x="93"/>
        <item x="122"/>
        <item x="134"/>
        <item x="81"/>
        <item x="147"/>
        <item x="109"/>
        <item x="107"/>
        <item x="72"/>
        <item x="92"/>
        <item x="87"/>
        <item x="88"/>
        <item x="89"/>
        <item x="90"/>
        <item x="76"/>
        <item x="82"/>
        <item x="71"/>
        <item x="144"/>
        <item x="163"/>
        <item m="1" x="1400"/>
        <item x="39"/>
        <item m="1" x="1360"/>
        <item x="154"/>
        <item x="161"/>
        <item x="159"/>
        <item x="143"/>
        <item x="137"/>
        <item x="160"/>
        <item x="116"/>
        <item x="162"/>
        <item x="33"/>
        <item x="26"/>
        <item x="23"/>
        <item x="32"/>
        <item x="25"/>
        <item m="1" x="683"/>
        <item x="21"/>
        <item m="1" x="1196"/>
        <item x="29"/>
        <item x="28"/>
        <item x="22"/>
        <item m="1" x="813"/>
        <item x="18"/>
        <item x="31"/>
        <item x="30"/>
        <item x="34"/>
        <item x="35"/>
        <item m="1" x="2365"/>
        <item x="14"/>
        <item x="16"/>
        <item x="9"/>
        <item x="12"/>
        <item x="13"/>
        <item x="5"/>
        <item m="1" x="832"/>
        <item m="1" x="1564"/>
        <item m="1" x="2185"/>
        <item m="1" x="2003"/>
        <item m="1" x="783"/>
        <item m="1" x="1298"/>
        <item m="1" x="826"/>
        <item x="8"/>
        <item x="184"/>
        <item x="185"/>
        <item x="186"/>
        <item m="1" x="2547"/>
        <item x="24"/>
        <item x="180"/>
        <item m="1" x="1483"/>
        <item x="181"/>
        <item x="178"/>
        <item x="182"/>
        <item m="1" x="1932"/>
        <item x="0"/>
        <item x="1"/>
        <item x="2"/>
        <item x="3"/>
        <item x="4"/>
        <item x="6"/>
        <item x="7"/>
        <item x="17"/>
        <item x="19"/>
        <item x="20"/>
        <item x="36"/>
        <item x="37"/>
        <item x="164"/>
        <item x="165"/>
        <item x="166"/>
        <item x="167"/>
        <item x="168"/>
        <item x="169"/>
        <item x="170"/>
        <item x="171"/>
        <item x="172"/>
        <item x="173"/>
        <item x="175"/>
        <item x="177"/>
        <item x="179"/>
        <item x="187"/>
        <item x="216"/>
        <item x="228"/>
        <item x="307"/>
        <item x="311"/>
        <item x="324"/>
        <item x="465"/>
        <item x="484"/>
        <item x="511"/>
        <item x="640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t="default"/>
      </items>
    </pivotField>
    <pivotField axis="axisRow" showAll="0">
      <items count="27">
        <item x="0"/>
        <item x="13"/>
        <item x="10"/>
        <item m="1" x="23"/>
        <item x="3"/>
        <item x="4"/>
        <item x="7"/>
        <item x="17"/>
        <item x="15"/>
        <item m="1" x="25"/>
        <item m="1" x="18"/>
        <item x="2"/>
        <item x="1"/>
        <item x="6"/>
        <item x="8"/>
        <item m="1" x="19"/>
        <item x="16"/>
        <item x="11"/>
        <item x="14"/>
        <item m="1" x="20"/>
        <item x="5"/>
        <item x="9"/>
        <item m="1" x="22"/>
        <item m="1" x="24"/>
        <item x="12"/>
        <item m="1"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25">
        <item x="3"/>
        <item x="2"/>
        <item sd="0" x="7"/>
        <item x="0"/>
        <item sd="0" m="1" x="23"/>
        <item sd="0" x="1"/>
        <item sd="0" x="15"/>
        <item sd="0" x="17"/>
        <item sd="0" x="16"/>
        <item sd="0" x="10"/>
        <item sd="0" x="14"/>
        <item sd="0" x="13"/>
        <item sd="0" x="12"/>
        <item sd="0" x="9"/>
        <item x="11"/>
        <item x="8"/>
        <item x="6"/>
        <item x="5"/>
        <item x="4"/>
        <item sd="0" x="21"/>
        <item sd="0" x="20"/>
        <item sd="0" x="19"/>
        <item sd="0" x="18"/>
        <item sd="0" x="22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axis="axisPage" showAll="0">
      <items count="10">
        <item m="1" x="6"/>
        <item x="0"/>
        <item x="5"/>
        <item x="1"/>
        <item x="2"/>
        <item m="1" x="8"/>
        <item x="3"/>
        <item x="4"/>
        <item m="1" x="7"/>
        <item t="default"/>
      </items>
    </pivotField>
    <pivotField showAll="0"/>
    <pivotField axis="axisCol" showAll="0">
      <items count="10">
        <item m="1" x="6"/>
        <item m="1" x="8"/>
        <item x="0"/>
        <item x="2"/>
        <item x="5"/>
        <item x="4"/>
        <item x="1"/>
        <item x="3"/>
        <item m="1" x="7"/>
        <item t="default"/>
      </items>
    </pivotField>
    <pivotField dataField="1" showAll="0"/>
    <pivotField showAll="0"/>
    <pivotField showAll="0"/>
    <pivotField dragToRow="0" dragToCol="0" dragToPage="0" showAll="0" defaultSubtotal="0"/>
  </pivotFields>
  <rowFields count="4">
    <field x="22"/>
    <field x="5"/>
    <field x="11"/>
    <field x="12"/>
  </rowFields>
  <rowItems count="14">
    <i>
      <x/>
    </i>
    <i r="1">
      <x v="152"/>
    </i>
    <i r="1">
      <x v="154"/>
    </i>
    <i r="1">
      <x v="155"/>
    </i>
    <i r="1">
      <x v="156"/>
    </i>
    <i r="1">
      <x v="157"/>
    </i>
    <i>
      <x v="1"/>
    </i>
    <i r="1">
      <x v="152"/>
    </i>
    <i r="1">
      <x v="155"/>
    </i>
    <i r="1">
      <x v="156"/>
    </i>
    <i r="1">
      <x v="158"/>
    </i>
    <i>
      <x v="3"/>
    </i>
    <i r="1">
      <x v="7"/>
    </i>
    <i t="grand">
      <x/>
    </i>
  </rowItems>
  <colFields count="1">
    <field x="45"/>
  </colFields>
  <colItems count="5">
    <i>
      <x v="2"/>
    </i>
    <i>
      <x v="3"/>
    </i>
    <i>
      <x v="6"/>
    </i>
    <i>
      <x v="7"/>
    </i>
    <i t="grand">
      <x/>
    </i>
  </colItems>
  <pageFields count="2">
    <pageField fld="0" item="14" hier="-1"/>
    <pageField fld="43" hier="-1"/>
  </pageFields>
  <dataFields count="1">
    <dataField name="Count of SubtaskOrderedFullDescription" fld="46" subtotal="count" baseField="0" baseItem="0"/>
  </dataFields>
  <formats count="7">
    <format dxfId="139">
      <pivotArea outline="0" collapsedLevelsAreSubtotals="1" fieldPosition="0"/>
    </format>
    <format dxfId="138">
      <pivotArea dataOnly="0" labelOnly="1" outline="0" fieldPosition="0">
        <references count="1">
          <reference field="0" count="0"/>
        </references>
      </pivotArea>
    </format>
    <format dxfId="137">
      <pivotArea dataOnly="0" labelOnly="1" outline="0" fieldPosition="0">
        <references count="1">
          <reference field="43" count="0"/>
        </references>
      </pivotArea>
    </format>
    <format dxfId="136">
      <pivotArea field="45" type="button" dataOnly="0" labelOnly="1" outline="0" axis="axisCol" fieldPosition="0"/>
    </format>
    <format dxfId="135">
      <pivotArea type="topRight" dataOnly="0" labelOnly="1" outline="0" fieldPosition="0"/>
    </format>
    <format dxfId="134">
      <pivotArea dataOnly="0" labelOnly="1" fieldPosition="0">
        <references count="1">
          <reference field="45" count="0"/>
        </references>
      </pivotArea>
    </format>
    <format dxfId="133">
      <pivotArea dataOnly="0" labelOnly="1" grandCol="1" outline="0" fieldPosition="0"/>
    </format>
  </formats>
  <pivotTableStyleInfo name="PivotStyleDark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rogressByDemand" cacheId="485" applyNumberFormats="0" applyBorderFormats="0" applyFontFormats="0" applyPatternFormats="0" applyAlignmentFormats="0" applyWidthHeightFormats="1" dataCaption="Values" missingCaption="0" updatedVersion="6" minRefreshableVersion="3" useAutoFormatting="1" itemPrintTitles="1" mergeItem="1" createdVersion="6" indent="0" outline="1" outlineData="1" multipleFieldFilters="0" rowHeaderCaption="Demand Status &gt; Demand &gt; Task Status &gt; Task &gt; Subtask">
  <location ref="A14:S29" firstHeaderRow="0" firstDataRow="1" firstDataCol="1" rowPageCount="10" colPageCount="1"/>
  <pivotFields count="53">
    <pivotField axis="axisPage" showAll="0">
      <items count="19">
        <item x="3"/>
        <item x="2"/>
        <item m="1" x="6"/>
        <item m="1" x="14"/>
        <item m="1" x="15"/>
        <item m="1" x="9"/>
        <item m="1" x="16"/>
        <item m="1" x="17"/>
        <item m="1" x="7"/>
        <item m="1" x="13"/>
        <item m="1" x="8"/>
        <item m="1" x="10"/>
        <item x="0"/>
        <item x="1"/>
        <item m="1" x="11"/>
        <item m="1" x="5"/>
        <item m="1" x="12"/>
        <item x="4"/>
        <item t="default"/>
      </items>
    </pivotField>
    <pivotField axis="axisPage" showAll="0">
      <items count="3">
        <item x="0"/>
        <item x="1"/>
        <item t="default"/>
      </items>
    </pivotField>
    <pivotField axis="axisPage" showAll="0">
      <items count="12">
        <item x="0"/>
        <item m="1" x="7"/>
        <item x="1"/>
        <item m="1" x="9"/>
        <item m="1" x="8"/>
        <item x="4"/>
        <item x="3"/>
        <item x="5"/>
        <item m="1" x="10"/>
        <item x="2"/>
        <item m="1" x="6"/>
        <item t="default"/>
      </items>
    </pivotField>
    <pivotField axis="axisPage" showAll="0">
      <items count="90">
        <item m="1" x="84"/>
        <item m="1" x="49"/>
        <item m="1" x="44"/>
        <item m="1" x="78"/>
        <item m="1" x="71"/>
        <item m="1" x="46"/>
        <item m="1" x="56"/>
        <item m="1" x="68"/>
        <item m="1" x="88"/>
        <item m="1" x="77"/>
        <item m="1" x="61"/>
        <item m="1" x="72"/>
        <item m="1" x="65"/>
        <item x="1"/>
        <item m="1" x="48"/>
        <item m="1" x="73"/>
        <item m="1" x="67"/>
        <item m="1" x="52"/>
        <item m="1" x="69"/>
        <item m="1" x="85"/>
        <item m="1" x="47"/>
        <item m="1" x="53"/>
        <item m="1" x="70"/>
        <item m="1" x="50"/>
        <item m="1" x="55"/>
        <item m="1" x="57"/>
        <item m="1" x="80"/>
        <item m="1" x="83"/>
        <item m="1" x="62"/>
        <item m="1" x="87"/>
        <item m="1" x="63"/>
        <item m="1" x="43"/>
        <item m="1" x="66"/>
        <item m="1" x="60"/>
        <item m="1" x="51"/>
        <item m="1" x="58"/>
        <item m="1" x="86"/>
        <item m="1" x="64"/>
        <item m="1" x="81"/>
        <item m="1" x="54"/>
        <item m="1" x="75"/>
        <item m="1" x="82"/>
        <item m="1" x="45"/>
        <item m="1" x="76"/>
        <item m="1" x="79"/>
        <item m="1" x="74"/>
        <item m="1" x="59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t="default"/>
      </items>
    </pivotField>
    <pivotField showAll="0"/>
    <pivotField axis="axisRow" showAll="0" sortType="ascending">
      <items count="201">
        <item sd="0" m="1" x="60"/>
        <item m="1" x="138"/>
        <item sd="0" m="1" x="131"/>
        <item sd="0" m="1" x="86"/>
        <item sd="0" m="1" x="76"/>
        <item sd="0" m="1" x="51"/>
        <item m="1" x="81"/>
        <item m="1" x="172"/>
        <item m="1" x="182"/>
        <item m="1" x="57"/>
        <item m="1" x="61"/>
        <item m="1" x="107"/>
        <item m="1" x="101"/>
        <item m="1" x="58"/>
        <item m="1" x="175"/>
        <item m="1" x="78"/>
        <item m="1" x="65"/>
        <item m="1" x="183"/>
        <item m="1" x="73"/>
        <item m="1" x="187"/>
        <item m="1" x="111"/>
        <item m="1" x="196"/>
        <item m="1" x="49"/>
        <item sd="0" m="1" x="136"/>
        <item m="1" x="129"/>
        <item m="1" x="100"/>
        <item m="1" x="102"/>
        <item m="1" x="174"/>
        <item m="1" x="159"/>
        <item m="1" x="152"/>
        <item m="1" x="135"/>
        <item m="1" x="132"/>
        <item m="1" x="53"/>
        <item m="1" x="52"/>
        <item m="1" x="124"/>
        <item m="1" x="93"/>
        <item m="1" x="147"/>
        <item m="1" x="59"/>
        <item m="1" x="170"/>
        <item m="1" x="103"/>
        <item m="1" x="74"/>
        <item m="1" x="109"/>
        <item m="1" x="192"/>
        <item m="1" x="88"/>
        <item m="1" x="122"/>
        <item m="1" x="62"/>
        <item m="1" x="146"/>
        <item m="1" x="198"/>
        <item m="1" x="108"/>
        <item m="1" x="163"/>
        <item m="1" x="144"/>
        <item m="1" x="71"/>
        <item m="1" x="90"/>
        <item m="1" x="104"/>
        <item m="1" x="54"/>
        <item m="1" x="63"/>
        <item m="1" x="158"/>
        <item m="1" x="197"/>
        <item sd="0" m="1" x="66"/>
        <item sd="0" m="1" x="194"/>
        <item m="1" x="173"/>
        <item m="1" x="181"/>
        <item m="1" x="126"/>
        <item m="1" x="177"/>
        <item m="1" x="178"/>
        <item m="1" x="45"/>
        <item sd="0" m="1" x="92"/>
        <item m="1" x="151"/>
        <item sd="0" m="1" x="55"/>
        <item m="1" x="195"/>
        <item sd="0" m="1" x="166"/>
        <item m="1" x="128"/>
        <item sd="0" m="1" x="127"/>
        <item m="1" x="116"/>
        <item m="1" x="115"/>
        <item sd="0" m="1" x="110"/>
        <item m="1" x="190"/>
        <item m="1" x="179"/>
        <item m="1" x="94"/>
        <item sd="0" m="1" x="169"/>
        <item sd="0" m="1" x="133"/>
        <item m="1" x="164"/>
        <item m="1" x="99"/>
        <item m="1" x="87"/>
        <item sd="0" m="1" x="156"/>
        <item m="1" x="43"/>
        <item m="1" x="96"/>
        <item m="1" x="75"/>
        <item m="1" x="176"/>
        <item m="1" x="130"/>
        <item m="1" x="161"/>
        <item m="1" x="48"/>
        <item m="1" x="193"/>
        <item sd="0" m="1" x="168"/>
        <item sd="0" m="1" x="113"/>
        <item sd="0" m="1" x="79"/>
        <item sd="0" m="1" x="67"/>
        <item m="1" x="98"/>
        <item sd="0" m="1" x="89"/>
        <item sd="0" m="1" x="80"/>
        <item sd="0" m="1" x="141"/>
        <item sd="0" m="1" x="162"/>
        <item sd="0" m="1" x="106"/>
        <item sd="0" m="1" x="112"/>
        <item sd="0" m="1" x="118"/>
        <item sd="0" m="1" x="85"/>
        <item sd="0" m="1" x="82"/>
        <item sd="0" m="1" x="189"/>
        <item m="1" x="69"/>
        <item m="1" x="155"/>
        <item m="1" x="117"/>
        <item m="1" x="150"/>
        <item m="1" x="160"/>
        <item m="1" x="121"/>
        <item m="1" x="68"/>
        <item m="1" x="184"/>
        <item m="1" x="148"/>
        <item m="1" x="120"/>
        <item m="1" x="165"/>
        <item m="1" x="134"/>
        <item sd="0" x="8"/>
        <item x="6"/>
        <item sd="0" x="10"/>
        <item sd="0" x="9"/>
        <item sd="0" x="7"/>
        <item sd="0" x="11"/>
        <item x="14"/>
        <item x="20"/>
        <item x="2"/>
        <item x="15"/>
        <item x="19"/>
        <item m="1" x="105"/>
        <item x="3"/>
        <item x="0"/>
        <item x="17"/>
        <item x="4"/>
        <item x="16"/>
        <item m="1" x="70"/>
        <item x="21"/>
        <item m="1" x="186"/>
        <item m="1" x="84"/>
        <item m="1" x="123"/>
        <item m="1" x="191"/>
        <item sd="0" x="12"/>
        <item x="5"/>
        <item sd="0" m="1" x="143"/>
        <item sd="0" m="1" x="95"/>
        <item x="18"/>
        <item sd="0" m="1" x="97"/>
        <item sd="0" m="1" x="149"/>
        <item sd="0" x="33"/>
        <item sd="0" m="1" x="125"/>
        <item sd="0" m="1" x="64"/>
        <item x="26"/>
        <item sd="0" m="1" x="50"/>
        <item sd="0" m="1" x="199"/>
        <item sd="0" m="1" x="142"/>
        <item x="31"/>
        <item sd="0" m="1" x="72"/>
        <item sd="0" m="1" x="91"/>
        <item sd="0" x="25"/>
        <item sd="0" m="1" x="139"/>
        <item sd="0" m="1" x="77"/>
        <item sd="0" m="1" x="44"/>
        <item sd="0" x="24"/>
        <item sd="0" m="1" x="46"/>
        <item sd="0" x="34"/>
        <item sd="0" m="1" x="157"/>
        <item sd="0" m="1" x="119"/>
        <item sd="0" x="23"/>
        <item sd="0" m="1" x="145"/>
        <item sd="0" x="30"/>
        <item sd="0" m="1" x="137"/>
        <item x="22"/>
        <item x="27"/>
        <item x="32"/>
        <item x="29"/>
        <item x="28"/>
        <item m="1" x="167"/>
        <item m="1" x="47"/>
        <item x="13"/>
        <item m="1" x="180"/>
        <item m="1" x="140"/>
        <item m="1" x="185"/>
        <item m="1" x="188"/>
        <item m="1" x="114"/>
        <item m="1" x="83"/>
        <item m="1" x="171"/>
        <item m="1" x="154"/>
        <item m="1" x="56"/>
        <item m="1" x="153"/>
        <item x="37"/>
        <item x="39"/>
        <item x="36"/>
        <item x="35"/>
        <item x="42"/>
        <item x="38"/>
        <item x="41"/>
        <item x="40"/>
        <item x="1"/>
        <item t="default" sd="0"/>
      </items>
    </pivotField>
    <pivotField axis="axisPage" multipleItemSelectionAllowed="1" showAll="0">
      <items count="7">
        <item x="0"/>
        <item x="2"/>
        <item x="4"/>
        <item x="1"/>
        <item m="1" x="5"/>
        <item x="3"/>
        <item t="default"/>
      </items>
    </pivotField>
    <pivotField axis="axisPage" showAll="0">
      <items count="26">
        <item sd="0" x="3"/>
        <item x="2"/>
        <item x="9"/>
        <item m="1" x="13"/>
        <item sd="0" m="1" x="18"/>
        <item m="1" x="21"/>
        <item sd="0" m="1" x="22"/>
        <item x="8"/>
        <item x="11"/>
        <item x="1"/>
        <item x="7"/>
        <item x="4"/>
        <item x="0"/>
        <item x="6"/>
        <item m="1" x="17"/>
        <item x="10"/>
        <item m="1" x="19"/>
        <item m="1" x="12"/>
        <item m="1" x="16"/>
        <item m="1" x="24"/>
        <item m="1" x="20"/>
        <item m="1" x="23"/>
        <item m="1" x="15"/>
        <item m="1" x="14"/>
        <item x="5"/>
        <item t="default"/>
      </items>
    </pivotField>
    <pivotField axis="axisPage" showAll="0">
      <items count="1355">
        <item m="1" x="1076"/>
        <item m="1" x="1024"/>
        <item m="1" x="696"/>
        <item m="1" x="686"/>
        <item m="1" x="674"/>
        <item m="1" x="994"/>
        <item m="1" x="1345"/>
        <item m="1" x="1136"/>
        <item m="1" x="1304"/>
        <item m="1" x="798"/>
        <item m="1" x="953"/>
        <item m="1" x="1123"/>
        <item m="1" x="1291"/>
        <item m="1" x="788"/>
        <item m="1" x="947"/>
        <item m="1" x="1281"/>
        <item m="1" x="936"/>
        <item m="1" x="1089"/>
        <item m="1" x="1268"/>
        <item m="1" x="759"/>
        <item m="1" x="922"/>
        <item m="1" x="1077"/>
        <item m="1" x="1255"/>
        <item m="1" x="910"/>
        <item m="1" x="898"/>
        <item m="1" x="1057"/>
        <item m="1" x="889"/>
        <item m="1" x="882"/>
        <item m="1" x="962"/>
        <item m="1" x="1133"/>
        <item m="1" x="708"/>
        <item m="1" x="794"/>
        <item m="1" x="875"/>
        <item m="1" x="1025"/>
        <item m="1" x="1116"/>
        <item m="1" x="1287"/>
        <item m="1" x="944"/>
        <item m="1" x="1015"/>
        <item m="1" x="1100"/>
        <item m="1" x="1276"/>
        <item m="1" x="1005"/>
        <item m="1" x="755"/>
        <item m="1" x="1251"/>
        <item m="1" x="1060"/>
        <item m="1" x="1333"/>
        <item m="1" x="1307"/>
        <item m="1" x="711"/>
        <item m="1" x="870"/>
        <item m="1" x="1282"/>
        <item m="1" x="1326"/>
        <item m="1" x="720"/>
        <item m="1" x="760"/>
        <item m="1" x="991"/>
        <item m="1" x="1342"/>
        <item m="1" x="699"/>
        <item m="1" x="866"/>
        <item m="1" x="1018"/>
        <item m="1" x="1188"/>
        <item m="1" x="1278"/>
        <item m="1" x="1323"/>
        <item m="1" x="771"/>
        <item m="1" x="813"/>
        <item m="1" x="1009"/>
        <item m="1" x="1087"/>
        <item m="1" x="1177"/>
        <item m="1" x="883"/>
        <item m="1" x="920"/>
        <item m="1" x="963"/>
        <item m="1" x="999"/>
        <item m="1" x="1074"/>
        <item m="1" x="1301"/>
        <item m="1" x="1352"/>
        <item m="1" x="709"/>
        <item m="1" x="731"/>
        <item m="1" x="750"/>
        <item m="1" x="770"/>
        <item m="1" x="833"/>
        <item m="1" x="876"/>
        <item m="1" x="888"/>
        <item m="1" x="909"/>
        <item m="1" x="969"/>
        <item m="1" x="1008"/>
        <item m="1" x="1086"/>
        <item m="1" x="1117"/>
        <item m="1" x="1337"/>
        <item m="1" x="822"/>
        <item m="1" x="864"/>
        <item m="1" x="881"/>
        <item m="1" x="978"/>
        <item m="1" x="1033"/>
        <item m="1" x="1102"/>
        <item m="1" x="706"/>
        <item m="1" x="887"/>
        <item m="1" x="906"/>
        <item m="1" x="931"/>
        <item m="1" x="1111"/>
        <item m="1" x="1220"/>
        <item m="1" x="1241"/>
        <item m="1" x="1286"/>
        <item m="1" x="1335"/>
        <item m="1" x="677"/>
        <item m="1" x="693"/>
        <item m="1" x="737"/>
        <item m="1" x="821"/>
        <item m="1" x="841"/>
        <item m="1" x="860"/>
        <item m="1" x="895"/>
        <item m="1" x="940"/>
        <item m="1" x="975"/>
        <item m="1" x="1012"/>
        <item m="1" x="1030"/>
        <item m="1" x="1049"/>
        <item m="1" x="1070"/>
        <item m="1" x="1097"/>
        <item m="1" x="1129"/>
        <item m="1" x="1151"/>
        <item m="1" x="1167"/>
        <item m="1" x="1184"/>
        <item m="1" x="1208"/>
        <item m="1" x="1228"/>
        <item m="1" x="1252"/>
        <item m="1" x="1273"/>
        <item m="1" x="1347"/>
        <item m="1" x="1249"/>
        <item m="1" x="1271"/>
        <item m="1" x="1296"/>
        <item m="1" x="1318"/>
        <item m="1" x="682"/>
        <item m="1" x="1173"/>
        <item m="1" x="1259"/>
        <item m="1" x="1331"/>
        <item m="1" x="801"/>
        <item m="1" x="818"/>
        <item m="1" x="838"/>
        <item m="1" x="857"/>
        <item m="1" x="879"/>
        <item m="1" x="892"/>
        <item m="1" x="917"/>
        <item m="1" x="938"/>
        <item m="1" x="1088"/>
        <item m="1" x="1056"/>
        <item m="1" x="1045"/>
        <item m="1" x="717"/>
        <item m="1" x="1036"/>
        <item m="1" x="707"/>
        <item m="1" x="1013"/>
        <item m="1" x="986"/>
        <item m="1" x="1332"/>
        <item m="1" x="973"/>
        <item m="1" x="1315"/>
        <item m="1" x="966"/>
        <item m="1" x="1106"/>
        <item m="1" x="774"/>
        <item m="1" x="1066"/>
        <item m="1" x="1243"/>
        <item m="1" x="1221"/>
        <item m="1" x="718"/>
        <item m="1" x="1210"/>
        <item m="1" x="1300"/>
        <item m="1" x="950"/>
        <item m="1" x="1197"/>
        <item m="1" x="687"/>
        <item m="1" x="918"/>
        <item m="1" x="1292"/>
        <item m="1" x="752"/>
        <item m="1" x="1225"/>
        <item m="1" x="1328"/>
        <item m="1" x="1092"/>
        <item m="1" x="1270"/>
        <item m="1" x="1294"/>
        <item m="1" x="1305"/>
        <item m="1" x="1313"/>
        <item m="1" x="701"/>
        <item m="1" x="742"/>
        <item m="1" x="990"/>
        <item m="1" x="1027"/>
        <item m="1" x="850"/>
        <item m="1" x="671"/>
        <item m="1" x="945"/>
        <item m="1" x="980"/>
        <item m="1" x="856"/>
        <item m="1" x="871"/>
        <item m="1" x="878"/>
        <item m="1" x="1234"/>
        <item m="1" x="1269"/>
        <item m="1" x="954"/>
        <item m="1" x="1176"/>
        <item m="1" x="1154"/>
        <item m="1" x="1179"/>
        <item m="1" x="1191"/>
        <item m="1" x="1203"/>
        <item m="1" x="1325"/>
        <item m="1" x="721"/>
        <item m="1" x="1080"/>
        <item m="1" x="1120"/>
        <item m="1" x="1147"/>
        <item m="1" x="862"/>
        <item m="1" x="1343"/>
        <item m="1" x="719"/>
        <item m="1" x="745"/>
        <item m="1" x="772"/>
        <item m="1" x="913"/>
        <item m="1" x="1161"/>
        <item m="1" x="1078"/>
        <item m="1" x="744"/>
        <item m="1" x="783"/>
        <item m="1" x="843"/>
        <item m="1" x="899"/>
        <item m="1" x="946"/>
        <item m="1" x="951"/>
        <item m="1" x="981"/>
        <item m="1" x="1104"/>
        <item m="1" x="710"/>
        <item m="1" x="1212"/>
        <item m="1" x="1134"/>
        <item m="1" x="1211"/>
        <item m="1" x="1279"/>
        <item m="1" x="834"/>
        <item m="1" x="1200"/>
        <item m="1" x="806"/>
        <item m="1" x="814"/>
        <item m="1" x="854"/>
        <item m="1" x="925"/>
        <item m="1" x="911"/>
        <item m="1" x="921"/>
        <item m="1" x="1289"/>
        <item m="1" x="1341"/>
        <item m="1" x="1353"/>
        <item m="1" x="1309"/>
        <item m="1" x="1302"/>
        <item m="1" x="1178"/>
        <item m="1" x="1322"/>
        <item m="1" x="751"/>
        <item m="1" x="964"/>
        <item m="1" x="1280"/>
        <item m="1" x="1164"/>
        <item m="1" x="1346"/>
        <item m="1" x="829"/>
        <item m="1" x="808"/>
        <item m="1" x="799"/>
        <item m="1" x="1091"/>
        <item m="1" x="1223"/>
        <item m="1" x="807"/>
        <item m="1" x="884"/>
        <item m="1" x="924"/>
        <item m="1" x="1256"/>
        <item m="1" x="835"/>
        <item m="1" x="912"/>
        <item m="1" x="1103"/>
        <item m="1" x="1235"/>
        <item m="1" x="853"/>
        <item m="1" x="890"/>
        <item m="1" x="1265"/>
        <item m="1" x="1053"/>
        <item m="1" x="1277"/>
        <item m="1" x="967"/>
        <item m="1" x="765"/>
        <item m="1" x="1040"/>
        <item m="1" x="1158"/>
        <item m="1" x="1240"/>
        <item m="1" x="839"/>
        <item m="1" x="1227"/>
        <item m="1" x="791"/>
        <item m="1" x="810"/>
        <item m="1" x="904"/>
        <item m="1" x="1247"/>
        <item m="1" x="753"/>
        <item m="1" x="916"/>
        <item m="1" x="972"/>
        <item m="1" x="1038"/>
        <item m="1" x="1192"/>
        <item m="1" x="1283"/>
        <item m="1" x="1303"/>
        <item m="1" x="1327"/>
        <item m="1" x="723"/>
        <item m="1" x="901"/>
        <item m="1" x="982"/>
        <item m="1" x="1290"/>
        <item m="1" x="1324"/>
        <item m="1" x="784"/>
        <item m="1" x="1075"/>
        <item m="1" x="1155"/>
        <item m="1" x="1236"/>
        <item m="1" x="1254"/>
        <item m="1" x="1310"/>
        <item m="1" x="796"/>
        <item m="1" x="732"/>
        <item m="1" x="1170"/>
        <item m="1" x="1267"/>
        <item m="1" x="1340"/>
        <item m="1" x="698"/>
        <item m="1" x="1073"/>
        <item m="1" x="1152"/>
        <item m="1" x="961"/>
        <item m="1" x="970"/>
        <item m="1" x="1064"/>
        <item m="1" x="1199"/>
        <item m="1" x="934"/>
        <item m="1" x="1299"/>
        <item m="1" x="979"/>
        <item m="1" x="739"/>
        <item m="1" x="1159"/>
        <item m="1" x="831"/>
        <item m="1" x="958"/>
        <item m="1" x="968"/>
        <item m="1" x="1032"/>
        <item m="1" x="1042"/>
        <item m="1" x="727"/>
        <item m="1" x="1072"/>
        <item m="1" x="766"/>
        <item m="1" x="1101"/>
        <item m="1" x="780"/>
        <item m="1" x="1113"/>
        <item m="1" x="1131"/>
        <item m="1" x="1141"/>
        <item m="1" x="1232"/>
        <item m="1" x="897"/>
        <item m="1" x="1242"/>
        <item m="1" x="932"/>
        <item m="1" x="976"/>
        <item m="1" x="989"/>
        <item m="1" x="678"/>
        <item m="1" x="688"/>
        <item m="1" x="1023"/>
        <item m="1" x="705"/>
        <item m="1" x="1051"/>
        <item m="1" x="738"/>
        <item m="1" x="1099"/>
        <item m="1" x="812"/>
        <item m="1" x="861"/>
        <item m="1" x="1194"/>
        <item m="1" x="942"/>
        <item m="1" x="1193"/>
        <item m="1" x="873"/>
        <item m="1" x="880"/>
        <item m="1" x="1219"/>
        <item m="1" x="1230"/>
        <item m="1" x="896"/>
        <item m="1" x="905"/>
        <item m="1" x="1262"/>
        <item m="1" x="1275"/>
        <item m="1" x="685"/>
        <item m="1" x="704"/>
        <item m="1" x="713"/>
        <item m="1" x="1041"/>
        <item m="1" x="1168"/>
        <item m="1" x="1274"/>
        <item m="1" x="987"/>
        <item m="1" x="1003"/>
        <item m="1" x="1150"/>
        <item m="1" x="820"/>
        <item m="1" x="1217"/>
        <item m="1" x="1272"/>
        <item m="1" x="957"/>
        <item m="1" x="848"/>
        <item m="1" x="928"/>
        <item m="1" x="684"/>
        <item m="1" x="1174"/>
        <item m="1" x="927"/>
        <item m="1" x="683"/>
        <item m="1" x="828"/>
        <item m="1" x="1183"/>
        <item m="1" x="894"/>
        <item m="1" x="1284"/>
        <item m="1" x="1319"/>
        <item m="1" x="993"/>
        <item m="1" x="712"/>
        <item m="1" x="736"/>
        <item m="1" x="1109"/>
        <item m="1" x="859"/>
        <item m="1" x="1039"/>
        <item m="1" x="724"/>
        <item m="1" x="735"/>
        <item m="1" x="1069"/>
        <item m="1" x="764"/>
        <item m="1" x="1094"/>
        <item m="1" x="1128"/>
        <item m="1" x="1139"/>
        <item m="1" x="809"/>
        <item m="1" x="1148"/>
        <item m="1" x="819"/>
        <item m="1" x="1157"/>
        <item m="1" x="1163"/>
        <item m="1" x="858"/>
        <item m="1" x="1207"/>
        <item m="1" x="886"/>
        <item m="1" x="1226"/>
        <item m="1" x="893"/>
        <item m="1" x="1239"/>
        <item m="1" x="903"/>
        <item m="1" x="1248"/>
        <item m="1" x="776"/>
        <item m="1" x="1127"/>
        <item m="1" x="1138"/>
        <item m="1" x="1020"/>
        <item m="1" x="734"/>
        <item m="1" x="1126"/>
        <item m="1" x="800"/>
        <item m="1" x="1137"/>
        <item m="1" x="1146"/>
        <item m="1" x="1162"/>
        <item m="1" x="837"/>
        <item m="1" x="1172"/>
        <item m="1" x="845"/>
        <item m="1" x="1182"/>
        <item m="1" x="1206"/>
        <item m="1" x="949"/>
        <item m="1" x="1295"/>
        <item m="1" x="956"/>
        <item m="1" x="1306"/>
        <item m="1" x="965"/>
        <item m="1" x="1314"/>
        <item m="1" x="1329"/>
        <item m="1" x="985"/>
        <item m="1" x="1344"/>
        <item m="1" x="673"/>
        <item m="1" x="1001"/>
        <item m="1" x="1068"/>
        <item m="1" x="775"/>
        <item m="1" x="1108"/>
        <item m="1" x="1288"/>
        <item m="1" x="1125"/>
        <item m="1" x="1308"/>
        <item m="1" x="716"/>
        <item m="1" x="1044"/>
        <item m="1" x="1224"/>
        <item m="1" x="730"/>
        <item m="1" x="891"/>
        <item m="1" x="1055"/>
        <item m="1" x="1238"/>
        <item m="1" x="902"/>
        <item m="1" x="1258"/>
        <item m="1" x="782"/>
        <item m="1" x="948"/>
        <item m="1" x="1118"/>
        <item m="1" x="1293"/>
        <item m="1" x="795"/>
        <item m="1" x="955"/>
        <item m="1" x="823"/>
        <item m="1" x="984"/>
        <item m="1" x="832"/>
        <item m="1" x="1253"/>
        <item m="1" x="919"/>
        <item m="1" x="1266"/>
        <item m="1" x="763"/>
        <item m="1" x="935"/>
        <item m="1" x="1339"/>
        <item m="1" x="1007"/>
        <item m="1" x="1026"/>
        <item m="1" x="1204"/>
        <item m="1" x="877"/>
        <item m="1" x="1035"/>
        <item m="1" x="1214"/>
        <item m="1" x="715"/>
        <item m="1" x="1054"/>
        <item m="1" x="740"/>
        <item m="1" x="1246"/>
        <item m="1" x="749"/>
        <item m="1" x="915"/>
        <item m="1" x="1085"/>
        <item m="1" x="768"/>
        <item m="1" x="1186"/>
        <item m="1" x="1180"/>
        <item m="1" x="690"/>
        <item m="1" x="869"/>
        <item m="1" x="1034"/>
        <item m="1" x="1213"/>
        <item m="1" x="714"/>
        <item m="1" x="1063"/>
        <item m="1" x="914"/>
        <item m="1" x="1257"/>
        <item m="1" x="767"/>
        <item m="1" x="781"/>
        <item m="1" x="1115"/>
        <item m="1" x="792"/>
        <item m="1" x="1132"/>
        <item m="1" x="983"/>
        <item m="1" x="1169"/>
        <item m="1" x="1196"/>
        <item m="1" x="908"/>
        <item m="1" x="1067"/>
        <item m="1" x="1264"/>
        <item m="1" x="762"/>
        <item m="1" x="959"/>
        <item m="1" x="1145"/>
        <item m="1" x="977"/>
        <item m="1" x="1156"/>
        <item m="1" x="1336"/>
        <item m="1" x="996"/>
        <item m="1" x="844"/>
        <item m="1" x="855"/>
        <item m="1" x="1052"/>
        <item m="1" x="1237"/>
        <item m="1" x="1061"/>
        <item m="1" x="748"/>
        <item m="1" x="1195"/>
        <item m="1" x="1209"/>
        <item m="1" x="722"/>
        <item m="1" x="1059"/>
        <item m="1" x="907"/>
        <item m="1" x="1081"/>
        <item m="1" x="933"/>
        <item m="1" x="787"/>
        <item m="1" x="995"/>
        <item m="1" x="679"/>
        <item m="1" x="1014"/>
        <item m="1" x="937"/>
        <item m="1" x="779"/>
        <item m="1" x="1112"/>
        <item m="1" x="952"/>
        <item m="1" x="1231"/>
        <item m="1" x="733"/>
        <item m="1" x="1058"/>
        <item m="1" x="761"/>
        <item m="1" x="1090"/>
        <item m="1" x="773"/>
        <item m="1" x="943"/>
        <item m="1" x="786"/>
        <item m="1" x="1121"/>
        <item m="1" x="1298"/>
        <item m="1" x="1143"/>
        <item m="1" x="1320"/>
        <item m="1" x="826"/>
        <item m="1" x="1349"/>
        <item m="1" x="694"/>
        <item m="1" x="868"/>
        <item m="1" x="1022"/>
        <item m="1" x="1202"/>
        <item m="1" x="1031"/>
        <item m="1" x="830"/>
        <item m="1" x="930"/>
        <item m="1" x="941"/>
        <item m="1" x="785"/>
        <item m="1" x="825"/>
        <item m="1" x="1190"/>
        <item m="1" x="1201"/>
        <item m="1" x="1245"/>
        <item m="1" x="1071"/>
        <item m="1" x="756"/>
        <item m="1" x="923"/>
        <item m="1" x="1130"/>
        <item m="1" x="811"/>
        <item m="1" x="1185"/>
        <item m="1" x="1122"/>
        <item m="1" x="900"/>
        <item m="1" x="1011"/>
        <item m="1" x="1316"/>
        <item m="1" x="1124"/>
        <item m="1" x="1065"/>
        <item m="1" x="815"/>
        <item m="1" x="867"/>
        <item m="1" x="849"/>
        <item m="1" x="872"/>
        <item m="1" x="1222"/>
        <item m="1" x="851"/>
        <item m="1" x="1110"/>
        <item m="1" x="746"/>
        <item m="1" x="790"/>
        <item m="1" x="1019"/>
        <item m="1" x="1107"/>
        <item m="1" x="743"/>
        <item m="1" x="805"/>
        <item m="1" x="1338"/>
        <item m="1" x="793"/>
        <item m="1" x="1351"/>
        <item m="1" x="997"/>
        <item m="1" x="1006"/>
        <item m="1" x="1062"/>
        <item m="1" x="1084"/>
        <item m="1" x="1250"/>
        <item m="1" x="1233"/>
        <item m="1" x="758"/>
        <item m="1" x="1160"/>
        <item m="1" x="697"/>
        <item m="1" x="1043"/>
        <item m="1" x="728"/>
        <item m="1" x="998"/>
        <item m="1" x="691"/>
        <item m="1" x="1017"/>
        <item m="1" x="1114"/>
        <item m="1" x="747"/>
        <item m="1" x="804"/>
        <item m="1" x="1187"/>
        <item m="1" x="865"/>
        <item m="1" x="1153"/>
        <item m="1" x="1028"/>
        <item m="1" x="729"/>
        <item m="1" x="757"/>
        <item m="1" x="1098"/>
        <item m="1" x="852"/>
        <item m="1" x="863"/>
        <item m="1" x="1260"/>
        <item m="1" x="1261"/>
        <item m="1" x="777"/>
        <item m="1" x="840"/>
        <item m="1" x="1016"/>
        <item m="1" x="1348"/>
        <item m="1" x="675"/>
        <item m="1" x="1175"/>
        <item m="1" x="702"/>
        <item m="1" x="974"/>
        <item m="1" x="1093"/>
        <item m="1" x="802"/>
        <item m="1" x="1297"/>
        <item m="1" x="847"/>
        <item m="1" x="725"/>
        <item m="1" x="1082"/>
        <item m="1" x="695"/>
        <item m="1" x="1095"/>
        <item m="1" x="778"/>
        <item m="1" x="1165"/>
        <item m="1" x="1216"/>
        <item m="1" x="754"/>
        <item m="1" x="960"/>
        <item m="1" x="1135"/>
        <item m="1" x="1105"/>
        <item m="1" x="1010"/>
        <item m="1" x="1263"/>
        <item m="1" x="1004"/>
        <item m="1" x="680"/>
        <item m="1" x="1079"/>
        <item m="1" x="1046"/>
        <item m="1" x="1330"/>
        <item m="1" x="971"/>
        <item m="1" x="1142"/>
        <item m="1" x="842"/>
        <item m="1" x="1048"/>
        <item m="1" x="1317"/>
        <item m="1" x="1205"/>
        <item m="1" x="816"/>
        <item m="1" x="1047"/>
        <item m="1" x="1321"/>
        <item m="1" x="1350"/>
        <item m="1" x="689"/>
        <item m="1" x="827"/>
        <item m="1" x="769"/>
        <item m="1" x="1198"/>
        <item m="1" x="874"/>
        <item m="1" x="929"/>
        <item m="1" x="1002"/>
        <item m="1" x="1083"/>
        <item m="1" x="1140"/>
        <item m="1" x="1334"/>
        <item m="1" x="681"/>
        <item m="1" x="692"/>
        <item m="1" x="700"/>
        <item m="1" x="789"/>
        <item m="1" x="817"/>
        <item m="1" x="676"/>
        <item m="1" x="1312"/>
        <item m="1" x="1000"/>
        <item m="1" x="1037"/>
        <item m="1" x="1218"/>
        <item m="1" x="1229"/>
        <item m="1" x="939"/>
        <item m="1" x="1285"/>
        <item m="1" x="1119"/>
        <item m="1" x="797"/>
        <item m="1" x="824"/>
        <item m="1" x="836"/>
        <item m="1" x="885"/>
        <item m="1" x="1021"/>
        <item m="1" x="988"/>
        <item m="1" x="1189"/>
        <item m="1" x="741"/>
        <item m="1" x="1144"/>
        <item m="1" x="846"/>
        <item m="1" x="926"/>
        <item m="1" x="1215"/>
        <item m="1" x="672"/>
        <item m="1" x="992"/>
        <item m="1" x="1171"/>
        <item m="1" x="1181"/>
        <item m="1" x="1149"/>
        <item m="1" x="703"/>
        <item m="1" x="726"/>
        <item m="1" x="1244"/>
        <item m="1" x="1096"/>
        <item m="1" x="803"/>
        <item m="1" x="1311"/>
        <item m="1" x="1029"/>
        <item m="1" x="1166"/>
        <item m="1" x="1050"/>
        <item x="67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t="default"/>
      </items>
    </pivotField>
    <pivotField showAll="0"/>
    <pivotField showAll="0"/>
    <pivotField axis="axisRow" showAll="0" sortType="ascending">
      <items count="2952">
        <item m="1" x="1466"/>
        <item m="1" x="1471"/>
        <item m="1" x="1088"/>
        <item m="1" x="2734"/>
        <item m="1" x="804"/>
        <item m="1" x="1410"/>
        <item m="1" x="1368"/>
        <item m="1" x="2376"/>
        <item m="1" x="2547"/>
        <item m="1" x="2045"/>
        <item m="1" x="2809"/>
        <item m="1" x="1547"/>
        <item m="1" x="2168"/>
        <item m="1" x="2756"/>
        <item m="1" x="2635"/>
        <item sd="0" m="1" x="1028"/>
        <item m="1" x="960"/>
        <item m="1" x="2625"/>
        <item m="1" x="1937"/>
        <item sd="0" m="1" x="2710"/>
        <item m="1" x="2617"/>
        <item m="1" x="2339"/>
        <item m="1" x="1746"/>
        <item m="1" x="1516"/>
        <item m="1" x="1470"/>
        <item m="1" x="858"/>
        <item m="1" x="1404"/>
        <item m="1" x="1703"/>
        <item m="1" x="801"/>
        <item m="1" x="2419"/>
        <item m="1" x="2203"/>
        <item m="1" x="1286"/>
        <item x="655"/>
        <item x="662"/>
        <item x="660"/>
        <item x="656"/>
        <item x="661"/>
        <item x="658"/>
        <item x="659"/>
        <item x="657"/>
        <item m="1" x="1664"/>
        <item m="1" x="2715"/>
        <item m="1" x="1850"/>
        <item m="1" x="1134"/>
        <item m="1" x="1233"/>
        <item m="1" x="1957"/>
        <item sd="0" m="1" x="929"/>
        <item m="1" x="2882"/>
        <item m="1" x="2229"/>
        <item m="1" x="1670"/>
        <item m="1" x="1761"/>
        <item m="1" x="2884"/>
        <item m="1" x="2785"/>
        <item m="1" x="827"/>
        <item m="1" x="2055"/>
        <item m="1" x="2507"/>
        <item m="1" x="2721"/>
        <item m="1" x="2277"/>
        <item m="1" x="2068"/>
        <item m="1" x="1651"/>
        <item m="1" x="2706"/>
        <item m="1" x="2295"/>
        <item m="1" x="1087"/>
        <item m="1" x="1767"/>
        <item m="1" x="1513"/>
        <item m="1" x="2826"/>
        <item m="1" x="1683"/>
        <item m="1" x="991"/>
        <item m="1" x="953"/>
        <item m="1" x="1166"/>
        <item m="1" x="1523"/>
        <item m="1" x="1427"/>
        <item m="1" x="2444"/>
        <item m="1" x="1319"/>
        <item m="1" x="1869"/>
        <item m="1" x="1332"/>
        <item m="1" x="1162"/>
        <item m="1" x="2491"/>
        <item m="1" x="1696"/>
        <item m="1" x="1539"/>
        <item m="1" x="1478"/>
        <item m="1" x="921"/>
        <item m="1" x="811"/>
        <item m="1" x="2902"/>
        <item m="1" x="1938"/>
        <item m="1" x="1411"/>
        <item m="1" x="2940"/>
        <item m="1" x="1954"/>
        <item m="1" x="1284"/>
        <item m="1" x="2893"/>
        <item m="1" x="1557"/>
        <item m="1" x="769"/>
        <item m="1" x="1613"/>
        <item m="1" x="1415"/>
        <item m="1" x="843"/>
        <item m="1" x="2570"/>
        <item m="1" x="2627"/>
        <item m="1" x="1925"/>
        <item m="1" x="2793"/>
        <item m="1" x="878"/>
        <item m="1" x="2025"/>
        <item m="1" x="2541"/>
        <item m="1" x="2566"/>
        <item m="1" x="2645"/>
        <item m="1" x="1809"/>
        <item m="1" x="2481"/>
        <item m="1" x="1609"/>
        <item m="1" x="2946"/>
        <item m="1" x="1237"/>
        <item m="1" x="753"/>
        <item m="1" x="1374"/>
        <item m="1" x="2144"/>
        <item m="1" x="1375"/>
        <item m="1" x="1936"/>
        <item m="1" x="2199"/>
        <item m="1" x="1624"/>
        <item m="1" x="881"/>
        <item m="1" x="1560"/>
        <item m="1" x="2787"/>
        <item m="1" x="1422"/>
        <item m="1" x="2292"/>
        <item m="1" x="2080"/>
        <item m="1" x="1605"/>
        <item m="1" x="2801"/>
        <item m="1" x="1164"/>
        <item m="1" x="2407"/>
        <item m="1" x="2128"/>
        <item m="1" x="847"/>
        <item m="1" x="1710"/>
        <item m="1" x="2936"/>
        <item m="1" x="2537"/>
        <item m="1" x="2238"/>
        <item m="1" x="1617"/>
        <item m="1" x="1460"/>
        <item m="1" x="1990"/>
        <item m="1" x="876"/>
        <item m="1" x="2409"/>
        <item m="1" x="1469"/>
        <item m="1" x="1750"/>
        <item m="1" x="2719"/>
        <item m="1" x="1802"/>
        <item m="1" x="2297"/>
        <item m="1" x="2227"/>
        <item m="1" x="1116"/>
        <item m="1" x="2078"/>
        <item m="1" x="1047"/>
        <item m="1" x="1044"/>
        <item m="1" x="1835"/>
        <item m="1" x="1263"/>
        <item m="1" x="1911"/>
        <item m="1" x="2531"/>
        <item m="1" x="1575"/>
        <item m="1" x="794"/>
        <item m="1" x="1685"/>
        <item m="1" x="744"/>
        <item m="1" x="988"/>
        <item m="1" x="1448"/>
        <item m="1" x="1642"/>
        <item m="1" x="1205"/>
        <item m="1" x="2705"/>
        <item m="1" x="1194"/>
        <item m="1" x="1570"/>
        <item m="1" x="1386"/>
        <item m="1" x="2240"/>
        <item m="1" x="702"/>
        <item m="1" x="2291"/>
        <item m="1" x="1542"/>
        <item m="1" x="2346"/>
        <item m="1" x="1206"/>
        <item m="1" x="1842"/>
        <item m="1" x="2234"/>
        <item m="1" x="888"/>
        <item m="1" x="2001"/>
        <item m="1" x="2206"/>
        <item m="1" x="1105"/>
        <item m="1" x="1133"/>
        <item m="1" x="2797"/>
        <item m="1" x="903"/>
        <item m="1" x="1661"/>
        <item m="1" x="2653"/>
        <item m="1" x="1118"/>
        <item m="1" x="1241"/>
        <item m="1" x="2002"/>
        <item m="1" x="1326"/>
        <item m="1" x="822"/>
        <item m="1" x="1565"/>
        <item m="1" x="2483"/>
        <item m="1" x="898"/>
        <item m="1" x="2812"/>
        <item m="1" x="2367"/>
        <item m="1" x="1393"/>
        <item m="1" x="763"/>
        <item m="1" x="2579"/>
        <item m="1" x="1435"/>
        <item m="1" x="2160"/>
        <item m="1" x="791"/>
        <item m="1" x="1858"/>
        <item m="1" x="1793"/>
        <item m="1" x="1492"/>
        <item m="1" x="2381"/>
        <item m="1" x="1220"/>
        <item m="1" x="2568"/>
        <item m="1" x="784"/>
        <item m="1" x="2218"/>
        <item m="1" x="1932"/>
        <item m="1" x="1716"/>
        <item m="1" x="1418"/>
        <item m="1" x="933"/>
        <item m="1" x="2121"/>
        <item m="1" x="1274"/>
        <item m="1" x="2886"/>
        <item m="1" x="1132"/>
        <item m="1" x="1026"/>
        <item m="1" x="2822"/>
        <item m="1" x="883"/>
        <item m="1" x="1223"/>
        <item m="1" x="2093"/>
        <item m="1" x="1059"/>
        <item m="1" x="1142"/>
        <item m="1" x="2058"/>
        <item m="1" x="2559"/>
        <item m="1" x="1426"/>
        <item m="1" x="2154"/>
        <item m="1" x="1314"/>
        <item m="1" x="2615"/>
        <item m="1" x="1759"/>
        <item m="1" x="2693"/>
        <item m="1" x="2763"/>
        <item m="1" x="2115"/>
        <item m="1" x="1729"/>
        <item m="1" x="1633"/>
        <item m="1" x="1450"/>
        <item m="1" x="1275"/>
        <item m="1" x="1538"/>
        <item m="1" x="859"/>
        <item m="1" x="800"/>
        <item m="1" x="923"/>
        <item m="1" x="1960"/>
        <item m="1" x="2536"/>
        <item m="1" x="1110"/>
        <item m="1" x="748"/>
        <item m="1" x="1080"/>
        <item m="1" x="1352"/>
        <item m="1" x="1778"/>
        <item m="1" x="762"/>
        <item m="1" x="2159"/>
        <item m="1" x="819"/>
        <item m="1" x="1973"/>
        <item m="1" x="1291"/>
        <item m="1" x="1039"/>
        <item m="1" x="2788"/>
        <item m="1" x="1862"/>
        <item m="1" x="2700"/>
        <item m="1" x="1947"/>
        <item m="1" x="2451"/>
        <item m="1" x="872"/>
        <item m="1" x="1479"/>
        <item m="1" x="828"/>
        <item m="1" x="2410"/>
        <item m="1" x="1800"/>
        <item m="1" x="2522"/>
        <item m="1" x="709"/>
        <item m="1" x="912"/>
        <item m="1" x="2628"/>
        <item m="1" x="1454"/>
        <item m="1" x="2676"/>
        <item m="1" x="1780"/>
        <item m="1" x="1098"/>
        <item m="1" x="773"/>
        <item m="1" x="1357"/>
        <item m="1" x="1299"/>
        <item m="1" x="982"/>
        <item m="1" x="2343"/>
        <item m="1" x="1816"/>
        <item m="1" x="2433"/>
        <item m="1" x="1249"/>
        <item m="1" x="2237"/>
        <item m="1" x="2211"/>
        <item m="1" x="830"/>
        <item m="1" x="825"/>
        <item m="1" x="2253"/>
        <item m="1" x="2171"/>
        <item m="1" x="2384"/>
        <item m="1" x="2589"/>
        <item m="1" x="1574"/>
        <item m="1" x="2533"/>
        <item m="1" x="2331"/>
        <item m="1" x="1294"/>
        <item m="1" x="1603"/>
        <item m="1" x="2391"/>
        <item m="1" x="2588"/>
        <item m="1" x="1530"/>
        <item m="1" x="2724"/>
        <item m="1" x="2359"/>
        <item m="1" x="2332"/>
        <item m="1" x="1952"/>
        <item m="1" x="1261"/>
        <item m="1" x="2212"/>
        <item m="1" x="2077"/>
        <item m="1" x="1618"/>
        <item m="1" x="688"/>
        <item m="1" x="976"/>
        <item m="1" x="1392"/>
        <item m="1" x="1054"/>
        <item m="1" x="2733"/>
        <item m="1" x="1495"/>
        <item m="1" x="2486"/>
        <item m="1" x="2094"/>
        <item m="1" x="2392"/>
        <item m="1" x="2156"/>
        <item m="1" x="1034"/>
        <item m="1" x="684"/>
        <item m="1" x="2548"/>
        <item m="1" x="2549"/>
        <item m="1" x="1222"/>
        <item m="1" x="1534"/>
        <item m="1" x="1403"/>
        <item m="1" x="1686"/>
        <item m="1" x="1207"/>
        <item m="1" x="739"/>
        <item m="1" x="1682"/>
        <item m="1" x="1851"/>
        <item m="1" x="2354"/>
        <item m="1" x="1874"/>
        <item m="1" x="2233"/>
        <item m="1" x="853"/>
        <item m="1" x="1971"/>
        <item m="1" x="2107"/>
        <item m="1" x="2202"/>
        <item m="1" x="2311"/>
        <item m="1" x="2502"/>
        <item m="1" x="1760"/>
        <item m="1" x="1276"/>
        <item m="1" x="1280"/>
        <item m="1" x="2553"/>
        <item m="1" x="2052"/>
        <item m="1" x="2170"/>
        <item m="1" x="813"/>
        <item m="1" x="1707"/>
        <item m="1" x="1611"/>
        <item m="1" x="2201"/>
        <item m="1" x="1350"/>
        <item m="1" x="680"/>
        <item m="1" x="1417"/>
        <item m="1" x="1066"/>
        <item m="1" x="2915"/>
        <item m="1" x="2138"/>
        <item m="1" x="887"/>
        <item m="1" x="1811"/>
        <item m="1" x="1655"/>
        <item m="1" x="1518"/>
        <item m="1" x="2193"/>
        <item m="1" x="839"/>
        <item m="1" x="2060"/>
        <item m="1" x="968"/>
        <item m="1" x="1855"/>
        <item m="1" x="1362"/>
        <item m="1" x="2798"/>
        <item m="1" x="1070"/>
        <item m="1" x="2404"/>
        <item m="1" x="2712"/>
        <item m="1" x="2662"/>
        <item m="1" x="2586"/>
        <item m="1" x="1886"/>
        <item m="1" x="2935"/>
        <item m="1" x="1413"/>
        <item m="1" x="1790"/>
        <item m="1" x="1370"/>
        <item m="1" x="2231"/>
        <item m="1" x="842"/>
        <item m="1" x="1022"/>
        <item m="1" x="1493"/>
        <item m="1" x="704"/>
        <item m="1" x="2499"/>
        <item m="1" x="2310"/>
        <item m="1" x="2064"/>
        <item m="1" x="2649"/>
        <item m="1" x="2642"/>
        <item m="1" x="2312"/>
        <item m="1" x="1744"/>
        <item m="1" x="2646"/>
        <item m="1" x="728"/>
        <item m="1" x="1993"/>
        <item m="1" x="2794"/>
        <item m="1" x="2777"/>
        <item m="1" x="2922"/>
        <item m="1" x="2659"/>
        <item m="1" x="2414"/>
        <item m="1" x="2372"/>
        <item m="1" x="2386"/>
        <item m="1" x="1531"/>
        <item m="1" x="1606"/>
        <item m="1" x="2569"/>
        <item m="1" x="1861"/>
        <item m="1" x="782"/>
        <item m="1" x="2474"/>
        <item m="1" x="1058"/>
        <item m="1" x="2026"/>
        <item m="1" x="1185"/>
        <item m="1" x="1072"/>
        <item m="1" x="1669"/>
        <item m="1" x="1119"/>
        <item m="1" x="1681"/>
        <item m="1" x="1235"/>
        <item m="1" x="1598"/>
        <item m="1" x="947"/>
        <item m="1" x="1388"/>
        <item m="1" x="910"/>
        <item m="1" x="2818"/>
        <item m="1" x="1814"/>
        <item m="1" x="879"/>
        <item m="1" x="846"/>
        <item m="1" x="2530"/>
        <item m="1" x="938"/>
        <item m="1" x="2708"/>
        <item m="1" x="2151"/>
        <item m="1" x="2941"/>
        <item m="1" x="2934"/>
        <item m="1" x="758"/>
        <item m="1" x="851"/>
        <item m="1" x="1897"/>
        <item m="1" x="2523"/>
        <item m="1" x="989"/>
        <item m="1" x="2103"/>
        <item m="1" x="2872"/>
        <item m="1" x="1645"/>
        <item m="1" x="803"/>
        <item m="1" x="1215"/>
        <item m="1" x="1407"/>
        <item m="1" x="1144"/>
        <item m="1" x="2493"/>
        <item m="1" x="918"/>
        <item m="1" x="2651"/>
        <item sd="0" m="1" x="981"/>
        <item sd="0" m="1" x="2917"/>
        <item m="1" x="775"/>
        <item sd="0" m="1" x="1856"/>
        <item m="1" x="2443"/>
        <item sd="0" m="1" x="1029"/>
        <item sd="0" m="1" x="2092"/>
        <item sd="0" m="1" x="672"/>
        <item m="1" x="2920"/>
        <item m="1" x="1857"/>
        <item sd="0" m="1" x="1462"/>
        <item m="1" x="1279"/>
        <item m="1" x="2161"/>
        <item sd="0" m="1" x="2053"/>
        <item sd="0" m="1" x="759"/>
        <item sd="0" m="1" x="2182"/>
        <item m="1" x="2737"/>
        <item m="1" x="1302"/>
        <item m="1" x="2468"/>
        <item m="1" x="1693"/>
        <item m="1" x="1714"/>
        <item m="1" x="2916"/>
        <item sd="0" m="1" x="2230"/>
        <item m="1" x="2330"/>
        <item sd="0" m="1" x="1854"/>
        <item m="1" x="1996"/>
        <item m="1" x="2654"/>
        <item m="1" x="2800"/>
        <item m="1" x="2417"/>
        <item m="1" x="1170"/>
        <item sd="0" m="1" x="2000"/>
        <item sd="0" m="1" x="1455"/>
        <item sd="0" m="1" x="1182"/>
        <item sd="0" m="1" x="1900"/>
        <item sd="0" m="1" x="2881"/>
        <item sd="0" m="1" x="1988"/>
        <item m="1" x="2379"/>
        <item sd="0" m="1" x="1747"/>
        <item sd="0" m="1" x="2462"/>
        <item sd="0" m="1" x="1146"/>
        <item sd="0" m="1" x="1732"/>
        <item sd="0" m="1" x="2891"/>
        <item m="1" x="1676"/>
        <item m="1" x="2509"/>
        <item sd="0" m="1" x="1018"/>
        <item m="1" x="2718"/>
        <item sd="0" m="1" x="1943"/>
        <item m="1" x="2200"/>
        <item m="1" x="1757"/>
        <item m="1" x="1953"/>
        <item m="1" x="1626"/>
        <item m="1" x="1520"/>
        <item m="1" x="1615"/>
        <item m="1" x="1198"/>
        <item sd="0" m="1" x="2901"/>
        <item m="1" x="1515"/>
        <item m="1" x="1165"/>
        <item m="1" x="2640"/>
        <item m="1" x="1777"/>
        <item m="1" x="2581"/>
        <item sd="0" m="1" x="2790"/>
        <item m="1" x="2888"/>
        <item m="1" x="2791"/>
        <item m="1" x="1313"/>
        <item m="1" x="1559"/>
        <item m="1" x="1724"/>
        <item m="1" x="1100"/>
        <item sd="0" m="1" x="2848"/>
        <item m="1" x="880"/>
        <item m="1" x="1081"/>
        <item sd="0" m="1" x="1328"/>
        <item m="1" x="2757"/>
        <item m="1" x="1982"/>
        <item m="1" x="2926"/>
        <item m="1" x="2187"/>
        <item m="1" x="2397"/>
        <item m="1" x="1382"/>
        <item m="1" x="2186"/>
        <item m="1" x="1713"/>
        <item m="1" x="1695"/>
        <item m="1" x="2576"/>
        <item m="1" x="2611"/>
        <item m="1" x="911"/>
        <item m="1" x="1892"/>
        <item m="1" x="1173"/>
        <item m="1" x="2864"/>
        <item m="1" x="1853"/>
        <item m="1" x="2213"/>
        <item m="1" x="945"/>
        <item m="1" x="1928"/>
        <item m="1" x="1915"/>
        <item m="1" x="1958"/>
        <item m="1" x="2929"/>
        <item m="1" x="2309"/>
        <item m="1" x="2832"/>
        <item m="1" x="1445"/>
        <item m="1" x="2335"/>
        <item m="1" x="2428"/>
        <item m="1" x="2247"/>
        <item m="1" x="2147"/>
        <item m="1" x="788"/>
        <item m="1" x="1187"/>
        <item m="1" x="1677"/>
        <item m="1" x="1863"/>
        <item m="1" x="1635"/>
        <item m="1" x="2545"/>
        <item m="1" x="756"/>
        <item m="1" x="2191"/>
        <item m="1" x="1322"/>
        <item m="1" x="806"/>
        <item m="1" x="2716"/>
        <item m="1" x="1436"/>
        <item m="1" x="1782"/>
        <item m="1" x="738"/>
        <item m="1" x="1959"/>
        <item m="1" x="2217"/>
        <item m="1" x="2684"/>
        <item m="1" x="2254"/>
        <item m="1" x="1320"/>
        <item m="1" x="1255"/>
        <item m="1" x="2255"/>
        <item m="1" x="1808"/>
        <item m="1" x="2057"/>
        <item m="1" x="902"/>
        <item m="1" x="1501"/>
        <item m="1" x="1127"/>
        <item m="1" x="785"/>
        <item m="1" x="2485"/>
        <item m="1" x="1161"/>
        <item m="1" x="1107"/>
        <item m="1" x="1046"/>
        <item m="1" x="2647"/>
        <item m="1" x="1213"/>
        <item m="1" x="2550"/>
        <item m="1" x="671"/>
        <item m="1" x="904"/>
        <item m="1" x="1232"/>
        <item m="1" x="2142"/>
        <item m="1" x="1979"/>
        <item m="1" x="1684"/>
        <item m="1" x="2337"/>
        <item m="1" x="916"/>
        <item m="1" x="1186"/>
        <item m="1" x="717"/>
        <item m="1" x="1285"/>
        <item m="1" x="777"/>
        <item m="1" x="1931"/>
        <item m="1" x="1711"/>
        <item m="1" x="1801"/>
        <item m="1" x="1522"/>
        <item m="1" x="2385"/>
        <item m="1" x="2638"/>
        <item m="1" x="993"/>
        <item m="1" x="2136"/>
        <item m="1" x="2885"/>
        <item m="1" x="2668"/>
        <item m="1" x="2308"/>
        <item m="1" x="1992"/>
        <item m="1" x="2400"/>
        <item m="1" x="1136"/>
        <item m="1" x="1583"/>
        <item m="1" x="2575"/>
        <item m="1" x="2020"/>
        <item m="1" x="1955"/>
        <item m="1" x="2365"/>
        <item m="1" x="1126"/>
        <item m="1" x="2432"/>
        <item m="1" x="1652"/>
        <item m="1" x="812"/>
        <item m="1" x="2226"/>
        <item m="1" x="1373"/>
        <item m="1" x="2517"/>
        <item m="1" x="867"/>
        <item m="1" x="1917"/>
        <item m="1" x="1543"/>
        <item m="1" x="2132"/>
        <item m="1" x="1248"/>
        <item m="1" x="1446"/>
        <item m="1" x="2318"/>
        <item m="1" x="1297"/>
        <item m="1" x="1909"/>
        <item m="1" x="772"/>
        <item m="1" x="1679"/>
        <item m="1" x="1537"/>
        <item m="1" x="2707"/>
        <item m="1" x="2673"/>
        <item m="1" x="1646"/>
        <item m="1" x="1041"/>
        <item m="1" x="978"/>
        <item m="1" x="2289"/>
        <item m="1" x="2619"/>
        <item m="1" x="1507"/>
        <item m="1" x="2925"/>
        <item m="1" x="1798"/>
        <item m="1" x="2437"/>
        <item m="1" x="2005"/>
        <item m="1" x="2305"/>
        <item m="1" x="1103"/>
        <item m="1" x="2585"/>
        <item m="1" x="2880"/>
        <item m="1" x="752"/>
        <item m="1" x="1449"/>
        <item m="1" x="951"/>
        <item m="1" x="1091"/>
        <item m="1" x="1762"/>
        <item m="1" x="2265"/>
        <item m="1" x="741"/>
        <item m="1" x="1508"/>
        <item m="1" x="716"/>
        <item m="1" x="2106"/>
        <item m="1" x="1387"/>
        <item m="1" x="890"/>
        <item m="1" x="2406"/>
        <item m="1" x="1540"/>
        <item m="1" x="1490"/>
        <item m="1" x="2778"/>
        <item m="1" x="1476"/>
        <item m="1" x="1785"/>
        <item m="1" x="1873"/>
        <item m="1" x="2741"/>
        <item m="1" x="1815"/>
        <item m="1" x="2176"/>
        <item m="1" x="677"/>
        <item m="1" x="1878"/>
        <item m="1" x="2731"/>
        <item m="1" x="1316"/>
        <item m="1" x="1715"/>
        <item m="1" x="2657"/>
        <item m="1" x="1270"/>
        <item m="1" x="1754"/>
        <item m="1" x="1564"/>
        <item m="1" x="1494"/>
        <item m="1" x="2521"/>
        <item m="1" x="885"/>
        <item m="1" x="906"/>
        <item m="1" x="2072"/>
        <item m="1" x="1429"/>
        <item m="1" x="2373"/>
        <item m="1" x="1970"/>
        <item m="1" x="2061"/>
        <item m="1" x="764"/>
        <item m="1" x="1439"/>
        <item m="1" x="934"/>
        <item m="1" x="1057"/>
        <item m="1" x="2470"/>
        <item m="1" x="809"/>
        <item m="1" x="1592"/>
        <item m="1" x="1870"/>
        <item m="1" x="907"/>
        <item m="1" x="2725"/>
        <item m="1" x="937"/>
        <item m="1" x="2249"/>
        <item m="1" x="2030"/>
        <item m="1" x="1160"/>
        <item m="1" x="2655"/>
        <item m="1" x="2656"/>
        <item m="1" x="1512"/>
        <item m="1" x="2097"/>
        <item m="1" x="1356"/>
        <item m="1" x="815"/>
        <item m="1" x="1568"/>
        <item m="1" x="2573"/>
        <item m="1" x="870"/>
        <item m="1" x="1602"/>
        <item m="1" x="2105"/>
        <item m="1" x="1376"/>
        <item m="1" x="2759"/>
        <item m="1" x="832"/>
        <item m="1" x="2333"/>
        <item m="1" x="2018"/>
        <item m="1" x="2918"/>
        <item m="1" x="914"/>
        <item m="1" x="2574"/>
        <item m="1" x="2518"/>
        <item m="1" x="1525"/>
        <item m="1" x="1901"/>
        <item m="1" x="930"/>
        <item m="1" x="766"/>
        <item m="1" x="1924"/>
        <item m="1" x="1013"/>
        <item m="1" x="2717"/>
        <item m="1" x="2150"/>
        <item m="1" x="1689"/>
        <item m="1" x="1699"/>
        <item m="1" x="1720"/>
        <item m="1" x="2674"/>
        <item m="1" x="1627"/>
        <item m="1" x="877"/>
        <item m="1" x="1239"/>
        <item m="1" x="2357"/>
        <item m="1" x="2939"/>
        <item m="1" x="1584"/>
        <item m="1" x="939"/>
        <item m="1" x="2506"/>
        <item m="1" x="1196"/>
        <item m="1" x="917"/>
        <item m="1" x="2243"/>
        <item m="1" x="2411"/>
        <item m="1" x="2732"/>
        <item m="1" x="1056"/>
        <item m="1" x="1009"/>
        <item m="1" x="1296"/>
        <item m="1" x="971"/>
        <item m="1" x="2844"/>
        <item m="1" x="920"/>
        <item m="1" x="2351"/>
        <item m="1" x="747"/>
        <item m="1" x="1918"/>
        <item m="1" x="961"/>
        <item m="1" x="1289"/>
        <item m="1" x="2374"/>
        <item m="1" x="1428"/>
        <item m="1" x="1588"/>
        <item m="1" x="2140"/>
        <item m="1" x="1021"/>
        <item m="1" x="786"/>
        <item m="1" x="925"/>
        <item m="1" x="2781"/>
        <item m="1" x="2214"/>
        <item m="1" x="1612"/>
        <item m="1" x="1545"/>
        <item m="1" x="1871"/>
        <item m="1" x="2110"/>
        <item m="1" x="1433"/>
        <item m="1" x="1665"/>
        <item m="1" x="1944"/>
        <item m="1" x="2387"/>
        <item m="1" x="2340"/>
        <item m="1" x="2050"/>
        <item m="1" x="2843"/>
        <item m="1" x="2141"/>
        <item m="1" x="1872"/>
        <item m="1" x="1769"/>
        <item m="1" x="1483"/>
        <item m="1" x="1738"/>
        <item m="1" x="1504"/>
        <item m="1" x="1595"/>
        <item m="1" x="1985"/>
        <item m="1" x="2909"/>
        <item m="1" x="2729"/>
        <item m="1" x="2040"/>
        <item m="1" x="2288"/>
        <item m="1" x="1920"/>
        <item m="1" x="1610"/>
        <item m="1" x="1706"/>
        <item m="1" x="942"/>
        <item m="1" x="2554"/>
        <item m="1" x="1214"/>
        <item m="1" x="799"/>
        <item m="1" x="2349"/>
        <item m="1" x="2269"/>
        <item m="1" x="720"/>
        <item m="1" x="1758"/>
        <item m="1" x="2571"/>
        <item m="1" x="1394"/>
        <item m="1" x="1961"/>
        <item m="1" x="1400"/>
        <item m="1" x="2054"/>
        <item m="1" x="964"/>
        <item m="1" x="750"/>
        <item m="1" x="760"/>
        <item m="1" x="734"/>
        <item x="15"/>
        <item m="1" x="2257"/>
        <item m="1" x="2782"/>
        <item x="11"/>
        <item x="10"/>
        <item x="144"/>
        <item x="8"/>
        <item sd="0" m="1" x="1461"/>
        <item sd="0" x="27"/>
        <item sd="0" x="24"/>
        <item m="1" x="1459"/>
        <item m="1" x="1055"/>
        <item x="125"/>
        <item x="149"/>
        <item x="2"/>
        <item x="146"/>
        <item x="19"/>
        <item x="667"/>
        <item x="20"/>
        <item x="1"/>
        <item x="126"/>
        <item m="1" x="730"/>
        <item x="115"/>
        <item x="114"/>
        <item x="113"/>
        <item x="142"/>
        <item x="141"/>
        <item x="119"/>
        <item m="1" x="1246"/>
        <item x="58"/>
        <item x="120"/>
        <item x="102"/>
        <item m="1" x="2278"/>
        <item m="1" x="1896"/>
        <item x="78"/>
        <item m="1" x="1593"/>
        <item x="90"/>
        <item x="79"/>
        <item x="80"/>
        <item m="1" x="821"/>
        <item x="57"/>
        <item sd="0" m="1" x="1062"/>
        <item m="1" x="2598"/>
        <item m="1" x="2621"/>
        <item m="1" x="1069"/>
        <item x="56"/>
        <item x="59"/>
        <item x="617"/>
        <item m="1" x="1962"/>
        <item x="68"/>
        <item x="55"/>
        <item x="60"/>
        <item x="629"/>
        <item x="630"/>
        <item x="631"/>
        <item x="42"/>
        <item x="38"/>
        <item x="618"/>
        <item m="1" x="2124"/>
        <item x="564"/>
        <item m="1" x="1678"/>
        <item x="640"/>
        <item x="595"/>
        <item x="620"/>
        <item x="639"/>
        <item x="619"/>
        <item x="616"/>
        <item x="625"/>
        <item x="615"/>
        <item x="596"/>
        <item x="558"/>
        <item x="473"/>
        <item x="384"/>
        <item x="597"/>
        <item x="614"/>
        <item x="598"/>
        <item x="599"/>
        <item x="600"/>
        <item m="1" x="868"/>
        <item x="601"/>
        <item x="542"/>
        <item x="611"/>
        <item x="578"/>
        <item x="525"/>
        <item x="602"/>
        <item x="529"/>
        <item x="557"/>
        <item x="575"/>
        <item x="574"/>
        <item x="573"/>
        <item x="572"/>
        <item x="603"/>
        <item m="1" x="2235"/>
        <item m="1" x="2538"/>
        <item x="587"/>
        <item m="1" x="1040"/>
        <item x="571"/>
        <item x="570"/>
        <item x="527"/>
        <item x="569"/>
        <item m="1" x="694"/>
        <item x="556"/>
        <item x="545"/>
        <item x="568"/>
        <item m="1" x="861"/>
        <item m="1" x="705"/>
        <item m="1" x="2889"/>
        <item m="1" x="1179"/>
        <item x="586"/>
        <item m="1" x="2031"/>
        <item m="1" x="1487"/>
        <item m="1" x="2624"/>
        <item x="530"/>
        <item m="1" x="2650"/>
        <item m="1" x="1517"/>
        <item m="1" x="1692"/>
        <item m="1" x="1562"/>
        <item m="1" x="919"/>
        <item m="1" x="2210"/>
        <item m="1" x="1265"/>
        <item m="1" x="2323"/>
        <item m="1" x="1580"/>
        <item m="1" x="866"/>
        <item m="1" x="2726"/>
        <item m="1" x="1889"/>
        <item m="1" x="2610"/>
        <item m="1" x="795"/>
        <item m="1" x="1834"/>
        <item m="1" x="1569"/>
        <item m="1" x="719"/>
        <item m="1" x="2284"/>
        <item m="1" x="798"/>
        <item x="565"/>
        <item m="1" x="2535"/>
        <item m="1" x="2949"/>
        <item m="1" x="2208"/>
        <item m="1" x="802"/>
        <item m="1" x="703"/>
        <item m="1" x="2629"/>
        <item m="1" x="1623"/>
        <item m="1" x="2587"/>
        <item x="518"/>
        <item x="552"/>
        <item x="469"/>
        <item x="550"/>
        <item x="554"/>
        <item x="555"/>
        <item x="559"/>
        <item x="548"/>
        <item x="551"/>
        <item x="515"/>
        <item x="539"/>
        <item x="553"/>
        <item x="547"/>
        <item x="546"/>
        <item x="442"/>
        <item x="251"/>
        <item x="510"/>
        <item x="549"/>
        <item x="493"/>
        <item x="513"/>
        <item x="522"/>
        <item x="507"/>
        <item x="451"/>
        <item x="532"/>
        <item x="486"/>
        <item x="526"/>
        <item x="540"/>
        <item x="503"/>
        <item x="492"/>
        <item x="512"/>
        <item m="1" x="2145"/>
        <item x="501"/>
        <item x="543"/>
        <item x="520"/>
        <item x="504"/>
        <item x="534"/>
        <item x="533"/>
        <item x="535"/>
        <item x="536"/>
        <item x="489"/>
        <item x="537"/>
        <item x="538"/>
        <item x="541"/>
        <item x="528"/>
        <item x="531"/>
        <item x="521"/>
        <item m="1" x="1818"/>
        <item x="511"/>
        <item x="497"/>
        <item x="490"/>
        <item x="480"/>
        <item x="496"/>
        <item x="506"/>
        <item x="491"/>
        <item x="488"/>
        <item x="505"/>
        <item x="509"/>
        <item x="519"/>
        <item x="477"/>
        <item x="508"/>
        <item x="421"/>
        <item x="514"/>
        <item x="494"/>
        <item x="476"/>
        <item x="487"/>
        <item x="467"/>
        <item x="517"/>
        <item x="516"/>
        <item x="457"/>
        <item x="495"/>
        <item x="475"/>
        <item x="498"/>
        <item m="1" x="2123"/>
        <item x="502"/>
        <item x="485"/>
        <item x="478"/>
        <item m="1" x="1776"/>
        <item m="1" x="2396"/>
        <item m="1" x="2394"/>
        <item m="1" x="2510"/>
        <item m="1" x="2438"/>
        <item m="1" x="1307"/>
        <item m="1" x="1503"/>
        <item m="1" x="1124"/>
        <item x="474"/>
        <item x="483"/>
        <item x="444"/>
        <item x="202"/>
        <item x="445"/>
        <item m="1" x="1437"/>
        <item x="465"/>
        <item x="464"/>
        <item x="463"/>
        <item x="462"/>
        <item x="452"/>
        <item x="443"/>
        <item x="318"/>
        <item x="446"/>
        <item x="355"/>
        <item x="449"/>
        <item x="415"/>
        <item x="351"/>
        <item x="322"/>
        <item x="385"/>
        <item x="441"/>
        <item x="420"/>
        <item x="403"/>
        <item x="447"/>
        <item x="402"/>
        <item x="389"/>
        <item x="414"/>
        <item x="413"/>
        <item x="418"/>
        <item x="417"/>
        <item x="419"/>
        <item x="382"/>
        <item x="409"/>
        <item x="416"/>
        <item x="386"/>
        <item x="334"/>
        <item x="411"/>
        <item x="397"/>
        <item x="357"/>
        <item x="410"/>
        <item x="309"/>
        <item x="343"/>
        <item x="390"/>
        <item x="391"/>
        <item x="350"/>
        <item x="283"/>
        <item x="412"/>
        <item x="406"/>
        <item x="404"/>
        <item x="396"/>
        <item x="335"/>
        <item x="388"/>
        <item x="393"/>
        <item x="361"/>
        <item x="405"/>
        <item x="372"/>
        <item x="401"/>
        <item x="395"/>
        <item x="359"/>
        <item x="400"/>
        <item x="314"/>
        <item x="326"/>
        <item x="333"/>
        <item x="317"/>
        <item x="332"/>
        <item x="367"/>
        <item x="378"/>
        <item x="325"/>
        <item x="341"/>
        <item x="293"/>
        <item x="394"/>
        <item x="279"/>
        <item x="381"/>
        <item x="358"/>
        <item x="300"/>
        <item x="331"/>
        <item x="363"/>
        <item x="383"/>
        <item x="369"/>
        <item x="370"/>
        <item x="380"/>
        <item x="379"/>
        <item x="360"/>
        <item x="371"/>
        <item x="356"/>
        <item x="336"/>
        <item x="337"/>
        <item x="362"/>
        <item x="366"/>
        <item x="368"/>
        <item x="303"/>
        <item x="294"/>
        <item x="377"/>
        <item x="348"/>
        <item x="291"/>
        <item m="1" x="2358"/>
        <item x="307"/>
        <item x="373"/>
        <item x="365"/>
        <item x="364"/>
        <item x="346"/>
        <item x="323"/>
        <item x="352"/>
        <item x="275"/>
        <item x="349"/>
        <item x="266"/>
        <item x="290"/>
        <item x="344"/>
        <item x="295"/>
        <item x="292"/>
        <item x="345"/>
        <item x="327"/>
        <item x="347"/>
        <item x="342"/>
        <item x="340"/>
        <item m="1" x="1951"/>
        <item x="324"/>
        <item x="321"/>
        <item x="288"/>
        <item m="1" x="1242"/>
        <item x="311"/>
        <item x="310"/>
        <item x="329"/>
        <item x="254"/>
        <item x="320"/>
        <item x="304"/>
        <item x="306"/>
        <item x="297"/>
        <item x="308"/>
        <item x="315"/>
        <item x="276"/>
        <item x="302"/>
        <item x="305"/>
        <item x="278"/>
        <item x="281"/>
        <item x="267"/>
        <item x="257"/>
        <item x="246"/>
        <item x="285"/>
        <item x="286"/>
        <item x="296"/>
        <item x="298"/>
        <item x="263"/>
        <item x="277"/>
        <item x="245"/>
        <item x="261"/>
        <item x="260"/>
        <item x="272"/>
        <item x="252"/>
        <item x="265"/>
        <item x="269"/>
        <item x="268"/>
        <item x="256"/>
        <item x="274"/>
        <item x="270"/>
        <item x="273"/>
        <item x="264"/>
        <item x="262"/>
        <item x="271"/>
        <item x="248"/>
        <item x="239"/>
        <item x="238"/>
        <item x="229"/>
        <item x="235"/>
        <item x="234"/>
        <item x="236"/>
        <item x="232"/>
        <item x="221"/>
        <item x="224"/>
        <item x="223"/>
        <item x="215"/>
        <item x="214"/>
        <item m="1" x="729"/>
        <item x="216"/>
        <item x="217"/>
        <item x="201"/>
        <item x="205"/>
        <item x="209"/>
        <item x="206"/>
        <item x="195"/>
        <item x="192"/>
        <item x="188"/>
        <item x="189"/>
        <item x="190"/>
        <item x="194"/>
        <item x="183"/>
        <item x="185"/>
        <item x="186"/>
        <item m="1" x="2819"/>
        <item x="180"/>
        <item m="1" x="1614"/>
        <item x="181"/>
        <item x="178"/>
        <item x="182"/>
        <item x="179"/>
        <item x="167"/>
        <item x="172"/>
        <item x="175"/>
        <item x="177"/>
        <item x="173"/>
        <item x="170"/>
        <item x="171"/>
        <item x="168"/>
        <item x="169"/>
        <item x="668"/>
        <item x="166"/>
        <item m="1" x="2377"/>
        <item m="1" x="2098"/>
        <item m="1" x="1457"/>
        <item m="1" x="711"/>
        <item m="1" x="909"/>
        <item m="1" x="1390"/>
        <item m="1" x="1283"/>
        <item m="1" x="845"/>
        <item m="1" x="884"/>
        <item sd="0" m="1" x="2582"/>
        <item m="1" x="2623"/>
        <item m="1" x="2511"/>
        <item m="1" x="1008"/>
        <item m="1" x="1781"/>
        <item m="1" x="1894"/>
        <item m="1" x="2113"/>
        <item m="1" x="949"/>
        <item sd="0" m="1" x="2564"/>
        <item sd="0" m="1" x="855"/>
        <item sd="0" m="1" x="1217"/>
        <item m="1" x="1675"/>
        <item sd="0" m="1" x="2583"/>
        <item sd="0" m="1" x="2937"/>
        <item m="1" x="2767"/>
        <item sd="0" m="1" x="2609"/>
        <item sd="0" m="1" x="816"/>
        <item m="1" x="2125"/>
        <item m="1" x="1251"/>
        <item m="1" x="1653"/>
        <item sd="0" m="1" x="2701"/>
        <item m="1" x="1465"/>
        <item m="1" x="1430"/>
        <item m="1" x="1921"/>
        <item m="1" x="1748"/>
        <item m="1" x="2750"/>
        <item sd="0" m="1" x="1463"/>
        <item m="1" x="1942"/>
        <item m="1" x="970"/>
        <item sd="0" m="1" x="1141"/>
        <item m="1" x="1963"/>
        <item m="1" x="1260"/>
        <item m="1" x="2823"/>
        <item m="1" x="1409"/>
        <item m="1" x="724"/>
        <item m="1" x="1240"/>
        <item sd="0" m="1" x="1828"/>
        <item m="1" x="2181"/>
        <item sd="0" m="1" x="2897"/>
        <item m="1" x="1330"/>
        <item m="1" x="2155"/>
        <item sd="0" m="1" x="2076"/>
        <item sd="0" m="1" x="2225"/>
        <item m="1" x="2603"/>
        <item sd="0" m="1" x="998"/>
        <item sd="0" m="1" x="2120"/>
        <item m="1" x="2095"/>
        <item m="1" x="935"/>
        <item m="1" x="2792"/>
        <item m="1" x="2441"/>
        <item m="1" x="2692"/>
        <item m="1" x="2524"/>
        <item m="1" x="2529"/>
        <item m="1" x="2799"/>
        <item m="1" x="1827"/>
        <item m="1" x="2847"/>
        <item m="1" x="2471"/>
        <item m="1" x="1864"/>
        <item m="1" x="2062"/>
        <item m="1" x="2317"/>
        <item m="1" x="2839"/>
        <item m="1" x="2775"/>
        <item m="1" x="2852"/>
        <item m="1" x="740"/>
        <item m="1" x="2845"/>
        <item m="1" x="1571"/>
        <item m="1" x="1273"/>
        <item m="1" x="2246"/>
        <item m="1" x="1986"/>
        <item m="1" x="865"/>
        <item m="1" x="2164"/>
        <item m="1" x="1308"/>
        <item m="1" x="1347"/>
        <item m="1" x="755"/>
        <item m="1" x="1841"/>
        <item m="1" x="957"/>
        <item m="1" x="1084"/>
        <item m="1" x="1125"/>
        <item m="1" x="2038"/>
        <item m="1" x="2408"/>
        <item m="1" x="1630"/>
        <item m="1" x="1739"/>
        <item m="1" x="1566"/>
        <item m="1" x="2572"/>
        <item m="1" x="1023"/>
        <item m="1" x="2703"/>
        <item m="1" x="2307"/>
        <item m="1" x="1442"/>
        <item m="1" x="1073"/>
        <item m="1" x="2776"/>
        <item m="1" x="2223"/>
        <item m="1" x="2540"/>
        <item m="1" x="1883"/>
        <item m="1" x="1032"/>
        <item m="1" x="950"/>
        <item m="1" x="2063"/>
        <item m="1" x="1688"/>
        <item m="1" x="1999"/>
        <item m="1" x="2157"/>
        <item m="1" x="735"/>
        <item m="1" x="2356"/>
        <item m="1" x="789"/>
        <item m="1" x="2272"/>
        <item m="1" x="1987"/>
        <item m="1" x="1434"/>
        <item m="1" x="2282"/>
        <item m="1" x="2261"/>
        <item m="1" x="1521"/>
        <item m="1" x="2236"/>
        <item m="1" x="2947"/>
        <item m="1" x="1371"/>
        <item m="1" x="1345"/>
        <item m="1" x="2738"/>
        <item m="1" x="1898"/>
        <item m="1" x="2013"/>
        <item m="1" x="2017"/>
        <item m="1" x="963"/>
        <item m="1" x="1949"/>
        <item m="1" x="807"/>
        <item m="1" x="1969"/>
        <item m="1" x="841"/>
        <item m="1" x="1171"/>
        <item m="1" x="1306"/>
        <item m="1" x="2814"/>
        <item m="1" x="2923"/>
        <item m="1" x="824"/>
        <item m="1" x="2008"/>
        <item m="1" x="1153"/>
        <item m="1" x="2526"/>
        <item m="1" x="1209"/>
        <item m="1" x="2492"/>
        <item m="1" x="1412"/>
        <item m="1" x="2783"/>
        <item m="1" x="2853"/>
        <item m="1" x="2014"/>
        <item m="1" x="2122"/>
        <item m="1" x="1154"/>
        <item m="1" x="2421"/>
        <item m="1" x="1480"/>
        <item m="1" x="2500"/>
        <item m="1" x="2119"/>
        <item m="1" x="1012"/>
        <item m="1" x="2259"/>
        <item m="1" x="2769"/>
        <item m="1" x="1343"/>
        <item m="1" x="2458"/>
        <item m="1" x="681"/>
        <item m="1" x="749"/>
        <item m="1" x="2498"/>
        <item m="1" x="2450"/>
        <item m="1" x="2393"/>
        <item m="1" x="1482"/>
        <item m="1" x="1887"/>
        <item m="1" x="931"/>
        <item m="1" x="1093"/>
        <item m="1" x="1774"/>
        <item m="1" x="1903"/>
        <item m="1" x="1561"/>
        <item m="1" x="2334"/>
        <item m="1" x="1488"/>
        <item m="1" x="2942"/>
        <item m="1" x="2631"/>
        <item m="1" x="676"/>
        <item m="1" x="1027"/>
        <item m="1" x="2043"/>
        <item m="1" x="1002"/>
        <item m="1" x="2011"/>
        <item m="1" x="1085"/>
        <item m="1" x="2644"/>
        <item m="1" x="1514"/>
        <item m="1" x="2928"/>
        <item m="1" x="2840"/>
        <item m="1" x="2841"/>
        <item m="1" x="1550"/>
        <item m="1" x="2390"/>
        <item m="1" x="1825"/>
        <item m="1" x="2751"/>
        <item m="1" x="1805"/>
        <item m="1" x="2904"/>
        <item m="1" x="1810"/>
        <item m="1" x="1994"/>
        <item m="1" x="1637"/>
        <item m="1" x="767"/>
        <item m="1" x="2260"/>
        <item m="1" x="692"/>
        <item m="1" x="1109"/>
        <item m="1" x="1551"/>
        <item m="1" x="1586"/>
        <item m="1" x="754"/>
        <item m="1" x="2028"/>
        <item m="1" x="2730"/>
        <item m="1" x="1548"/>
        <item m="1" x="956"/>
        <item m="1" x="1933"/>
        <item m="1" x="1250"/>
        <item m="1" x="1365"/>
        <item m="1" x="2641"/>
        <item m="1" x="1036"/>
        <item m="1" x="2454"/>
        <item m="1" x="1225"/>
        <item m="1" x="2442"/>
        <item m="1" x="1397"/>
        <item m="1" x="2034"/>
        <item m="1" x="1408"/>
        <item m="1" x="1806"/>
        <item m="1" x="2766"/>
        <item m="1" x="1192"/>
        <item m="1" x="2188"/>
        <item m="1" x="1879"/>
        <item m="1" x="1484"/>
        <item m="1" x="673"/>
        <item m="1" x="2276"/>
        <item m="1" x="2166"/>
        <item m="1" x="2608"/>
        <item m="1" x="954"/>
        <item m="1" x="2565"/>
        <item m="1" x="1980"/>
        <item m="1" x="2745"/>
        <item m="1" x="913"/>
        <item m="1" x="2395"/>
        <item m="1" x="2111"/>
        <item m="1" x="2071"/>
        <item m="1" x="1888"/>
        <item m="1" x="1216"/>
        <item m="1" x="2143"/>
        <item m="1" x="2402"/>
        <item m="1" x="936"/>
        <item m="1" x="706"/>
        <item m="1" x="955"/>
        <item m="1" x="2167"/>
        <item m="1" x="986"/>
        <item m="1" x="897"/>
        <item m="1" x="1406"/>
        <item m="1" x="2950"/>
        <item m="1" x="2584"/>
        <item m="1" x="2482"/>
        <item m="1" x="1416"/>
        <item m="1" x="1064"/>
        <item m="1" x="2290"/>
        <item m="1" x="1424"/>
        <item m="1" x="1829"/>
        <item m="1" x="2056"/>
        <item m="1" x="1718"/>
        <item m="1" x="2299"/>
        <item m="1" x="2892"/>
        <item m="1" x="2412"/>
        <item m="1" x="2930"/>
        <item m="1" x="1150"/>
        <item m="1" x="797"/>
        <item m="1" x="2702"/>
        <item m="1" x="1600"/>
        <item m="1" x="2532"/>
        <item m="1" x="1964"/>
        <item m="1" x="1211"/>
        <item m="1" x="2612"/>
        <item m="1" x="2504"/>
        <item m="1" x="1135"/>
        <item m="1" x="2178"/>
        <item m="1" x="1838"/>
        <item m="1" x="2780"/>
        <item m="1" x="1941"/>
        <item m="1" x="1234"/>
        <item m="1" x="2578"/>
        <item m="1" x="2112"/>
        <item m="1" x="2860"/>
        <item m="1" x="1687"/>
        <item m="1" x="1268"/>
        <item m="1" x="1544"/>
        <item m="1" x="1090"/>
        <item m="1" x="818"/>
        <item m="1" x="2004"/>
        <item m="1" x="2044"/>
        <item m="1" x="1731"/>
        <item m="1" x="2369"/>
        <item m="1" x="701"/>
        <item m="1" x="2047"/>
        <item m="1" x="1604"/>
        <item m="1" x="1151"/>
        <item m="1" x="1152"/>
        <item m="1" x="2786"/>
        <item m="1" x="2905"/>
        <item m="1" x="698"/>
        <item m="1" x="1787"/>
        <item m="1" x="1891"/>
        <item m="1" x="721"/>
        <item m="1" x="1423"/>
        <item m="1" x="2420"/>
        <item m="1" x="1092"/>
        <item m="1" x="1644"/>
        <item m="1" x="1923"/>
        <item m="1" x="826"/>
        <item m="1" x="2177"/>
        <item m="1" x="1577"/>
        <item m="1" x="2027"/>
        <item m="1" x="1318"/>
        <item m="1" x="1128"/>
        <item m="1" x="2552"/>
        <item m="1" x="1399"/>
        <item m="1" x="1591"/>
        <item m="1" x="2827"/>
        <item m="1" x="2129"/>
        <item m="1" x="1735"/>
        <item sd="0" m="1" x="1290"/>
        <item sd="0" m="1" x="2487"/>
        <item m="1" x="2224"/>
        <item sd="0" m="1" x="2914"/>
        <item sd="0" m="1" x="1981"/>
        <item sd="0" m="1" x="2677"/>
        <item m="1" x="2898"/>
        <item m="1" x="1139"/>
        <item m="1" x="2024"/>
        <item m="1" x="1344"/>
        <item sd="0" m="1" x="2948"/>
        <item sd="0" m="1" x="1431"/>
        <item m="1" x="2513"/>
        <item sd="0" m="1" x="2633"/>
        <item sd="0" m="1" x="2342"/>
        <item sd="0" m="1" x="1398"/>
        <item sd="0" m="1" x="1010"/>
        <item m="1" x="2244"/>
        <item m="1" x="1287"/>
        <item m="1" x="1948"/>
        <item sd="0" m="1" x="833"/>
        <item sd="0" m="1" x="2666"/>
        <item m="1" x="2126"/>
        <item sd="0" m="1" x="1117"/>
        <item sd="0" m="1" x="1389"/>
        <item sd="0" m="1" x="977"/>
        <item m="1" x="2007"/>
        <item m="1" x="1420"/>
        <item sd="0" m="1" x="1298"/>
        <item sd="0" m="1" x="2403"/>
        <item sd="0" m="1" x="1997"/>
        <item m="1" x="1502"/>
        <item sd="0" m="1" x="2445"/>
        <item m="1" x="1329"/>
        <item sd="0" m="1" x="1935"/>
        <item m="1" x="2670"/>
        <item m="1" x="901"/>
        <item sd="0" m="1" x="751"/>
        <item sd="0" m="1" x="1000"/>
        <item sd="0" m="1" x="850"/>
        <item m="1" x="2691"/>
        <item sd="0" m="1" x="2362"/>
        <item m="1" x="1859"/>
        <item sd="0" m="1" x="2663"/>
        <item m="1" x="1940"/>
        <item sd="0" m="1" x="1978"/>
        <item sd="0" m="1" x="2501"/>
        <item sd="0" m="1" x="2446"/>
        <item sd="0" m="1" x="2302"/>
        <item m="1" x="2065"/>
        <item sd="0" m="1" x="2683"/>
        <item sd="0" m="1" x="1095"/>
        <item sd="0" m="1" x="1945"/>
        <item sd="0" m="1" x="1129"/>
        <item sd="0" m="1" x="1783"/>
        <item m="1" x="1866"/>
        <item m="1" x="2059"/>
        <item sd="0" m="1" x="691"/>
        <item sd="0" m="1" x="2836"/>
        <item sd="0" m="1" x="2760"/>
        <item sd="0" m="1" x="2789"/>
        <item m="1" x="1351"/>
        <item m="1" x="2735"/>
        <item sd="0" m="1" x="2127"/>
        <item sd="0" m="1" x="2542"/>
        <item sd="0" m="1" x="2285"/>
        <item m="1" x="2813"/>
        <item sd="0" m="1" x="2326"/>
        <item m="1" x="962"/>
        <item sd="0" m="1" x="2355"/>
        <item m="1" x="768"/>
        <item m="1" x="2747"/>
        <item sd="0" m="1" x="2215"/>
        <item sd="0" m="1" x="718"/>
        <item m="1" x="2560"/>
        <item m="1" x="1402"/>
        <item sd="0" m="1" x="2874"/>
        <item sd="0" m="1" x="2198"/>
        <item sd="0" m="1" x="1377"/>
        <item sd="0" m="1" x="2149"/>
        <item sd="0" m="1" x="746"/>
        <item sd="0" m="1" x="1939"/>
        <item sd="0" m="1" x="946"/>
        <item sd="0" m="1" x="1877"/>
        <item sd="0" m="1" x="1505"/>
        <item sd="0" m="1" x="1628"/>
        <item sd="0" m="1" x="1473"/>
        <item sd="0" m="1" x="2219"/>
        <item sd="0" m="1" x="1208"/>
        <item sd="0" m="1" x="1096"/>
        <item sd="0" m="1" x="1218"/>
        <item sd="0" m="1" x="1890"/>
        <item sd="0" m="1" x="2632"/>
        <item m="1" x="1837"/>
        <item sd="0" m="1" x="900"/>
        <item sd="0" m="1" x="1619"/>
        <item sd="0" m="1" x="2772"/>
        <item m="1" x="979"/>
        <item sd="0" m="1" x="2544"/>
        <item m="1" x="2148"/>
        <item sd="0" m="1" x="2022"/>
        <item sd="0" m="1" x="2815"/>
        <item sd="0" m="1" x="1006"/>
        <item sd="0" m="1" x="1188"/>
        <item m="1" x="2577"/>
        <item m="1" x="2728"/>
        <item sd="0" m="1" x="2221"/>
        <item sd="0" m="1" x="862"/>
        <item m="1" x="1396"/>
        <item m="1" x="2268"/>
        <item m="1" x="2472"/>
        <item sd="0" m="1" x="796"/>
        <item sd="0" m="1" x="1288"/>
        <item sd="0" m="1" x="2868"/>
        <item sd="0" m="1" x="1558"/>
        <item sd="0" m="1" x="1099"/>
        <item sd="0" m="1" x="2752"/>
        <item sd="0" m="1" x="2012"/>
        <item sd="0" m="1" x="1325"/>
        <item m="1" x="1658"/>
        <item m="1" x="1753"/>
        <item m="1" x="1907"/>
        <item sd="0" m="1" x="1803"/>
        <item sd="0" m="1" x="1535"/>
        <item sd="0" m="1" x="1341"/>
        <item sd="0" m="1" x="2820"/>
        <item sd="0" m="1" x="2837"/>
        <item sd="0" m="1" x="1367"/>
        <item sd="0" m="1" x="1035"/>
        <item sd="0" m="1" x="742"/>
        <item sd="0" m="1" x="2453"/>
        <item sd="0" m="1" x="1003"/>
        <item sd="0" m="1" x="1281"/>
        <item m="1" x="1497"/>
        <item sd="0" m="1" x="1968"/>
        <item sd="0" m="1" x="1919"/>
        <item m="1" x="1224"/>
        <item sd="0" m="1" x="2314"/>
        <item sd="0" m="1" x="1881"/>
        <item sd="0" m="1" x="1765"/>
        <item sd="0" m="1" x="1554"/>
        <item sd="0" m="1" x="679"/>
        <item sd="0" m="1" x="2838"/>
        <item m="1" x="1700"/>
        <item sd="0" m="1" x="1266"/>
        <item sd="0" m="1" x="2046"/>
        <item sd="0" m="1" x="686"/>
        <item sd="0" m="1" x="1157"/>
        <item sd="0" m="1" x="2298"/>
        <item sd="0" m="1" x="1876"/>
        <item sd="0" m="1" x="1277"/>
        <item m="1" x="2616"/>
        <item sd="0" m="1" x="1509"/>
        <item sd="0" m="1" x="2744"/>
        <item sd="0" m="1" x="1734"/>
        <item sd="0" m="1" x="2658"/>
        <item sd="0" m="1" x="2910"/>
        <item m="1" x="1014"/>
        <item sd="0" m="1" x="2347"/>
        <item sd="0" m="1" x="2220"/>
        <item sd="0" m="1" x="1549"/>
        <item sd="0" m="1" x="2388"/>
        <item sd="0" m="1" x="2722"/>
        <item sd="0" m="1" x="1305"/>
        <item sd="0" m="1" x="2806"/>
        <item m="1" x="2828"/>
        <item sd="0" m="1" x="1204"/>
        <item m="1" x="2353"/>
        <item sd="0" m="1" x="1594"/>
        <item sd="0" m="1" x="1147"/>
        <item sd="0" m="1" x="2280"/>
        <item sd="0" m="1" x="1690"/>
        <item sd="0" m="1" x="1867"/>
        <item m="1" x="1998"/>
        <item sd="0" m="1" x="2304"/>
        <item sd="0" m="1" x="1230"/>
        <item sd="0" m="1" x="2514"/>
        <item sd="0" m="1" x="2460"/>
        <item sd="0" m="1" x="1708"/>
        <item sd="0" m="1" x="2241"/>
        <item sd="0" m="1" x="1191"/>
        <item sd="0" m="1" x="1082"/>
        <item sd="0" m="1" x="2488"/>
        <item sd="0" m="1" x="2361"/>
        <item sd="0" m="1" x="1831"/>
        <item sd="0" m="1" x="1581"/>
        <item sd="0" m="1" x="2133"/>
        <item sd="0" m="1" x="2449"/>
        <item sd="0" m="1" x="2480"/>
        <item sd="0" m="1" x="1317"/>
        <item sd="0" m="1" x="2324"/>
        <item sd="0" m="1" x="985"/>
        <item sd="0" m="1" x="1335"/>
        <item sd="0" m="1" x="2015"/>
        <item m="1" x="1596"/>
        <item m="1" x="1181"/>
        <item m="1" x="2680"/>
        <item m="1" x="2035"/>
        <item m="1" x="2671"/>
        <item m="1" x="1797"/>
        <item sd="0" m="1" x="2748"/>
        <item sd="0" m="1" x="1030"/>
        <item m="1" x="1004"/>
        <item sd="0" m="1" x="1839"/>
        <item sd="0" m="1" x="1882"/>
        <item sd="0" m="1" x="1076"/>
        <item m="1" x="1823"/>
        <item sd="0" m="1" x="1425"/>
        <item sd="0" m="1" x="2618"/>
        <item sd="0" m="1" x="2183"/>
        <item sd="0" m="1" x="2271"/>
        <item sd="0" m="1" x="2066"/>
        <item sd="0" m="1" x="1079"/>
        <item sd="0" m="1" x="856"/>
        <item sd="0" m="1" x="1256"/>
        <item sd="0" m="1" x="2520"/>
        <item sd="0" m="1" x="1636"/>
        <item sd="0" m="1" x="1042"/>
        <item m="1" x="1922"/>
        <item sd="0" m="1" x="1138"/>
        <item sd="0" m="1" x="2382"/>
        <item m="1" x="781"/>
        <item sd="0" m="1" x="2184"/>
        <item sd="0" m="1" x="1071"/>
        <item m="1" x="974"/>
        <item m="1" x="2620"/>
        <item m="1" x="2895"/>
        <item m="1" x="2595"/>
        <item m="1" x="1190"/>
        <item m="1" x="1629"/>
        <item m="1" x="994"/>
        <item m="1" x="2476"/>
        <item m="1" x="1899"/>
        <item m="1" x="1526"/>
        <item m="1" x="1464"/>
        <item m="1" x="1847"/>
        <item m="1" x="1491"/>
        <item m="1" x="2899"/>
        <item m="1" x="1195"/>
        <item m="1" x="2051"/>
        <item m="1" x="2689"/>
        <item m="1" x="975"/>
        <item m="1" x="1337"/>
        <item m="1" x="2037"/>
        <item m="1" x="1327"/>
        <item m="1" x="1089"/>
        <item m="1" x="2515"/>
        <item m="1" x="2173"/>
        <item m="1" x="2622"/>
        <item m="1" x="1599"/>
        <item m="1" x="2313"/>
        <item m="1" x="2341"/>
        <item m="1" x="814"/>
        <item m="1" x="2459"/>
        <item m="1" x="2378"/>
        <item m="1" x="2389"/>
        <item m="1" x="722"/>
        <item m="1" x="1668"/>
        <item m="1" x="1264"/>
        <item m="1" x="1775"/>
        <item m="1" x="1728"/>
        <item m="1" x="2165"/>
        <item m="1" x="1905"/>
        <item m="1" x="1794"/>
        <item m="1" x="2551"/>
        <item m="1" x="1983"/>
        <item m="1" x="2865"/>
        <item m="1" x="2810"/>
        <item m="1" x="2834"/>
        <item m="1" x="1656"/>
        <item m="1" x="873"/>
        <item m="1" x="2690"/>
        <item m="1" x="2434"/>
        <item m="1" x="2714"/>
        <item m="1" x="2516"/>
        <item m="1" x="1334"/>
        <item m="1" x="1178"/>
        <item m="1" x="2286"/>
        <item m="1" x="2279"/>
        <item m="1" x="1155"/>
        <item m="1" x="2648"/>
        <item m="1" x="932"/>
        <item m="1" x="1974"/>
        <item m="1" x="1269"/>
        <item m="1" x="1812"/>
        <item m="1" x="1111"/>
        <item m="1" x="2630"/>
        <item m="1" x="1019"/>
        <item m="1" x="1168"/>
        <item m="1" x="2081"/>
        <item m="1" x="2082"/>
        <item m="1" x="1875"/>
        <item m="1" x="2401"/>
        <item m="1" x="743"/>
        <item m="1" x="980"/>
        <item m="1" x="2808"/>
        <item m="1" x="2686"/>
        <item m="1" x="2266"/>
        <item m="1" x="1639"/>
        <item m="1" x="987"/>
        <item m="1" x="2139"/>
        <item m="1" x="674"/>
        <item m="1" x="2525"/>
        <item x="16"/>
        <item sd="0" x="32"/>
        <item x="25"/>
        <item x="163"/>
        <item x="654"/>
        <item x="162"/>
        <item sd="0" x="33"/>
        <item x="154"/>
        <item x="14"/>
        <item x="161"/>
        <item x="159"/>
        <item x="81"/>
        <item sd="0" x="29"/>
        <item x="147"/>
        <item x="160"/>
        <item x="28"/>
        <item x="12"/>
        <item x="13"/>
        <item x="155"/>
        <item x="158"/>
        <item x="157"/>
        <item x="145"/>
        <item sd="0" x="22"/>
        <item x="152"/>
        <item x="18"/>
        <item x="151"/>
        <item x="150"/>
        <item sd="0" x="31"/>
        <item m="1" x="835"/>
        <item x="121"/>
        <item sd="0" x="26"/>
        <item sd="0" m="1" x="943"/>
        <item sd="0" x="23"/>
        <item x="635"/>
        <item x="5"/>
        <item x="9"/>
        <item x="156"/>
        <item x="35"/>
        <item x="153"/>
        <item x="148"/>
        <item x="133"/>
        <item x="91"/>
        <item x="0"/>
        <item sd="0" m="1" x="2303"/>
        <item sd="0" m="1" x="2101"/>
        <item sd="0" x="432"/>
        <item m="1" x="2604"/>
        <item x="580"/>
        <item sd="0" m="1" x="837"/>
        <item sd="0" m="1" x="2900"/>
        <item sd="0" m="1" x="1354"/>
        <item sd="0" m="1" x="2021"/>
        <item sd="0" m="1" x="1946"/>
        <item sd="0" x="429"/>
        <item sd="0" m="1" x="1130"/>
        <item sd="0" x="434"/>
        <item x="7"/>
        <item x="3"/>
        <item x="666"/>
        <item m="1" x="687"/>
        <item sd="0" x="21"/>
        <item x="6"/>
        <item sd="0" m="1" x="1784"/>
        <item sd="0" m="1" x="1499"/>
        <item sd="0" m="1" x="675"/>
        <item x="648"/>
        <item x="665"/>
        <item x="652"/>
        <item x="664"/>
        <item sd="0" m="1" x="693"/>
        <item sd="0" m="1" x="2242"/>
        <item x="4"/>
        <item x="563"/>
        <item sd="0" m="1" x="2761"/>
        <item sd="0" x="634"/>
        <item x="663"/>
        <item x="105"/>
        <item m="1" x="1353"/>
        <item x="651"/>
        <item x="104"/>
        <item x="118"/>
        <item x="143"/>
        <item x="137"/>
        <item x="138"/>
        <item x="117"/>
        <item x="134"/>
        <item sd="0" m="1" x="2216"/>
        <item sd="0" m="1" x="2413"/>
        <item sd="0" m="1" x="1893"/>
        <item x="647"/>
        <item x="139"/>
        <item x="140"/>
        <item sd="0" m="1" x="2875"/>
        <item sd="0" x="613"/>
        <item sd="0" m="1" x="1972"/>
        <item sd="0" m="1" x="1312"/>
        <item sd="0" m="1" x="2867"/>
        <item x="17"/>
        <item m="1" x="732"/>
        <item x="94"/>
        <item x="116"/>
        <item x="132"/>
        <item x="127"/>
        <item x="607"/>
        <item x="128"/>
        <item sd="0" m="1" x="1474"/>
        <item sd="0" m="1" x="771"/>
        <item sd="0" x="591"/>
        <item m="1" x="2431"/>
        <item m="1" x="723"/>
        <item m="1" x="1749"/>
        <item x="112"/>
        <item sd="0" m="1" x="776"/>
        <item sd="0" m="1" x="1956"/>
        <item m="1" x="2861"/>
        <item sd="0" m="1" x="1210"/>
        <item sd="0" x="641"/>
        <item sd="0" m="1" x="1247"/>
        <item sd="0" m="1" x="1097"/>
        <item sd="0" m="1" x="1243"/>
        <item sd="0" x="646"/>
        <item x="135"/>
        <item sd="0" m="1" x="1364"/>
        <item x="129"/>
        <item sd="0" x="566"/>
        <item x="653"/>
        <item m="1" x="1966"/>
        <item m="1" x="958"/>
        <item sd="0" m="1" x="1045"/>
        <item sd="0" x="642"/>
        <item x="593"/>
        <item x="560"/>
        <item sd="0" m="1" x="2023"/>
        <item sd="0" m="1" x="2685"/>
        <item sd="0" m="1" x="2075"/>
        <item sd="0" m="1" x="2258"/>
        <item sd="0" m="1" x="1007"/>
        <item sd="0" m="1" x="2049"/>
        <item x="643"/>
        <item sd="0" m="1" x="1199"/>
        <item sd="0" m="1" x="1189"/>
        <item sd="0" x="481"/>
        <item m="1" x="1616"/>
        <item m="1" x="2477"/>
        <item sd="0" m="1" x="2222"/>
        <item sd="0" x="633"/>
        <item sd="0" m="1" x="863"/>
        <item sd="0" m="1" x="924"/>
        <item m="1" x="2352"/>
        <item m="1" x="1519"/>
        <item m="1" x="1272"/>
        <item x="130"/>
        <item sd="0" m="1" x="2322"/>
        <item x="101"/>
        <item sd="0" m="1" x="2003"/>
        <item sd="0" m="1" x="959"/>
        <item x="103"/>
        <item x="111"/>
        <item x="93"/>
        <item sd="0" m="1" x="1913"/>
        <item m="1" x="1293"/>
        <item m="1" x="1563"/>
        <item sd="0" m="1" x="1804"/>
        <item sd="0" m="1" x="1361"/>
        <item sd="0" m="1" x="1536"/>
        <item sd="0" m="1" x="2283"/>
        <item sd="0" m="1" x="1342"/>
        <item sd="0" m="1" x="1822"/>
        <item sd="0" m="1" x="1927"/>
        <item sd="0" m="1" x="2329"/>
        <item sd="0" m="1" x="2906"/>
        <item sd="0" m="1" x="2273"/>
        <item x="627"/>
        <item m="1" x="1252"/>
        <item sd="0" m="1" x="1037"/>
        <item sd="0" x="626"/>
        <item sd="0" m="1" x="715"/>
        <item sd="0" m="1" x="1533"/>
        <item sd="0" m="1" x="1441"/>
        <item sd="0" m="1" x="1005"/>
        <item x="632"/>
        <item sd="0" m="1" x="2009"/>
        <item sd="0" m="1" x="1414"/>
        <item sd="0" m="1" x="1553"/>
        <item m="1" x="1597"/>
        <item sd="0" m="1" x="2116"/>
        <item sd="0" m="1" x="1673"/>
        <item m="1" x="725"/>
        <item m="1" x="2256"/>
        <item sd="0" m="1" x="1498"/>
        <item sd="0" x="426"/>
        <item m="1" x="1315"/>
        <item sd="0" m="1" x="2626"/>
        <item sd="0" m="1" x="1634"/>
        <item sd="0" m="1" x="2774"/>
        <item x="110"/>
        <item m="1" x="1704"/>
        <item sd="0" m="1" x="2315"/>
        <item sd="0" x="650"/>
        <item sd="0" m="1" x="1884"/>
        <item sd="0" x="609"/>
        <item sd="0" m="1" x="1766"/>
        <item sd="0" x="649"/>
        <item sd="0" m="1" x="1555"/>
        <item sd="0" m="1" x="905"/>
        <item m="1" x="915"/>
        <item sd="0" m="1" x="2464"/>
        <item sd="0" m="1" x="2907"/>
        <item sd="0" m="1" x="2274"/>
        <item m="1" x="1271"/>
        <item m="1" x="2802"/>
        <item x="109"/>
        <item sd="0" m="1" x="2807"/>
        <item sd="0" x="376"/>
        <item x="108"/>
        <item sd="0" m="1" x="941"/>
        <item m="1" x="1180"/>
        <item x="122"/>
        <item sd="0" m="1" x="2606"/>
        <item sd="0" m="1" x="2494"/>
        <item x="375"/>
        <item sd="0" m="1" x="1201"/>
        <item sd="0" x="576"/>
        <item sd="0" m="1" x="2248"/>
        <item sd="0" m="1" x="1278"/>
        <item sd="0" m="1" x="2301"/>
        <item sd="0" x="582"/>
        <item sd="0" m="1" x="1143"/>
        <item m="1" x="1578"/>
        <item sd="0" m="1" x="1510"/>
        <item sd="0" x="612"/>
        <item x="107"/>
        <item x="106"/>
        <item x="100"/>
        <item x="99"/>
        <item sd="0" m="1" x="2539"/>
        <item m="1" x="736"/>
        <item m="1" x="2913"/>
        <item m="1" x="2086"/>
        <item m="1" x="2672"/>
        <item m="1" x="2762"/>
        <item x="72"/>
        <item x="92"/>
        <item sd="0" m="1" x="2029"/>
        <item sd="0" m="1" x="1572"/>
        <item x="87"/>
        <item sd="0" m="1" x="2010"/>
        <item m="1" x="1033"/>
        <item m="1" x="2831"/>
        <item m="1" x="2945"/>
        <item sd="0" m="1" x="2083"/>
        <item sd="0" x="425"/>
        <item m="1" x="1528"/>
        <item sd="0" m="1" x="779"/>
        <item sd="0" m="1" x="2664"/>
        <item sd="0" m="1" x="1989"/>
        <item sd="0" m="1" x="2567"/>
        <item sd="0" m="1" x="678"/>
        <item sd="0" m="1" x="1366"/>
        <item sd="0" m="1" x="2205"/>
        <item sd="0" x="577"/>
        <item sd="0" m="1" x="1691"/>
        <item sd="0" m="1" x="2879"/>
        <item m="1" x="2816"/>
        <item sd="0" m="1" x="1358"/>
        <item sd="0" m="1" x="2817"/>
        <item m="1" x="1336"/>
        <item sd="0" m="1" x="1245"/>
        <item sd="0" m="1" x="896"/>
        <item sd="0" m="1" x="1292"/>
        <item sd="0" m="1" x="1359"/>
        <item sd="0" x="460"/>
        <item sd="0" m="1" x="2461"/>
        <item sd="0" m="1" x="1768"/>
        <item sd="0" m="1" x="2765"/>
        <item sd="0" m="1" x="2933"/>
        <item m="1" x="1017"/>
        <item sd="0" m="1" x="1158"/>
        <item sd="0" x="579"/>
        <item sd="0" m="1" x="2688"/>
        <item sd="0" m="1" x="2134"/>
        <item sd="0" m="1" x="1193"/>
        <item sd="0" x="562"/>
        <item sd="0" m="1" x="2251"/>
        <item sd="0" m="1" x="1083"/>
        <item sd="0" x="500"/>
        <item sd="0" m="1" x="1846"/>
        <item sd="0" m="1" x="2489"/>
        <item sd="0" x="439"/>
        <item sd="0" m="1" x="2039"/>
        <item sd="0" m="1" x="1832"/>
        <item sd="0" m="1" x="2239"/>
        <item sd="0" m="1" x="1582"/>
        <item sd="0" x="605"/>
        <item sd="0" m="1" x="2135"/>
        <item sd="0" m="1" x="1068"/>
        <item sd="0" x="583"/>
        <item sd="0" x="608"/>
        <item sd="0" x="589"/>
        <item x="98"/>
        <item sd="0" m="1" x="696"/>
        <item sd="0" m="1" x="1496"/>
        <item sd="0" m="1" x="2944"/>
        <item sd="0" m="1" x="2739"/>
        <item sd="0" x="567"/>
        <item x="77"/>
        <item x="88"/>
        <item x="89"/>
        <item x="76"/>
        <item x="82"/>
        <item x="71"/>
        <item sd="0" m="1" x="2749"/>
        <item sd="0" m="1" x="1031"/>
        <item sd="0" x="470"/>
        <item sd="0" m="1" x="1840"/>
        <item x="594"/>
        <item sd="0" m="1" x="1077"/>
        <item sd="0" m="1" x="1038"/>
        <item sd="0" m="1" x="1885"/>
        <item sd="0" m="1" x="1643"/>
        <item sd="0" m="1" x="1792"/>
        <item sd="0" m="1" x="1078"/>
        <item sd="0" m="1" x="892"/>
        <item sd="0" m="1" x="2418"/>
        <item x="83"/>
        <item sd="0" m="1" x="2825"/>
        <item x="255"/>
        <item sd="0" m="1" x="2185"/>
        <item sd="0" m="1" x="2784"/>
        <item x="637"/>
        <item sd="0" m="1" x="2067"/>
        <item sd="0" m="1" x="2465"/>
        <item x="628"/>
        <item sd="0" m="1" x="857"/>
        <item sd="0" x="636"/>
        <item sd="0" m="1" x="1257"/>
        <item sd="0" x="590"/>
        <item sd="0" m="1" x="2348"/>
        <item sd="0" m="1" x="1638"/>
        <item sd="0" x="606"/>
        <item x="638"/>
        <item x="604"/>
        <item x="592"/>
        <item x="54"/>
        <item x="454"/>
        <item x="39"/>
        <item m="1" x="1282"/>
        <item x="36"/>
        <item x="499"/>
        <item x="482"/>
        <item x="585"/>
        <item x="479"/>
        <item x="433"/>
        <item x="427"/>
        <item x="243"/>
        <item x="338"/>
        <item x="435"/>
        <item x="407"/>
        <item x="301"/>
        <item x="438"/>
        <item x="523"/>
        <item x="524"/>
        <item x="456"/>
        <item x="354"/>
        <item m="1" x="1541"/>
        <item x="436"/>
        <item m="1" x="2709"/>
        <item x="422"/>
        <item m="1" x="1902"/>
        <item x="461"/>
        <item x="374"/>
        <item x="430"/>
        <item x="466"/>
        <item x="207"/>
        <item x="459"/>
        <item x="428"/>
        <item x="316"/>
        <item x="453"/>
        <item x="437"/>
        <item x="431"/>
        <item x="339"/>
        <item x="440"/>
        <item m="1" x="1121"/>
        <item x="484"/>
        <item x="472"/>
        <item x="353"/>
        <item x="259"/>
        <item m="1" x="2903"/>
        <item x="471"/>
        <item x="455"/>
        <item x="423"/>
        <item x="287"/>
        <item x="424"/>
        <item x="250"/>
        <item x="399"/>
        <item x="448"/>
        <item x="387"/>
        <item x="398"/>
        <item x="204"/>
        <item x="312"/>
        <item x="289"/>
        <item x="319"/>
        <item x="330"/>
        <item x="328"/>
        <item x="313"/>
        <item x="284"/>
        <item x="258"/>
        <item x="299"/>
        <item x="253"/>
        <item x="249"/>
        <item x="240"/>
        <item x="247"/>
        <item x="244"/>
        <item x="231"/>
        <item x="225"/>
        <item x="241"/>
        <item x="237"/>
        <item x="222"/>
        <item x="220"/>
        <item x="208"/>
        <item x="669"/>
        <item x="230"/>
        <item x="233"/>
        <item m="1" x="1906"/>
        <item x="228"/>
        <item x="219"/>
        <item x="197"/>
        <item x="211"/>
        <item x="213"/>
        <item x="176"/>
        <item x="212"/>
        <item x="174"/>
        <item x="198"/>
        <item x="199"/>
        <item x="193"/>
        <item x="210"/>
        <item m="1" x="2096"/>
        <item x="187"/>
        <item x="203"/>
        <item x="200"/>
        <item x="191"/>
        <item x="196"/>
        <item x="184"/>
        <item m="1" x="849"/>
        <item x="165"/>
        <item m="1" x="757"/>
        <item m="1" x="792"/>
        <item m="1" x="1821"/>
        <item m="1" x="2495"/>
        <item m="1" x="2294"/>
        <item m="1" x="2546"/>
        <item m="1" x="2300"/>
        <item m="1" x="1995"/>
        <item m="1" x="2079"/>
        <item m="1" x="952"/>
        <item sd="0" m="1" x="2593"/>
        <item m="1" x="2636"/>
        <item m="1" x="1796"/>
        <item m="1" x="1011"/>
        <item m="1" x="714"/>
        <item m="1" x="2137"/>
        <item m="1" x="2275"/>
        <item m="1" x="2405"/>
        <item m="1" x="895"/>
        <item m="1" x="1640"/>
        <item sd="0" m="1" x="1219"/>
        <item m="1" x="2158"/>
        <item m="1" x="2590"/>
        <item m="1" x="2931"/>
        <item m="1" x="1532"/>
        <item m="1" x="1965"/>
        <item m="1" x="2887"/>
        <item m="1" x="1622"/>
        <item m="1" x="2883"/>
        <item m="1" x="2118"/>
        <item m="1" x="1172"/>
        <item m="1" x="2870"/>
        <item m="1" x="1131"/>
        <item m="1" x="2919"/>
        <item m="1" x="1844"/>
        <item m="1" x="2399"/>
        <item m="1" x="2851"/>
        <item m="1" x="1258"/>
        <item m="1" x="2447"/>
        <item m="1" x="1145"/>
        <item m="1" x="2252"/>
        <item m="1" x="2102"/>
        <item m="1" x="1405"/>
        <item m="1" x="1647"/>
        <item m="1" x="840"/>
        <item m="1" x="1880"/>
        <item m="1" x="2416"/>
        <item m="1" x="1506"/>
        <item m="1" x="1001"/>
        <item m="1" x="1101"/>
        <item m="1" x="1244"/>
        <item m="1" x="894"/>
        <item m="1" x="2490"/>
        <item m="1" x="2580"/>
        <item m="1" x="2921"/>
        <item m="1" x="2371"/>
        <item m="1" x="1321"/>
        <item m="1" x="745"/>
        <item m="1" x="1025"/>
        <item m="1" x="2758"/>
        <item m="1" x="2743"/>
        <item m="1" x="1773"/>
        <item m="1" x="1467"/>
        <item m="1" x="2042"/>
        <item m="1" x="1697"/>
        <item m="1" x="2924"/>
        <item m="1" x="2108"/>
        <item m="1" x="2338"/>
        <item m="1" x="2908"/>
        <item m="1" x="2849"/>
        <item m="1" x="2742"/>
        <item m="1" x="2169"/>
        <item m="1" x="1934"/>
        <item m="1" x="685"/>
        <item m="1" x="1259"/>
        <item m="1" x="2846"/>
        <item m="1" x="697"/>
        <item m="1" x="1043"/>
        <item m="1" x="731"/>
        <item m="1" x="1641"/>
        <item m="1" x="965"/>
        <item m="1" x="2430"/>
        <item m="1" x="1086"/>
        <item m="1" x="1726"/>
        <item m="1" x="2697"/>
        <item m="1" x="1323"/>
        <item m="1" x="2938"/>
        <item m="1" x="926"/>
        <item m="1" x="1527"/>
        <item m="1" x="1826"/>
        <item m="1" x="2350"/>
        <item m="1" x="2427"/>
        <item m="1" x="2033"/>
        <item m="1" x="1751"/>
        <item m="1" x="2100"/>
        <item m="1" x="1723"/>
        <item m="1" x="2117"/>
        <item m="1" x="2795"/>
        <item m="1" x="1763"/>
        <item m="1" x="1589"/>
        <item m="1" x="1384"/>
        <item m="1" x="1910"/>
        <item m="1" x="852"/>
        <item m="1" x="2753"/>
        <item m="1" x="695"/>
        <item m="1" x="1727"/>
        <item m="1" x="1309"/>
        <item m="1" x="1585"/>
        <item m="1" x="886"/>
        <item m="1" x="2448"/>
        <item m="1" x="2104"/>
        <item m="1" x="2694"/>
        <item m="1" x="1381"/>
        <item m="1" x="2858"/>
        <item m="1" x="2600"/>
        <item m="1" x="790"/>
        <item m="1" x="2562"/>
        <item m="1" x="1820"/>
        <item m="1" x="2803"/>
        <item m="1" x="1432"/>
        <item m="1" x="836"/>
        <item m="1" x="1167"/>
        <item m="1" x="2563"/>
        <item m="1" x="2328"/>
        <item m="1" x="1453"/>
        <item m="1" x="2152"/>
        <item m="1" x="1719"/>
        <item m="1" x="1579"/>
        <item m="1" x="2019"/>
        <item m="1" x="1355"/>
        <item m="1" x="2862"/>
        <item m="1" x="1755"/>
        <item m="1" x="1852"/>
        <item m="1" x="2190"/>
        <item m="1" x="2896"/>
        <item m="1" x="1378"/>
        <item m="1" x="1817"/>
        <item m="1" x="2478"/>
        <item m="1" x="2496"/>
        <item m="1" x="889"/>
        <item m="1" x="2773"/>
        <item m="1" x="2869"/>
        <item m="1" x="2768"/>
        <item m="1" x="844"/>
        <item m="1" x="2264"/>
        <item m="1" x="848"/>
        <item m="1" x="2877"/>
        <item m="1" x="2089"/>
        <item m="1" x="2344"/>
        <item m="1" x="2172"/>
        <item m="1" x="1052"/>
        <item m="1" x="1654"/>
        <item m="1" x="2713"/>
        <item m="1" x="2665"/>
        <item m="1" x="999"/>
        <item m="1" x="2163"/>
        <item m="1" x="1346"/>
        <item m="1" x="2469"/>
        <item m="1" x="2366"/>
        <item m="1" x="1663"/>
        <item m="1" x="2556"/>
        <item m="1" x="1379"/>
        <item m="1" x="2153"/>
        <item m="1" x="838"/>
        <item m="1" x="2601"/>
        <item m="1" x="1736"/>
        <item m="1" x="2466"/>
        <item m="1" x="1369"/>
        <item m="1" x="2854"/>
        <item m="1" x="2204"/>
        <item m="1" x="1475"/>
        <item m="1" x="1650"/>
        <item m="1" x="1674"/>
        <item m="1" x="1333"/>
        <item m="1" x="1672"/>
        <item m="1" x="2859"/>
        <item m="1" x="2293"/>
        <item m="1" x="1338"/>
        <item m="1" x="2232"/>
        <item m="1" x="2943"/>
        <item m="1" x="1788"/>
        <item m="1" x="1632"/>
        <item m="1" x="1573"/>
        <item m="1" x="1159"/>
        <item m="1" x="2197"/>
        <item m="1" x="1102"/>
        <item m="1" x="2602"/>
        <item m="1" x="1051"/>
        <item m="1" x="1301"/>
        <item m="1" x="2088"/>
        <item m="1" x="2835"/>
        <item m="1" x="2207"/>
        <item m="1" x="1743"/>
        <item m="1" x="2597"/>
        <item m="1" x="1106"/>
        <item m="1" x="2345"/>
        <item m="1" x="1443"/>
        <item m="1" x="2192"/>
        <item m="1" x="2894"/>
        <item m="1" x="2687"/>
        <item m="1" x="1438"/>
        <item m="1" x="2456"/>
        <item m="1" x="893"/>
        <item m="1" x="2857"/>
        <item m="1" x="2194"/>
        <item m="1" x="2196"/>
        <item m="1" x="2833"/>
        <item m="1" x="2605"/>
        <item m="1" x="1500"/>
        <item m="1" x="2426"/>
        <item m="1" x="1930"/>
        <item m="1" x="854"/>
        <item m="1" x="2850"/>
        <item m="1" x="2634"/>
        <item m="1" x="2528"/>
        <item m="1" x="2306"/>
        <item sd="0" m="1" x="1721"/>
        <item m="1" x="1789"/>
        <item m="1" x="927"/>
        <item m="1" x="1694"/>
        <item sd="0" m="1" x="1662"/>
        <item sd="0" m="1" x="2380"/>
        <item sd="0" m="1" x="780"/>
        <item sd="0" m="1" x="2740"/>
        <item sd="0" m="1" x="1383"/>
        <item sd="0" m="1" x="2508"/>
        <item m="1" x="2652"/>
        <item sd="0" m="1" x="1049"/>
        <item sd="0" m="1" x="831"/>
        <item m="1" x="2890"/>
        <item sd="0" m="1" x="1372"/>
        <item m="1" x="1304"/>
        <item sd="0" m="1" x="2423"/>
        <item sd="0" m="1" x="1824"/>
        <item sd="0" m="1" x="864"/>
        <item sd="0" m="1" x="1183"/>
        <item sd="0" m="1" x="2497"/>
        <item m="1" x="1456"/>
        <item sd="0" m="1" x="2368"/>
        <item sd="0" m="1" x="829"/>
        <item sd="0" m="1" x="2613"/>
        <item sd="0" m="1" x="2175"/>
        <item sd="0" m="1" x="683"/>
        <item sd="0" m="1" x="1772"/>
        <item sd="0" m="1" x="2085"/>
        <item sd="0" m="1" x="1836"/>
        <item m="1" x="984"/>
        <item sd="0" m="1" x="1231"/>
        <item sd="0" m="1" x="2829"/>
        <item m="1" x="2534"/>
        <item sd="0" m="1" x="1546"/>
        <item m="1" x="2436"/>
        <item m="1" x="712"/>
        <item sd="0" m="1" x="2736"/>
        <item sd="0" m="1" x="2383"/>
        <item m="1" x="1666"/>
        <item m="1" x="2543"/>
        <item sd="0" m="1" x="1722"/>
        <item sd="0" m="1" x="1587"/>
        <item m="1" x="2473"/>
        <item sd="0" m="1" x="770"/>
        <item sd="0" m="1" x="808"/>
        <item sd="0" m="1" x="992"/>
        <item sd="0" m="1" x="2131"/>
        <item sd="0" m="1" x="713"/>
        <item sd="0" m="1" x="1303"/>
        <item sd="0" m="1" x="834"/>
        <item sd="0" m="1" x="1197"/>
        <item sd="0" m="1" x="2245"/>
        <item sd="0" m="1" x="733"/>
        <item m="1" x="1621"/>
        <item sd="0" m="1" x="2250"/>
        <item sd="0" m="1" x="1843"/>
        <item sd="0" m="1" x="2467"/>
        <item m="1" x="2771"/>
        <item sd="0" m="1" x="1705"/>
        <item m="1" x="2699"/>
        <item sd="0" m="1" x="1709"/>
        <item sd="0" m="1" x="966"/>
        <item m="1" x="2006"/>
        <item sd="0" m="1" x="1620"/>
        <item sd="0" m="1" x="1741"/>
        <item m="1" x="2607"/>
        <item sd="0" m="1" x="1444"/>
        <item sd="0" m="1" x="707"/>
        <item m="1" x="2695"/>
        <item m="1" x="2811"/>
        <item m="1" x="1779"/>
        <item m="1" x="2527"/>
        <item m="1" x="1795"/>
        <item sd="0" m="1" x="1904"/>
        <item m="1" x="2016"/>
        <item m="1" x="778"/>
        <item m="1" x="1401"/>
        <item m="1" x="2195"/>
        <item m="1" x="1649"/>
        <item m="1" x="2479"/>
        <item sd="0" m="1" x="699"/>
        <item m="1" x="1868"/>
        <item m="1" x="2592"/>
        <item m="1" x="2682"/>
        <item m="1" x="2087"/>
        <item sd="0" m="1" x="2696"/>
        <item m="1" x="1024"/>
        <item m="1" x="2878"/>
        <item m="1" x="2661"/>
        <item m="1" x="2162"/>
        <item sd="0" m="1" x="2320"/>
        <item sd="0" m="1" x="2678"/>
        <item sd="0" m="1" x="1485"/>
        <item m="1" x="1140"/>
        <item m="1" x="1648"/>
        <item m="1" x="2267"/>
        <item m="1" x="2319"/>
        <item m="1" x="972"/>
        <item m="1" x="1295"/>
        <item m="1" x="1174"/>
        <item m="1" x="899"/>
        <item m="1" x="1226"/>
        <item m="1" x="1756"/>
        <item m="1" x="1737"/>
        <item m="1" x="1061"/>
        <item m="1" x="1104"/>
        <item m="1" x="2484"/>
        <item m="1" x="969"/>
        <item m="1" x="2805"/>
        <item m="1" x="2681"/>
        <item m="1" x="1452"/>
        <item m="1" x="2596"/>
        <item m="1" x="1950"/>
        <item m="1" x="2720"/>
        <item m="1" x="2364"/>
        <item m="1" x="874"/>
        <item m="1" x="1395"/>
        <item m="1" x="2336"/>
        <item m="1" x="1348"/>
        <item m="1" x="1163"/>
        <item m="1" x="1253"/>
        <item m="1" x="2475"/>
        <item m="1" x="1771"/>
        <item m="1" x="2424"/>
        <item sd="0" m="1" x="1115"/>
        <item m="1" x="1740"/>
        <item m="1" x="1730"/>
        <item m="1" x="2262"/>
        <item m="1" x="793"/>
        <item m="1" x="2519"/>
        <item m="1" x="2327"/>
        <item m="1" x="2455"/>
        <item m="1" x="973"/>
        <item m="1" x="1813"/>
        <item m="1" x="983"/>
        <item m="1" x="783"/>
        <item m="1" x="1331"/>
        <item m="1" x="689"/>
        <item m="1" x="2711"/>
        <item m="1" x="1926"/>
        <item m="1" x="2643"/>
        <item m="1" x="1421"/>
        <item m="1" x="1489"/>
        <item m="1" x="2746"/>
        <item m="1" x="2873"/>
        <item m="1" x="2754"/>
        <item m="1" x="2084"/>
        <item m="1" x="2599"/>
        <item m="1" x="774"/>
        <item m="1" x="1680"/>
        <item m="1" x="948"/>
        <item m="1" x="1447"/>
        <item m="1" x="1067"/>
        <item m="1" x="1725"/>
        <item m="1" x="2316"/>
        <item m="1" x="1524"/>
        <item m="1" x="805"/>
        <item m="1" x="1849"/>
        <item m="1" x="1175"/>
        <item m="1" x="2296"/>
        <item m="1" x="1833"/>
        <item m="1" x="891"/>
        <item m="1" x="1660"/>
        <item m="1" x="1625"/>
        <item m="1" x="787"/>
        <item m="1" x="1349"/>
        <item m="1" x="2074"/>
        <item m="1" x="1576"/>
        <item m="1" x="1786"/>
        <item m="1" x="2179"/>
        <item m="1" x="690"/>
        <item m="1" x="1094"/>
        <item m="1" x="2669"/>
        <item m="1" x="2099"/>
        <item m="1" x="2109"/>
        <item m="1" x="2704"/>
        <item m="1" x="2637"/>
        <item m="1" x="875"/>
        <item m="1" x="2830"/>
        <item m="1" x="1221"/>
        <item m="1" x="2360"/>
        <item m="1" x="2370"/>
        <item m="1" x="997"/>
        <item x="49"/>
        <item m="1" x="2764"/>
        <item x="48"/>
        <item x="53"/>
        <item m="1" x="1148"/>
        <item m="1" x="1053"/>
        <item m="1" x="2594"/>
        <item m="1" x="2779"/>
        <item sd="0" m="1" x="2363"/>
        <item sd="0" x="561"/>
        <item sd="0" m="1" x="727"/>
        <item sd="0" m="1" x="2863"/>
        <item sd="0" m="1" x="2440"/>
        <item sd="0" m="1" x="2130"/>
        <item sd="0" m="1" x="1607"/>
        <item sd="0" m="1" x="1203"/>
        <item x="30"/>
        <item sd="0" m="1" x="1238"/>
        <item sd="0" m="1" x="1567"/>
        <item sd="0" m="1" x="1860"/>
        <item sd="0" m="1" x="1590"/>
        <item m="1" x="1608"/>
        <item sd="0" m="1" x="820"/>
        <item sd="0" m="1" x="2667"/>
        <item sd="0" m="1" x="1717"/>
        <item sd="0" m="1" x="1075"/>
        <item sd="0" m="1" x="1063"/>
        <item sd="0" m="1" x="1701"/>
        <item sd="0" m="1" x="1184"/>
        <item sd="0" m="1" x="967"/>
        <item m="1" x="2804"/>
        <item sd="0" m="1" x="1967"/>
        <item x="34"/>
        <item sd="0" m="1" x="1311"/>
        <item sd="0" m="1" x="2429"/>
        <item sd="0" m="1" x="1020"/>
        <item m="1" x="2675"/>
        <item sd="0" m="1" x="1908"/>
        <item sd="0" m="1" x="871"/>
        <item sd="0" m="1" x="1202"/>
        <item sd="0" m="1" x="1845"/>
        <item sd="0" m="1" x="1262"/>
        <item sd="0" m="1" x="2932"/>
        <item sd="0" m="1" x="1015"/>
        <item sd="0" m="1" x="1120"/>
        <item sd="0" m="1" x="2146"/>
        <item sd="0" m="1" x="2180"/>
        <item m="1" x="1819"/>
        <item sd="0" m="1" x="2557"/>
        <item sd="0" m="1" x="2723"/>
        <item m="1" x="1671"/>
        <item sd="0" m="1" x="2398"/>
        <item m="1" x="810"/>
        <item sd="0" m="1" x="1016"/>
        <item m="1" x="1236"/>
        <item sd="0" m="1" x="1698"/>
        <item sd="0" m="1" x="2555"/>
        <item sd="0" m="1" x="2209"/>
        <item sd="0" m="1" x="1458"/>
        <item m="1" x="1267"/>
        <item m="1" x="1340"/>
        <item sd="0" m="1" x="1529"/>
        <item x="85"/>
        <item m="1" x="1742"/>
        <item sd="0" m="1" x="2660"/>
        <item sd="0" m="1" x="1065"/>
        <item sd="0" m="1" x="2041"/>
        <item sd="0" m="1" x="817"/>
        <item sd="0" m="1" x="1807"/>
        <item sd="0" m="1" x="2876"/>
        <item sd="0" m="1" x="1050"/>
        <item sd="0" m="1" x="1060"/>
        <item sd="0" m="1" x="1468"/>
        <item sd="0" m="1" x="1552"/>
        <item sd="0" m="1" x="2439"/>
        <item sd="0" x="622"/>
        <item sd="0" m="1" x="2856"/>
        <item sd="0" x="623"/>
        <item sd="0" m="1" x="1601"/>
        <item sd="0" m="1" x="2287"/>
        <item m="1" x="1916"/>
        <item sd="0" m="1" x="1764"/>
        <item sd="0" m="1" x="1631"/>
        <item sd="0" m="1" x="1048"/>
        <item sd="0" m="1" x="823"/>
        <item sd="0" m="1" x="1865"/>
        <item sd="0" m="1" x="2512"/>
        <item sd="0" m="1" x="1895"/>
        <item m="1" x="1770"/>
        <item sd="0" x="624"/>
        <item m="1" x="2457"/>
        <item sd="0" m="1" x="1511"/>
        <item sd="0" m="1" x="2821"/>
        <item x="280"/>
        <item sd="0" m="1" x="2855"/>
        <item x="47"/>
        <item m="1" x="1169"/>
        <item sd="0" m="1" x="2614"/>
        <item sd="0" m="1" x="765"/>
        <item m="1" x="869"/>
        <item x="124"/>
        <item x="136"/>
        <item x="70"/>
        <item x="131"/>
        <item sd="0" x="621"/>
        <item m="1" x="2281"/>
        <item sd="0" m="1" x="1929"/>
        <item x="645"/>
        <item sd="0" m="1" x="708"/>
        <item sd="0" x="282"/>
        <item m="1" x="1112"/>
        <item m="1" x="682"/>
        <item m="1" x="1419"/>
        <item m="1" x="1360"/>
        <item m="1" x="995"/>
        <item x="123"/>
        <item x="97"/>
        <item m="1" x="2263"/>
        <item x="96"/>
        <item m="1" x="1556"/>
        <item m="1" x="2755"/>
        <item m="1" x="2503"/>
        <item sd="0" m="1" x="700"/>
        <item sd="0" x="588"/>
        <item m="1" x="2435"/>
        <item x="95"/>
        <item m="1" x="2048"/>
        <item m="1" x="1451"/>
        <item sd="0" m="1" x="2698"/>
        <item sd="0" x="450"/>
        <item x="86"/>
        <item x="84"/>
        <item x="52"/>
        <item x="51"/>
        <item m="1" x="2069"/>
        <item sd="0" x="644"/>
        <item sd="0" m="1" x="2321"/>
        <item sd="0" x="544"/>
        <item sd="0" m="1" x="1229"/>
        <item sd="0" m="1" x="1975"/>
        <item sd="0" m="1" x="2796"/>
        <item sd="0" m="1" x="2375"/>
        <item sd="0" m="1" x="1149"/>
        <item sd="0" m="1" x="2824"/>
        <item sd="0" m="1" x="1976"/>
        <item sd="0" m="1" x="2561"/>
        <item m="1" x="2073"/>
        <item sd="0" m="1" x="1486"/>
        <item sd="0" x="242"/>
        <item x="69"/>
        <item x="73"/>
        <item m="1" x="2871"/>
        <item x="75"/>
        <item x="74"/>
        <item m="1" x="1657"/>
        <item m="1" x="1212"/>
        <item m="1" x="1799"/>
        <item m="1" x="1339"/>
        <item m="1" x="1440"/>
        <item m="1" x="2727"/>
        <item x="46"/>
        <item x="45"/>
        <item x="50"/>
        <item m="1" x="2679"/>
        <item x="67"/>
        <item m="1" x="1791"/>
        <item m="1" x="1108"/>
        <item x="65"/>
        <item x="66"/>
        <item m="1" x="2189"/>
        <item m="1" x="944"/>
        <item m="1" x="882"/>
        <item m="1" x="1391"/>
        <item m="1" x="710"/>
        <item x="64"/>
        <item m="1" x="1712"/>
        <item m="1" x="2325"/>
        <item x="63"/>
        <item m="1" x="2422"/>
        <item x="43"/>
        <item x="62"/>
        <item m="1" x="1200"/>
        <item x="61"/>
        <item m="1" x="2927"/>
        <item x="44"/>
        <item x="40"/>
        <item m="1" x="940"/>
        <item m="1" x="2911"/>
        <item m="1" x="860"/>
        <item m="1" x="2505"/>
        <item m="1" x="726"/>
        <item x="41"/>
        <item m="1" x="2912"/>
        <item x="37"/>
        <item m="1" x="2770"/>
        <item m="1" x="1977"/>
        <item m="1" x="2174"/>
        <item m="1" x="1324"/>
        <item m="1" x="1122"/>
        <item m="1" x="2091"/>
        <item x="408"/>
        <item m="1" x="1830"/>
        <item m="1" x="1114"/>
        <item x="581"/>
        <item x="610"/>
        <item m="1" x="1659"/>
        <item m="1" x="1914"/>
        <item m="1" x="1363"/>
        <item m="1" x="1984"/>
        <item m="1" x="1912"/>
        <item m="1" x="2842"/>
        <item m="1" x="2070"/>
        <item m="1" x="2558"/>
        <item m="1" x="922"/>
        <item m="1" x="2452"/>
        <item m="1" x="2591"/>
        <item m="1" x="2114"/>
        <item m="1" x="2415"/>
        <item m="1" x="2032"/>
        <item m="1" x="1733"/>
        <item m="1" x="1074"/>
        <item m="1" x="1481"/>
        <item m="1" x="928"/>
        <item m="1" x="908"/>
        <item m="1" x="2036"/>
        <item m="1" x="2090"/>
        <item m="1" x="1176"/>
        <item m="1" x="2425"/>
        <item m="1" x="2270"/>
        <item m="1" x="1228"/>
        <item m="1" x="2639"/>
        <item m="1" x="1254"/>
        <item m="1" x="761"/>
        <item m="1" x="2228"/>
        <item m="1" x="1991"/>
        <item m="1" x="1300"/>
        <item m="1" x="737"/>
        <item m="1" x="1477"/>
        <item x="584"/>
        <item m="1" x="1667"/>
        <item m="1" x="2866"/>
        <item m="1" x="1113"/>
        <item m="1" x="1745"/>
        <item m="1" x="1702"/>
        <item m="1" x="1472"/>
        <item m="1" x="990"/>
        <item m="1" x="1123"/>
        <item m="1" x="1752"/>
        <item m="1" x="1137"/>
        <item m="1" x="996"/>
        <item m="1" x="1310"/>
        <item m="1" x="1227"/>
        <item m="1" x="2463"/>
        <item m="1" x="1848"/>
        <item m="1" x="1385"/>
        <item m="1" x="1156"/>
        <item m="1" x="1177"/>
        <item m="1" x="1380"/>
        <item x="468"/>
        <item x="458"/>
        <item x="392"/>
        <item x="226"/>
        <item x="227"/>
        <item x="218"/>
        <item x="164"/>
        <item sd="0" x="670"/>
        <item t="default" sd="0"/>
      </items>
    </pivotField>
    <pivotField axis="axisPage" multipleItemSelectionAllowed="1" showAll="0">
      <items count="33">
        <item x="6"/>
        <item x="0"/>
        <item x="5"/>
        <item x="8"/>
        <item x="3"/>
        <item m="1" x="27"/>
        <item x="4"/>
        <item x="7"/>
        <item x="9"/>
        <item x="17"/>
        <item m="1" x="26"/>
        <item m="1" x="19"/>
        <item x="2"/>
        <item m="1" x="25"/>
        <item m="1" x="18"/>
        <item m="1" x="20"/>
        <item x="11"/>
        <item x="16"/>
        <item m="1" x="28"/>
        <item m="1" x="30"/>
        <item x="13"/>
        <item x="14"/>
        <item m="1" x="31"/>
        <item m="1" x="24"/>
        <item m="1" x="29"/>
        <item x="1"/>
        <item x="15"/>
        <item m="1" x="22"/>
        <item x="10"/>
        <item m="1" x="21"/>
        <item x="12"/>
        <item m="1" x="23"/>
        <item t="default"/>
      </items>
    </pivotField>
    <pivotField axis="axisPage" multipleItemSelectionAllowed="1" showAll="0">
      <items count="27">
        <item x="0"/>
        <item x="2"/>
        <item m="1" x="16"/>
        <item m="1" x="22"/>
        <item x="5"/>
        <item x="10"/>
        <item m="1" x="20"/>
        <item m="1" x="24"/>
        <item x="3"/>
        <item x="4"/>
        <item m="1" x="15"/>
        <item m="1" x="17"/>
        <item m="1" x="11"/>
        <item m="1" x="14"/>
        <item m="1" x="18"/>
        <item m="1" x="25"/>
        <item m="1" x="21"/>
        <item m="1" x="12"/>
        <item m="1" x="19"/>
        <item m="1" x="23"/>
        <item x="1"/>
        <item m="1" x="13"/>
        <item x="6"/>
        <item x="7"/>
        <item x="8"/>
        <item x="9"/>
        <item t="default"/>
      </items>
    </pivotField>
    <pivotField axis="axisPage" showAll="0">
      <items count="5188">
        <item m="1" x="3089"/>
        <item m="1" x="5160"/>
        <item m="1" x="3071"/>
        <item m="1" x="4526"/>
        <item m="1" x="4820"/>
        <item m="1" x="3035"/>
        <item m="1" x="3325"/>
        <item m="1" x="3528"/>
        <item m="1" x="3823"/>
        <item m="1" x="3977"/>
        <item m="1" x="2919"/>
        <item m="1" x="3785"/>
        <item m="1" x="4087"/>
        <item m="1" x="4227"/>
        <item m="1" x="4380"/>
        <item m="1" x="4517"/>
        <item m="1" x="4668"/>
        <item m="1" x="4812"/>
        <item m="1" x="4478"/>
        <item m="1" x="4631"/>
        <item m="1" x="3807"/>
        <item m="1" x="4906"/>
        <item m="1" x="4984"/>
        <item m="1" x="2903"/>
        <item m="1" x="3047"/>
        <item m="1" x="3265"/>
        <item m="1" x="3990"/>
        <item m="1" x="5010"/>
        <item m="1" x="5086"/>
        <item m="1" x="2859"/>
        <item m="1" x="2929"/>
        <item m="1" x="3004"/>
        <item m="1" x="3073"/>
        <item m="1" x="3144"/>
        <item m="1" x="3215"/>
        <item m="1" x="3291"/>
        <item m="1" x="3364"/>
        <item m="1" x="4167"/>
        <item m="1" x="4240"/>
        <item m="1" x="4314"/>
        <item m="1" x="4389"/>
        <item m="1" x="4822"/>
        <item m="1" x="4893"/>
        <item m="1" x="4970"/>
        <item m="1" x="5048"/>
        <item m="1" x="5123"/>
        <item m="1" x="2818"/>
        <item m="1" x="2890"/>
        <item m="1" x="2965"/>
        <item m="1" x="3466"/>
        <item m="1" x="3535"/>
        <item m="1" x="3616"/>
        <item m="1" x="3682"/>
        <item m="1" x="3756"/>
        <item m="1" x="3829"/>
        <item m="1" x="3908"/>
        <item m="1" x="3982"/>
        <item m="1" x="4058"/>
        <item m="1" x="4130"/>
        <item m="1" x="4201"/>
        <item m="1" x="4273"/>
        <item m="1" x="4351"/>
        <item m="1" x="4421"/>
        <item m="1" x="4490"/>
        <item m="1" x="4565"/>
        <item m="1" x="4641"/>
        <item m="1" x="5156"/>
        <item m="1" x="2925"/>
        <item m="1" x="3000"/>
        <item m="1" x="3068"/>
        <item m="1" x="3139"/>
        <item m="1" x="3211"/>
        <item m="1" x="3287"/>
        <item m="1" x="3358"/>
        <item m="1" x="3431"/>
        <item m="1" x="3495"/>
        <item m="1" x="3571"/>
        <item m="1" x="3649"/>
        <item m="1" x="3720"/>
        <item m="1" x="3790"/>
        <item m="1" x="3865"/>
        <item m="1" x="4017"/>
        <item m="1" x="4091"/>
        <item m="1" x="4163"/>
        <item m="1" x="4234"/>
        <item m="1" x="4312"/>
        <item m="1" x="4386"/>
        <item m="1" x="4453"/>
        <item m="1" x="4523"/>
        <item m="1" x="4674"/>
        <item m="1" x="4743"/>
        <item m="1" x="4817"/>
        <item m="1" x="2813"/>
        <item m="1" x="2885"/>
        <item m="1" x="2961"/>
        <item m="1" x="3033"/>
        <item m="1" x="3103"/>
        <item m="1" x="3902"/>
        <item m="1" x="3978"/>
        <item m="1" x="4053"/>
        <item m="1" x="4125"/>
        <item m="1" x="4485"/>
        <item m="1" x="4270"/>
        <item m="1" x="4637"/>
        <item m="1" x="4704"/>
        <item m="1" x="5152"/>
        <item m="1" x="2808"/>
        <item m="1" x="3135"/>
        <item m="1" x="2996"/>
        <item m="1" x="3206"/>
        <item m="1" x="3173"/>
        <item m="1" x="3063"/>
        <item m="1" x="2851"/>
        <item m="1" x="4318"/>
        <item m="1" x="3100"/>
        <item m="1" x="4414"/>
        <item m="1" x="2936"/>
        <item m="1" x="3595"/>
        <item m="1" x="4726"/>
        <item m="1" x="4689"/>
        <item m="1" x="2900"/>
        <item m="1" x="5110"/>
        <item m="1" x="4899"/>
        <item m="1" x="4966"/>
        <item m="1" x="4562"/>
        <item m="1" x="2811"/>
        <item m="1" x="3246"/>
        <item m="1" x="3284"/>
        <item m="1" x="4258"/>
        <item m="1" x="3763"/>
        <item m="1" x="3686"/>
        <item m="1" x="3354"/>
        <item m="1" x="2863"/>
        <item m="1" x="3530"/>
        <item m="1" x="3394"/>
        <item m="1" x="3248"/>
        <item m="1" x="3322"/>
        <item m="1" x="3427"/>
        <item m="1" x="3987"/>
        <item m="1" x="4276"/>
        <item m="1" x="4568"/>
        <item m="1" x="3393"/>
        <item m="1" x="3612"/>
        <item m="1" x="3677"/>
        <item m="1" x="4482"/>
        <item m="1" x="4088"/>
        <item m="1" x="4778"/>
        <item m="1" x="3748"/>
        <item m="1" x="2993"/>
        <item m="1" x="4257"/>
        <item m="1" x="4961"/>
        <item m="1" x="4050"/>
        <item m="1" x="4229"/>
        <item m="1" x="3029"/>
        <item m="1" x="4121"/>
        <item m="1" x="3900"/>
        <item m="1" x="3715"/>
        <item m="1" x="4765"/>
        <item m="1" x="4419"/>
        <item m="1" x="4519"/>
        <item m="1" x="2848"/>
        <item m="1" x="3787"/>
        <item m="1" x="5112"/>
        <item m="1" x="3859"/>
        <item m="1" x="4773"/>
        <item m="1" x="4382"/>
        <item m="1" x="3309"/>
        <item m="1" x="3975"/>
        <item m="1" x="4013"/>
        <item m="1" x="2954"/>
        <item m="1" x="3936"/>
        <item m="1" x="3170"/>
        <item m="1" x="3424"/>
        <item m="1" x="3457"/>
        <item m="1" x="3487"/>
        <item m="1" x="3388"/>
        <item m="1" x="3203"/>
        <item m="1" x="3242"/>
        <item m="1" x="3281"/>
        <item m="1" x="3316"/>
        <item m="1" x="3352"/>
        <item m="1" x="3525"/>
        <item m="1" x="3563"/>
        <item m="1" x="3607"/>
        <item m="1" x="3643"/>
        <item m="1" x="3673"/>
        <item m="1" x="3745"/>
        <item m="1" x="3783"/>
        <item m="1" x="3712"/>
        <item m="1" x="3818"/>
        <item m="1" x="3856"/>
        <item m="1" x="3897"/>
        <item m="1" x="3972"/>
        <item m="1" x="3934"/>
        <item m="1" x="4085"/>
        <item m="1" x="4010"/>
        <item m="1" x="4047"/>
        <item m="1" x="4333"/>
        <item m="1" x="4685"/>
        <item m="1" x="4154"/>
        <item m="1" x="4118"/>
        <item m="1" x="3175"/>
        <item m="1" x="4191"/>
        <item m="1" x="4265"/>
        <item m="1" x="4304"/>
        <item m="1" x="4225"/>
        <item m="1" x="4343"/>
        <item m="1" x="4378"/>
        <item m="1" x="4516"/>
        <item m="1" x="4555"/>
        <item m="1" x="4595"/>
        <item m="1" x="4444"/>
        <item m="1" x="4480"/>
        <item m="1" x="4412"/>
        <item m="1" x="4736"/>
        <item m="1" x="4775"/>
        <item m="1" x="4811"/>
        <item m="1" x="4848"/>
        <item m="1" x="4920"/>
        <item m="1" x="4883"/>
        <item m="1" x="4957"/>
        <item m="1" x="5074"/>
        <item m="1" x="4997"/>
        <item m="1" x="5034"/>
        <item m="1" x="5146"/>
        <item m="1" x="2845"/>
        <item m="1" x="5184"/>
        <item m="1" x="3025"/>
        <item m="1" x="3058"/>
        <item m="1" x="2877"/>
        <item m="1" x="2915"/>
        <item m="1" x="2951"/>
        <item m="1" x="3166"/>
        <item m="1" x="3131"/>
        <item m="1" x="3095"/>
        <item m="1" x="3200"/>
        <item m="1" x="3560"/>
        <item m="1" x="3239"/>
        <item m="1" x="3278"/>
        <item m="1" x="3603"/>
        <item m="1" x="3640"/>
        <item m="1" x="3670"/>
        <item m="1" x="3743"/>
        <item m="1" x="4044"/>
        <item m="1" x="3853"/>
        <item m="1" x="3931"/>
        <item m="1" x="4082"/>
        <item m="1" x="3780"/>
        <item m="1" x="4007"/>
        <item m="1" x="4115"/>
        <item m="1" x="3969"/>
        <item m="1" x="3893"/>
        <item m="1" x="4151"/>
        <item m="1" x="4341"/>
        <item m="1" x="4664"/>
        <item m="1" x="4699"/>
        <item m="1" x="4441"/>
        <item m="1" x="4592"/>
        <item m="1" x="4024"/>
        <item m="1" x="4373"/>
        <item m="1" x="4189"/>
        <item m="1" x="4552"/>
        <item m="1" x="3402"/>
        <item m="1" x="4477"/>
        <item m="1" x="4513"/>
        <item m="1" x="4629"/>
        <item m="1" x="4771"/>
        <item m="1" x="3053"/>
        <item m="1" x="4808"/>
        <item m="1" x="4845"/>
        <item m="1" x="4733"/>
        <item m="1" x="4880"/>
        <item m="1" x="3023"/>
        <item m="1" x="3093"/>
        <item m="1" x="3129"/>
        <item m="1" x="3236"/>
        <item m="1" x="3275"/>
        <item m="1" x="3312"/>
        <item m="1" x="3707"/>
        <item m="1" x="3740"/>
        <item m="1" x="2912"/>
        <item m="1" x="5106"/>
        <item m="1" x="3558"/>
        <item m="1" x="5143"/>
        <item m="1" x="3600"/>
        <item m="1" x="3383"/>
        <item m="1" x="3638"/>
        <item m="1" x="4916"/>
        <item m="1" x="4041"/>
        <item m="1" x="4079"/>
        <item m="1" x="5181"/>
        <item m="1" x="3777"/>
        <item m="1" x="4004"/>
        <item m="1" x="3849"/>
        <item m="1" x="3890"/>
        <item m="1" x="3814"/>
        <item m="1" x="4112"/>
        <item m="1" x="4148"/>
        <item m="1" x="3928"/>
        <item m="1" x="3967"/>
        <item m="1" x="4994"/>
        <item m="1" x="3420"/>
        <item m="1" x="5031"/>
        <item m="1" x="3453"/>
        <item m="1" x="5070"/>
        <item m="1" x="3484"/>
        <item m="1" x="2841"/>
        <item m="1" x="3199"/>
        <item m="1" x="4953"/>
        <item m="1" x="3520"/>
        <item m="1" x="4588"/>
        <item m="1" x="4186"/>
        <item m="1" x="4626"/>
        <item m="1" x="4474"/>
        <item m="1" x="4663"/>
        <item m="1" x="4261"/>
        <item m="1" x="4510"/>
        <item m="1" x="4336"/>
        <item m="1" x="4371"/>
        <item m="1" x="2910"/>
        <item m="1" x="2946"/>
        <item m="1" x="2839"/>
        <item m="1" x="2873"/>
        <item m="1" x="5140"/>
        <item m="1" x="5177"/>
        <item m="1" x="5027"/>
        <item m="1" x="4697"/>
        <item m="1" x="4877"/>
        <item m="1" x="4912"/>
        <item m="1" x="4949"/>
        <item m="1" x="4991"/>
        <item m="1" x="5103"/>
        <item m="1" x="5069"/>
        <item m="1" x="4768"/>
        <item m="1" x="4806"/>
        <item m="1" x="2988"/>
        <item m="1" x="4844"/>
        <item m="1" x="3021"/>
        <item m="1" x="3090"/>
        <item m="1" x="3161"/>
        <item m="1" x="3126"/>
        <item m="1" x="3349"/>
        <item m="1" x="3273"/>
        <item m="1" x="3234"/>
        <item m="1" x="3310"/>
        <item m="1" x="3381"/>
        <item m="1" x="3451"/>
        <item m="1" x="3483"/>
        <item m="1" x="3518"/>
        <item m="1" x="3557"/>
        <item m="1" x="3598"/>
        <item m="1" x="3739"/>
        <item m="1" x="3889"/>
        <item m="1" x="4259"/>
        <item m="1" x="4221"/>
        <item m="1" x="3964"/>
        <item m="1" x="4003"/>
        <item m="1" x="4040"/>
        <item m="1" x="4185"/>
        <item m="1" x="4110"/>
        <item m="1" x="4078"/>
        <item m="1" x="4147"/>
        <item m="1" x="4297"/>
        <item m="1" x="4335"/>
        <item m="1" x="4911"/>
        <item m="1" x="5176"/>
        <item m="1" x="2987"/>
        <item m="1" x="4805"/>
        <item m="1" x="4662"/>
        <item m="1" x="2838"/>
        <item m="1" x="4625"/>
        <item m="1" x="2872"/>
        <item m="1" x="5068"/>
        <item m="1" x="2945"/>
        <item m="1" x="4842"/>
        <item m="1" x="4875"/>
        <item m="1" x="4587"/>
        <item m="1" x="2909"/>
        <item m="1" x="5026"/>
        <item m="1" x="4767"/>
        <item m="1" x="4989"/>
        <item m="1" x="5138"/>
        <item m="1" x="5102"/>
        <item m="1" x="3020"/>
        <item m="1" x="3054"/>
        <item m="1" x="3088"/>
        <item m="1" x="3160"/>
        <item m="1" x="3125"/>
        <item m="1" x="3418"/>
        <item m="1" x="3196"/>
        <item m="1" x="3348"/>
        <item m="1" x="3482"/>
        <item m="1" x="3517"/>
        <item m="1" x="3738"/>
        <item m="1" x="3704"/>
        <item m="1" x="3665"/>
        <item m="1" x="3635"/>
        <item m="1" x="3556"/>
        <item m="1" x="3597"/>
        <item m="1" x="3774"/>
        <item m="1" x="3848"/>
        <item m="1" x="4039"/>
        <item m="1" x="3963"/>
        <item m="1" x="3811"/>
        <item m="1" x="3888"/>
        <item m="1" x="4002"/>
        <item m="1" x="3925"/>
        <item m="1" x="4407"/>
        <item m="1" x="4509"/>
        <item m="1" x="4439"/>
        <item m="1" x="4947"/>
        <item m="1" x="4473"/>
        <item m="1" x="4296"/>
        <item m="1" x="4334"/>
        <item m="1" x="4109"/>
        <item m="1" x="4369"/>
        <item m="1" x="4256"/>
        <item m="1" x="4547"/>
        <item m="1" x="2837"/>
        <item m="1" x="4076"/>
        <item m="1" x="4219"/>
        <item m="1" x="4730"/>
        <item m="1" x="4766"/>
        <item m="1" x="4804"/>
        <item m="1" x="4840"/>
        <item m="1" x="4874"/>
        <item m="1" x="4910"/>
        <item m="1" x="4184"/>
        <item m="1" x="4586"/>
        <item m="1" x="4660"/>
        <item m="1" x="4695"/>
        <item m="1" x="4146"/>
        <item m="1" x="3233"/>
        <item m="1" x="3159"/>
        <item m="1" x="3195"/>
        <item m="1" x="3272"/>
        <item m="1" x="3018"/>
        <item m="1" x="3124"/>
        <item m="1" x="2986"/>
        <item m="1" x="2870"/>
        <item m="1" x="2908"/>
        <item m="1" x="2944"/>
        <item m="1" x="3052"/>
        <item m="1" x="3308"/>
        <item m="1" x="3596"/>
        <item m="1" x="3450"/>
        <item m="1" x="3664"/>
        <item m="1" x="3736"/>
        <item m="1" x="3962"/>
        <item m="1" x="3703"/>
        <item m="1" x="4145"/>
        <item m="1" x="3924"/>
        <item m="1" x="3555"/>
        <item m="1" x="3347"/>
        <item m="1" x="3516"/>
        <item m="1" x="4001"/>
        <item m="1" x="4037"/>
        <item m="1" x="4183"/>
        <item m="1" x="4216"/>
        <item m="1" x="3887"/>
        <item m="1" x="3634"/>
        <item m="1" x="4075"/>
        <item m="1" x="4108"/>
        <item m="1" x="3380"/>
        <item m="1" x="3847"/>
        <item m="1" x="3481"/>
        <item m="1" x="3773"/>
        <item m="1" x="3417"/>
        <item m="1" x="3810"/>
        <item m="1" x="4801"/>
        <item m="1" x="4721"/>
        <item m="1" x="4486"/>
        <item m="1" x="4449"/>
        <item m="1" x="3821"/>
        <item m="1" x="4416"/>
        <item m="1" x="5000"/>
        <item m="1" x="3782"/>
        <item m="1" x="4377"/>
        <item m="1" x="4956"/>
        <item m="1" x="3165"/>
        <item m="1" x="4340"/>
        <item m="1" x="4915"/>
        <item m="1" x="3128"/>
        <item m="1" x="3706"/>
        <item m="1" x="4803"/>
        <item m="1" x="3017"/>
        <item m="1" x="4182"/>
        <item m="1" x="4763"/>
        <item m="1" x="3235"/>
        <item m="1" x="3229"/>
        <item m="1" x="3362"/>
        <item m="1" x="3653"/>
        <item m="1" x="3944"/>
        <item m="1" x="3675"/>
        <item m="1" x="3570"/>
        <item m="1" x="3863"/>
        <item m="1" x="4452"/>
        <item m="1" x="5041"/>
        <item m="1" x="3644"/>
        <item m="1" x="5134"/>
        <item m="1" x="2830"/>
        <item m="1" x="4918"/>
        <item m="1" x="5072"/>
        <item m="1" x="2843"/>
        <item m="1" x="3708"/>
        <item m="1" x="3851"/>
        <item m="1" x="4005"/>
        <item m="1" x="4149"/>
        <item m="1" x="4829"/>
        <item m="1" x="5062"/>
        <item m="1" x="4578"/>
        <item m="1" x="4975"/>
        <item m="1" x="5055"/>
        <item m="1" x="3086"/>
        <item m="1" x="4653"/>
        <item m="1" x="5128"/>
        <item m="1" x="2825"/>
        <item m="1" x="5029"/>
        <item m="1" x="3965"/>
        <item m="1" x="4111"/>
        <item m="1" x="4260"/>
        <item m="1" x="3519"/>
        <item m="1" x="4408"/>
        <item m="1" x="4549"/>
        <item m="1" x="4696"/>
        <item m="1" x="3812"/>
        <item m="1" x="4794"/>
        <item m="1" x="4099"/>
        <item m="1" x="4173"/>
        <item m="1" x="3232"/>
        <item m="1" x="3270"/>
        <item m="1" x="3307"/>
        <item m="1" x="4661"/>
        <item m="1" x="4948"/>
        <item m="1" x="3019"/>
        <item m="1" x="3416"/>
        <item m="1" x="3554"/>
        <item m="1" x="3702"/>
        <item m="1" x="3448"/>
        <item m="1" x="3917"/>
        <item m="1" x="3994"/>
        <item m="1" x="4068"/>
        <item m="1" x="5101"/>
        <item m="1" x="4738"/>
        <item m="1" x="3231"/>
        <item m="1" x="3696"/>
        <item m="1" x="3951"/>
        <item m="1" x="4029"/>
        <item m="1" x="4138"/>
        <item m="1" x="5016"/>
        <item m="1" x="4286"/>
        <item m="1" x="3799"/>
        <item m="1" x="4933"/>
        <item m="1" x="3500"/>
        <item m="1" x="3576"/>
        <item m="1" x="3751"/>
        <item m="1" x="3824"/>
        <item m="1" x="3463"/>
        <item m="1" x="5040"/>
        <item m="1" x="3133"/>
        <item m="1" x="4558"/>
        <item m="1" x="4597"/>
        <item m="1" x="4634"/>
        <item m="1" x="4814"/>
        <item m="1" x="4851"/>
        <item m="1" x="4885"/>
        <item m="1" x="5001"/>
        <item m="1" x="5077"/>
        <item m="1" x="5149"/>
        <item m="1" x="4302"/>
        <item m="1" x="5020"/>
        <item m="1" x="4178"/>
        <item m="1" x="3730"/>
        <item m="1" x="4942"/>
        <item m="1" x="3056"/>
        <item m="1" x="3163"/>
        <item m="1" x="3350"/>
        <item m="1" x="3886"/>
        <item m="1" x="4541"/>
        <item m="1" x="4982"/>
        <item m="1" x="3803"/>
        <item m="1" x="4241"/>
        <item m="1" x="3346"/>
        <item m="1" x="4581"/>
        <item m="1" x="4287"/>
        <item m="1" x="4795"/>
        <item m="1" x="4548"/>
        <item m="1" x="5066"/>
        <item m="1" x="3158"/>
        <item m="1" x="3593"/>
        <item m="1" x="3345"/>
        <item m="1" x="3189"/>
        <item m="1" x="3442"/>
        <item m="1" x="4752"/>
        <item m="1" x="3956"/>
        <item m="1" x="5170"/>
        <item m="1" x="3996"/>
        <item m="1" x="3334"/>
        <item m="1" x="4533"/>
        <item m="1" x="4729"/>
        <item m="1" x="4764"/>
        <item m="1" x="4802"/>
        <item m="1" x="4988"/>
        <item m="1" x="2906"/>
        <item m="1" x="2943"/>
        <item m="1" x="2984"/>
        <item m="1" x="4331"/>
        <item m="1" x="4367"/>
        <item m="1" x="4546"/>
        <item m="1" x="4583"/>
        <item m="1" x="3663"/>
        <item m="1" x="3771"/>
        <item m="1" x="4214"/>
        <item m="1" x="4365"/>
        <item m="1" x="4291"/>
        <item m="1" x="3230"/>
        <item m="1" x="4724"/>
        <item m="1" x="3549"/>
        <item m="1" x="4760"/>
        <item m="1" x="3591"/>
        <item m="1" x="4799"/>
        <item m="1" x="3630"/>
        <item m="1" x="4836"/>
        <item m="1" x="3660"/>
        <item m="1" x="4870"/>
        <item m="1" x="3699"/>
        <item m="1" x="4944"/>
        <item m="1" x="3769"/>
        <item m="1" x="3805"/>
        <item m="1" x="4192"/>
        <item m="1" x="4796"/>
        <item m="1" x="3028"/>
        <item m="1" x="3263"/>
        <item m="1" x="4205"/>
        <item m="1" x="3496"/>
        <item m="1" x="4706"/>
        <item m="1" x="4940"/>
        <item m="1" x="3506"/>
        <item m="1" x="5014"/>
        <item m="1" x="3838"/>
        <item m="1" x="4667"/>
        <item m="1" x="5059"/>
        <item m="1" x="3671"/>
        <item m="1" x="4284"/>
        <item m="1" x="4579"/>
        <item m="1" x="3444"/>
        <item m="1" x="4538"/>
        <item m="1" x="3372"/>
        <item m="1" x="3114"/>
        <item m="1" x="4322"/>
        <item m="1" x="3151"/>
        <item m="1" x="3145"/>
        <item m="1" x="4788"/>
        <item m="1" x="4423"/>
        <item m="1" x="5082"/>
        <item m="1" x="2999"/>
        <item m="1" x="4464"/>
        <item m="1" x="4500"/>
        <item m="1" x="4651"/>
        <item m="1" x="3147"/>
        <item m="1" x="4924"/>
        <item m="1" x="2827"/>
        <item m="1" x="3691"/>
        <item m="1" x="4301"/>
        <item m="1" x="4410"/>
        <item m="1" x="3585"/>
        <item m="1" x="4315"/>
        <item m="1" x="3255"/>
        <item m="1" x="4456"/>
        <item m="1" x="3108"/>
        <item m="1" x="4856"/>
        <item m="1" x="3684"/>
        <item m="1" x="4894"/>
        <item m="1" x="3181"/>
        <item m="1" x="3331"/>
        <item m="1" x="4790"/>
        <item m="1" x="3619"/>
        <item m="1" x="3470"/>
        <item m="1" x="3539"/>
        <item m="1" x="3687"/>
        <item m="1" x="3436"/>
        <item m="1" x="4644"/>
        <item m="1" x="4861"/>
        <item m="1" x="3218"/>
        <item m="1" x="3723"/>
        <item m="1" x="5087"/>
        <item m="1" x="3910"/>
        <item m="1" x="4242"/>
        <item m="1" x="3575"/>
        <item m="1" x="2963"/>
        <item m="1" x="3225"/>
        <item m="1" x="4687"/>
        <item m="1" x="4938"/>
        <item m="1" x="3043"/>
        <item m="1" x="4245"/>
        <item m="1" x="4531"/>
        <item m="1" x="4239"/>
        <item m="1" x="3070"/>
        <item m="1" x="4754"/>
        <item m="1" x="5058"/>
        <item m="1" x="5090"/>
        <item m="1" x="3914"/>
        <item m="1" x="4824"/>
        <item m="1" x="4064"/>
        <item m="1" x="3216"/>
        <item m="1" x="3543"/>
        <item m="1" x="3690"/>
        <item m="1" x="5051"/>
        <item m="1" x="3872"/>
        <item m="1" x="3623"/>
        <item m="1" x="2972"/>
        <item m="1" x="4171"/>
        <item m="1" x="4792"/>
        <item m="1" x="3007"/>
        <item m="1" x="4209"/>
        <item m="1" x="5124"/>
        <item m="1" x="3945"/>
        <item m="1" x="5159"/>
        <item m="1" x="4863"/>
        <item m="1" x="4027"/>
        <item m="1" x="2861"/>
        <item m="1" x="3582"/>
        <item m="1" x="5056"/>
        <item m="1" x="3876"/>
        <item m="1" x="4900"/>
        <item m="1" x="5166"/>
        <item m="1" x="3220"/>
        <item m="1" x="4426"/>
        <item m="1" x="4248"/>
        <item m="1" x="4536"/>
        <item m="1" x="4281"/>
        <item m="1" x="3112"/>
        <item m="1" x="3079"/>
        <item m="1" x="3370"/>
        <item m="1" x="3077"/>
        <item m="1" x="3832"/>
        <item m="1" x="3295"/>
        <item m="1" x="4574"/>
        <item m="1" x="4715"/>
        <item m="1" x="5013"/>
        <item m="1" x="3836"/>
        <item m="1" x="4133"/>
        <item m="1" x="4606"/>
        <item m="1" x="3367"/>
        <item m="1" x="3869"/>
        <item m="1" x="5084"/>
        <item m="1" x="3580"/>
        <item m="1" x="4973"/>
        <item m="1" x="3796"/>
        <item m="1" x="3369"/>
        <item m="1" x="4572"/>
        <item m="1" x="3405"/>
        <item m="1" x="3986"/>
        <item m="1" x="3143"/>
        <item m="1" x="4643"/>
        <item m="1" x="3110"/>
        <item m="1" x="4458"/>
        <item m="1" x="3469"/>
        <item m="1" x="4681"/>
        <item m="1" x="4060"/>
        <item m="1" x="5008"/>
        <item m="1" x="3831"/>
        <item m="1" x="5049"/>
        <item m="1" x="3655"/>
        <item m="1" x="4858"/>
        <item m="1" x="3434"/>
        <item m="1" x="3984"/>
        <item m="1" x="3256"/>
        <item m="1" x="3501"/>
        <item m="1" x="4710"/>
        <item m="1" x="4355"/>
        <item m="1" x="4393"/>
        <item m="1" x="3365"/>
        <item m="1" x="4569"/>
        <item m="1" x="4827"/>
        <item m="1" x="4280"/>
        <item m="1" x="5126"/>
        <item m="1" x="3947"/>
        <item m="1" x="4789"/>
        <item m="1" x="4895"/>
        <item m="1" x="5125"/>
        <item m="1" x="3107"/>
        <item m="1" x="4604"/>
        <item m="1" x="4063"/>
        <item m="1" x="3294"/>
        <item m="1" x="3292"/>
        <item m="1" x="3400"/>
        <item m="1" x="4962"/>
        <item m="1" x="3995"/>
        <item m="1" x="4596"/>
        <item m="1" x="2829"/>
        <item m="1" x="4420"/>
        <item m="1" x="4564"/>
        <item m="1" x="4928"/>
        <item m="1" x="3754"/>
        <item m="1" x="3685"/>
        <item m="1" x="3537"/>
        <item m="1" x="4021"/>
        <item m="1" x="2812"/>
        <item m="1" x="4015"/>
        <item m="1" x="4169"/>
        <item m="1" x="3005"/>
        <item m="1" x="3074"/>
        <item m="1" x="3618"/>
        <item m="1" x="4823"/>
        <item m="1" x="3654"/>
        <item m="1" x="4391"/>
        <item m="1" x="3290"/>
        <item m="1" x="4528"/>
        <item m="1" x="3038"/>
        <item m="1" x="3036"/>
        <item m="1" x="3465"/>
        <item m="1" x="4275"/>
        <item m="1" x="4758"/>
        <item m="1" x="2994"/>
        <item m="1" x="3590"/>
        <item m="1" x="3759"/>
        <item m="1" x="4745"/>
        <item m="1" x="3324"/>
        <item m="1" x="3572"/>
        <item m="1" x="5161"/>
        <item m="1" x="2893"/>
        <item m="1" x="4529"/>
        <item m="1" x="4353"/>
        <item m="1" x="5118"/>
        <item m="1" x="3940"/>
        <item m="1" x="3538"/>
        <item m="1" x="3468"/>
        <item m="1" x="4680"/>
        <item m="1" x="3499"/>
        <item m="1" x="3577"/>
        <item m="1" x="4567"/>
        <item m="1" x="4971"/>
        <item m="1" x="4274"/>
        <item m="1" x="3497"/>
        <item m="1" x="5009"/>
        <item m="1" x="4390"/>
        <item m="1" x="3214"/>
        <item m="1" x="3254"/>
        <item m="1" x="5050"/>
        <item m="1" x="4932"/>
        <item m="1" x="3758"/>
        <item m="1" x="3142"/>
        <item m="1" x="4018"/>
        <item m="1" x="2855"/>
        <item m="1" x="2891"/>
        <item m="1" x="4095"/>
        <item m="1" x="3213"/>
        <item m="1" x="4352"/>
        <item m="1" x="3397"/>
        <item m="1" x="3433"/>
        <item m="1" x="3141"/>
        <item m="1" x="4642"/>
        <item m="1" x="4819"/>
        <item m="1" x="3651"/>
        <item m="1" x="4931"/>
        <item m="1" x="3757"/>
        <item m="1" x="4059"/>
        <item m="1" x="4094"/>
        <item m="1" x="4056"/>
        <item m="1" x="3250"/>
        <item m="1" x="2854"/>
        <item m="1" x="4055"/>
        <item m="1" x="4566"/>
        <item m="1" x="4707"/>
        <item m="1" x="3534"/>
        <item m="1" x="3755"/>
        <item m="1" x="2814"/>
        <item m="1" x="4016"/>
        <item m="1" x="3681"/>
        <item m="1" x="5007"/>
        <item m="1" x="3359"/>
        <item m="1" x="3614"/>
        <item m="1" x="5120"/>
        <item m="1" x="3941"/>
        <item m="1" x="4129"/>
        <item m="1" x="3432"/>
        <item m="1" x="3650"/>
        <item m="1" x="2857"/>
        <item m="1" x="4057"/>
        <item m="1" x="3176"/>
        <item m="1" x="4744"/>
        <item m="1" x="4854"/>
        <item m="1" x="3680"/>
        <item m="1" x="2888"/>
        <item m="1" x="4093"/>
        <item m="1" x="3069"/>
        <item m="1" x="4891"/>
        <item m="1" x="4092"/>
        <item m="1" x="2924"/>
        <item m="1" x="4164"/>
        <item m="1" x="3533"/>
        <item m="1" x="4236"/>
        <item m="1" x="3288"/>
        <item m="1" x="2962"/>
        <item m="1" x="4162"/>
        <item m="1" x="3251"/>
        <item m="1" x="4454"/>
        <item m="1" x="4524"/>
        <item m="1" x="4199"/>
        <item m="1" x="3971"/>
        <item m="1" x="4577"/>
        <item m="1" x="4676"/>
        <item m="1" x="5045"/>
        <item m="1" x="3430"/>
        <item m="1" x="5004"/>
        <item m="1" x="5154"/>
        <item m="1" x="3980"/>
        <item m="1" x="2886"/>
        <item m="1" x="2923"/>
        <item m="1" x="4127"/>
        <item m="1" x="3389"/>
        <item m="1" x="4235"/>
        <item m="1" x="3067"/>
        <item m="1" x="3679"/>
        <item m="1" x="4927"/>
        <item m="1" x="3753"/>
        <item m="1" x="3105"/>
        <item m="1" x="3661"/>
        <item m="1" x="3960"/>
        <item m="1" x="4890"/>
        <item m="1" x="3789"/>
        <item m="1" x="3208"/>
        <item m="1" x="4103"/>
        <item m="1" x="4702"/>
        <item m="1" x="2935"/>
        <item m="1" x="3264"/>
        <item m="1" x="3857"/>
        <item m="1" x="4941"/>
        <item m="1" x="3262"/>
        <item m="1" x="3855"/>
        <item m="1" x="4263"/>
        <item m="1" x="3384"/>
        <item m="1" x="3991"/>
        <item m="1" x="2960"/>
        <item m="1" x="3462"/>
        <item m="1" x="2920"/>
        <item m="1" x="3512"/>
        <item m="1" x="3565"/>
        <item m="1" x="4779"/>
        <item m="1" x="3013"/>
        <item m="1" x="3826"/>
        <item m="1" x="5044"/>
        <item m="1" x="3034"/>
        <item m="1" x="4967"/>
        <item m="1" x="4198"/>
        <item m="1" x="4126"/>
        <item m="1" x="4159"/>
        <item m="1" x="3085"/>
        <item m="1" x="5079"/>
        <item m="1" x="4051"/>
        <item m="1" x="3532"/>
        <item m="1" x="3904"/>
        <item m="1" x="5117"/>
        <item m="1" x="3938"/>
        <item m="1" x="4782"/>
        <item m="1" x="3065"/>
        <item m="1" x="4347"/>
        <item m="1" x="3901"/>
        <item m="1" x="4658"/>
        <item m="1" x="4638"/>
        <item m="1" x="2998"/>
        <item m="1" x="4740"/>
        <item m="1" x="4964"/>
        <item m="1" x="4309"/>
        <item m="1" x="5173"/>
        <item m="1" x="3283"/>
        <item m="1" x="4600"/>
        <item m="1" x="4160"/>
        <item m="1" x="3064"/>
        <item m="1" x="4561"/>
        <item m="1" x="3321"/>
        <item m="1" x="4672"/>
        <item m="1" x="3492"/>
        <item m="1" x="2883"/>
        <item m="1" x="4124"/>
        <item m="1" x="3392"/>
        <item m="1" x="3678"/>
        <item m="1" x="3137"/>
        <item m="1" x="3717"/>
        <item m="1" x="4521"/>
        <item m="1" x="2884"/>
        <item m="1" x="3174"/>
        <item m="1" x="4692"/>
        <item m="1" x="4122"/>
        <item m="1" x="3613"/>
        <item m="1" x="4271"/>
        <item m="1" x="3750"/>
        <item m="1" x="5136"/>
        <item m="1" x="4816"/>
        <item m="1" x="3102"/>
        <item m="1" x="4887"/>
        <item m="1" x="3922"/>
        <item m="1" x="3997"/>
        <item m="1" x="4886"/>
        <item m="1" x="5002"/>
        <item m="1" x="4310"/>
        <item m="1" x="3101"/>
        <item m="1" x="3207"/>
        <item m="1" x="3491"/>
        <item m="1" x="4232"/>
        <item m="1" x="3356"/>
        <item m="1" x="4231"/>
        <item m="1" x="3355"/>
        <item m="1" x="2997"/>
        <item m="1" x="3121"/>
        <item m="1" x="3031"/>
        <item m="1" x="3631"/>
        <item m="1" x="4670"/>
        <item m="1" x="2905"/>
        <item m="1" x="4106"/>
        <item m="1" x="3062"/>
        <item m="1" x="3060"/>
        <item m="1" x="3201"/>
        <item m="1" x="4196"/>
        <item m="1" x="3428"/>
        <item m="1" x="4035"/>
        <item m="1" x="3611"/>
        <item m="1" x="3674"/>
        <item m="1" x="3860"/>
        <item m="1" x="4725"/>
        <item m="1" x="3714"/>
        <item m="1" x="3303"/>
        <item m="1" x="4515"/>
        <item m="1" x="3710"/>
        <item m="1" x="2876"/>
        <item m="1" x="4518"/>
        <item m="1" x="5133"/>
        <item m="1" x="3353"/>
        <item m="1" x="3647"/>
        <item m="1" x="5023"/>
        <item m="1" x="3461"/>
        <item m="1" x="4074"/>
        <item m="1" x="3676"/>
        <item m="1" x="4450"/>
        <item m="1" x="4636"/>
        <item m="1" x="2868"/>
        <item m="1" x="3240"/>
        <item m="1" x="4925"/>
        <item m="1" x="4739"/>
        <item m="1" x="5114"/>
        <item m="1" x="3477"/>
        <item m="1" x="4086"/>
        <item m="1" x="3529"/>
        <item m="1" x="3172"/>
        <item m="1" x="3770"/>
        <item m="1" x="4383"/>
        <item m="1" x="4177"/>
        <item m="1" x="4777"/>
        <item m="1" x="3012"/>
        <item m="1" x="4753"/>
        <item m="1" x="2991"/>
        <item m="1" x="3583"/>
        <item m="1" x="3247"/>
        <item m="1" x="4599"/>
        <item m="1" x="2834"/>
        <item m="1" x="2852"/>
        <item m="1" x="2941"/>
        <item m="1" x="4963"/>
        <item m="1" x="4622"/>
        <item m="1" x="4052"/>
        <item m="1" x="3527"/>
        <item m="1" x="4472"/>
        <item m="1" x="3447"/>
        <item m="1" x="4090"/>
        <item m="1" x="3567"/>
        <item m="1" x="3269"/>
        <item m="1" x="2956"/>
        <item m="1" x="3899"/>
        <item m="1" x="3282"/>
        <item m="1" x="3881"/>
        <item m="1" x="4379"/>
        <item m="1" x="4559"/>
        <item m="1" x="5171"/>
        <item m="1" x="3390"/>
        <item m="1" x="3032"/>
        <item m="1" x="4671"/>
        <item m="1" x="4230"/>
        <item m="1" x="4837"/>
        <item m="1" x="2958"/>
        <item m="1" x="3935"/>
        <item m="1" x="3243"/>
        <item m="1" x="3841"/>
        <item m="1" x="2922"/>
        <item m="1" x="4253"/>
        <item m="1" x="4545"/>
        <item m="1" x="2850"/>
        <item m="1" x="3843"/>
        <item m="1" x="3030"/>
        <item m="1" x="3629"/>
        <item m="1" x="4228"/>
        <item m="1" x="4484"/>
        <item m="1" x="5099"/>
        <item m="1" x="3716"/>
        <item m="1" x="3305"/>
        <item m="1" x="3480"/>
        <item m="1" x="4292"/>
        <item m="1" x="3550"/>
        <item m="1" x="4158"/>
        <item m="1" x="2849"/>
        <item m="1" x="4481"/>
        <item m="1" x="5095"/>
        <item m="1" x="3285"/>
        <item m="1" x="4330"/>
        <item m="1" x="4508"/>
        <item m="1" x="4089"/>
        <item m="1" x="4142"/>
        <item m="1" x="3050"/>
        <item m="1" x="3592"/>
        <item m="1" x="4195"/>
        <item m="1" x="4800"/>
        <item m="1" x="4864"/>
        <item m="1" x="4556"/>
        <item m="1" x="2977"/>
        <item m="1" x="3781"/>
        <item m="1" x="4504"/>
        <item m="1" x="3802"/>
        <item m="1" x="4413"/>
        <item m="1" x="3486"/>
        <item m="1" x="5185"/>
        <item m="1" x="3409"/>
        <item m="1" x="4009"/>
        <item m="1" x="4417"/>
        <item m="1" x="2918"/>
        <item m="1" x="5076"/>
        <item m="1" x="5018"/>
        <item m="1" x="3241"/>
        <item m="1" x="4852"/>
        <item m="1" x="4542"/>
        <item m="1" x="3134"/>
        <item m="1" x="3731"/>
        <item m="1" x="5021"/>
        <item m="1" x="3459"/>
        <item m="1" x="4072"/>
        <item m="1" x="5078"/>
        <item m="1" x="3244"/>
        <item m="1" x="5060"/>
        <item m="1" x="3953"/>
        <item m="1" x="4399"/>
        <item m="1" x="4998"/>
        <item m="1" x="3898"/>
        <item m="1" x="4720"/>
        <item m="1" x="2953"/>
        <item m="1" x="4100"/>
        <item m="1" x="5183"/>
        <item m="1" x="3407"/>
        <item m="1" x="3976"/>
        <item m="1" x="2810"/>
        <item m="1" x="4761"/>
        <item m="1" x="2995"/>
        <item m="1" x="4849"/>
        <item m="1" x="4137"/>
        <item m="1" x="4735"/>
        <item m="1" x="3385"/>
        <item m="1" x="5151"/>
        <item m="1" x="4346"/>
        <item m="1" x="4520"/>
        <item m="1" x="3228"/>
        <item m="1" x="4266"/>
        <item m="1" x="3317"/>
        <item m="1" x="3918"/>
        <item m="1" x="4633"/>
        <item m="1" x="4737"/>
        <item m="1" x="5092"/>
        <item m="1" x="4882"/>
        <item m="1" x="4434"/>
        <item m="1" x="5038"/>
        <item m="1" x="3489"/>
        <item m="1" x="4101"/>
        <item m="1" x="4701"/>
        <item m="1" x="2934"/>
        <item m="1" x="2867"/>
        <item m="1" x="4049"/>
        <item m="1" x="3204"/>
        <item m="1" x="3804"/>
        <item m="1" x="3609"/>
        <item m="1" x="3786"/>
        <item m="1" x="4402"/>
        <item m="1" x="4582"/>
        <item m="1" x="3205"/>
        <item m="1" x="3920"/>
        <item m="1" x="4306"/>
        <item m="1" x="3099"/>
        <item m="1" x="4308"/>
        <item m="1" x="4635"/>
        <item m="1" x="4869"/>
        <item m="1" x="3098"/>
        <item m="1" x="3698"/>
        <item m="1" x="4448"/>
        <item m="1" x="3820"/>
        <item m="1" x="4432"/>
        <item m="1" x="5037"/>
        <item m="1" x="5097"/>
        <item m="1" x="3267"/>
        <item m="1" x="3858"/>
        <item m="1" x="4469"/>
        <item m="1" x="4483"/>
        <item m="1" x="3376"/>
        <item m="1" x="4446"/>
        <item m="1" x="5061"/>
        <item m="1" x="4580"/>
        <item m="1" x="4834"/>
        <item m="1" x="3061"/>
        <item m="1" x="3659"/>
        <item m="1" x="3955"/>
        <item m="1" x="4557"/>
        <item m="1" x="5169"/>
        <item m="1" x="4867"/>
        <item m="1" x="3097"/>
        <item m="1" x="3695"/>
        <item m="1" x="5111"/>
        <item m="1" x="3626"/>
        <item m="1" x="4226"/>
        <item m="1" x="4832"/>
        <item m="1" x="2938"/>
        <item m="1" x="3446"/>
        <item m="1" x="4415"/>
        <item m="1" x="5019"/>
        <item m="1" x="4290"/>
        <item m="1" x="4506"/>
        <item m="1" x="4344"/>
        <item m="1" x="4943"/>
        <item m="1" x="3974"/>
        <item m="1" x="2809"/>
        <item m="1" x="4619"/>
        <item m="1" x="4905"/>
        <item m="1" x="4669"/>
        <item m="1" x="4190"/>
        <item m="1" x="4810"/>
        <item m="1" x="3045"/>
        <item m="1" x="3485"/>
        <item m="1" x="3970"/>
        <item m="1" x="4575"/>
        <item m="1" x="4815"/>
        <item m="1" x="3412"/>
        <item m="1" x="4012"/>
        <item m="1" x="4691"/>
        <item m="1" x="3645"/>
        <item m="1" x="3117"/>
        <item m="1" x="3713"/>
        <item m="1" x="4326"/>
        <item m="1" x="3608"/>
        <item m="1" x="2897"/>
        <item m="1" x="3337"/>
        <item m="1" x="4613"/>
        <item m="1" x="4117"/>
        <item m="1" x="3586"/>
        <item m="1" x="4554"/>
        <item m="1" x="5167"/>
        <item m="1" x="3120"/>
        <item m="1" x="5150"/>
        <item m="1" x="4193"/>
        <item m="1" x="4798"/>
        <item m="1" x="4923"/>
        <item m="1" x="5113"/>
        <item m="1" x="3171"/>
        <item m="1" x="3768"/>
        <item m="1" x="3747"/>
        <item m="1" x="3344"/>
        <item m="1" x="4381"/>
        <item m="1" x="4983"/>
        <item m="1" x="2881"/>
        <item m="1" x="3564"/>
        <item m="1" x="5148"/>
        <item m="1" x="2847"/>
        <item m="1" x="4960"/>
        <item m="1" x="4067"/>
        <item m="1" x="3226"/>
        <item m="1" x="5035"/>
        <item m="1" x="5064"/>
        <item m="1" x="3458"/>
        <item m="1" x="4070"/>
        <item m="1" x="2902"/>
        <item m="1" x="4922"/>
        <item m="1" x="3507"/>
        <item m="1" x="4649"/>
        <item m="1" x="4065"/>
        <item m="1" x="4665"/>
        <item m="1" x="4212"/>
        <item m="1" x="4813"/>
        <item m="1" x="3046"/>
        <item m="1" x="5032"/>
        <item m="1" x="3260"/>
        <item m="1" x="3852"/>
        <item m="1" x="3523"/>
        <item m="1" x="2844"/>
        <item m="1" x="3441"/>
        <item m="1" x="4045"/>
        <item m="1" x="4850"/>
        <item m="1" x="4288"/>
        <item m="1" x="4655"/>
        <item m="1" x="2880"/>
        <item m="1" x="2899"/>
        <item m="1" x="3932"/>
        <item m="1" x="4537"/>
        <item m="1" x="5145"/>
        <item m="1" x="4539"/>
        <item m="1" x="4084"/>
        <item m="1" x="3386"/>
        <item m="1" x="4008"/>
        <item m="1" x="3746"/>
        <item m="1" x="4363"/>
        <item m="1" x="3445"/>
        <item m="1" x="4048"/>
        <item m="1" x="3784"/>
        <item m="1" x="3765"/>
        <item m="1" x="3299"/>
        <item m="1" x="3896"/>
        <item m="1" x="4999"/>
        <item m="1" x="3301"/>
        <item m="1" x="3341"/>
        <item m="1" x="4540"/>
        <item m="1" x="3524"/>
        <item m="1" x="4958"/>
        <item m="1" x="3187"/>
        <item m="1" x="3819"/>
        <item m="1" x="4467"/>
        <item m="1" x="4011"/>
        <item m="1" x="4617"/>
        <item m="1" x="5036"/>
        <item m="1" x="3410"/>
        <item m="1" x="3509"/>
        <item m="1" x="4119"/>
        <item m="1" x="3374"/>
        <item m="1" x="3973"/>
        <item m="1" x="4155"/>
        <item m="1" x="4756"/>
        <item m="1" x="5186"/>
        <item m="1" x="3547"/>
        <item m="1" x="3817"/>
        <item m="1" x="4429"/>
        <item m="1" x="2917"/>
        <item m="1" x="4176"/>
        <item m="1" x="4285"/>
        <item m="1" x="4884"/>
        <item m="1" x="3169"/>
        <item m="1" x="3351"/>
        <item m="1" x="3154"/>
        <item m="1" x="4465"/>
        <item m="1" x="3879"/>
        <item m="1" x="4996"/>
        <item m="1" x="3223"/>
        <item m="1" x="5073"/>
        <item m="1" x="3474"/>
        <item m="1" x="3606"/>
        <item m="1" x="4501"/>
        <item m="1" x="4376"/>
        <item m="1" x="4978"/>
        <item m="1" x="2865"/>
        <item m="1" x="3642"/>
        <item m="1" x="5147"/>
        <item m="1" x="3801"/>
        <item m="1" x="4411"/>
        <item m="1" x="4445"/>
        <item m="1" x="5168"/>
        <item m="1" x="3562"/>
        <item m="1" x="4324"/>
        <item m="1" x="4921"/>
        <item m="1" x="5093"/>
        <item m="1" x="3315"/>
        <item m="1" x="3116"/>
        <item m="1" x="3711"/>
        <item m="1" x="2846"/>
        <item m="1" x="4995"/>
        <item m="1" x="4534"/>
        <item m="1" x="5144"/>
        <item m="1" x="4862"/>
        <item m="1" x="4898"/>
        <item m="1" x="4776"/>
        <item m="1" x="3933"/>
        <item m="1" x="4342"/>
        <item m="1" x="4939"/>
        <item m="1" x="3387"/>
        <item m="1" x="3011"/>
        <item m="1" x="3744"/>
        <item m="1" x="5075"/>
        <item m="1" x="2828"/>
        <item m="1" x="3010"/>
        <item m="1" x="3604"/>
        <item m="1" x="4211"/>
        <item m="1" x="4030"/>
        <item m="1" x="4652"/>
        <item m="1" x="4902"/>
        <item m="1" x="3132"/>
        <item m="1" x="4632"/>
        <item m="1" x="4463"/>
        <item m="1" x="3894"/>
        <item m="1" x="3373"/>
        <item m="1" x="4615"/>
        <item m="1" x="2916"/>
        <item m="1" x="3296"/>
        <item m="1" x="5015"/>
        <item m="1" x="3878"/>
        <item m="1" x="4479"/>
        <item m="1" x="3546"/>
        <item m="1" x="4153"/>
        <item m="1" x="4755"/>
        <item m="1" x="5109"/>
        <item m="1" x="3059"/>
        <item m="1" x="4443"/>
        <item m="1" x="3314"/>
        <item m="1" x="4152"/>
        <item m="1" x="3672"/>
        <item m="1" x="4361"/>
        <item m="1" x="3339"/>
        <item m="1" x="2862"/>
        <item m="1" x="3455"/>
        <item m="1" x="2952"/>
        <item m="1" x="3916"/>
        <item m="1" x="3641"/>
        <item m="1" x="4249"/>
        <item m="1" x="4793"/>
        <item m="1" x="4264"/>
        <item m="1" x="2975"/>
        <item m="1" x="3561"/>
        <item m="1" x="4175"/>
        <item m="1" x="3026"/>
        <item m="1" x="3624"/>
        <item m="1" x="5131"/>
        <item m="1" x="3952"/>
        <item m="1" x="4847"/>
        <item m="1" x="3544"/>
        <item m="1" x="3313"/>
        <item m="1" x="4593"/>
        <item m="1" x="4830"/>
        <item m="1" x="3839"/>
        <item m="1" x="3279"/>
        <item m="1" x="3080"/>
        <item m="1" x="3505"/>
        <item m="1" x="3915"/>
        <item m="1" x="3221"/>
        <item m="1" x="3816"/>
        <item m="1" x="4427"/>
        <item m="1" x="3456"/>
        <item m="1" x="5071"/>
        <item m="1" x="3581"/>
        <item m="1" x="4791"/>
        <item m="1" x="3024"/>
        <item m="1" x="4224"/>
        <item m="1" x="4114"/>
        <item m="1" x="2990"/>
        <item m="1" x="4828"/>
        <item m="1" x="3057"/>
        <item m="1" x="5107"/>
        <item m="1" x="2913"/>
        <item m="1" x="3913"/>
        <item m="1" x="2970"/>
        <item m="1" x="4594"/>
        <item m="1" x="4116"/>
        <item m="1" x="4716"/>
        <item m="1" x="2950"/>
        <item m="1" x="3423"/>
        <item m="1" x="2864"/>
        <item m="1" x="3115"/>
        <item m="1" x="2914"/>
        <item m="1" x="4666"/>
        <item m="1" x="4323"/>
        <item m="1" x="4919"/>
        <item m="1" x="3152"/>
        <item m="1" x="4359"/>
        <item m="1" x="4955"/>
        <item m="1" x="4499"/>
        <item m="1" x="5108"/>
        <item m="1" x="5033"/>
        <item m="1" x="3261"/>
        <item m="1" x="3854"/>
        <item m="1" x="2973"/>
        <item m="1" x="3559"/>
        <item m="1" x="2842"/>
        <item m="1" x="2875"/>
        <item m="1" x="4428"/>
        <item m="1" x="4374"/>
        <item m="1" x="4028"/>
        <item m="1" x="4630"/>
        <item m="1" x="3875"/>
        <item m="1" x="3454"/>
        <item m="1" x="4770"/>
        <item m="1" x="3727"/>
        <item m="1" x="4461"/>
        <item m="1" x="4648"/>
        <item m="1" x="3503"/>
        <item m="1" x="3622"/>
        <item m="1" x="4339"/>
        <item m="1" x="4303"/>
        <item m="1" x="4901"/>
        <item m="1" x="3522"/>
        <item m="1" x="3438"/>
        <item m="1" x="4081"/>
        <item m="1" x="4497"/>
        <item m="1" x="4714"/>
        <item m="1" x="5089"/>
        <item m="1" x="3421"/>
        <item m="1" x="3521"/>
        <item m="1" x="4936"/>
        <item m="1" x="4442"/>
        <item m="1" x="3150"/>
        <item m="1" x="4006"/>
        <item m="1" x="4684"/>
        <item m="1" x="4553"/>
        <item m="1" x="3639"/>
        <item m="1" x="4246"/>
        <item m="1" x="4846"/>
        <item m="1" x="3798"/>
        <item m="1" x="4809"/>
        <item m="1" x="3669"/>
        <item m="1" x="4610"/>
        <item m="1" x="4935"/>
        <item m="1" x="3238"/>
        <item m="1" x="3837"/>
        <item m="1" x="5057"/>
        <item m="1" x="5130"/>
        <item m="1" x="3422"/>
        <item m="1" x="3335"/>
        <item m="1" x="3930"/>
        <item m="1" x="3164"/>
        <item m="1" x="4628"/>
        <item m="1" x="4356"/>
        <item m="1" x="4951"/>
        <item m="1" x="3182"/>
        <item m="1" x="3741"/>
        <item m="1" x="3185"/>
        <item m="1" x="3779"/>
        <item m="1" x="4396"/>
        <item m="1" x="4357"/>
        <item m="1" x="4954"/>
        <item m="1" x="4573"/>
        <item m="1" x="4188"/>
        <item m="1" x="3657"/>
        <item m="1" x="3950"/>
        <item m="1" x="3130"/>
        <item m="1" x="4476"/>
        <item m="1" x="4025"/>
        <item m="1" x="4732"/>
        <item m="1" x="4172"/>
        <item m="1" x="4772"/>
        <item m="1" x="3008"/>
        <item m="1" x="3709"/>
        <item m="1" x="4320"/>
        <item m="1" x="4917"/>
        <item m="1" x="4734"/>
        <item m="1" x="4210"/>
        <item m="1" x="3602"/>
        <item m="1" x="5182"/>
        <item m="1" x="3406"/>
        <item m="1" x="3044"/>
        <item m="1" x="3078"/>
        <item m="1" x="4043"/>
        <item m="1" x="3473"/>
        <item m="1" x="4282"/>
        <item m="1" x="4881"/>
        <item m="1" x="3113"/>
        <item m="1" x="2949"/>
        <item m="1" x="4750"/>
        <item m="1" x="5054"/>
        <item m="1" x="4551"/>
        <item m="1" x="3006"/>
        <item m="1" x="3237"/>
        <item m="1" x="3835"/>
        <item m="1" x="3276"/>
        <item m="1" x="4512"/>
        <item m="1" x="4136"/>
        <item m="1" x="3797"/>
        <item m="1" x="3948"/>
        <item m="1" x="5165"/>
        <item m="1" x="4591"/>
        <item m="1" x="4879"/>
        <item m="1" x="2895"/>
        <item m="1" x="4098"/>
        <item m="1" x="3148"/>
        <item m="1" x="3778"/>
        <item m="1" x="4394"/>
        <item m="1" x="2931"/>
        <item m="1" x="4317"/>
        <item m="1" x="4914"/>
        <item m="1" x="3257"/>
        <item m="1" x="5105"/>
        <item m="1" x="3332"/>
        <item m="1" x="4993"/>
        <item m="1" x="5030"/>
        <item m="1" x="4459"/>
        <item m="1" x="5142"/>
        <item m="1" x="3219"/>
        <item m="1" x="4532"/>
        <item m="1" x="3850"/>
        <item m="1" x="3929"/>
        <item m="1" x="3891"/>
        <item m="1" x="3488"/>
        <item m="1" x="3926"/>
        <item m="1" x="4077"/>
        <item m="1" x="3737"/>
        <item m="1" x="3157"/>
        <item m="1" x="4535"/>
        <item m="1" x="4611"/>
        <item m="1" x="3895"/>
        <item m="1" x="4590"/>
        <item m="1" x="3636"/>
        <item m="1" x="3775"/>
        <item m="1" x="4843"/>
        <item m="1" x="4990"/>
        <item m="1" x="5139"/>
        <item m="1" x="3197"/>
        <item m="1" x="5067"/>
        <item m="1" x="2836"/>
        <item m="1" x="2985"/>
        <item m="1" x="3342"/>
        <item m="1" x="3478"/>
        <item m="1" x="3472"/>
        <item m="1" x="3541"/>
        <item m="1" x="4711"/>
        <item m="1" x="3700"/>
        <item m="1" x="4073"/>
        <item m="1" x="4757"/>
        <item m="1" x="3589"/>
        <item m="1" x="4797"/>
        <item m="1" x="2940"/>
        <item m="1" x="4141"/>
        <item m="1" x="2981"/>
        <item m="1" x="4180"/>
        <item m="1" x="3014"/>
        <item m="1" x="3049"/>
        <item m="1" x="2955"/>
        <item m="1" x="3548"/>
        <item m="1" x="4156"/>
        <item m="1" x="4987"/>
        <item m="1" x="2831"/>
        <item m="1" x="4139"/>
        <item m="1" x="2980"/>
        <item m="1" x="4833"/>
        <item m="1" x="3880"/>
        <item m="1" x="5005"/>
        <item m="1" x="3735"/>
        <item m="1" x="4505"/>
        <item m="1" x="4873"/>
        <item m="1" x="3701"/>
        <item m="1" x="5100"/>
        <item m="1" x="3411"/>
        <item m="1" x="4425"/>
        <item m="1" x="3578"/>
        <item m="1" x="3363"/>
        <item m="1" x="3464"/>
        <item m="1" x="5135"/>
        <item m="1" x="3752"/>
        <item m="1" x="4965"/>
        <item m="1" x="3510"/>
        <item m="1" x="4283"/>
        <item m="1" x="3076"/>
        <item m="1" x="5163"/>
        <item m="1" x="3988"/>
        <item m="1" x="4329"/>
        <item m="1" x="5091"/>
        <item m="1" x="3414"/>
        <item m="1" x="4014"/>
        <item m="1" x="4466"/>
        <item m="1" x="4503"/>
        <item m="1" x="3475"/>
        <item m="1" x="3300"/>
        <item m="1" x="3340"/>
        <item m="1" x="3729"/>
        <item m="1" x="3764"/>
        <item m="1" x="3227"/>
        <item m="1" x="5017"/>
        <item m="1" x="3408"/>
        <item m="1" x="4614"/>
        <item m="1" x="4277"/>
        <item m="1" x="4969"/>
        <item m="1" x="3998"/>
        <item m="1" x="3440"/>
        <item m="1" x="3866"/>
        <item m="1" x="3906"/>
        <item m="1" x="5003"/>
        <item m="1" x="4433"/>
        <item m="1" x="3788"/>
        <item m="1" x="4406"/>
        <item m="1" x="3193"/>
        <item m="1" x="3119"/>
        <item m="1" x="4181"/>
        <item m="1" x="2904"/>
        <item m="1" x="3725"/>
        <item m="1" x="4787"/>
        <item m="1" x="4237"/>
        <item m="1" x="4069"/>
        <item m="1" x="2901"/>
        <item m="1" x="4293"/>
        <item m="1" x="3514"/>
        <item m="1" x="4022"/>
        <item m="1" x="2835"/>
        <item m="1" x="5175"/>
        <item m="1" x="3087"/>
        <item m="1" x="3594"/>
        <item m="1" x="3772"/>
        <item m="1" x="4507"/>
        <item m="1" x="3983"/>
        <item m="1" x="3122"/>
        <item m="1" x="3515"/>
        <item m="1" x="3553"/>
        <item m="1" x="3809"/>
        <item m="1" x="4471"/>
        <item m="1" x="4946"/>
        <item m="1" x="4295"/>
        <item m="1" x="3923"/>
        <item m="1" x="3961"/>
        <item m="1" x="3304"/>
        <item m="1" x="3625"/>
        <item m="1" x="4368"/>
        <item m="1" x="4327"/>
        <item m="1" x="3632"/>
        <item m="1" x="4544"/>
        <item m="1" x="3191"/>
        <item m="1" x="4616"/>
        <item m="1" x="4498"/>
        <item m="1" x="4319"/>
        <item m="1" x="3149"/>
        <item m="1" x="2907"/>
        <item m="1" x="3732"/>
        <item m="1" x="3734"/>
        <item m="1" x="4945"/>
        <item m="1" x="5172"/>
        <item m="1" x="4621"/>
        <item m="1" x="3343"/>
        <item m="1" x="3375"/>
        <item m="1" x="4525"/>
        <item m="1" x="4677"/>
        <item m="1" x="4200"/>
        <item m="1" x="3648"/>
        <item m="1" x="4853"/>
        <item m="1" x="4838"/>
        <item m="1" x="3844"/>
        <item m="1" x="3429"/>
        <item m="1" x="4431"/>
        <item m="1" x="3658"/>
        <item m="1" x="4325"/>
        <item m="1" x="4623"/>
        <item m="1" x="3921"/>
        <item m="1" x="5063"/>
        <item m="1" x="3919"/>
        <item m="1" x="4104"/>
        <item m="1" x="3266"/>
        <item m="1" x="3628"/>
        <item m="1" x="5094"/>
        <item m="1" x="5132"/>
        <item m="1" x="3954"/>
        <item m="1" x="4362"/>
        <item m="1" x="3511"/>
        <item m="1" x="4120"/>
        <item m="1" x="4723"/>
        <item m="1" x="3051"/>
        <item m="1" x="3379"/>
        <item m="1" x="2869"/>
        <item m="1" x="2937"/>
        <item m="1" x="3329"/>
        <item m="1" x="2815"/>
        <item m="1" x="5025"/>
        <item m="1" x="3479"/>
        <item m="1" x="3184"/>
        <item m="1" x="4395"/>
        <item m="1" x="3882"/>
        <item m="1" x="5096"/>
        <item m="1" x="4364"/>
        <item m="1" x="3298"/>
        <item m="1" x="4358"/>
        <item m="1" x="3186"/>
        <item m="1" x="4398"/>
        <item m="1" x="3508"/>
        <item m="1" x="4866"/>
        <item m="1" x="3694"/>
        <item m="1" x="4903"/>
        <item m="1" x="4719"/>
        <item m="1" x="4495"/>
        <item m="1" x="3368"/>
        <item m="1" x="4215"/>
        <item m="1" x="4659"/>
        <item m="1" x="4694"/>
        <item m="1" x="5137"/>
        <item m="1" x="4255"/>
        <item m="1" x="4405"/>
        <item m="1" x="3083"/>
        <item m="1" x="4036"/>
        <item m="1" x="4404"/>
        <item m="1" x="3156"/>
        <item m="1" x="4032"/>
        <item m="1" x="3048"/>
        <item m="1" x="3082"/>
        <item m="1" x="4831"/>
        <item m="1" x="4585"/>
        <item m="1" x="4839"/>
        <item m="1" x="3415"/>
        <item m="1" x="3449"/>
        <item m="1" x="4762"/>
        <item m="1" x="4871"/>
        <item m="1" x="4107"/>
        <item m="1" x="4143"/>
        <item m="1" x="4250"/>
        <item m="1" x="4422"/>
        <item m="1" x="3252"/>
        <item m="1" x="4455"/>
        <item m="1" x="4688"/>
        <item m="1" x="4976"/>
        <item m="1" x="5129"/>
        <item m="1" x="3949"/>
        <item m="1" x="4717"/>
        <item m="1" x="3761"/>
        <item m="1" x="4977"/>
        <item m="1" x="3545"/>
        <item m="1" x="3800"/>
        <item m="1" x="4496"/>
        <item m="1" x="3084"/>
        <item m="1" x="3268"/>
        <item m="1" x="2866"/>
        <item m="1" x="4254"/>
        <item m="1" x="4438"/>
        <item m="1" x="2858"/>
        <item m="1" x="5157"/>
        <item m="1" x="4268"/>
        <item m="1" x="3094"/>
        <item m="1" x="4332"/>
        <item m="1" x="4289"/>
        <item m="1" x="4693"/>
        <item m="1" x="3959"/>
        <item m="1" x="3259"/>
        <item m="1" x="4460"/>
        <item m="1" x="4690"/>
        <item m="1" x="4868"/>
        <item m="1" x="3697"/>
        <item m="1" x="4904"/>
        <item m="1" x="4436"/>
        <item m="1" x="3104"/>
        <item m="1" x="4311"/>
        <item m="1" x="4909"/>
        <item m="1" x="3016"/>
        <item m="1" x="2833"/>
        <item m="1" x="4034"/>
        <item m="1" x="3377"/>
        <item m="1" x="3842"/>
        <item m="1" x="4401"/>
        <item m="1" x="5065"/>
        <item m="1" x="4657"/>
        <item m="1" x="4071"/>
        <item m="1" x="4468"/>
        <item m="1" x="3617"/>
        <item m="1" x="4640"/>
        <item m="1" x="3194"/>
        <item m="1" x="4213"/>
        <item m="1" x="4251"/>
        <item m="1" x="3302"/>
        <item m="1" x="4607"/>
        <item m="1" x="4709"/>
        <item m="1" x="4748"/>
        <item m="1" x="3867"/>
        <item m="1" x="4618"/>
        <item m="1" x="4722"/>
        <item m="1" x="4979"/>
        <item m="1" x="4494"/>
        <item m="1" x="3399"/>
        <item m="1" x="3289"/>
        <item m="1" x="3652"/>
        <item m="1" x="5122"/>
        <item m="1" x="3943"/>
        <item m="1" x="3719"/>
        <item m="1" x="4974"/>
        <item m="1" x="3601"/>
        <item m="1" x="3504"/>
        <item m="1" x="2930"/>
        <item m="1" x="4134"/>
        <item m="1" x="2968"/>
        <item m="1" x="4208"/>
        <item m="1" x="4749"/>
        <item m="1" x="4492"/>
        <item m="1" x="5155"/>
        <item m="1" x="3845"/>
        <item m="1" x="4985"/>
        <item m="1" x="4673"/>
        <item m="1" x="4624"/>
        <item m="1" x="4656"/>
        <item m="1" x="2978"/>
        <item m="1" x="2976"/>
        <item m="1" x="3338"/>
        <item m="1" x="4576"/>
        <item m="1" x="3587"/>
        <item m="1" x="2974"/>
        <item m="1" x="4174"/>
        <item m="1" x="3009"/>
        <item m="1" x="4645"/>
        <item m="1" x="4682"/>
        <item m="1" x="4825"/>
        <item m="1" x="4784"/>
        <item m="1" x="3722"/>
        <item m="1" x="4930"/>
        <item m="1" x="3828"/>
        <item m="1" x="4603"/>
        <item m="1" x="4818"/>
        <item m="1" x="4375"/>
        <item m="1" x="4298"/>
        <item m="1" x="4972"/>
        <item m="1" x="3795"/>
        <item m="1" x="2822"/>
        <item m="1" x="2819"/>
        <item m="1" x="2892"/>
        <item m="1" x="2928"/>
        <item m="1" x="3136"/>
        <item m="1" x="3443"/>
        <item m="1" x="4046"/>
        <item m="1" x="4387"/>
        <item m="1" x="3210"/>
        <item m="1" x="3825"/>
        <item m="1" x="5042"/>
        <item m="1" x="3862"/>
        <item m="1" x="3957"/>
        <item m="1" x="4980"/>
        <item m="1" x="2878"/>
        <item m="1" x="3096"/>
        <item m="1" x="3693"/>
        <item m="1" x="3467"/>
        <item m="1" x="4678"/>
        <item m="1" x="4020"/>
        <item m="1" x="4233"/>
        <item m="1" x="3066"/>
        <item m="1" x="4272"/>
        <item m="1" x="5053"/>
        <item m="1" x="3874"/>
        <item m="1" x="3864"/>
        <item m="1" x="4349"/>
        <item m="1" x="3871"/>
        <item m="1" x="4313"/>
        <item m="1" x="3286"/>
        <item m="1" x="4487"/>
        <item m="1" x="3323"/>
        <item m="1" x="3683"/>
        <item m="1" x="3212"/>
        <item m="1" x="3937"/>
        <item m="1" x="5153"/>
        <item m="1" x="3979"/>
        <item m="1" x="5085"/>
        <item m="1" x="3498"/>
        <item m="1" x="4708"/>
        <item m="1" x="3536"/>
        <item m="1" x="4746"/>
        <item m="1" x="3138"/>
        <item m="1" x="4742"/>
        <item m="1" x="3569"/>
        <item m="1" x="4132"/>
        <item m="1" x="2966"/>
        <item m="1" x="4166"/>
        <item m="1" x="3002"/>
        <item m="1" x="4203"/>
        <item m="1" x="4128"/>
        <item m="1" x="4385"/>
        <item m="1" x="3209"/>
        <item m="1" x="3249"/>
        <item m="1" x="4131"/>
        <item m="1" x="2964"/>
        <item m="1" x="2926"/>
        <item m="1" x="2853"/>
        <item m="1" x="4986"/>
        <item m="1" x="3425"/>
        <item m="1" x="4031"/>
        <item m="1" x="4384"/>
        <item m="1" x="4781"/>
        <item m="1" x="3885"/>
        <item m="1" x="3999"/>
        <item m="1" x="3526"/>
        <item m="1" x="3167"/>
        <item m="1" x="3762"/>
        <item m="1" x="3633"/>
        <item m="1" x="3767"/>
        <item m="1" x="4165"/>
        <item m="1" x="3001"/>
        <item m="1" x="4202"/>
        <item m="1" x="5046"/>
        <item m="1" x="3806"/>
        <item m="1" x="3192"/>
        <item m="1" x="3328"/>
        <item m="1" x="4527"/>
        <item m="1" x="3361"/>
        <item m="1" x="3493"/>
        <item m="1" x="4705"/>
        <item m="1" x="3531"/>
        <item m="1" x="3830"/>
        <item m="1" x="5047"/>
        <item m="1" x="3868"/>
        <item m="1" x="2889"/>
        <item m="1" x="4388"/>
        <item m="1" x="4019"/>
        <item m="1" x="3573"/>
        <item m="1" x="4786"/>
        <item m="1" x="3792"/>
        <item m="1" x="3721"/>
        <item m="1" x="3791"/>
        <item m="1" x="3981"/>
        <item m="1" x="4888"/>
        <item m="1" x="5080"/>
        <item m="1" x="3903"/>
        <item m="1" x="5115"/>
        <item m="1" x="3140"/>
        <item m="1" x="4350"/>
        <item m="1" x="2887"/>
        <item m="1" x="4700"/>
        <item m="1" x="2932"/>
        <item m="1" x="4774"/>
        <item m="1" x="4083"/>
        <item m="1" x="4686"/>
        <item m="1" x="3692"/>
        <item m="1" x="3992"/>
        <item m="1" x="2826"/>
        <item m="1" x="4491"/>
        <item m="1" x="4892"/>
        <item m="1" x="3177"/>
        <item m="1" x="2816"/>
        <item m="1" x="3827"/>
        <item m="1" x="4097"/>
        <item m="1" x="4168"/>
        <item m="1" x="3003"/>
        <item m="1" x="4204"/>
        <item m="1" x="3039"/>
        <item m="1" x="3326"/>
        <item m="1" x="3360"/>
        <item m="1" x="3396"/>
        <item m="1" x="4968"/>
        <item m="1" x="3718"/>
        <item m="1" x="4926"/>
        <item m="1" x="3574"/>
        <item m="1" x="3793"/>
        <item m="1" x="2817"/>
        <item m="1" x="2927"/>
        <item m="1" x="4598"/>
        <item m="1" x="2832"/>
        <item m="1" x="3426"/>
        <item m="1" x="4522"/>
        <item m="1" x="3568"/>
        <item m="1" x="2992"/>
        <item m="1" x="3588"/>
        <item m="1" x="3749"/>
        <item m="1" x="3542"/>
        <item m="1" x="4150"/>
        <item m="1" x="3815"/>
        <item m="1" x="4489"/>
        <item m="1" x="4639"/>
        <item m="1" x="3357"/>
        <item m="1" x="4563"/>
        <item m="1" x="3395"/>
        <item m="1" x="3985"/>
        <item m="1" x="3245"/>
        <item m="1" x="4650"/>
        <item m="1" x="4937"/>
        <item m="1" x="3202"/>
        <item m="1" x="4435"/>
        <item m="1" x="3439"/>
        <item m="1" x="3726"/>
        <item m="1" x="4609"/>
        <item m="1" x="4897"/>
        <item m="1" x="2824"/>
        <item m="1" x="3188"/>
        <item m="1" x="4026"/>
        <item m="1" x="2933"/>
        <item m="1" x="3224"/>
        <item m="1" x="3297"/>
        <item m="1" x="5179"/>
        <item m="1" x="2947"/>
        <item m="1" x="3091"/>
        <item m="1" x="3605"/>
        <item m="1" x="4220"/>
        <item m="1" x="4370"/>
        <item m="1" x="4294"/>
        <item m="1" x="3118"/>
        <item m="1" x="4751"/>
        <item m="1" x="4409"/>
        <item m="1" x="4727"/>
        <item m="1" x="3551"/>
        <item m="1" x="3155"/>
        <item m="1" x="4654"/>
        <item m="1" x="2820"/>
        <item m="1" x="3318"/>
        <item m="1" x="3277"/>
        <item m="1" x="3662"/>
        <item m="1" x="3668"/>
        <item m="1" x="4907"/>
        <item m="1" x="3336"/>
        <item m="1" x="3942"/>
        <item m="1" x="4876"/>
        <item m="1" x="5121"/>
        <item m="1" x="3666"/>
        <item m="1" x="3615"/>
        <item m="1" x="3907"/>
        <item m="1" x="3846"/>
        <item m="1" x="4328"/>
        <item m="1" x="4403"/>
        <item m="1" x="4470"/>
        <item m="1" x="4000"/>
        <item m="1" x="3513"/>
        <item m="1" x="4179"/>
        <item m="1" x="4252"/>
        <item m="1" x="5174"/>
        <item m="1" x="4718"/>
        <item m="1" x="2896"/>
        <item m="1" x="2971"/>
        <item m="1" x="4144"/>
        <item m="1" x="3306"/>
        <item m="1" x="4033"/>
        <item m="1" x="4105"/>
        <item m="1" x="4493"/>
        <item m="1" x="4570"/>
        <item m="1" x="5162"/>
        <item m="1" x="4140"/>
        <item m="1" x="4102"/>
        <item m="1" x="5081"/>
        <item m="1" x="3861"/>
        <item m="1" x="4451"/>
        <item m="1" x="5039"/>
        <item m="1" x="4952"/>
        <item m="1" x="4647"/>
        <item m="1" x="4338"/>
        <item m="1" x="4244"/>
        <item m="1" x="4038"/>
        <item m="1" x="3378"/>
        <item m="1" x="3884"/>
        <item m="1" x="3958"/>
        <item m="1" x="2942"/>
        <item m="1" x="4543"/>
        <item m="1" x="4135"/>
        <item m="1" x="4207"/>
        <item m="1" x="3015"/>
        <item m="1" x="3042"/>
        <item m="1" x="3111"/>
        <item m="1" x="3435"/>
        <item m="1" x="3766"/>
        <item m="1" x="3840"/>
        <item m="1" x="3081"/>
        <item m="1" x="3153"/>
        <item m="1" x="4859"/>
        <item m="1" x="5043"/>
        <item m="1" x="5158"/>
        <item m="1" x="4299"/>
        <item m="1" x="4959"/>
        <item m="1" x="3552"/>
        <item m="1" x="4981"/>
        <item m="1" x="4857"/>
        <item m="1" x="4400"/>
        <item m="1" x="3476"/>
        <item m="1" x="4238"/>
        <item m="1" x="4488"/>
        <item m="1" x="4741"/>
        <item m="1" x="2959"/>
        <item m="1" x="4437"/>
        <item m="1" x="4584"/>
        <item m="1" x="4783"/>
        <item m="1" x="4123"/>
        <item m="1" x="2979"/>
        <item m="1" x="4728"/>
        <item m="1" x="4502"/>
        <item m="1" x="3912"/>
        <item m="1" x="4560"/>
        <item m="1" x="3190"/>
        <item m="1" x="3627"/>
        <item m="1" x="4321"/>
        <item m="1" x="4062"/>
        <item m="1" x="4872"/>
        <item m="1" x="4865"/>
        <item m="1" x="4397"/>
        <item m="1" x="4462"/>
        <item m="1" x="4605"/>
        <item m="1" x="4679"/>
        <item m="1" x="4747"/>
        <item m="1" x="5024"/>
        <item m="1" x="3733"/>
        <item m="1" x="4620"/>
        <item m="1" x="3183"/>
        <item m="1" x="3258"/>
        <item m="1" x="3584"/>
        <item m="1" x="4247"/>
        <item m="1" x="3760"/>
        <item m="1" x="3834"/>
        <item m="1" x="4354"/>
        <item m="1" x="4424"/>
        <item m="1" x="3728"/>
        <item m="1" x="4279"/>
        <item m="1" x="4731"/>
        <item m="1" x="2871"/>
        <item m="1" x="3123"/>
        <item m="1" x="3271"/>
        <item m="1" x="2898"/>
        <item m="1" x="5098"/>
        <item m="1" x="4612"/>
        <item m="1" x="3909"/>
        <item m="1" x="4602"/>
        <item m="1" x="3320"/>
        <item m="1" x="4703"/>
        <item m="1" x="4514"/>
        <item m="1" x="5022"/>
        <item m="1" x="4908"/>
        <item m="1" x="3808"/>
        <item m="1" x="2967"/>
        <item m="1" x="4675"/>
        <item m="1" x="3494"/>
        <item m="1" x="4222"/>
        <item m="1" x="3222"/>
        <item m="1" x="4821"/>
        <item m="1" x="4366"/>
        <item m="1" x="3413"/>
        <item m="1" x="4712"/>
        <item m="1" x="3072"/>
        <item m="1" x="3179"/>
        <item m="1" x="4054"/>
        <item m="1" x="3883"/>
        <item m="1" x="4305"/>
        <item m="1" x="3280"/>
        <item m="1" x="3877"/>
        <item m="1" x="3993"/>
        <item m="1" x="3892"/>
        <item m="1" x="5012"/>
        <item m="1" x="2860"/>
        <item m="1" x="3041"/>
        <item m="1" x="2821"/>
        <item m="1" x="4066"/>
        <item m="1" x="4360"/>
        <item m="1" x="3742"/>
        <item m="1" x="5116"/>
        <item m="1" x="4161"/>
        <item m="1" x="4269"/>
        <item m="1" x="2939"/>
        <item m="1" x="2879"/>
        <item m="1" x="3027"/>
        <item m="1" x="3168"/>
        <item m="1" x="4759"/>
        <item m="1" x="4835"/>
        <item m="1" x="3333"/>
        <item m="1" x="3404"/>
        <item m="1" x="4430"/>
        <item m="1" x="3371"/>
        <item m="1" x="3621"/>
        <item m="1" x="3689"/>
        <item m="1" x="4307"/>
        <item m="1" x="4345"/>
        <item m="1" x="3870"/>
        <item m="1" x="3946"/>
        <item m="1" x="3794"/>
        <item m="1" x="2856"/>
        <item m="1" x="4096"/>
        <item m="1" x="4785"/>
        <item m="1" x="5006"/>
        <item m="1" x="5083"/>
        <item m="1" x="4855"/>
        <item m="1" x="4929"/>
        <item m="1" x="4197"/>
        <item m="1" x="4348"/>
        <item m="1" x="3037"/>
        <item m="1" x="3106"/>
        <item m="1" x="3178"/>
        <item m="1" x="3253"/>
        <item m="1" x="3327"/>
        <item m="1" x="3398"/>
        <item m="1" x="3939"/>
        <item m="1" x="4601"/>
        <item m="1" x="4889"/>
        <item m="1" x="4780"/>
        <item m="1" x="2882"/>
        <item m="1" x="2921"/>
        <item m="1" x="2957"/>
        <item m="1" x="3319"/>
        <item m="1" x="3391"/>
        <item m="1" x="3460"/>
        <item m="1" x="3490"/>
        <item m="1" x="3566"/>
        <item m="1" x="3610"/>
        <item m="1" x="3646"/>
        <item m="1" x="3822"/>
        <item m="1" x="4157"/>
        <item m="1" x="4194"/>
        <item m="1" x="4267"/>
        <item m="1" x="4447"/>
        <item m="1" x="4217"/>
        <item m="1" x="5119"/>
        <item m="1" x="2982"/>
        <item m="1" x="3968"/>
        <item m="1" x="4713"/>
        <item m="1" x="4826"/>
        <item m="1" x="3055"/>
        <item m="1" x="4934"/>
        <item m="1" x="4571"/>
        <item m="1" x="4223"/>
        <item m="1" x="3198"/>
        <item m="1" x="4627"/>
        <item m="1" x="3656"/>
        <item m="1" x="4262"/>
        <item m="1" x="4896"/>
        <item m="1" x="3403"/>
        <item m="1" x="4042"/>
        <item m="1" x="2874"/>
        <item m="1" x="5180"/>
        <item m="1" x="3540"/>
        <item m="1" x="4646"/>
        <item m="1" x="3471"/>
        <item m="1" x="4608"/>
        <item m="1" x="2840"/>
        <item m="1" x="3437"/>
        <item m="1" x="3502"/>
        <item m="1" x="3127"/>
        <item m="1" x="3724"/>
        <item m="1" x="2911"/>
        <item m="1" x="2948"/>
        <item m="1" x="2989"/>
        <item m="1" x="3579"/>
        <item m="1" x="4372"/>
        <item m="1" x="3274"/>
        <item m="1" x="3382"/>
        <item m="1" x="4023"/>
        <item m="1" x="3620"/>
        <item m="1" x="3162"/>
        <item m="1" x="3311"/>
        <item m="1" x="4550"/>
        <item m="1" x="3022"/>
        <item m="1" x="4337"/>
        <item m="1" x="5052"/>
        <item m="1" x="3873"/>
        <item m="1" x="5088"/>
        <item m="1" x="5011"/>
        <item m="1" x="4440"/>
        <item m="1" x="3911"/>
        <item m="1" x="5164"/>
        <item m="1" x="3833"/>
        <item m="1" x="4475"/>
        <item m="1" x="3989"/>
        <item m="1" x="3419"/>
        <item m="1" x="4080"/>
        <item m="1" x="4589"/>
        <item m="1" x="2823"/>
        <item m="1" x="4683"/>
        <item m="1" x="4187"/>
        <item m="1" x="4300"/>
        <item m="1" x="3905"/>
        <item m="1" x="4113"/>
        <item m="1" x="4511"/>
        <item m="1" x="5127"/>
        <item m="1" x="4860"/>
        <item m="1" x="3092"/>
        <item m="1" x="3688"/>
        <item m="1" x="2969"/>
        <item m="1" x="4170"/>
        <item m="1" x="4769"/>
        <item m="1" x="4698"/>
        <item m="1" x="3452"/>
        <item m="1" x="4061"/>
        <item m="1" x="2894"/>
        <item m="1" x="4418"/>
        <item m="1" x="3293"/>
        <item m="1" x="3667"/>
        <item m="1" x="4316"/>
        <item m="1" x="4913"/>
        <item m="1" x="4278"/>
        <item m="1" x="3146"/>
        <item m="1" x="4206"/>
        <item m="1" x="4807"/>
        <item m="1" x="4243"/>
        <item m="1" x="3109"/>
        <item m="1" x="3705"/>
        <item m="1" x="4878"/>
        <item m="1" x="3075"/>
        <item m="1" x="4950"/>
        <item m="1" x="5028"/>
        <item m="1" x="4457"/>
        <item m="1" x="5104"/>
        <item m="1" x="4841"/>
        <item m="1" x="4218"/>
        <item m="1" x="2983"/>
        <item m="1" x="3217"/>
        <item m="1" x="3813"/>
        <item m="1" x="3599"/>
        <item m="1" x="3180"/>
        <item m="1" x="3776"/>
        <item m="1" x="3040"/>
        <item m="1" x="3637"/>
        <item m="1" x="4392"/>
        <item m="1" x="4992"/>
        <item m="1" x="5178"/>
        <item m="1" x="3330"/>
        <item m="1" x="3927"/>
        <item m="1" x="4530"/>
        <item m="1" x="3401"/>
        <item m="1" x="5141"/>
        <item m="1" x="3366"/>
        <item m="1" x="3966"/>
        <item x="280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axis="axisRow" showAll="0" sortType="ascending" defaultSubtotal="0">
      <items count="26">
        <item sd="0" m="1" x="23"/>
        <item m="1" x="25"/>
        <item x="3"/>
        <item x="2"/>
        <item sd="0" x="7"/>
        <item sd="0" x="0"/>
        <item sd="0" m="1" x="24"/>
        <item sd="0" x="1"/>
        <item sd="0" x="15"/>
        <item sd="0" x="17"/>
        <item sd="0" x="16"/>
        <item sd="0" x="10"/>
        <item sd="0" x="14"/>
        <item sd="0" x="13"/>
        <item sd="0" x="12"/>
        <item sd="0" x="9"/>
        <item sd="0" x="11"/>
        <item sd="0" x="8"/>
        <item sd="0" x="6"/>
        <item x="5"/>
        <item x="4"/>
        <item sd="0" x="21"/>
        <item sd="0" x="20"/>
        <item sd="0" x="19"/>
        <item sd="0" x="18"/>
        <item x="22"/>
      </items>
    </pivotField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axis="axisRow" showAll="0" defaultSubtotal="0">
      <items count="12">
        <item x="1"/>
        <item sd="0" m="1" x="7"/>
        <item sd="0" m="1" x="10"/>
        <item x="0"/>
        <item sd="0" m="1" x="8"/>
        <item m="1" x="11"/>
        <item x="2"/>
        <item x="3"/>
        <item x="4"/>
        <item m="1" x="9"/>
        <item x="5"/>
        <item m="1" x="6"/>
      </items>
    </pivotField>
    <pivotField axis="axisRow" showAll="0" defaultSubtotal="0">
      <items count="30">
        <item sd="0" x="1"/>
        <item sd="0" x="3"/>
        <item sd="0" m="1" x="23"/>
        <item m="1" x="14"/>
        <item x="2"/>
        <item sd="0" x="9"/>
        <item x="8"/>
        <item sd="0" m="1" x="22"/>
        <item sd="0" m="1" x="25"/>
        <item sd="0" m="1" x="16"/>
        <item sd="0" m="1" x="11"/>
        <item sd="0" m="1" x="21"/>
        <item sd="0" m="1" x="28"/>
        <item sd="0" m="1" x="27"/>
        <item sd="0" m="1" x="19"/>
        <item sd="0" m="1" x="20"/>
        <item sd="0" m="1" x="29"/>
        <item x="5"/>
        <item x="7"/>
        <item sd="0" x="4"/>
        <item sd="0" x="0"/>
        <item x="6"/>
        <item x="10"/>
        <item m="1" x="13"/>
        <item m="1" x="15"/>
        <item m="1" x="26"/>
        <item m="1" x="17"/>
        <item m="1" x="18"/>
        <item m="1" x="24"/>
        <item m="1" x="12"/>
      </items>
    </pivotField>
    <pivotField showAll="0" defaultSubtotal="0"/>
    <pivotField axis="axisRow" showAll="0" sortType="ascending" defaultSubtotal="0">
      <items count="8000">
        <item m="1" x="6668"/>
        <item x="2614"/>
        <item x="2413"/>
        <item x="2216"/>
        <item x="2193"/>
        <item x="2144"/>
        <item x="2026"/>
        <item x="1864"/>
        <item x="1799"/>
        <item x="1797"/>
        <item x="1761"/>
        <item x="1652"/>
        <item x="1499"/>
        <item x="1466"/>
        <item x="988"/>
        <item m="1" x="5629"/>
        <item m="1" x="7577"/>
        <item m="1" x="4116"/>
        <item m="1" x="6385"/>
        <item m="1" x="6122"/>
        <item m="1" x="4191"/>
        <item m="1" x="5345"/>
        <item m="1" x="3387"/>
        <item m="1" x="3985"/>
        <item m="1" x="3932"/>
        <item x="99"/>
        <item x="2478"/>
        <item x="2456"/>
        <item x="2453"/>
        <item x="2451"/>
        <item x="2131"/>
        <item x="1554"/>
        <item x="829"/>
        <item m="1" x="3087"/>
        <item m="1" x="7764"/>
        <item m="1" x="4328"/>
        <item x="2569"/>
        <item x="2199"/>
        <item m="1" x="5387"/>
        <item m="1" x="5010"/>
        <item m="1" x="5637"/>
        <item m="1" x="4308"/>
        <item m="1" x="6059"/>
        <item m="1" x="7423"/>
        <item x="2589"/>
        <item x="2541"/>
        <item x="2221"/>
        <item x="1962"/>
        <item x="1792"/>
        <item x="1764"/>
        <item x="1557"/>
        <item x="2339"/>
        <item x="1512"/>
        <item x="1223"/>
        <item x="1121"/>
        <item x="1035"/>
        <item x="971"/>
        <item x="949"/>
        <item m="1" x="4187"/>
        <item m="1" x="6938"/>
        <item m="1" x="4557"/>
        <item m="1" x="3822"/>
        <item m="1" x="6392"/>
        <item m="1" x="2886"/>
        <item m="1" x="3106"/>
        <item m="1" x="7296"/>
        <item x="2701"/>
        <item x="2587"/>
        <item x="2586"/>
        <item x="2442"/>
        <item x="2412"/>
        <item x="2410"/>
        <item x="2227"/>
        <item x="2207"/>
        <item x="2187"/>
        <item x="1925"/>
        <item x="1920"/>
        <item x="1825"/>
        <item x="1824"/>
        <item x="1115"/>
        <item x="1081"/>
        <item m="1" x="5341"/>
        <item m="1" x="6841"/>
        <item m="1" x="6251"/>
        <item m="1" x="5481"/>
        <item m="1" x="6624"/>
        <item m="1" x="6620"/>
        <item m="1" x="4577"/>
        <item m="1" x="5414"/>
        <item m="1" x="3624"/>
        <item x="37"/>
        <item x="136"/>
        <item x="135"/>
        <item x="134"/>
        <item x="2641"/>
        <item x="2625"/>
        <item x="2610"/>
        <item x="2560"/>
        <item x="2552"/>
        <item x="1907"/>
        <item x="1905"/>
        <item x="903"/>
        <item x="876"/>
        <item x="833"/>
        <item x="663"/>
        <item m="1" x="5885"/>
        <item m="1" x="5402"/>
        <item m="1" x="5301"/>
        <item m="1" x="7136"/>
        <item m="1" x="4578"/>
        <item m="1" x="4315"/>
        <item m="1" x="6152"/>
        <item m="1" x="7347"/>
        <item x="2599"/>
        <item m="1" x="4282"/>
        <item x="2747"/>
        <item x="2749"/>
        <item m="1" x="4213"/>
        <item x="2568"/>
        <item x="2540"/>
        <item m="1" x="5133"/>
        <item m="1" x="5201"/>
        <item m="1" x="3519"/>
        <item x="1763"/>
        <item x="1621"/>
        <item x="1538"/>
        <item m="1" x="6691"/>
        <item x="5"/>
        <item x="471"/>
        <item x="1034"/>
        <item x="962"/>
        <item x="959"/>
        <item x="952"/>
        <item x="948"/>
        <item x="945"/>
        <item x="749"/>
        <item m="1" x="6548"/>
        <item m="1" x="4225"/>
        <item m="1" x="5469"/>
        <item m="1" x="5088"/>
        <item x="2477"/>
        <item x="2400"/>
        <item x="2275"/>
        <item x="2274"/>
        <item x="2108"/>
        <item x="1933"/>
        <item x="1930"/>
        <item x="1928"/>
        <item x="1811"/>
        <item m="1" x="3251"/>
        <item x="1793"/>
        <item x="1731"/>
        <item x="1721"/>
        <item x="1673"/>
        <item m="1" x="3614"/>
        <item m="1" x="3953"/>
        <item m="1" x="3031"/>
        <item m="1" x="7408"/>
        <item x="118"/>
        <item x="2155"/>
        <item x="877"/>
        <item x="868"/>
        <item m="1" x="7628"/>
        <item m="1" x="7343"/>
        <item x="455"/>
        <item x="451"/>
        <item x="244"/>
        <item x="232"/>
        <item m="1" x="6907"/>
        <item m="1" x="4851"/>
        <item m="1" x="6286"/>
        <item m="1" x="6964"/>
        <item m="1" x="5213"/>
        <item m="1" x="7990"/>
        <item m="1" x="6606"/>
        <item m="1" x="7770"/>
        <item x="1995"/>
        <item x="1762"/>
        <item x="1593"/>
        <item x="2333"/>
        <item x="1678"/>
        <item m="1" x="4393"/>
        <item x="1591"/>
        <item x="1033"/>
        <item x="947"/>
        <item x="746"/>
        <item m="1" x="6596"/>
        <item m="1" x="4669"/>
        <item m="1" x="7911"/>
        <item m="1" x="3834"/>
        <item m="1" x="7956"/>
        <item m="1" x="3010"/>
        <item m="1" x="6613"/>
        <item m="1" x="7002"/>
        <item m="1" x="4269"/>
        <item m="1" x="7144"/>
        <item m="1" x="2914"/>
        <item x="2728"/>
        <item x="2727"/>
        <item x="2718"/>
        <item x="2710"/>
        <item x="2705"/>
        <item x="2704"/>
        <item x="2742"/>
        <item x="2732"/>
        <item x="2696"/>
        <item x="408"/>
        <item x="2637"/>
        <item x="2635"/>
        <item x="2588"/>
        <item x="2454"/>
        <item x="2256"/>
        <item x="2137"/>
        <item x="1719"/>
        <item x="1687"/>
        <item x="1495"/>
        <item x="1089"/>
        <item x="994"/>
        <item m="1" x="5899"/>
        <item m="1" x="6849"/>
        <item m="1" x="3297"/>
        <item m="1" x="3112"/>
        <item m="1" x="7368"/>
        <item x="122"/>
        <item x="121"/>
        <item x="729"/>
        <item m="1" x="6281"/>
        <item m="1" x="4001"/>
        <item m="1" x="5138"/>
        <item m="1" x="5477"/>
        <item x="1574"/>
        <item x="1899"/>
        <item x="1788"/>
        <item m="1" x="4075"/>
        <item x="756"/>
        <item x="2663"/>
        <item x="2648"/>
        <item x="2627"/>
        <item x="2585"/>
        <item x="2547"/>
        <item x="2546"/>
        <item x="2484"/>
        <item x="2389"/>
        <item x="2382"/>
        <item x="2380"/>
        <item x="2347"/>
        <item x="2291"/>
        <item x="2290"/>
        <item x="2289"/>
        <item m="1" x="6063"/>
        <item x="2287"/>
        <item x="2266"/>
        <item x="2262"/>
        <item x="2252"/>
        <item x="2245"/>
        <item x="2244"/>
        <item x="2242"/>
        <item x="2212"/>
        <item x="2209"/>
        <item x="2200"/>
        <item x="2181"/>
        <item x="2179"/>
        <item x="2162"/>
        <item x="2161"/>
        <item x="2158"/>
        <item x="2156"/>
        <item x="2133"/>
        <item x="2130"/>
        <item x="2121"/>
        <item x="2075"/>
        <item x="2072"/>
        <item x="2069"/>
        <item x="2020"/>
        <item x="1957"/>
        <item x="1932"/>
        <item x="1887"/>
        <item x="1870"/>
        <item x="1856"/>
        <item x="1853"/>
        <item x="1823"/>
        <item x="1800"/>
        <item x="1773"/>
        <item x="1760"/>
        <item x="1754"/>
        <item x="1738"/>
        <item x="1717"/>
        <item x="1589"/>
        <item x="1555"/>
        <item x="1545"/>
        <item x="1527"/>
        <item x="1498"/>
        <item x="1432"/>
        <item x="1428"/>
        <item x="1424"/>
        <item x="1416"/>
        <item x="1415"/>
        <item x="1143"/>
        <item x="1114"/>
        <item x="1102"/>
        <item x="1101"/>
        <item x="1075"/>
        <item x="1068"/>
        <item x="990"/>
        <item x="986"/>
        <item m="1" x="3187"/>
        <item m="1" x="3136"/>
        <item m="1" x="4664"/>
        <item m="1" x="6853"/>
        <item m="1" x="3373"/>
        <item m="1" x="4538"/>
        <item m="1" x="6080"/>
        <item m="1" x="3036"/>
        <item m="1" x="5119"/>
        <item m="1" x="5323"/>
        <item m="1" x="3665"/>
        <item m="1" x="4737"/>
        <item m="1" x="5959"/>
        <item m="1" x="4366"/>
        <item m="1" x="5784"/>
        <item m="1" x="3062"/>
        <item m="1" x="3483"/>
        <item m="1" x="7302"/>
        <item m="1" x="7713"/>
        <item m="1" x="6578"/>
        <item m="1" x="2915"/>
        <item m="1" x="7467"/>
        <item m="1" x="3315"/>
        <item m="1" x="7275"/>
        <item m="1" x="7790"/>
        <item m="1" x="6364"/>
        <item m="1" x="3244"/>
        <item m="1" x="7751"/>
        <item m="1" x="5153"/>
        <item m="1" x="3584"/>
        <item m="1" x="4758"/>
        <item m="1" x="2799"/>
        <item m="1" x="7660"/>
        <item m="1" x="6468"/>
        <item m="1" x="3305"/>
        <item x="105"/>
        <item x="102"/>
        <item x="94"/>
        <item x="548"/>
        <item x="88"/>
        <item x="82"/>
        <item x="81"/>
        <item x="80"/>
        <item x="76"/>
        <item x="72"/>
        <item x="62"/>
        <item x="61"/>
        <item x="2567"/>
        <item x="2452"/>
        <item x="2378"/>
        <item x="2346"/>
        <item x="2243"/>
        <item x="2145"/>
        <item x="2132"/>
        <item x="2124"/>
        <item x="1865"/>
        <item x="891"/>
        <item m="1" x="7752"/>
        <item m="1" x="7435"/>
        <item m="1" x="5338"/>
        <item x="93"/>
        <item x="2583"/>
        <item x="2545"/>
        <item x="2529"/>
        <item x="2527"/>
        <item x="2475"/>
        <item x="2455"/>
        <item x="2355"/>
        <item x="2277"/>
        <item x="1785"/>
        <item m="1" x="3390"/>
        <item m="1" x="5458"/>
        <item m="1" x="6637"/>
        <item m="1" x="5463"/>
        <item m="1" x="4889"/>
        <item m="1" x="5283"/>
        <item m="1" x="4284"/>
        <item m="1" x="7453"/>
        <item m="1" x="4849"/>
        <item m="1" x="4904"/>
        <item m="1" x="7857"/>
        <item m="1" x="4325"/>
        <item m="1" x="6642"/>
        <item m="1" x="7572"/>
        <item m="1" x="5457"/>
        <item m="1" x="5171"/>
        <item m="1" x="7935"/>
        <item m="1" x="7743"/>
        <item m="1" x="5294"/>
        <item m="1" x="4453"/>
        <item m="1" x="5836"/>
        <item m="1" x="4891"/>
        <item m="1" x="7032"/>
        <item m="1" x="4816"/>
        <item m="1" x="5635"/>
        <item m="1" x="7877"/>
        <item m="1" x="7979"/>
        <item m="1" x="6463"/>
        <item m="1" x="3579"/>
        <item m="1" x="6762"/>
        <item m="1" x="5589"/>
        <item m="1" x="7882"/>
        <item m="1" x="6202"/>
        <item m="1" x="5431"/>
        <item m="1" x="3735"/>
        <item m="1" x="5703"/>
        <item m="1" x="6619"/>
        <item m="1" x="3952"/>
        <item m="1" x="7937"/>
        <item m="1" x="5920"/>
        <item m="1" x="5619"/>
        <item m="1" x="3144"/>
        <item m="1" x="5755"/>
        <item m="1" x="6186"/>
        <item m="1" x="6107"/>
        <item m="1" x="7879"/>
        <item m="1" x="7807"/>
        <item m="1" x="6046"/>
        <item m="1" x="5437"/>
        <item m="1" x="3066"/>
        <item m="1" x="5705"/>
        <item m="1" x="3065"/>
        <item m="1" x="3892"/>
        <item m="1" x="7904"/>
        <item m="1" x="3575"/>
        <item m="1" x="3975"/>
        <item m="1" x="2911"/>
        <item m="1" x="3282"/>
        <item m="1" x="5780"/>
        <item m="1" x="7908"/>
        <item m="1" x="5967"/>
        <item m="1" x="3651"/>
        <item m="1" x="3966"/>
        <item m="1" x="6817"/>
        <item m="1" x="7014"/>
        <item m="1" x="3890"/>
        <item m="1" x="3916"/>
        <item m="1" x="5199"/>
        <item m="1" x="7433"/>
        <item m="1" x="7987"/>
        <item m="1" x="7943"/>
        <item m="1" x="5821"/>
        <item m="1" x="4529"/>
        <item m="1" x="3497"/>
        <item m="1" x="3117"/>
        <item m="1" x="7926"/>
        <item m="1" x="6568"/>
        <item m="1" x="7208"/>
        <item m="1" x="4071"/>
        <item m="1" x="3158"/>
        <item m="1" x="6169"/>
        <item m="1" x="4632"/>
        <item m="1" x="4807"/>
        <item m="1" x="5272"/>
        <item m="1" x="4433"/>
        <item m="1" x="5816"/>
        <item m="1" x="3425"/>
        <item m="1" x="7583"/>
        <item m="1" x="6493"/>
        <item m="1" x="7731"/>
        <item m="1" x="3704"/>
        <item m="1" x="2807"/>
        <item m="1" x="7948"/>
        <item m="1" x="6211"/>
        <item m="1" x="4349"/>
        <item m="1" x="6095"/>
        <item m="1" x="3474"/>
        <item m="1" x="3545"/>
        <item m="1" x="5862"/>
        <item m="1" x="7742"/>
        <item m="1" x="5124"/>
        <item m="1" x="5935"/>
        <item m="1" x="5942"/>
        <item m="1" x="6958"/>
        <item m="1" x="4739"/>
        <item m="1" x="7641"/>
        <item m="1" x="3810"/>
        <item m="1" x="3944"/>
        <item m="1" x="4369"/>
        <item m="1" x="5258"/>
        <item m="1" x="7709"/>
        <item m="1" x="6838"/>
        <item m="1" x="7172"/>
        <item m="1" x="7821"/>
        <item m="1" x="3468"/>
        <item m="1" x="7003"/>
        <item m="1" x="2800"/>
        <item m="1" x="6855"/>
        <item m="1" x="7704"/>
        <item m="1" x="4050"/>
        <item m="1" x="3376"/>
        <item m="1" x="4051"/>
        <item m="1" x="7502"/>
        <item m="1" x="6265"/>
        <item m="1" x="3524"/>
        <item m="1" x="3061"/>
        <item m="1" x="6217"/>
        <item m="1" x="6994"/>
        <item m="1" x="3817"/>
        <item m="1" x="3008"/>
        <item m="1" x="5049"/>
        <item m="1" x="6449"/>
        <item m="1" x="6750"/>
        <item m="1" x="7409"/>
        <item m="1" x="6650"/>
        <item m="1" x="5766"/>
        <item m="1" x="4039"/>
        <item m="1" x="4795"/>
        <item m="1" x="7233"/>
        <item m="1" x="5308"/>
        <item m="1" x="6681"/>
        <item m="1" x="5244"/>
        <item m="1" x="7833"/>
        <item m="1" x="7189"/>
        <item m="1" x="2954"/>
        <item m="1" x="6067"/>
        <item m="1" x="7565"/>
        <item m="1" x="6408"/>
        <item m="1" x="6087"/>
        <item m="1" x="3266"/>
        <item m="1" x="6373"/>
        <item m="1" x="5756"/>
        <item m="1" x="4421"/>
        <item m="1" x="4808"/>
        <item m="1" x="6316"/>
        <item m="1" x="4304"/>
        <item m="1" x="5383"/>
        <item m="1" x="6106"/>
        <item m="1" x="3904"/>
        <item m="1" x="4616"/>
        <item m="1" x="6214"/>
        <item m="1" x="5650"/>
        <item m="1" x="5353"/>
        <item m="1" x="6457"/>
        <item m="1" x="3181"/>
        <item m="1" x="7474"/>
        <item m="1" x="5331"/>
        <item m="1" x="2958"/>
        <item m="1" x="5029"/>
        <item m="1" x="7569"/>
        <item m="1" x="6771"/>
        <item m="1" x="5919"/>
        <item m="1" x="6622"/>
        <item m="1" x="7803"/>
        <item m="1" x="3127"/>
        <item m="1" x="7256"/>
        <item m="1" x="5075"/>
        <item m="1" x="7648"/>
        <item m="1" x="4506"/>
        <item m="1" x="3009"/>
        <item m="1" x="5256"/>
        <item m="1" x="4614"/>
        <item m="1" x="5904"/>
        <item m="1" x="7596"/>
        <item m="1" x="5922"/>
        <item m="1" x="6164"/>
        <item m="1" x="4717"/>
        <item m="1" x="5151"/>
        <item m="1" x="3536"/>
        <item m="1" x="6360"/>
        <item m="1" x="4043"/>
        <item m="1" x="5321"/>
        <item m="1" x="5704"/>
        <item m="1" x="4011"/>
        <item m="1" x="6259"/>
        <item m="1" x="4689"/>
        <item m="1" x="2979"/>
        <item m="1" x="3981"/>
        <item m="1" x="6151"/>
        <item m="1" x="3142"/>
        <item m="1" x="3617"/>
        <item m="1" x="6585"/>
        <item m="1" x="4507"/>
        <item m="1" x="2956"/>
        <item m="1" x="3231"/>
        <item m="1" x="5697"/>
        <item m="1" x="6800"/>
        <item m="1" x="3839"/>
        <item m="1" x="5429"/>
        <item m="1" x="2957"/>
        <item m="1" x="7073"/>
        <item m="1" x="5807"/>
        <item m="1" x="6276"/>
        <item m="1" x="4413"/>
        <item m="1" x="5426"/>
        <item m="1" x="3188"/>
        <item m="1" x="7402"/>
        <item m="1" x="4997"/>
        <item m="1" x="3683"/>
        <item m="1" x="3130"/>
        <item m="1" x="5818"/>
        <item m="1" x="3212"/>
        <item m="1" x="5673"/>
        <item m="1" x="3039"/>
        <item m="1" x="7797"/>
        <item m="1" x="2863"/>
        <item x="44"/>
        <item x="41"/>
        <item x="530"/>
        <item x="508"/>
        <item x="503"/>
        <item x="491"/>
        <item x="488"/>
        <item x="425"/>
        <item x="415"/>
        <item x="413"/>
        <item x="411"/>
        <item x="403"/>
        <item x="402"/>
        <item x="400"/>
        <item x="397"/>
        <item x="392"/>
        <item x="389"/>
        <item x="384"/>
        <item x="351"/>
        <item x="349"/>
        <item x="336"/>
        <item x="321"/>
        <item x="320"/>
        <item x="303"/>
        <item x="298"/>
        <item x="291"/>
        <item x="288"/>
        <item x="286"/>
        <item x="277"/>
        <item x="269"/>
        <item x="265"/>
        <item x="254"/>
        <item x="2603"/>
        <item x="2591"/>
        <item x="2590"/>
        <item x="2572"/>
        <item x="2571"/>
        <item x="2570"/>
        <item x="2556"/>
        <item x="2550"/>
        <item m="1" x="3973"/>
        <item x="2532"/>
        <item x="2530"/>
        <item x="2524"/>
        <item x="2509"/>
        <item x="2507"/>
        <item x="2497"/>
        <item x="2481"/>
        <item x="2476"/>
        <item x="2450"/>
        <item x="2430"/>
        <item x="2429"/>
        <item x="2419"/>
        <item x="2399"/>
        <item x="2397"/>
        <item x="2396"/>
        <item x="2395"/>
        <item x="2387"/>
        <item x="2363"/>
        <item x="2362"/>
        <item x="2343"/>
        <item x="2330"/>
        <item x="2329"/>
        <item x="2328"/>
        <item x="2327"/>
        <item x="2326"/>
        <item x="2302"/>
        <item x="2293"/>
        <item x="2265"/>
        <item x="2240"/>
        <item x="2215"/>
        <item x="2214"/>
        <item x="2208"/>
        <item x="2203"/>
        <item x="2189"/>
        <item x="2186"/>
        <item x="2176"/>
        <item x="2175"/>
        <item x="2173"/>
        <item x="2172"/>
        <item x="2152"/>
        <item x="2148"/>
        <item x="2142"/>
        <item x="2118"/>
        <item x="2117"/>
        <item x="2112"/>
        <item x="2103"/>
        <item x="2096"/>
        <item x="2095"/>
        <item x="2091"/>
        <item x="2081"/>
        <item x="2080"/>
        <item x="2079"/>
        <item x="2078"/>
        <item x="2077"/>
        <item x="2076"/>
        <item x="2067"/>
        <item x="2061"/>
        <item x="2058"/>
        <item x="2054"/>
        <item x="2052"/>
        <item x="2051"/>
        <item x="2048"/>
        <item x="2046"/>
        <item x="2043"/>
        <item x="2042"/>
        <item x="2041"/>
        <item x="2040"/>
        <item x="2039"/>
        <item x="2038"/>
        <item x="2037"/>
        <item x="2036"/>
        <item x="2035"/>
        <item x="1997"/>
        <item x="1994"/>
        <item x="1991"/>
        <item x="1983"/>
        <item x="1982"/>
        <item x="1977"/>
        <item x="1976"/>
        <item x="1974"/>
        <item x="1973"/>
        <item x="1972"/>
        <item x="1971"/>
        <item x="1970"/>
        <item x="1969"/>
        <item x="1968"/>
        <item x="1963"/>
        <item x="1961"/>
        <item x="1954"/>
        <item x="1939"/>
        <item x="1934"/>
        <item x="1903"/>
        <item x="1896"/>
        <item x="1877"/>
        <item x="1875"/>
        <item x="1867"/>
        <item x="1860"/>
        <item x="1852"/>
        <item x="1849"/>
        <item x="1844"/>
        <item x="1842"/>
        <item x="1836"/>
        <item x="1831"/>
        <item x="1818"/>
        <item x="1817"/>
        <item x="1816"/>
        <item x="1795"/>
        <item x="1780"/>
        <item x="1768"/>
        <item x="1750"/>
        <item x="1742"/>
        <item x="1741"/>
        <item m="1" x="6501"/>
        <item x="1740"/>
        <item x="1739"/>
        <item x="1727"/>
        <item x="1723"/>
        <item x="1713"/>
        <item x="1708"/>
        <item x="1700"/>
        <item x="1661"/>
        <item x="1654"/>
        <item x="1647"/>
        <item x="1646"/>
        <item x="1644"/>
        <item x="1643"/>
        <item x="1634"/>
        <item x="1627"/>
        <item x="1622"/>
        <item x="1620"/>
        <item x="1617"/>
        <item x="1613"/>
        <item x="1606"/>
        <item x="1588"/>
        <item x="1585"/>
        <item x="1582"/>
        <item x="1572"/>
        <item x="1571"/>
        <item x="1568"/>
        <item x="1567"/>
        <item x="1565"/>
        <item x="1560"/>
        <item x="1558"/>
        <item x="1534"/>
        <item x="1530"/>
        <item x="1525"/>
        <item x="1524"/>
        <item x="1522"/>
        <item x="726"/>
        <item x="7"/>
        <item x="51"/>
        <item x="2517"/>
        <item x="2516"/>
        <item x="2515"/>
        <item x="2514"/>
        <item x="2511"/>
        <item x="2504"/>
        <item x="2495"/>
        <item x="2493"/>
        <item x="2491"/>
        <item x="2488"/>
        <item x="2486"/>
        <item x="2444"/>
        <item x="2438"/>
        <item x="2401"/>
        <item x="2351"/>
        <item x="2345"/>
        <item x="2342"/>
        <item x="2341"/>
        <item x="2337"/>
        <item x="2335"/>
        <item x="2332"/>
        <item x="2317"/>
        <item x="2204"/>
        <item x="1878"/>
        <item x="1863"/>
        <item x="1857"/>
        <item x="1854"/>
        <item x="1707"/>
        <item x="1649"/>
        <item x="1346"/>
        <item x="1098"/>
        <item x="803"/>
        <item x="793"/>
        <item m="1" x="7613"/>
        <item m="1" x="3987"/>
        <item m="1" x="5928"/>
        <item m="1" x="3831"/>
        <item m="1" x="5386"/>
        <item m="1" x="6875"/>
        <item m="1" x="3897"/>
        <item m="1" x="3618"/>
        <item m="1" x="6876"/>
        <item m="1" x="7846"/>
        <item m="1" x="5184"/>
        <item m="1" x="4811"/>
        <item m="1" x="3408"/>
        <item m="1" x="7741"/>
        <item m="1" x="2949"/>
        <item m="1" x="6388"/>
        <item m="1" x="3561"/>
        <item m="1" x="5226"/>
        <item m="1" x="6469"/>
        <item x="604"/>
        <item x="603"/>
        <item x="602"/>
        <item x="601"/>
        <item x="31"/>
        <item x="599"/>
        <item x="28"/>
        <item x="24"/>
        <item x="20"/>
        <item x="581"/>
        <item x="578"/>
        <item x="574"/>
        <item x="573"/>
        <item x="16"/>
        <item x="108"/>
        <item x="570"/>
        <item x="568"/>
        <item x="12"/>
        <item x="106"/>
        <item x="567"/>
        <item x="566"/>
        <item x="101"/>
        <item x="100"/>
        <item x="96"/>
        <item x="555"/>
        <item x="95"/>
        <item x="91"/>
        <item x="87"/>
        <item x="74"/>
        <item x="67"/>
        <item x="58"/>
        <item x="53"/>
        <item x="4"/>
        <item x="511"/>
        <item x="472"/>
        <item x="470"/>
        <item x="304"/>
        <item x="268"/>
        <item x="2645"/>
        <item x="201"/>
        <item x="196"/>
        <item x="193"/>
        <item x="192"/>
        <item x="2604"/>
        <item x="2598"/>
        <item x="185"/>
        <item x="179"/>
        <item x="176"/>
        <item x="2575"/>
        <item x="154"/>
        <item x="2518"/>
        <item x="2439"/>
        <item x="2374"/>
        <item x="2371"/>
        <item x="2350"/>
        <item x="2068"/>
        <item x="1775"/>
        <item x="1728"/>
        <item x="1710"/>
        <item x="1614"/>
        <item x="1598"/>
        <item x="1569"/>
        <item x="1564"/>
        <item x="1559"/>
        <item x="1533"/>
        <item x="1528"/>
        <item x="1523"/>
        <item x="1520"/>
        <item x="1494"/>
        <item x="1491"/>
        <item x="1490"/>
        <item x="1488"/>
        <item x="1486"/>
        <item x="1484"/>
        <item x="1480"/>
        <item x="1478"/>
        <item x="1461"/>
        <item x="1441"/>
        <item x="1429"/>
        <item x="1427"/>
        <item x="1423"/>
        <item x="1404"/>
        <item x="1403"/>
        <item x="1398"/>
        <item x="1392"/>
        <item x="1389"/>
        <item x="1374"/>
        <item x="1371"/>
        <item x="1366"/>
        <item x="1365"/>
        <item x="1364"/>
        <item x="1363"/>
        <item x="1362"/>
        <item x="1361"/>
        <item x="1360"/>
        <item x="1359"/>
        <item x="1356"/>
        <item x="1355"/>
        <item x="1352"/>
        <item x="1351"/>
        <item x="1350"/>
        <item x="1343"/>
        <item x="1335"/>
        <item x="1332"/>
        <item x="1329"/>
        <item x="1328"/>
        <item x="1301"/>
        <item x="1298"/>
        <item x="1294"/>
        <item x="1289"/>
        <item x="1285"/>
        <item x="1281"/>
        <item x="1280"/>
        <item x="1276"/>
        <item x="1272"/>
        <item x="1271"/>
        <item x="1266"/>
        <item x="1258"/>
        <item x="1257"/>
        <item x="1255"/>
        <item x="1254"/>
        <item x="1253"/>
        <item x="1248"/>
        <item x="1246"/>
        <item m="1" x="5212"/>
        <item x="1231"/>
        <item x="1226"/>
        <item x="1219"/>
        <item x="1215"/>
        <item x="1213"/>
        <item x="1200"/>
        <item x="1199"/>
        <item x="1198"/>
        <item x="1197"/>
        <item x="1190"/>
        <item x="1186"/>
        <item x="1183"/>
        <item x="1182"/>
        <item x="1180"/>
        <item x="1179"/>
        <item x="1177"/>
        <item x="1175"/>
        <item x="1174"/>
        <item x="1148"/>
        <item x="1146"/>
        <item x="1145"/>
        <item x="1139"/>
        <item x="1132"/>
        <item x="1131"/>
        <item x="1130"/>
        <item x="1129"/>
        <item x="1128"/>
        <item x="1125"/>
        <item x="1122"/>
        <item x="1100"/>
        <item x="1099"/>
        <item x="1092"/>
        <item x="1090"/>
        <item x="1082"/>
        <item x="1079"/>
        <item x="1078"/>
        <item x="1077"/>
        <item x="1076"/>
        <item x="1071"/>
        <item x="1067"/>
        <item x="1053"/>
        <item x="1049"/>
        <item x="1048"/>
        <item x="1045"/>
        <item x="1042"/>
        <item x="1026"/>
        <item x="1016"/>
        <item x="1011"/>
        <item x="1004"/>
        <item x="993"/>
        <item x="979"/>
        <item x="976"/>
        <item x="975"/>
        <item x="972"/>
        <item x="968"/>
        <item x="965"/>
        <item x="964"/>
        <item x="963"/>
        <item x="960"/>
        <item x="957"/>
        <item x="955"/>
        <item x="953"/>
        <item x="950"/>
        <item x="946"/>
        <item x="939"/>
        <item x="926"/>
        <item x="913"/>
        <item x="910"/>
        <item x="887"/>
        <item x="886"/>
        <item x="885"/>
        <item x="884"/>
        <item x="883"/>
        <item x="878"/>
        <item x="853"/>
        <item x="852"/>
        <item x="843"/>
        <item x="836"/>
        <item x="835"/>
        <item x="834"/>
        <item x="828"/>
        <item x="821"/>
        <item x="820"/>
        <item x="818"/>
        <item x="817"/>
        <item x="816"/>
        <item x="815"/>
        <item x="805"/>
        <item x="795"/>
        <item x="790"/>
        <item x="788"/>
        <item x="787"/>
        <item x="770"/>
        <item x="765"/>
        <item x="764"/>
        <item x="761"/>
        <item m="1" x="7863"/>
        <item x="760"/>
        <item x="758"/>
        <item x="739"/>
        <item x="736"/>
        <item x="727"/>
        <item x="725"/>
        <item x="724"/>
        <item x="722"/>
        <item x="713"/>
        <item x="711"/>
        <item x="701"/>
        <item x="698"/>
        <item x="697"/>
        <item x="694"/>
        <item x="693"/>
        <item x="692"/>
        <item x="691"/>
        <item x="677"/>
        <item m="1" x="6878"/>
        <item x="674"/>
        <item x="666"/>
        <item x="661"/>
        <item x="660"/>
        <item x="649"/>
        <item x="648"/>
        <item x="646"/>
        <item x="645"/>
        <item x="644"/>
        <item x="631"/>
        <item x="625"/>
        <item x="623"/>
        <item x="620"/>
        <item x="616"/>
        <item x="615"/>
        <item m="1" x="6760"/>
        <item m="1" x="6939"/>
        <item m="1" x="5868"/>
        <item m="1" x="3125"/>
        <item m="1" x="5037"/>
        <item m="1" x="5489"/>
        <item m="1" x="7498"/>
        <item m="1" x="4128"/>
        <item m="1" x="7358"/>
        <item m="1" x="5076"/>
        <item m="1" x="3642"/>
        <item m="1" x="4599"/>
        <item m="1" x="5418"/>
        <item m="1" x="7216"/>
        <item m="1" x="4533"/>
        <item m="1" x="3120"/>
        <item m="1" x="7702"/>
        <item m="1" x="4729"/>
        <item m="1" x="7278"/>
        <item m="1" x="5792"/>
        <item m="1" x="7033"/>
        <item m="1" x="7349"/>
        <item m="1" x="6539"/>
        <item m="1" x="7782"/>
        <item m="1" x="7333"/>
        <item m="1" x="3445"/>
        <item m="1" x="4467"/>
        <item m="1" x="4207"/>
        <item m="1" x="6049"/>
        <item m="1" x="7361"/>
        <item m="1" x="5980"/>
        <item m="1" x="4060"/>
        <item m="1" x="5510"/>
        <item m="1" x="7324"/>
        <item m="1" x="4389"/>
        <item m="1" x="3532"/>
        <item m="1" x="3324"/>
        <item m="1" x="6995"/>
        <item m="1" x="7404"/>
        <item m="1" x="6156"/>
        <item m="1" x="6341"/>
        <item m="1" x="6870"/>
        <item m="1" x="6791"/>
        <item m="1" x="2815"/>
        <item m="1" x="4998"/>
        <item m="1" x="4199"/>
        <item m="1" x="3465"/>
        <item m="1" x="5729"/>
        <item m="1" x="4733"/>
        <item m="1" x="4180"/>
        <item m="1" x="4130"/>
        <item m="1" x="3836"/>
        <item m="1" x="3745"/>
        <item m="1" x="5214"/>
        <item m="1" x="7419"/>
        <item m="1" x="5497"/>
        <item m="1" x="5185"/>
        <item m="1" x="4812"/>
        <item m="1" x="3346"/>
        <item m="1" x="7200"/>
        <item m="1" x="3258"/>
        <item m="1" x="5273"/>
        <item m="1" x="7445"/>
        <item m="1" x="6289"/>
        <item m="1" x="5865"/>
        <item m="1" x="6159"/>
        <item m="1" x="4594"/>
        <item m="1" x="3989"/>
        <item m="1" x="6064"/>
        <item m="1" x="3166"/>
        <item m="1" x="5266"/>
        <item m="1" x="4937"/>
        <item m="1" x="4016"/>
        <item m="1" x="3177"/>
        <item m="1" x="4019"/>
        <item m="1" x="5960"/>
        <item m="1" x="3119"/>
        <item m="1" x="4994"/>
        <item m="1" x="6309"/>
        <item m="1" x="3460"/>
        <item m="1" x="6337"/>
        <item m="1" x="3779"/>
        <item m="1" x="5129"/>
        <item m="1" x="4240"/>
        <item m="1" x="7157"/>
        <item m="1" x="6136"/>
        <item m="1" x="4895"/>
        <item m="1" x="4055"/>
        <item m="1" x="7352"/>
        <item m="1" x="5594"/>
        <item m="1" x="5249"/>
        <item m="1" x="6185"/>
        <item m="1" x="4727"/>
        <item m="1" x="7753"/>
        <item m="1" x="5318"/>
        <item m="1" x="7773"/>
        <item m="1" x="3284"/>
        <item m="1" x="5479"/>
        <item m="1" x="5672"/>
        <item m="1" x="5998"/>
        <item m="1" x="7514"/>
        <item m="1" x="3190"/>
        <item m="1" x="4748"/>
        <item m="1" x="2924"/>
        <item m="1" x="3441"/>
        <item m="1" x="4065"/>
        <item m="1" x="4939"/>
        <item m="1" x="6034"/>
        <item m="1" x="6081"/>
        <item m="1" x="6686"/>
        <item m="1" x="3893"/>
        <item m="1" x="5459"/>
        <item m="1" x="6321"/>
        <item m="1" x="3189"/>
        <item m="1" x="4831"/>
        <item m="1" x="4099"/>
        <item m="1" x="7555"/>
        <item m="1" x="5048"/>
        <item m="1" x="6860"/>
        <item m="1" x="7728"/>
        <item m="1" x="4449"/>
        <item m="1" x="3456"/>
        <item m="1" x="2983"/>
        <item m="1" x="5222"/>
        <item m="1" x="5984"/>
        <item m="1" x="3092"/>
        <item m="1" x="6110"/>
        <item m="1" x="4829"/>
        <item m="1" x="4475"/>
        <item m="1" x="3865"/>
        <item m="1" x="6406"/>
        <item m="1" x="6784"/>
        <item m="1" x="7481"/>
        <item m="1" x="4226"/>
        <item m="1" x="4742"/>
        <item m="1" x="3331"/>
        <item m="1" x="5160"/>
        <item m="1" x="4133"/>
        <item m="1" x="4943"/>
        <item m="1" x="5828"/>
        <item m="1" x="3729"/>
        <item m="1" x="4332"/>
        <item m="1" x="7197"/>
        <item m="1" x="5905"/>
        <item m="1" x="4309"/>
        <item m="1" x="3636"/>
        <item m="1" x="4343"/>
        <item m="1" x="4624"/>
        <item m="1" x="5284"/>
        <item m="1" x="7614"/>
        <item m="1" x="7125"/>
        <item m="1" x="7113"/>
        <item m="1" x="6006"/>
        <item m="1" x="7041"/>
        <item m="1" x="4202"/>
        <item m="1" x="7682"/>
        <item m="1" x="4466"/>
        <item m="1" x="7578"/>
        <item m="1" x="7693"/>
        <item m="1" x="6970"/>
        <item m="1" x="5233"/>
        <item m="1" x="7540"/>
        <item m="1" x="5042"/>
        <item m="1" x="5287"/>
        <item m="1" x="3598"/>
        <item m="1" x="6661"/>
        <item m="1" x="5322"/>
        <item m="1" x="7263"/>
        <item m="1" x="4676"/>
        <item m="1" x="3996"/>
        <item m="1" x="3976"/>
        <item m="1" x="7767"/>
        <item m="1" x="6266"/>
        <item m="1" x="5123"/>
        <item m="1" x="4072"/>
        <item m="1" x="7608"/>
        <item m="1" x="6444"/>
        <item m="1" x="5339"/>
        <item m="1" x="6618"/>
        <item m="1" x="4841"/>
        <item m="1" x="6165"/>
        <item m="1" x="4476"/>
        <item m="1" x="5370"/>
        <item m="1" x="3086"/>
        <item m="1" x="5646"/>
        <item m="1" x="6130"/>
        <item m="1" x="6396"/>
        <item m="1" x="4517"/>
        <item m="1" x="3461"/>
        <item m="1" x="4275"/>
        <item m="1" x="4231"/>
        <item m="1" x="3169"/>
        <item m="1" x="6983"/>
        <item m="1" x="6378"/>
        <item m="1" x="5530"/>
        <item m="1" x="3666"/>
        <item m="1" x="4504"/>
        <item x="533"/>
        <item x="523"/>
        <item x="522"/>
        <item x="515"/>
        <item x="505"/>
        <item x="501"/>
        <item x="500"/>
        <item x="497"/>
        <item x="485"/>
        <item x="467"/>
        <item x="446"/>
        <item x="444"/>
        <item x="443"/>
        <item x="441"/>
        <item x="439"/>
        <item x="432"/>
        <item x="429"/>
        <item x="428"/>
        <item x="426"/>
        <item x="418"/>
        <item x="414"/>
        <item x="404"/>
        <item x="401"/>
        <item x="399"/>
        <item x="347"/>
        <item x="2687"/>
        <item x="333"/>
        <item x="325"/>
        <item x="249"/>
        <item x="219"/>
        <item x="204"/>
        <item x="2364"/>
        <item x="2359"/>
        <item x="2300"/>
        <item x="2299"/>
        <item x="2296"/>
        <item x="2205"/>
        <item x="2157"/>
        <item x="1965"/>
        <item x="1493"/>
        <item x="1485"/>
        <item x="1483"/>
        <item x="1482"/>
        <item x="1481"/>
        <item x="1434"/>
        <item x="1407"/>
        <item x="1340"/>
        <item x="1091"/>
        <item m="1" x="5844"/>
        <item m="1" x="7475"/>
        <item m="1" x="3553"/>
        <item m="1" x="4292"/>
        <item m="1" x="5667"/>
        <item m="1" x="2955"/>
        <item m="1" x="7553"/>
        <item m="1" x="6814"/>
        <item m="1" x="3121"/>
        <item m="1" x="3273"/>
        <item m="1" x="6503"/>
        <item m="1" x="6297"/>
        <item m="1" x="6527"/>
        <item m="1" x="4250"/>
        <item m="1" x="7323"/>
        <item m="1" x="7384"/>
        <item m="1" x="7325"/>
        <item m="1" x="6623"/>
        <item m="1" x="6374"/>
        <item m="1" x="6724"/>
        <item m="1" x="4638"/>
        <item m="1" x="7092"/>
        <item m="1" x="7434"/>
        <item m="1" x="5117"/>
        <item m="1" x="3950"/>
        <item m="1" x="4786"/>
        <item m="1" x="6839"/>
        <item m="1" x="5520"/>
        <item m="1" x="5631"/>
        <item m="1" x="5840"/>
        <item m="1" x="6162"/>
        <item m="1" x="6147"/>
        <item m="1" x="5929"/>
        <item m="1" x="7168"/>
        <item m="1" x="6387"/>
        <item m="1" x="3577"/>
        <item m="1" x="4188"/>
        <item m="1" x="3829"/>
        <item m="1" x="7340"/>
        <item m="1" x="4295"/>
        <item x="45"/>
        <item m="1" x="3830"/>
        <item x="2746"/>
        <item x="38"/>
        <item m="1" x="7169"/>
        <item m="1" x="5483"/>
        <item x="2707"/>
        <item x="2698"/>
        <item x="2697"/>
        <item m="1" x="4296"/>
        <item x="2694"/>
        <item m="1" x="7337"/>
        <item m="1" x="3088"/>
        <item x="2611"/>
        <item x="2535"/>
        <item m="1" x="4034"/>
        <item m="1" x="5388"/>
        <item x="142"/>
        <item x="25"/>
        <item x="17"/>
        <item x="115"/>
        <item x="109"/>
        <item x="2736"/>
        <item x="2735"/>
        <item x="90"/>
        <item x="2693"/>
        <item x="2683"/>
        <item x="2666"/>
        <item x="2657"/>
        <item x="2644"/>
        <item x="2628"/>
        <item x="2621"/>
        <item x="2616"/>
        <item x="2609"/>
        <item x="2607"/>
        <item x="2592"/>
        <item x="2561"/>
        <item x="2559"/>
        <item x="2533"/>
        <item x="2531"/>
        <item x="2528"/>
        <item x="2512"/>
        <item x="2448"/>
        <item x="2445"/>
        <item x="2435"/>
        <item x="2426"/>
        <item x="2423"/>
        <item x="2388"/>
        <item m="1" x="7009"/>
        <item x="2384"/>
        <item x="2383"/>
        <item x="2368"/>
        <item x="2367"/>
        <item x="2361"/>
        <item x="2286"/>
        <item x="2264"/>
        <item x="2213"/>
        <item x="2182"/>
        <item x="2153"/>
        <item x="2151"/>
        <item x="2122"/>
        <item x="2119"/>
        <item x="2094"/>
        <item x="2053"/>
        <item x="2045"/>
        <item x="1990"/>
        <item x="1986"/>
        <item x="1953"/>
        <item x="1942"/>
        <item x="1941"/>
        <item x="1885"/>
        <item x="1884"/>
        <item x="1883"/>
        <item x="1882"/>
        <item x="1827"/>
        <item x="1826"/>
        <item x="1819"/>
        <item x="1813"/>
        <item x="1810"/>
        <item x="1806"/>
        <item x="1798"/>
        <item x="1791"/>
        <item x="1787"/>
        <item x="1783"/>
        <item x="1782"/>
        <item x="1778"/>
        <item x="1724"/>
        <item x="1716"/>
        <item x="1712"/>
        <item x="1665"/>
        <item x="1663"/>
        <item x="1655"/>
        <item x="1562"/>
        <item x="1553"/>
        <item x="1535"/>
        <item x="1518"/>
        <item x="1508"/>
        <item x="1496"/>
        <item x="1474"/>
        <item x="1463"/>
        <item x="1418"/>
        <item x="1411"/>
        <item x="1395"/>
        <item x="1393"/>
        <item x="1388"/>
        <item x="1387"/>
        <item x="1367"/>
        <item x="1347"/>
        <item x="1282"/>
        <item x="1273"/>
        <item x="1264"/>
        <item x="1252"/>
        <item x="1236"/>
        <item x="1214"/>
        <item x="1212"/>
        <item x="1211"/>
        <item x="1204"/>
        <item x="1196"/>
        <item x="1195"/>
        <item x="1189"/>
        <item x="1178"/>
        <item x="1164"/>
        <item x="1147"/>
        <item x="1085"/>
        <item x="1083"/>
        <item x="1080"/>
        <item x="1046"/>
        <item x="1007"/>
        <item x="1002"/>
        <item x="1000"/>
        <item x="977"/>
        <item x="943"/>
        <item x="774"/>
        <item x="709"/>
        <item m="1" x="5484"/>
        <item m="1" x="5007"/>
        <item m="1" x="6922"/>
        <item m="1" x="7162"/>
        <item m="1" x="5793"/>
        <item m="1" x="4686"/>
        <item m="1" x="4636"/>
        <item m="1" x="6399"/>
        <item m="1" x="5464"/>
        <item m="1" x="2971"/>
        <item m="1" x="3369"/>
        <item m="1" x="3795"/>
        <item m="1" x="4734"/>
        <item m="1" x="4918"/>
        <item m="1" x="5034"/>
        <item m="1" x="4975"/>
        <item m="1" x="5333"/>
        <item m="1" x="4579"/>
        <item m="1" x="4089"/>
        <item m="1" x="7638"/>
        <item m="1" x="6234"/>
        <item m="1" x="4227"/>
        <item m="1" x="7544"/>
        <item m="1" x="2876"/>
        <item m="1" x="6255"/>
        <item m="1" x="4364"/>
        <item m="1" x="4832"/>
        <item m="1" x="4316"/>
        <item m="1" x="3004"/>
        <item m="1" x="3915"/>
        <item m="1" x="6919"/>
        <item m="1" x="7499"/>
        <item m="1" x="6349"/>
        <item m="1" x="3812"/>
        <item m="1" x="7611"/>
        <item m="1" x="4473"/>
        <item m="1" x="4385"/>
        <item m="1" x="5105"/>
        <item m="1" x="3731"/>
        <item m="1" x="4083"/>
        <item m="1" x="7330"/>
        <item m="1" x="5252"/>
        <item m="1" x="6553"/>
        <item m="1" x="4411"/>
        <item m="1" x="3728"/>
        <item m="1" x="3703"/>
        <item m="1" x="4853"/>
        <item m="1" x="6302"/>
        <item m="1" x="5112"/>
        <item m="1" x="4299"/>
        <item m="1" x="5834"/>
        <item m="1" x="3447"/>
        <item m="1" x="3537"/>
        <item m="1" x="6712"/>
        <item m="1" x="5021"/>
        <item m="1" x="4718"/>
        <item m="1" x="5937"/>
        <item m="1" x="5313"/>
        <item m="1" x="4826"/>
        <item m="1" x="4857"/>
        <item m="1" x="6144"/>
        <item m="1" x="4626"/>
        <item m="1" x="7258"/>
        <item m="1" x="5540"/>
        <item x="149"/>
        <item x="143"/>
        <item x="140"/>
        <item x="139"/>
        <item x="130"/>
        <item x="127"/>
        <item x="125"/>
        <item x="123"/>
        <item x="107"/>
        <item x="13"/>
        <item x="97"/>
        <item x="8"/>
        <item x="92"/>
        <item x="89"/>
        <item x="64"/>
        <item x="59"/>
        <item x="55"/>
        <item x="52"/>
        <item x="2703"/>
        <item x="2679"/>
        <item x="2677"/>
        <item x="2642"/>
        <item x="2640"/>
        <item x="2638"/>
        <item x="2636"/>
        <item x="2630"/>
        <item x="2617"/>
        <item x="2615"/>
        <item x="2602"/>
        <item x="2601"/>
        <item x="2600"/>
        <item x="2597"/>
        <item x="2596"/>
        <item x="2594"/>
        <item x="2593"/>
        <item x="2558"/>
        <item x="2557"/>
        <item x="2551"/>
        <item x="2548"/>
        <item x="2544"/>
        <item x="2543"/>
        <item x="2538"/>
        <item x="2537"/>
        <item x="2536"/>
        <item x="2519"/>
        <item x="2510"/>
        <item x="2482"/>
        <item x="2479"/>
        <item x="2473"/>
        <item x="2449"/>
        <item x="2447"/>
        <item x="2446"/>
        <item x="2437"/>
        <item x="2421"/>
        <item x="2404"/>
        <item x="2398"/>
        <item x="2385"/>
        <item x="2381"/>
        <item x="2354"/>
        <item x="2348"/>
        <item x="2325"/>
        <item x="2303"/>
        <item x="2263"/>
        <item x="2258"/>
        <item x="2257"/>
        <item x="2255"/>
        <item x="2254"/>
        <item x="2239"/>
        <item x="2192"/>
        <item x="2163"/>
        <item x="2149"/>
        <item x="2127"/>
        <item x="2123"/>
        <item x="2113"/>
        <item x="2111"/>
        <item x="2107"/>
        <item x="1985"/>
        <item x="1980"/>
        <item x="1936"/>
        <item x="1935"/>
        <item x="1931"/>
        <item x="1909"/>
        <item x="1894"/>
        <item x="1893"/>
        <item x="1892"/>
        <item x="1802"/>
        <item x="1796"/>
        <item x="1758"/>
        <item x="1718"/>
        <item x="1669"/>
        <item x="1658"/>
        <item x="1573"/>
        <item x="1430"/>
        <item x="1394"/>
        <item x="1023"/>
        <item x="987"/>
        <item x="970"/>
        <item x="921"/>
        <item x="918"/>
        <item x="914"/>
        <item x="911"/>
        <item x="908"/>
        <item x="898"/>
        <item x="897"/>
        <item x="880"/>
        <item x="872"/>
        <item x="858"/>
        <item x="854"/>
        <item x="846"/>
        <item x="845"/>
        <item x="841"/>
        <item x="840"/>
        <item x="832"/>
        <item x="808"/>
        <item x="794"/>
        <item x="769"/>
        <item x="763"/>
        <item x="762"/>
        <item x="750"/>
        <item x="741"/>
        <item x="733"/>
        <item x="732"/>
        <item x="723"/>
        <item x="702"/>
        <item x="700"/>
        <item x="699"/>
        <item x="696"/>
        <item x="695"/>
        <item x="665"/>
        <item x="662"/>
        <item x="652"/>
        <item x="647"/>
        <item x="632"/>
        <item x="624"/>
        <item x="611"/>
        <item x="610"/>
        <item m="1" x="3552"/>
        <item m="1" x="5925"/>
        <item m="1" x="6459"/>
        <item m="1" x="3549"/>
        <item m="1" x="2851"/>
        <item m="1" x="6969"/>
        <item m="1" x="3180"/>
        <item m="1" x="3089"/>
        <item m="1" x="5981"/>
        <item m="1" x="5662"/>
        <item m="1" x="5367"/>
        <item m="1" x="6854"/>
        <item m="1" x="5805"/>
        <item m="1" x="4088"/>
        <item m="1" x="4120"/>
        <item m="1" x="4947"/>
        <item m="1" x="5494"/>
        <item m="1" x="6851"/>
        <item m="1" x="4706"/>
        <item m="1" x="5691"/>
        <item m="1" x="6174"/>
        <item m="1" x="6175"/>
        <item m="1" x="4754"/>
        <item m="1" x="6287"/>
        <item m="1" x="4486"/>
        <item m="1" x="4481"/>
        <item m="1" x="7612"/>
        <item m="1" x="6532"/>
        <item m="1" x="6074"/>
        <item m="1" x="6250"/>
        <item m="1" x="3054"/>
        <item m="1" x="4888"/>
        <item m="1" x="3543"/>
        <item m="1" x="6139"/>
        <item m="1" x="4169"/>
        <item m="1" x="4139"/>
        <item m="1" x="6436"/>
        <item m="1" x="4958"/>
        <item m="1" x="3030"/>
        <item m="1" x="4192"/>
        <item m="1" x="3132"/>
        <item m="1" x="7048"/>
        <item m="1" x="6932"/>
        <item m="1" x="5068"/>
        <item m="1" x="6325"/>
        <item m="1" x="6326"/>
        <item m="1" x="4515"/>
        <item m="1" x="6680"/>
        <item m="1" x="3969"/>
        <item m="1" x="7504"/>
        <item m="1" x="6386"/>
        <item m="1" x="7831"/>
        <item m="1" x="6716"/>
        <item m="1" x="6215"/>
        <item m="1" x="3583"/>
        <item m="1" x="2792"/>
        <item m="1" x="6554"/>
        <item m="1" x="7459"/>
        <item m="1" x="2916"/>
        <item m="1" x="2937"/>
        <item m="1" x="4079"/>
        <item m="1" x="5086"/>
        <item m="1" x="4949"/>
        <item m="1" x="5585"/>
        <item x="126"/>
        <item x="124"/>
        <item x="2618"/>
        <item x="2606"/>
        <item x="2605"/>
        <item x="2539"/>
        <item x="2443"/>
        <item x="2428"/>
        <item x="2408"/>
        <item x="2360"/>
        <item x="2344"/>
        <item x="2276"/>
        <item x="2238"/>
        <item x="2143"/>
        <item x="2114"/>
        <item x="1993"/>
        <item x="1955"/>
        <item x="1477"/>
        <item x="1422"/>
        <item x="998"/>
        <item x="997"/>
        <item x="892"/>
        <item x="819"/>
        <item x="789"/>
        <item x="771"/>
        <item x="768"/>
        <item x="686"/>
        <item x="667"/>
        <item x="628"/>
        <item m="1" x="3151"/>
        <item m="1" x="4397"/>
        <item m="1" x="5548"/>
        <item m="1" x="7004"/>
        <item m="1" x="3696"/>
        <item m="1" x="4465"/>
        <item m="1" x="5718"/>
        <item m="1" x="3760"/>
        <item m="1" x="5282"/>
        <item x="2748"/>
        <item m="1" x="5575"/>
        <item m="1" x="4115"/>
        <item m="1" x="4165"/>
        <item x="2744"/>
        <item x="2741"/>
        <item x="2706"/>
        <item x="2692"/>
        <item x="2682"/>
        <item x="2669"/>
        <item x="2662"/>
        <item x="2661"/>
        <item m="1" x="5576"/>
        <item m="1" x="4166"/>
        <item m="1" x="7030"/>
        <item m="1" x="3003"/>
        <item m="1" x="3292"/>
        <item x="151"/>
        <item x="148"/>
        <item x="147"/>
        <item x="141"/>
        <item x="2731"/>
        <item x="2702"/>
        <item x="2650"/>
        <item x="1804"/>
        <item x="867"/>
        <item m="1" x="3656"/>
        <item m="1" x="6384"/>
        <item x="517"/>
        <item x="2670"/>
        <item m="1" x="7236"/>
        <item m="1" x="7891"/>
        <item m="1" x="3550"/>
        <item m="1" x="6424"/>
        <item m="1" x="4032"/>
        <item m="1" x="7558"/>
        <item m="1" x="7020"/>
        <item m="1" x="6684"/>
        <item m="1" x="4233"/>
        <item m="1" x="6927"/>
        <item m="1" x="7910"/>
        <item m="1" x="6658"/>
        <item m="1" x="6660"/>
        <item m="1" x="4815"/>
        <item m="1" x="3994"/>
        <item m="1" x="5089"/>
        <item m="1" x="7976"/>
        <item m="1" x="4906"/>
        <item m="1" x="6609"/>
        <item m="1" x="3653"/>
        <item m="1" x="7887"/>
        <item m="1" x="7871"/>
        <item m="1" x="4437"/>
        <item m="1" x="6869"/>
        <item m="1" x="4902"/>
        <item m="1" x="4784"/>
        <item m="1" x="7834"/>
        <item m="1" x="5038"/>
        <item m="1" x="7854"/>
        <item m="1" x="7657"/>
        <item m="1" x="7651"/>
        <item m="1" x="7997"/>
        <item m="1" x="6775"/>
        <item m="1" x="5894"/>
        <item m="1" x="6844"/>
        <item m="1" x="7279"/>
        <item m="1" x="2834"/>
        <item m="1" x="3686"/>
        <item m="1" x="7449"/>
        <item m="1" x="5043"/>
        <item m="1" x="7914"/>
        <item m="1" x="7994"/>
        <item m="1" x="4362"/>
        <item m="1" x="5658"/>
        <item m="1" x="3933"/>
        <item m="1" x="5826"/>
        <item m="1" x="3845"/>
        <item m="1" x="2790"/>
        <item m="1" x="6552"/>
        <item m="1" x="7898"/>
        <item m="1" x="7127"/>
        <item m="1" x="5411"/>
        <item m="1" x="3599"/>
        <item m="1" x="5078"/>
        <item m="1" x="3299"/>
        <item m="1" x="6292"/>
        <item m="1" x="7385"/>
        <item m="1" x="4773"/>
        <item m="1" x="4637"/>
        <item m="1" x="7991"/>
        <item m="1" x="3619"/>
        <item m="1" x="7870"/>
        <item m="1" x="6225"/>
        <item m="1" x="7303"/>
        <item m="1" x="7431"/>
        <item m="1" x="7365"/>
        <item m="1" x="6543"/>
        <item m="1" x="7247"/>
        <item m="1" x="5839"/>
        <item m="1" x="7842"/>
        <item m="1" x="7922"/>
        <item m="1" x="4334"/>
        <item m="1" x="6148"/>
        <item m="1" x="7934"/>
        <item m="1" x="4327"/>
        <item m="1" x="4633"/>
        <item m="1" x="7625"/>
        <item m="1" x="5145"/>
        <item m="1" x="4135"/>
        <item m="1" x="4932"/>
        <item m="1" x="7523"/>
        <item m="1" x="7858"/>
        <item m="1" x="7978"/>
        <item m="1" x="5866"/>
        <item m="1" x="5634"/>
        <item m="1" x="7965"/>
        <item m="1" x="3203"/>
        <item m="1" x="5603"/>
        <item m="1" x="3430"/>
        <item m="1" x="7405"/>
        <item m="1" x="4398"/>
        <item m="1" x="7966"/>
        <item m="1" x="5612"/>
        <item m="1" x="4148"/>
        <item m="1" x="6146"/>
        <item m="1" x="6801"/>
        <item m="1" x="6426"/>
        <item m="1" x="3530"/>
        <item m="1" x="3676"/>
        <item m="1" x="3898"/>
        <item m="1" x="3034"/>
        <item m="1" x="7909"/>
        <item m="1" x="6430"/>
        <item m="1" x="3260"/>
        <item m="1" x="7883"/>
        <item m="1" x="2787"/>
        <item m="1" x="7885"/>
        <item m="1" x="7665"/>
        <item m="1" x="6617"/>
        <item m="1" x="6345"/>
        <item m="1" x="7869"/>
        <item m="1" x="7099"/>
        <item m="1" x="7179"/>
        <item m="1" x="6427"/>
        <item m="1" x="7998"/>
        <item m="1" x="6654"/>
        <item m="1" x="7980"/>
        <item m="1" x="3616"/>
        <item m="1" x="3159"/>
        <item m="1" x="6805"/>
        <item m="1" x="6422"/>
        <item m="1" x="5873"/>
        <item m="1" x="7026"/>
        <item m="1" x="4459"/>
        <item m="1" x="3351"/>
        <item m="1" x="6588"/>
        <item m="1" x="7791"/>
        <item m="1" x="4929"/>
        <item m="1" x="4716"/>
        <item m="1" x="6313"/>
        <item m="1" x="4107"/>
        <item m="1" x="2980"/>
        <item m="1" x="7856"/>
        <item m="1" x="5006"/>
        <item m="1" x="3245"/>
        <item m="1" x="7159"/>
        <item m="1" x="3182"/>
        <item m="1" x="2840"/>
        <item m="1" x="4559"/>
        <item m="1" x="7582"/>
        <item m="1" x="6026"/>
        <item m="1" x="7968"/>
        <item m="1" x="3691"/>
        <item m="1" x="7916"/>
        <item m="1" x="4909"/>
        <item m="1" x="4687"/>
        <item m="1" x="4020"/>
        <item m="1" x="4040"/>
        <item m="1" x="7850"/>
        <item m="1" x="4596"/>
        <item m="1" x="4406"/>
        <item m="1" x="6213"/>
        <item m="1" x="6035"/>
        <item m="1" x="4171"/>
        <item m="1" x="6232"/>
        <item m="1" x="3767"/>
        <item m="1" x="7895"/>
        <item m="1" x="5887"/>
        <item m="1" x="5999"/>
        <item m="1" x="3785"/>
        <item m="1" x="3333"/>
        <item m="1" x="7085"/>
        <item m="1" x="4625"/>
        <item m="1" x="5332"/>
        <item m="1" x="6778"/>
        <item m="1" x="6101"/>
        <item m="1" x="7927"/>
        <item m="1" x="4076"/>
        <item m="1" x="5324"/>
        <item m="1" x="7386"/>
        <item m="1" x="7901"/>
        <item m="1" x="3559"/>
        <item m="1" x="6747"/>
        <item m="1" x="7559"/>
        <item m="1" x="2938"/>
        <item m="1" x="6440"/>
        <item m="1" x="4961"/>
        <item m="1" x="4870"/>
        <item m="1" x="7077"/>
        <item m="1" x="6118"/>
        <item m="1" x="7878"/>
        <item m="1" x="3184"/>
        <item m="1" x="4322"/>
        <item m="1" x="7145"/>
        <item m="1" x="7141"/>
        <item m="1" x="3116"/>
        <item m="1" x="3049"/>
        <item m="1" x="4241"/>
        <item m="1" x="4992"/>
        <item m="1" x="7655"/>
        <item m="1" x="6036"/>
        <item m="1" x="6128"/>
        <item m="1" x="7662"/>
        <item m="1" x="3641"/>
        <item m="1" x="5837"/>
        <item m="1" x="4208"/>
        <item m="1" x="5350"/>
        <item m="1" x="3157"/>
        <item m="1" x="7715"/>
        <item m="1" x="5385"/>
        <item m="1" x="3217"/>
        <item m="1" x="5979"/>
        <item m="1" x="3587"/>
        <item m="1" x="4157"/>
        <item m="1" x="6242"/>
        <item m="1" x="7203"/>
        <item m="1" x="7527"/>
        <item m="1" x="3056"/>
        <item m="1" x="6383"/>
        <item m="1" x="4005"/>
        <item m="1" x="7546"/>
        <item m="1" x="5392"/>
        <item m="1" x="4246"/>
        <item m="1" x="5227"/>
        <item m="1" x="4142"/>
        <item m="1" x="5719"/>
        <item m="1" x="6663"/>
        <item m="1" x="5825"/>
        <item m="1" x="6737"/>
        <item m="1" x="4375"/>
        <item m="1" x="3844"/>
        <item m="1" x="3298"/>
        <item m="1" x="5216"/>
        <item m="1" x="3682"/>
        <item m="1" x="3256"/>
        <item m="1" x="4167"/>
        <item m="1" x="4388"/>
        <item m="1" x="3763"/>
        <item m="1" x="7556"/>
        <item m="1" x="7267"/>
        <item m="1" x="6818"/>
        <item m="1" x="3301"/>
        <item m="1" x="6555"/>
        <item m="1" x="4973"/>
        <item m="1" x="2921"/>
        <item m="1" x="6432"/>
        <item m="1" x="3692"/>
        <item m="1" x="7698"/>
        <item m="1" x="5896"/>
        <item m="1" x="7771"/>
        <item m="1" x="5093"/>
        <item m="1" x="3000"/>
        <item m="1" x="6494"/>
        <item m="1" x="4252"/>
        <item m="1" x="7690"/>
        <item m="1" x="7202"/>
        <item m="1" x="7732"/>
        <item m="1" x="3586"/>
        <item m="1" x="3047"/>
        <item m="1" x="6466"/>
        <item m="1" x="6180"/>
        <item m="1" x="5087"/>
        <item m="1" x="7706"/>
        <item m="1" x="6365"/>
        <item m="1" x="4684"/>
        <item m="1" x="4244"/>
        <item m="1" x="3967"/>
        <item m="1" x="3869"/>
        <item m="1" x="7198"/>
        <item m="1" x="3657"/>
        <item m="1" x="7615"/>
        <item m="1" x="4126"/>
        <item m="1" x="6900"/>
        <item m="1" x="5765"/>
        <item m="1" x="3259"/>
        <item m="1" x="7401"/>
        <item m="1" x="3404"/>
        <item m="1" x="7132"/>
        <item m="1" x="5529"/>
        <item m="1" x="7430"/>
        <item m="1" x="7616"/>
        <item m="1" x="3591"/>
        <item m="1" x="4053"/>
        <item m="1" x="6228"/>
        <item m="1" x="4066"/>
        <item m="1" x="5106"/>
        <item m="1" x="7552"/>
        <item m="1" x="4500"/>
        <item m="1" x="5005"/>
        <item m="1" x="5725"/>
        <item m="1" x="3875"/>
        <item m="1" x="3006"/>
        <item m="1" x="3048"/>
        <item m="1" x="2867"/>
        <item m="1" x="3995"/>
        <item m="1" x="4108"/>
        <item m="1" x="4423"/>
        <item m="1" x="4893"/>
        <item m="1" x="3219"/>
        <item m="1" x="2831"/>
        <item m="1" x="5001"/>
        <item m="1" x="5930"/>
        <item m="1" x="6715"/>
        <item m="1" x="4190"/>
        <item m="1" x="7452"/>
        <item m="1" x="4492"/>
        <item m="1" x="5591"/>
        <item m="1" x="4197"/>
        <item m="1" x="2994"/>
        <item m="1" x="4450"/>
        <item m="1" x="6703"/>
        <item m="1" x="6921"/>
        <item m="1" x="6807"/>
        <item m="1" x="4045"/>
        <item m="1" x="6705"/>
        <item m="1" x="3366"/>
        <item m="1" x="4972"/>
        <item m="1" x="4425"/>
        <item m="1" x="6391"/>
        <item m="1" x="4143"/>
        <item m="1" x="3360"/>
        <item m="1" x="5945"/>
        <item m="1" x="7658"/>
        <item m="1" x="6051"/>
        <item m="1" x="4384"/>
        <item m="1" x="3935"/>
        <item m="1" x="4416"/>
        <item m="1" x="5915"/>
        <item m="1" x="7304"/>
        <item m="1" x="5002"/>
        <item m="1" x="4067"/>
        <item m="1" x="4938"/>
        <item m="1" x="7676"/>
        <item m="1" x="6646"/>
        <item m="1" x="2946"/>
        <item m="1" x="4534"/>
        <item m="1" x="6395"/>
        <item m="1" x="6445"/>
        <item m="1" x="6247"/>
        <item m="1" x="7686"/>
        <item m="1" x="6129"/>
        <item m="1" x="3098"/>
        <item m="1" x="6137"/>
        <item m="1" x="3823"/>
        <item x="43"/>
        <item x="40"/>
        <item x="564"/>
        <item x="562"/>
        <item x="560"/>
        <item x="559"/>
        <item x="557"/>
        <item x="554"/>
        <item x="552"/>
        <item x="550"/>
        <item x="547"/>
        <item x="545"/>
        <item x="542"/>
        <item x="539"/>
        <item x="537"/>
        <item x="535"/>
        <item x="528"/>
        <item x="527"/>
        <item x="521"/>
        <item x="520"/>
        <item x="513"/>
        <item x="510"/>
        <item x="507"/>
        <item x="496"/>
        <item x="490"/>
        <item x="487"/>
        <item x="484"/>
        <item x="481"/>
        <item x="479"/>
        <item x="477"/>
        <item x="466"/>
        <item x="464"/>
        <item x="438"/>
        <item x="436"/>
        <item x="434"/>
        <item x="431"/>
        <item x="423"/>
        <item x="396"/>
        <item x="394"/>
        <item x="388"/>
        <item x="386"/>
        <item x="383"/>
        <item x="382"/>
        <item x="380"/>
        <item x="378"/>
        <item x="376"/>
        <item x="374"/>
        <item x="372"/>
        <item x="370"/>
        <item x="368"/>
        <item x="366"/>
        <item x="364"/>
        <item x="362"/>
        <item x="360"/>
        <item x="358"/>
        <item x="356"/>
        <item x="353"/>
        <item x="344"/>
        <item x="342"/>
        <item x="340"/>
        <item x="338"/>
        <item x="335"/>
        <item x="331"/>
        <item x="324"/>
        <item x="306"/>
        <item x="302"/>
        <item x="300"/>
        <item x="297"/>
        <item x="295"/>
        <item x="293"/>
        <item x="290"/>
        <item x="285"/>
        <item x="271"/>
        <item x="267"/>
        <item x="264"/>
        <item x="262"/>
        <item x="260"/>
        <item x="258"/>
        <item x="256"/>
        <item x="253"/>
        <item x="241"/>
        <item x="240"/>
        <item x="235"/>
        <item x="198"/>
        <item x="197"/>
        <item x="191"/>
        <item x="190"/>
        <item x="189"/>
        <item x="187"/>
        <item x="186"/>
        <item x="2595"/>
        <item x="169"/>
        <item x="2582"/>
        <item x="168"/>
        <item x="2581"/>
        <item x="167"/>
        <item x="166"/>
        <item x="165"/>
        <item x="164"/>
        <item x="163"/>
        <item x="162"/>
        <item x="161"/>
        <item x="160"/>
        <item x="159"/>
        <item x="156"/>
        <item x="2555"/>
        <item x="2549"/>
        <item m="1" x="2823"/>
        <item x="2526"/>
        <item x="2523"/>
        <item x="2508"/>
        <item x="2506"/>
        <item x="2496"/>
        <item x="2480"/>
        <item x="2474"/>
        <item x="2467"/>
        <item x="2462"/>
        <item x="2460"/>
        <item x="2458"/>
        <item x="2441"/>
        <item x="2434"/>
        <item x="2433"/>
        <item x="2432"/>
        <item x="2431"/>
        <item x="2414"/>
        <item x="2411"/>
        <item x="2394"/>
        <item x="2393"/>
        <item x="2392"/>
        <item x="2391"/>
        <item x="2390"/>
        <item x="2377"/>
        <item x="2376"/>
        <item x="2358"/>
        <item x="2357"/>
        <item x="2349"/>
        <item x="2322"/>
        <item x="2305"/>
        <item x="2304"/>
        <item x="2297"/>
        <item x="2295"/>
        <item x="2285"/>
        <item x="2283"/>
        <item x="2278"/>
        <item x="2268"/>
        <item x="2267"/>
        <item x="2246"/>
        <item x="2237"/>
        <item x="2224"/>
        <item x="2223"/>
        <item x="2222"/>
        <item x="2211"/>
        <item x="2202"/>
        <item x="2198"/>
        <item x="2191"/>
        <item x="2188"/>
        <item x="2185"/>
        <item x="2183"/>
        <item x="2147"/>
        <item x="2141"/>
        <item x="2139"/>
        <item x="2136"/>
        <item x="2126"/>
        <item x="2125"/>
        <item x="2102"/>
        <item x="2100"/>
        <item x="2090"/>
        <item x="2089"/>
        <item x="2086"/>
        <item x="2084"/>
        <item x="2083"/>
        <item x="2074"/>
        <item x="2071"/>
        <item x="2066"/>
        <item x="2060"/>
        <item x="2057"/>
        <item x="2034"/>
        <item x="2032"/>
        <item x="2030"/>
        <item x="2028"/>
        <item x="2025"/>
        <item x="2023"/>
        <item x="2021"/>
        <item x="2019"/>
        <item x="2018"/>
        <item x="2016"/>
        <item x="2014"/>
        <item x="2012"/>
        <item x="2011"/>
        <item x="2009"/>
        <item x="2007"/>
        <item x="2005"/>
        <item x="2003"/>
        <item x="2001"/>
        <item x="1999"/>
        <item x="1996"/>
        <item x="1989"/>
        <item x="1960"/>
        <item x="1958"/>
        <item x="1951"/>
        <item x="1949"/>
        <item x="1947"/>
        <item x="1945"/>
        <item x="1943"/>
        <item x="1938"/>
        <item x="1923"/>
        <item x="1921"/>
        <item x="1919"/>
        <item x="1915"/>
        <item x="1913"/>
        <item x="1911"/>
        <item x="1874"/>
        <item x="1869"/>
        <item x="1866"/>
        <item x="1862"/>
        <item x="1859"/>
        <item x="1851"/>
        <item x="1848"/>
        <item x="1841"/>
        <item x="1839"/>
        <item x="1835"/>
        <item x="1822"/>
        <item x="1820"/>
        <item x="1814"/>
        <item x="1774"/>
        <item x="1757"/>
        <item x="1755"/>
        <item x="1753"/>
        <item x="1747"/>
        <item x="1737"/>
        <item x="1734"/>
        <item x="1733"/>
        <item x="1711"/>
        <item m="1" x="4659"/>
        <item x="1709"/>
        <item x="1706"/>
        <item x="1705"/>
        <item x="1704"/>
        <item x="1702"/>
        <item x="1694"/>
        <item x="1691"/>
        <item x="1690"/>
        <item x="1686"/>
        <item x="1682"/>
        <item x="1680"/>
        <item x="1675"/>
        <item x="1671"/>
        <item x="1651"/>
        <item x="1645"/>
        <item x="1642"/>
        <item x="1640"/>
        <item x="1638"/>
        <item x="1636"/>
        <item x="1633"/>
        <item x="1631"/>
        <item x="1626"/>
        <item x="1619"/>
        <item x="1616"/>
        <item x="1612"/>
        <item x="1609"/>
        <item x="1607"/>
        <item x="1605"/>
        <item x="1603"/>
        <item x="1594"/>
        <item x="1592"/>
        <item x="1587"/>
        <item x="1584"/>
        <item x="1581"/>
        <item x="1579"/>
        <item x="1549"/>
        <item x="1548"/>
        <item x="1546"/>
        <item x="1541"/>
        <item x="1532"/>
        <item x="1531"/>
        <item x="1529"/>
        <item x="1526"/>
        <item x="1507"/>
        <item x="1505"/>
        <item x="1503"/>
        <item x="1501"/>
        <item x="1433"/>
        <item x="857"/>
        <item x="796"/>
        <item x="719"/>
        <item x="79"/>
        <item x="2465"/>
        <item m="1" x="2846"/>
        <item x="30"/>
        <item x="27"/>
        <item x="23"/>
        <item x="19"/>
        <item x="15"/>
        <item x="11"/>
        <item x="104"/>
        <item x="98"/>
        <item x="86"/>
        <item x="84"/>
        <item x="71"/>
        <item x="69"/>
        <item x="66"/>
        <item x="63"/>
        <item x="57"/>
        <item x="3"/>
        <item x="48"/>
        <item x="473"/>
        <item x="445"/>
        <item x="407"/>
        <item x="2688"/>
        <item x="332"/>
        <item x="326"/>
        <item x="200"/>
        <item x="195"/>
        <item x="184"/>
        <item x="181"/>
        <item x="178"/>
        <item x="175"/>
        <item x="173"/>
        <item x="171"/>
        <item x="2574"/>
        <item x="155"/>
        <item x="153"/>
        <item x="2472"/>
        <item x="2471"/>
        <item x="2470"/>
        <item x="2468"/>
        <item x="2466"/>
        <item x="2464"/>
        <item x="2463"/>
        <item x="2373"/>
        <item x="2370"/>
        <item x="2340"/>
        <item x="2306"/>
        <item x="2292"/>
        <item x="2288"/>
        <item x="2273"/>
        <item x="2272"/>
        <item x="2271"/>
        <item x="2269"/>
        <item x="1784"/>
        <item x="1683"/>
        <item x="1597"/>
        <item x="1590"/>
        <item x="1479"/>
        <item x="1476"/>
        <item x="1473"/>
        <item x="1470"/>
        <item x="1468"/>
        <item x="1465"/>
        <item x="1460"/>
        <item x="1451"/>
        <item x="1450"/>
        <item x="1445"/>
        <item x="1443"/>
        <item x="1440"/>
        <item x="1426"/>
        <item x="1410"/>
        <item x="1409"/>
        <item x="1402"/>
        <item x="1397"/>
        <item x="1391"/>
        <item x="1385"/>
        <item x="1378"/>
        <item x="1373"/>
        <item x="1370"/>
        <item x="1354"/>
        <item x="1353"/>
        <item x="1345"/>
        <item x="1342"/>
        <item x="1337"/>
        <item x="1334"/>
        <item x="1331"/>
        <item x="1327"/>
        <item x="1323"/>
        <item x="1321"/>
        <item x="1319"/>
        <item x="1317"/>
        <item x="1315"/>
        <item x="1313"/>
        <item x="1311"/>
        <item x="1309"/>
        <item x="1307"/>
        <item x="1305"/>
        <item x="1303"/>
        <item x="1300"/>
        <item x="1297"/>
        <item x="1293"/>
        <item x="1291"/>
        <item x="1288"/>
        <item x="1284"/>
        <item x="1279"/>
        <item x="1275"/>
        <item x="1270"/>
        <item x="1250"/>
        <item x="1245"/>
        <item x="1242"/>
        <item x="1240"/>
        <item x="1238"/>
        <item x="1235"/>
        <item x="1233"/>
        <item x="1230"/>
        <item x="1228"/>
        <item x="1225"/>
        <item x="1222"/>
        <item x="1218"/>
        <item x="1209"/>
        <item x="1207"/>
        <item x="1185"/>
        <item x="1181"/>
        <item x="1172"/>
        <item x="1170"/>
        <item x="1168"/>
        <item x="1166"/>
        <item x="1165"/>
        <item x="1163"/>
        <item x="1160"/>
        <item x="1158"/>
        <item m="1" x="3215"/>
        <item x="1157"/>
        <item x="1154"/>
        <item x="1150"/>
        <item x="1138"/>
        <item x="1134"/>
        <item x="1124"/>
        <item x="1113"/>
        <item x="1112"/>
        <item x="1110"/>
        <item x="1108"/>
        <item m="1" x="5897"/>
        <item x="1106"/>
        <item x="1104"/>
        <item x="1096"/>
        <item x="1094"/>
        <item x="1093"/>
        <item m="1" x="5890"/>
        <item x="1088"/>
        <item x="1086"/>
        <item x="1073"/>
        <item x="1070"/>
        <item x="1066"/>
        <item x="1064"/>
        <item x="1062"/>
        <item x="1060"/>
        <item x="1059"/>
        <item x="1058"/>
        <item x="1055"/>
        <item x="1052"/>
        <item x="1044"/>
        <item x="1041"/>
        <item x="1040"/>
        <item x="1038"/>
        <item x="1036"/>
        <item x="1032"/>
        <item x="1030"/>
        <item x="1025"/>
        <item x="1020"/>
        <item x="1015"/>
        <item x="1010"/>
        <item x="985"/>
        <item x="983"/>
        <item x="981"/>
        <item x="974"/>
        <item x="967"/>
        <item x="954"/>
        <item x="938"/>
        <item x="936"/>
        <item x="933"/>
        <item x="931"/>
        <item x="930"/>
        <item x="929"/>
        <item x="928"/>
        <item x="927"/>
        <item x="920"/>
        <item x="916"/>
        <item x="909"/>
        <item x="906"/>
        <item x="901"/>
        <item x="900"/>
        <item x="882"/>
        <item x="881"/>
        <item x="879"/>
        <item x="875"/>
        <item x="874"/>
        <item x="873"/>
        <item x="870"/>
        <item x="851"/>
        <item x="849"/>
        <item x="838"/>
        <item x="830"/>
        <item x="827"/>
        <item x="825"/>
        <item x="824"/>
        <item x="813"/>
        <item x="811"/>
        <item x="807"/>
        <item x="804"/>
        <item x="802"/>
        <item m="1" x="3802"/>
        <item x="798"/>
        <item x="785"/>
        <item x="784"/>
        <item x="783"/>
        <item x="782"/>
        <item x="778"/>
        <item x="776"/>
        <item x="772"/>
        <item x="757"/>
        <item m="1" x="3243"/>
        <item x="755"/>
        <item x="753"/>
        <item x="747"/>
        <item x="745"/>
        <item x="738"/>
        <item x="735"/>
        <item x="720"/>
        <item x="718"/>
        <item x="714"/>
        <item x="710"/>
        <item x="708"/>
        <item x="706"/>
        <item x="689"/>
        <item x="688"/>
        <item x="685"/>
        <item x="683"/>
        <item x="681"/>
        <item x="679"/>
        <item x="676"/>
        <item x="672"/>
        <item x="670"/>
        <item x="659"/>
        <item x="657"/>
        <item x="655"/>
        <item x="643"/>
        <item x="642"/>
        <item x="641"/>
        <item x="640"/>
        <item x="639"/>
        <item x="630"/>
        <item x="622"/>
        <item x="619"/>
        <item x="614"/>
        <item x="612"/>
        <item m="1" x="5654"/>
        <item m="1" x="7576"/>
        <item m="1" x="6795"/>
        <item m="1" x="4058"/>
        <item m="1" x="4370"/>
        <item m="1" x="4660"/>
        <item m="1" x="3139"/>
        <item m="1" x="5265"/>
        <item m="1" x="3699"/>
        <item m="1" x="5179"/>
        <item m="1" x="3874"/>
        <item m="1" x="5726"/>
        <item m="1" x="4379"/>
        <item m="1" x="3620"/>
        <item m="1" x="4574"/>
        <item m="1" x="6355"/>
        <item m="1" x="7799"/>
        <item m="1" x="7533"/>
        <item m="1" x="4182"/>
        <item m="1" x="4542"/>
        <item m="1" x="3300"/>
        <item m="1" x="6594"/>
        <item m="1" x="6238"/>
        <item m="1" x="4976"/>
        <item m="1" x="3218"/>
        <item m="1" x="2923"/>
        <item m="1" x="3037"/>
        <item m="1" x="5168"/>
        <item m="1" x="6625"/>
        <item m="1" x="4000"/>
        <item m="1" x="7443"/>
        <item m="1" x="4335"/>
        <item m="1" x="4438"/>
        <item m="1" x="5831"/>
        <item m="1" x="5850"/>
        <item m="1" x="6173"/>
        <item m="1" x="3828"/>
        <item m="1" x="6403"/>
        <item m="1" x="3566"/>
        <item m="1" x="5804"/>
        <item m="1" x="3713"/>
        <item m="1" x="5126"/>
        <item m="1" x="2861"/>
        <item m="1" x="2847"/>
        <item m="1" x="5924"/>
        <item m="1" x="6707"/>
        <item m="1" x="5656"/>
        <item m="1" x="7564"/>
        <item m="1" x="7479"/>
        <item m="1" x="6312"/>
        <item m="1" x="4407"/>
        <item m="1" x="7027"/>
        <item m="1" x="7248"/>
        <item m="1" x="4587"/>
        <item m="1" x="7411"/>
        <item m="1" x="5111"/>
        <item m="1" x="5195"/>
        <item m="1" x="2945"/>
        <item m="1" x="5957"/>
        <item m="1" x="5465"/>
        <item m="1" x="7840"/>
        <item m="1" x="3442"/>
        <item m="1" x="6402"/>
        <item m="1" x="4735"/>
        <item m="1" x="2788"/>
        <item m="1" x="4782"/>
        <item m="1" x="5471"/>
        <item m="1" x="7570"/>
        <item m="1" x="6021"/>
        <item m="1" x="5380"/>
        <item m="1" x="3428"/>
        <item m="1" x="4228"/>
        <item m="1" x="5196"/>
        <item m="1" x="4839"/>
        <item m="1" x="5572"/>
        <item m="1" x="7587"/>
        <item m="1" x="4575"/>
        <item m="1" x="3960"/>
        <item m="1" x="2991"/>
        <item m="1" x="2985"/>
        <item m="1" x="6695"/>
        <item m="1" x="6394"/>
        <item m="1" x="4085"/>
        <item m="1" x="6052"/>
        <item m="1" x="4018"/>
        <item m="1" x="4552"/>
        <item m="1" x="3905"/>
        <item m="1" x="4403"/>
        <item m="1" x="5651"/>
        <item m="1" x="3755"/>
        <item m="1" x="4688"/>
        <item m="1" x="5990"/>
        <item m="1" x="3707"/>
        <item m="1" x="3363"/>
        <item m="1" x="4234"/>
        <item m="1" x="3446"/>
        <item m="1" x="4355"/>
        <item m="1" x="7318"/>
        <item m="1" x="3423"/>
        <item m="1" x="6305"/>
        <item m="1" x="7776"/>
        <item m="1" x="7209"/>
        <item m="1" x="6290"/>
        <item m="1" x="3075"/>
        <item m="1" x="6062"/>
        <item m="1" x="6477"/>
        <item m="1" x="5232"/>
        <item m="1" x="3752"/>
        <item m="1" x="4940"/>
        <item m="1" x="5224"/>
        <item m="1" x="7222"/>
        <item m="1" x="5276"/>
        <item m="1" x="3710"/>
        <item m="1" x="3761"/>
        <item m="1" x="6785"/>
        <item m="1" x="3873"/>
        <item m="1" x="4920"/>
        <item m="1" x="7095"/>
        <item m="1" x="4150"/>
        <item m="1" x="3055"/>
        <item m="1" x="7717"/>
        <item m="1" x="7815"/>
        <item m="1" x="3560"/>
        <item m="1" x="7364"/>
        <item m="1" x="6581"/>
        <item m="1" x="7814"/>
        <item m="1" x="7545"/>
        <item m="1" x="6644"/>
        <item m="1" x="6097"/>
        <item m="1" x="5362"/>
        <item m="1" x="3145"/>
        <item m="1" x="2932"/>
        <item m="1" x="3940"/>
        <item m="1" x="3399"/>
        <item m="1" x="4035"/>
        <item m="1" x="6460"/>
        <item m="1" x="5528"/>
        <item m="1" x="5854"/>
        <item m="1" x="6132"/>
        <item m="1" x="4235"/>
        <item m="1" x="7210"/>
        <item m="1" x="3780"/>
        <item m="1" x="6804"/>
        <item m="1" x="4170"/>
        <item m="1" x="7656"/>
        <item m="1" x="4373"/>
        <item m="1" x="2793"/>
        <item m="1" x="3473"/>
        <item m="1" x="5533"/>
        <item m="1" x="4518"/>
        <item m="1" x="3160"/>
        <item m="1" x="4670"/>
        <item m="1" x="4415"/>
        <item m="1" x="4232"/>
        <item m="1" x="4942"/>
        <item m="1" x="7494"/>
        <item m="1" x="6071"/>
        <item m="1" x="7808"/>
        <item m="1" x="5169"/>
        <item m="1" x="7285"/>
        <item m="1" x="6579"/>
        <item m="1" x="6628"/>
        <item m="1" x="3424"/>
        <item m="1" x="3368"/>
        <item m="1" x="4512"/>
        <item m="1" x="6706"/>
        <item m="1" x="7664"/>
        <item m="1" x="5157"/>
        <item m="1" x="3595"/>
        <item m="1" x="3684"/>
        <item m="1" x="5689"/>
        <item m="1" x="3685"/>
        <item m="1" x="3108"/>
        <item m="1" x="3959"/>
        <item m="1" x="3198"/>
        <item m="1" x="4934"/>
        <item m="1" x="7005"/>
        <item m="1" x="5624"/>
        <item m="1" x="6766"/>
        <item m="1" x="3109"/>
        <item m="1" x="6885"/>
        <item m="1" x="5368"/>
        <item m="1" x="6893"/>
        <item m="1" x="5532"/>
        <item m="1" x="7476"/>
        <item m="1" x="5632"/>
        <item m="1" x="2982"/>
        <item m="1" x="7605"/>
        <item m="1" x="4003"/>
        <item m="1" x="6434"/>
        <item m="1" x="5198"/>
        <item m="1" x="5573"/>
        <item m="1" x="3968"/>
        <item m="1" x="6248"/>
        <item m="1" x="5661"/>
        <item m="1" x="6135"/>
        <item m="1" x="7341"/>
        <item m="1" x="5128"/>
        <item m="1" x="4468"/>
        <item m="1" x="6877"/>
        <item m="1" x="5234"/>
        <item m="1" x="3992"/>
        <item m="1" x="4103"/>
        <item m="1" x="7249"/>
        <item m="1" x="6025"/>
        <item m="1" x="4033"/>
        <item m="1" x="4310"/>
        <item m="1" x="4762"/>
        <item m="1" x="7812"/>
        <item m="1" x="3521"/>
        <item m="1" x="6207"/>
        <item m="1" x="4536"/>
        <item m="1" x="2990"/>
        <item m="1" x="6001"/>
        <item m="1" x="7515"/>
        <item m="1" x="3135"/>
        <item m="1" x="4928"/>
        <item m="1" x="5056"/>
        <item m="1" x="6786"/>
        <item m="1" x="6675"/>
        <item m="1" x="6920"/>
        <item m="1" x="4581"/>
        <item m="1" x="4243"/>
        <item m="1" x="5819"/>
        <item x="50"/>
        <item x="248"/>
        <item x="218"/>
        <item x="203"/>
        <item x="2320"/>
        <item x="2270"/>
        <item x="2129"/>
        <item x="1868"/>
        <item x="1624"/>
        <item x="1472"/>
        <item x="1471"/>
        <item x="1469"/>
        <item x="1467"/>
        <item x="1438"/>
        <item x="1436"/>
        <item x="1406"/>
        <item x="1339"/>
        <item x="1220"/>
        <item x="1141"/>
        <item x="1054"/>
        <item m="1" x="4576"/>
        <item m="1" x="4127"/>
        <item m="1" x="3336"/>
        <item m="1" x="6176"/>
        <item m="1" x="7331"/>
        <item m="1" x="7754"/>
        <item m="1" x="6550"/>
        <item m="1" x="7158"/>
        <item m="1" x="7244"/>
        <item m="1" x="4821"/>
        <item m="1" x="5412"/>
        <item x="145"/>
        <item x="600"/>
        <item x="597"/>
        <item x="593"/>
        <item x="589"/>
        <item x="21"/>
        <item x="586"/>
        <item x="585"/>
        <item x="120"/>
        <item x="575"/>
        <item x="571"/>
        <item x="569"/>
        <item x="531"/>
        <item x="529"/>
        <item x="524"/>
        <item x="516"/>
        <item x="504"/>
        <item x="499"/>
        <item x="498"/>
        <item x="493"/>
        <item x="482"/>
        <item x="469"/>
        <item x="468"/>
        <item x="459"/>
        <item x="454"/>
        <item x="450"/>
        <item x="448"/>
        <item x="421"/>
        <item x="420"/>
        <item x="417"/>
        <item x="391"/>
        <item x="390"/>
        <item x="350"/>
        <item x="2686"/>
        <item x="2685"/>
        <item x="318"/>
        <item x="2664"/>
        <item x="281"/>
        <item x="278"/>
        <item x="276"/>
        <item x="2656"/>
        <item x="2655"/>
        <item x="2654"/>
        <item x="2653"/>
        <item x="2652"/>
        <item x="250"/>
        <item x="220"/>
        <item x="2565"/>
        <item x="2564"/>
        <item x="2563"/>
        <item x="2520"/>
        <item x="2513"/>
        <item x="2436"/>
        <item x="2416"/>
        <item x="2405"/>
        <item x="2402"/>
        <item x="2379"/>
        <item x="2365"/>
        <item x="2356"/>
        <item x="2279"/>
        <item x="2259"/>
        <item x="2253"/>
        <item x="2251"/>
        <item x="2250"/>
        <item x="2249"/>
        <item x="2248"/>
        <item x="2241"/>
        <item x="2235"/>
        <item x="2234"/>
        <item x="2233"/>
        <item x="2232"/>
        <item x="2231"/>
        <item x="2230"/>
        <item x="2229"/>
        <item x="2228"/>
        <item x="2226"/>
        <item x="2225"/>
        <item x="2220"/>
        <item x="2219"/>
        <item x="2218"/>
        <item x="2217"/>
        <item x="2210"/>
        <item x="2180"/>
        <item x="2174"/>
        <item x="2160"/>
        <item x="2159"/>
        <item x="2150"/>
        <item x="2120"/>
        <item x="2109"/>
        <item x="2099"/>
        <item x="2097"/>
        <item x="2093"/>
        <item x="2092"/>
        <item x="2064"/>
        <item x="2063"/>
        <item x="2062"/>
        <item x="2050"/>
        <item x="2047"/>
        <item x="1992"/>
        <item x="1984"/>
        <item x="1981"/>
        <item x="1979"/>
        <item x="1978"/>
        <item x="1975"/>
        <item x="1966"/>
        <item x="1956"/>
        <item x="1929"/>
        <item x="1927"/>
        <item x="1926"/>
        <item x="1916"/>
        <item x="1908"/>
        <item x="1904"/>
        <item x="1902"/>
        <item x="1900"/>
        <item x="1873"/>
        <item x="1845"/>
        <item x="1829"/>
        <item x="1808"/>
        <item x="1789"/>
        <item x="1786"/>
        <item x="1779"/>
        <item x="1776"/>
        <item x="1759"/>
        <item x="1751"/>
        <item x="1748"/>
        <item x="1745"/>
        <item x="1743"/>
        <item x="1735"/>
        <item x="1729"/>
        <item x="1726"/>
        <item x="1714"/>
        <item x="1692"/>
        <item x="1672"/>
        <item x="1668"/>
        <item x="1667"/>
        <item x="1659"/>
        <item x="1653"/>
        <item x="1610"/>
        <item x="1608"/>
        <item x="1601"/>
        <item x="1600"/>
        <item x="1599"/>
        <item x="1596"/>
        <item x="1595"/>
        <item x="1577"/>
        <item x="1575"/>
        <item x="1570"/>
        <item x="1566"/>
        <item x="1561"/>
        <item x="1552"/>
        <item x="1551"/>
        <item x="1550"/>
        <item x="1547"/>
        <item x="1544"/>
        <item x="1543"/>
        <item x="1542"/>
        <item x="1540"/>
        <item x="1539"/>
        <item x="1537"/>
        <item x="1536"/>
        <item x="1521"/>
        <item m="1" x="3462"/>
        <item x="1519"/>
        <item x="1489"/>
        <item x="1487"/>
        <item x="1464"/>
        <item x="1462"/>
        <item x="1417"/>
        <item x="1413"/>
        <item x="1412"/>
        <item x="1399"/>
        <item x="1384"/>
        <item x="1382"/>
        <item x="1381"/>
        <item x="1380"/>
        <item x="1349"/>
        <item x="1277"/>
        <item x="1259"/>
        <item x="1247"/>
        <item x="1202"/>
        <item x="1191"/>
        <item m="1" x="4967"/>
        <item x="1176"/>
        <item x="1136"/>
        <item x="1118"/>
        <item m="1" x="7726"/>
        <item x="1097"/>
        <item x="1084"/>
        <item x="1074"/>
        <item x="1047"/>
        <item x="1001"/>
        <item x="999"/>
        <item x="995"/>
        <item x="978"/>
        <item x="969"/>
        <item m="1" x="4963"/>
        <item m="1" x="4129"/>
        <item m="1" x="5869"/>
        <item m="1" x="6582"/>
        <item m="1" x="5077"/>
        <item m="1" x="4952"/>
        <item m="1" x="6500"/>
        <item m="1" x="4600"/>
        <item m="1" x="7217"/>
        <item m="1" x="3122"/>
        <item m="1" x="7280"/>
        <item m="1" x="6757"/>
        <item m="1" x="5516"/>
        <item m="1" x="6763"/>
        <item m="1" x="7783"/>
        <item m="1" x="5511"/>
        <item m="1" x="6050"/>
        <item m="1" x="6540"/>
        <item m="1" x="7307"/>
        <item m="1" x="6282"/>
        <item m="1" x="5595"/>
        <item m="1" x="3050"/>
        <item m="1" x="4621"/>
        <item m="1" x="3730"/>
        <item m="1" x="4432"/>
        <item m="1" x="4347"/>
        <item m="1" x="3501"/>
        <item m="1" x="4573"/>
        <item m="1" x="3249"/>
        <item m="1" x="5302"/>
        <item m="1" x="4224"/>
        <item m="1" x="6352"/>
        <item m="1" x="3099"/>
        <item m="1" x="6017"/>
        <item m="1" x="4474"/>
        <item m="1" x="5566"/>
        <item m="1" x="6928"/>
        <item m="1" x="7212"/>
        <item m="1" x="5407"/>
        <item m="1" x="3800"/>
        <item m="1" x="3736"/>
        <item m="1" x="7629"/>
        <item m="1" x="7094"/>
        <item m="1" x="3906"/>
        <item m="1" x="2789"/>
        <item m="1" x="4168"/>
        <item m="1" x="6037"/>
        <item m="1" x="6291"/>
        <item m="1" x="3289"/>
        <item m="1" x="4046"/>
        <item m="1" x="6690"/>
        <item m="1" x="5977"/>
        <item m="1" x="2795"/>
        <item m="1" x="5997"/>
        <item m="1" x="7724"/>
        <item m="1" x="4062"/>
        <item m="1" x="7010"/>
        <item m="1" x="6027"/>
        <item m="1" x="6433"/>
        <item m="1" x="4791"/>
        <item m="1" x="5389"/>
        <item m="1" x="3482"/>
        <item m="1" x="7554"/>
        <item m="1" x="4770"/>
        <item m="1" x="4285"/>
        <item m="1" x="7359"/>
        <item m="1" x="7201"/>
        <item m="1" x="3214"/>
        <item m="1" x="5622"/>
        <item m="1" x="4008"/>
        <item m="1" x="5752"/>
        <item m="1" x="5090"/>
        <item m="1" x="5505"/>
        <item m="1" x="3894"/>
        <item m="1" x="4429"/>
        <item m="1" x="6431"/>
        <item m="1" x="6725"/>
        <item m="1" x="3277"/>
        <item m="1" x="5886"/>
        <item m="1" x="3332"/>
        <item m="1" x="6846"/>
        <item m="1" x="4627"/>
        <item m="1" x="3115"/>
        <item m="1" x="3986"/>
        <item m="1" x="3278"/>
        <item m="1" x="4830"/>
        <item m="1" x="7253"/>
        <item m="1" x="6308"/>
        <item m="1" x="3988"/>
        <item m="1" x="4597"/>
        <item m="1" x="5994"/>
        <item m="1" x="2822"/>
        <item m="1" x="3038"/>
        <item m="1" x="6787"/>
        <item m="1" x="7163"/>
        <item m="1" x="3949"/>
        <item m="1" x="5944"/>
        <item m="1" x="7838"/>
        <item m="1" x="3909"/>
        <item m="1" x="5512"/>
        <item m="1" x="3210"/>
        <item m="1" x="5898"/>
        <item m="1" x="6380"/>
        <item m="1" x="7712"/>
        <item m="1" x="6236"/>
        <item m="1" x="5180"/>
        <item m="1" x="2981"/>
        <item m="1" x="4558"/>
        <item m="1" x="4204"/>
        <item m="1" x="3250"/>
        <item x="596"/>
        <item x="595"/>
        <item x="594"/>
        <item x="592"/>
        <item x="133"/>
        <item x="591"/>
        <item x="590"/>
        <item x="588"/>
        <item x="587"/>
        <item x="129"/>
        <item x="584"/>
        <item x="583"/>
        <item x="582"/>
        <item x="114"/>
        <item x="113"/>
        <item x="572"/>
        <item x="540"/>
        <item x="532"/>
        <item x="514"/>
        <item x="54"/>
        <item x="502"/>
        <item x="458"/>
        <item x="457"/>
        <item x="449"/>
        <item x="440"/>
        <item x="424"/>
        <item x="419"/>
        <item x="412"/>
        <item x="406"/>
        <item x="405"/>
        <item x="348"/>
        <item x="346"/>
        <item x="345"/>
        <item x="329"/>
        <item x="328"/>
        <item x="322"/>
        <item x="319"/>
        <item x="315"/>
        <item x="313"/>
        <item x="312"/>
        <item x="311"/>
        <item x="310"/>
        <item x="309"/>
        <item x="308"/>
        <item x="287"/>
        <item x="282"/>
        <item x="279"/>
        <item x="273"/>
        <item x="272"/>
        <item x="270"/>
        <item x="2651"/>
        <item x="251"/>
        <item x="246"/>
        <item x="245"/>
        <item x="242"/>
        <item x="236"/>
        <item x="231"/>
        <item x="228"/>
        <item x="225"/>
        <item x="224"/>
        <item x="221"/>
        <item x="217"/>
        <item x="214"/>
        <item x="212"/>
        <item x="208"/>
        <item x="205"/>
        <item x="188"/>
        <item x="2578"/>
        <item x="2576"/>
        <item x="2562"/>
        <item x="2554"/>
        <item x="2553"/>
        <item x="2522"/>
        <item x="2521"/>
        <item x="2418"/>
        <item x="2417"/>
        <item x="2206"/>
        <item x="2190"/>
        <item x="2154"/>
        <item x="1891"/>
        <item x="1888"/>
        <item x="1803"/>
        <item x="942"/>
        <item x="941"/>
        <item x="912"/>
        <item x="893"/>
        <item x="890"/>
        <item x="888"/>
        <item x="842"/>
        <item x="839"/>
        <item x="809"/>
        <item x="792"/>
        <item x="786"/>
        <item x="743"/>
        <item x="730"/>
        <item x="721"/>
        <item x="704"/>
        <item x="703"/>
        <item x="653"/>
        <item x="651"/>
        <item x="650"/>
        <item x="634"/>
        <item x="626"/>
        <item m="1" x="6400"/>
        <item m="1" x="7111"/>
        <item m="1" x="7735"/>
        <item m="1" x="6744"/>
        <item m="1" x="4031"/>
        <item m="1" x="5039"/>
        <item m="1" x="3126"/>
        <item m="1" x="5309"/>
        <item m="1" x="3485"/>
        <item m="1" x="7334"/>
        <item m="1" x="4469"/>
        <item m="1" x="3607"/>
        <item m="1" x="6229"/>
        <item m="1" x="5852"/>
        <item m="1" x="3797"/>
        <item m="1" x="3918"/>
        <item m="1" x="6803"/>
        <item m="1" x="6170"/>
        <item m="1" x="4314"/>
        <item m="1" x="4556"/>
        <item m="1" x="6443"/>
        <item m="1" x="6019"/>
        <item m="1" x="4122"/>
        <item m="1" x="4263"/>
        <item m="1" x="4528"/>
        <item m="1" x="6252"/>
        <item m="1" x="3032"/>
        <item m="1" x="3372"/>
        <item m="1" x="3891"/>
        <item m="1" x="6641"/>
        <item m="1" x="3608"/>
        <item m="1" x="6264"/>
        <item m="1" x="5741"/>
        <item m="1" x="6223"/>
        <item m="1" x="6636"/>
        <item m="1" x="4673"/>
        <item m="1" x="7103"/>
        <item m="1" x="6204"/>
        <item m="1" x="6379"/>
        <item m="1" x="4619"/>
        <item m="1" x="3439"/>
        <item m="1" x="4408"/>
        <item m="1" x="7535"/>
        <item m="1" x="4900"/>
        <item m="1" x="7696"/>
        <item m="1" x="2883"/>
        <item m="1" x="7348"/>
        <item m="1" x="4879"/>
        <item m="1" x="3544"/>
        <item m="1" x="6742"/>
        <item m="1" x="4919"/>
        <item x="492"/>
        <item x="456"/>
        <item x="453"/>
        <item x="452"/>
        <item x="447"/>
        <item x="427"/>
        <item x="416"/>
        <item x="330"/>
        <item x="327"/>
        <item x="317"/>
        <item x="316"/>
        <item x="314"/>
        <item x="307"/>
        <item x="283"/>
        <item x="280"/>
        <item x="275"/>
        <item x="274"/>
        <item x="243"/>
        <item x="239"/>
        <item x="238"/>
        <item x="237"/>
        <item x="234"/>
        <item x="230"/>
        <item x="229"/>
        <item x="227"/>
        <item x="226"/>
        <item x="223"/>
        <item x="222"/>
        <item x="216"/>
        <item x="215"/>
        <item x="213"/>
        <item x="211"/>
        <item x="210"/>
        <item x="209"/>
        <item x="207"/>
        <item x="206"/>
        <item x="2566"/>
        <item x="2116"/>
        <item x="2115"/>
        <item x="1881"/>
        <item m="1" x="6528"/>
        <item m="1" x="6504"/>
        <item m="1" x="7519"/>
        <item m="1" x="3334"/>
        <item m="1" x="4454"/>
        <item m="1" x="7220"/>
        <item m="1" x="6393"/>
        <item m="1" x="7424"/>
        <item m="1" x="7102"/>
        <item m="1" x="5356"/>
        <item m="1" x="5620"/>
        <item m="1" x="4333"/>
        <item m="1" x="5369"/>
        <item m="1" x="2960"/>
        <item m="1" x="7038"/>
        <item m="1" x="3311"/>
        <item m="1" x="5355"/>
        <item m="1" x="5330"/>
        <item m="1" x="7592"/>
        <item m="1" x="7382"/>
        <item m="1" x="3563"/>
        <item m="1" x="7350"/>
        <item m="1" x="5607"/>
        <item m="1" x="3493"/>
        <item m="1" x="5035"/>
        <item m="1" x="3464"/>
        <item m="1" x="6188"/>
        <item m="1" x="7864"/>
        <item m="1" x="6435"/>
        <item m="1" x="4827"/>
        <item m="1" x="7954"/>
        <item m="1" x="4605"/>
        <item m="1" x="2913"/>
        <item m="1" x="6377"/>
        <item m="1" x="5130"/>
        <item m="1" x="4584"/>
        <item m="1" x="4804"/>
        <item m="1" x="6296"/>
        <item m="1" x="6584"/>
        <item m="1" x="5789"/>
        <item m="1" x="7867"/>
        <item m="1" x="3451"/>
        <item m="1" x="4818"/>
        <item m="1" x="4603"/>
        <item m="1" x="5320"/>
        <item m="1" x="7496"/>
        <item m="1" x="5304"/>
        <item m="1" x="3621"/>
        <item m="1" x="4814"/>
        <item m="1" x="5243"/>
        <item m="1" x="6664"/>
        <item m="1" x="6354"/>
        <item m="1" x="5596"/>
        <item m="1" x="3803"/>
        <item m="1" x="4805"/>
        <item m="1" x="6779"/>
        <item m="1" x="6279"/>
        <item m="1" x="2928"/>
        <item m="1" x="3246"/>
        <item m="1" x="7892"/>
        <item m="1" x="7918"/>
        <item m="1" x="3531"/>
        <item m="1" x="5813"/>
        <item m="1" x="7961"/>
        <item m="1" x="2908"/>
        <item m="1" x="6088"/>
        <item m="1" x="4662"/>
        <item m="1" x="6659"/>
        <item m="1" x="4483"/>
        <item m="1" x="4276"/>
        <item m="1" x="3083"/>
        <item m="1" x="3167"/>
        <item m="1" x="6611"/>
        <item m="1" x="5158"/>
        <item m="1" x="7705"/>
        <item m="1" x="7906"/>
        <item m="1" x="7859"/>
        <item m="1" x="7984"/>
        <item m="1" x="7860"/>
        <item m="1" x="7508"/>
        <item m="1" x="7996"/>
        <item m="1" x="7977"/>
        <item m="1" x="3698"/>
        <item m="1" x="7044"/>
        <item m="1" x="7958"/>
        <item m="1" x="7936"/>
        <item m="1" x="4498"/>
        <item m="1" x="5433"/>
        <item m="1" x="5493"/>
        <item m="1" x="3929"/>
        <item m="1" x="3165"/>
        <item m="1" x="4336"/>
        <item m="1" x="4548"/>
        <item m="1" x="3841"/>
        <item m="1" x="6338"/>
        <item m="1" x="5451"/>
        <item m="1" x="4917"/>
        <item m="1" x="7342"/>
        <item m="1" x="7167"/>
        <item m="1" x="7362"/>
        <item m="1" x="4526"/>
        <item m="1" x="7040"/>
        <item m="1" x="4856"/>
        <item m="1" x="7967"/>
        <item m="1" x="7855"/>
        <item m="1" x="7530"/>
        <item m="1" x="4480"/>
        <item m="1" x="4059"/>
        <item m="1" x="6781"/>
        <item m="1" x="5424"/>
        <item m="1" x="6679"/>
        <item m="1" x="5946"/>
        <item m="1" x="5503"/>
        <item m="1" x="6912"/>
        <item m="1" x="2968"/>
        <item m="1" x="3338"/>
        <item m="1" x="3529"/>
        <item m="1" x="7668"/>
        <item m="1" x="6926"/>
        <item m="1" x="4868"/>
        <item m="1" x="3179"/>
        <item m="1" x="6825"/>
        <item m="1" x="7282"/>
        <item m="1" x="4444"/>
        <item m="1" x="3571"/>
        <item m="1" x="3033"/>
        <item m="1" x="5023"/>
        <item m="1" x="5788"/>
        <item m="1" x="3517"/>
        <item m="1" x="4927"/>
        <item m="1" x="5428"/>
        <item m="1" x="3183"/>
        <item m="1" x="6357"/>
        <item m="1" x="6414"/>
        <item m="1" x="5033"/>
        <item m="1" x="3022"/>
        <item m="1" x="3768"/>
        <item m="1" x="5649"/>
        <item m="1" x="4274"/>
        <item m="1" x="5504"/>
        <item m="1" x="4344"/>
        <item m="1" x="6774"/>
        <item m="1" x="3605"/>
        <item m="1" x="3977"/>
        <item m="1" x="6041"/>
        <item m="1" x="6098"/>
        <item m="1" x="3632"/>
        <item m="1" x="6425"/>
        <item m="1" x="5410"/>
        <item m="1" x="7828"/>
        <item m="1" x="6458"/>
        <item m="1" x="3029"/>
        <item m="1" x="4461"/>
        <item m="1" x="5962"/>
        <item m="1" x="3945"/>
        <item m="1" x="3412"/>
        <item m="1" x="3431"/>
        <item m="1" x="4980"/>
        <item m="1" x="2942"/>
        <item m="1" x="3264"/>
        <item m="1" x="2910"/>
        <item m="1" x="2802"/>
        <item m="1" x="3824"/>
        <item m="1" x="7260"/>
        <item m="1" x="5067"/>
        <item m="1" x="2877"/>
        <item m="1" x="4698"/>
        <item m="1" x="6951"/>
        <item m="1" x="6934"/>
        <item m="1" x="4052"/>
        <item m="1" x="3128"/>
        <item m="1" x="3161"/>
        <item m="1" x="3016"/>
        <item m="1" x="3640"/>
        <item m="1" x="3173"/>
        <item m="1" x="7196"/>
        <item m="1" x="6831"/>
        <item x="39"/>
        <item x="563"/>
        <item x="561"/>
        <item x="558"/>
        <item x="556"/>
        <item x="553"/>
        <item x="551"/>
        <item x="549"/>
        <item x="546"/>
        <item x="544"/>
        <item x="543"/>
        <item x="541"/>
        <item x="538"/>
        <item x="536"/>
        <item x="534"/>
        <item x="526"/>
        <item x="525"/>
        <item x="519"/>
        <item x="518"/>
        <item x="512"/>
        <item x="509"/>
        <item x="506"/>
        <item x="495"/>
        <item x="489"/>
        <item x="486"/>
        <item x="483"/>
        <item x="480"/>
        <item x="478"/>
        <item x="476"/>
        <item x="465"/>
        <item x="463"/>
        <item x="437"/>
        <item x="435"/>
        <item x="433"/>
        <item x="430"/>
        <item x="422"/>
        <item x="395"/>
        <item x="393"/>
        <item x="387"/>
        <item x="385"/>
        <item x="381"/>
        <item x="379"/>
        <item x="377"/>
        <item x="375"/>
        <item x="373"/>
        <item x="371"/>
        <item x="369"/>
        <item x="367"/>
        <item x="365"/>
        <item x="363"/>
        <item x="361"/>
        <item x="359"/>
        <item x="357"/>
        <item x="355"/>
        <item x="354"/>
        <item x="352"/>
        <item x="343"/>
        <item x="341"/>
        <item x="339"/>
        <item x="337"/>
        <item x="334"/>
        <item x="323"/>
        <item x="305"/>
        <item x="301"/>
        <item x="299"/>
        <item x="296"/>
        <item x="294"/>
        <item x="292"/>
        <item x="289"/>
        <item x="266"/>
        <item x="263"/>
        <item x="261"/>
        <item x="259"/>
        <item x="257"/>
        <item x="255"/>
        <item x="252"/>
        <item m="1" x="4422"/>
        <item x="2525"/>
        <item x="2505"/>
        <item x="2461"/>
        <item x="2457"/>
        <item x="2440"/>
        <item x="2427"/>
        <item x="2425"/>
        <item x="2424"/>
        <item x="2422"/>
        <item x="2420"/>
        <item x="2321"/>
        <item x="2314"/>
        <item x="2311"/>
        <item x="2309"/>
        <item x="2308"/>
        <item x="2184"/>
        <item x="2166"/>
        <item x="2106"/>
        <item x="2105"/>
        <item x="2104"/>
        <item x="2101"/>
        <item x="2088"/>
        <item x="2059"/>
        <item x="2033"/>
        <item x="2031"/>
        <item x="2022"/>
        <item x="2013"/>
        <item x="2010"/>
        <item x="2004"/>
        <item x="2002"/>
        <item x="2000"/>
        <item x="1998"/>
        <item x="1988"/>
        <item x="1952"/>
        <item x="1937"/>
        <item x="1922"/>
        <item x="1918"/>
        <item x="1914"/>
        <item x="1872"/>
        <item x="1858"/>
        <item x="1850"/>
        <item x="1847"/>
        <item x="1840"/>
        <item x="1834"/>
        <item x="1821"/>
        <item x="1699"/>
        <item x="1698"/>
        <item m="1" x="4287"/>
        <item x="1697"/>
        <item x="1695"/>
        <item x="1693"/>
        <item x="1677"/>
        <item x="1674"/>
        <item x="1586"/>
        <item x="716"/>
        <item x="1344"/>
        <item m="1" x="2993"/>
        <item x="49"/>
        <item x="2626"/>
        <item x="2577"/>
        <item x="2503"/>
        <item x="2502"/>
        <item x="2501"/>
        <item x="2500"/>
        <item x="2499"/>
        <item x="2498"/>
        <item x="2494"/>
        <item x="2492"/>
        <item x="2490"/>
        <item x="2489"/>
        <item x="2487"/>
        <item x="2485"/>
        <item x="2338"/>
        <item x="2336"/>
        <item x="2334"/>
        <item x="2331"/>
        <item x="2324"/>
        <item x="2323"/>
        <item x="2318"/>
        <item x="2301"/>
        <item x="2284"/>
        <item x="2282"/>
        <item x="2281"/>
        <item x="2201"/>
        <item x="2197"/>
        <item x="2196"/>
        <item x="2195"/>
        <item x="2194"/>
        <item x="2178"/>
        <item x="2177"/>
        <item x="2146"/>
        <item x="2134"/>
        <item x="1861"/>
        <item x="1855"/>
        <item x="1772"/>
        <item x="1771"/>
        <item x="1770"/>
        <item x="1769"/>
        <item x="1767"/>
        <item x="1766"/>
        <item x="1765"/>
        <item x="1725"/>
        <item x="1688"/>
        <item x="1685"/>
        <item x="1681"/>
        <item x="705"/>
        <item m="1" x="3941"/>
        <item m="1" x="3908"/>
        <item m="1" x="6909"/>
        <item m="1" x="3348"/>
        <item m="1" x="5278"/>
        <item m="1" x="7018"/>
        <item m="1" x="6826"/>
        <item m="1" x="4173"/>
        <item m="1" x="3827"/>
        <item m="1" x="3938"/>
        <item m="1" x="4838"/>
        <item m="1" x="3811"/>
        <item m="1" x="3339"/>
        <item m="1" x="6390"/>
        <item m="1" x="7389"/>
        <item m="1" x="5467"/>
        <item m="1" x="5026"/>
        <item m="1" x="7522"/>
        <item m="1" x="6863"/>
        <item m="1" x="3881"/>
        <item m="1" x="4696"/>
        <item m="1" x="6942"/>
        <item m="1" x="5468"/>
        <item m="1" x="5543"/>
        <item m="1" x="6802"/>
        <item m="1" x="4697"/>
        <item m="1" x="3149"/>
        <item m="1" x="6310"/>
        <item m="1" x="4239"/>
        <item m="1" x="3749"/>
        <item x="42"/>
        <item x="29"/>
        <item x="26"/>
        <item x="22"/>
        <item x="18"/>
        <item x="14"/>
        <item x="10"/>
        <item x="103"/>
        <item x="85"/>
        <item x="83"/>
        <item x="78"/>
        <item x="77"/>
        <item x="70"/>
        <item x="68"/>
        <item x="65"/>
        <item x="56"/>
        <item x="2"/>
        <item x="47"/>
        <item x="199"/>
        <item x="194"/>
        <item x="183"/>
        <item x="180"/>
        <item x="177"/>
        <item x="174"/>
        <item x="172"/>
        <item x="170"/>
        <item x="2579"/>
        <item x="2573"/>
        <item x="152"/>
        <item x="2469"/>
        <item x="2459"/>
        <item x="2372"/>
        <item x="2352"/>
        <item x="2319"/>
        <item x="2316"/>
        <item x="2315"/>
        <item x="2313"/>
        <item x="2312"/>
        <item x="2310"/>
        <item x="2307"/>
        <item x="2236"/>
        <item x="2171"/>
        <item x="2170"/>
        <item x="2169"/>
        <item x="2168"/>
        <item x="2167"/>
        <item x="2165"/>
        <item x="2164"/>
        <item x="2140"/>
        <item x="2138"/>
        <item x="2128"/>
        <item x="2098"/>
        <item x="2087"/>
        <item x="2085"/>
        <item x="2082"/>
        <item x="2073"/>
        <item x="2070"/>
        <item x="2065"/>
        <item x="2056"/>
        <item x="2044"/>
        <item x="2029"/>
        <item x="2027"/>
        <item x="2024"/>
        <item x="2017"/>
        <item x="2015"/>
        <item x="2008"/>
        <item x="2006"/>
        <item x="1959"/>
        <item x="1950"/>
        <item x="1948"/>
        <item x="1946"/>
        <item x="1944"/>
        <item x="1917"/>
        <item x="1912"/>
        <item x="1910"/>
        <item x="1838"/>
        <item x="1833"/>
        <item x="1832"/>
        <item x="1756"/>
        <item x="1746"/>
        <item x="1701"/>
        <item x="1696"/>
        <item x="1689"/>
        <item x="1679"/>
        <item x="1676"/>
        <item x="1670"/>
        <item x="1650"/>
        <item x="1641"/>
        <item x="1639"/>
        <item x="1637"/>
        <item x="1635"/>
        <item x="1632"/>
        <item x="1630"/>
        <item x="1629"/>
        <item x="1628"/>
        <item x="1625"/>
        <item x="1623"/>
        <item x="1618"/>
        <item x="1615"/>
        <item x="1611"/>
        <item x="1604"/>
        <item x="1602"/>
        <item x="1583"/>
        <item x="1580"/>
        <item x="1578"/>
        <item x="1516"/>
        <item x="1515"/>
        <item x="1514"/>
        <item x="1513"/>
        <item x="1511"/>
        <item x="1510"/>
        <item x="1509"/>
        <item x="1506"/>
        <item x="1504"/>
        <item x="1502"/>
        <item x="1500"/>
        <item x="1497"/>
        <item x="1459"/>
        <item x="1458"/>
        <item x="1457"/>
        <item x="1455"/>
        <item x="1454"/>
        <item x="1449"/>
        <item x="1448"/>
        <item x="1446"/>
        <item x="1444"/>
        <item x="1442"/>
        <item x="1439"/>
        <item x="1425"/>
        <item x="1401"/>
        <item x="1390"/>
        <item x="1379"/>
        <item x="1377"/>
        <item x="1376"/>
        <item x="1375"/>
        <item x="1372"/>
        <item x="1369"/>
        <item x="1368"/>
        <item x="1348"/>
        <item x="1341"/>
        <item x="1338"/>
        <item x="1336"/>
        <item x="1333"/>
        <item x="1330"/>
        <item x="1326"/>
        <item x="1325"/>
        <item x="1324"/>
        <item x="1322"/>
        <item x="1320"/>
        <item x="1318"/>
        <item x="1316"/>
        <item x="1314"/>
        <item x="1312"/>
        <item x="1310"/>
        <item x="1308"/>
        <item x="1306"/>
        <item x="1304"/>
        <item x="1302"/>
        <item x="1299"/>
        <item x="1296"/>
        <item x="1292"/>
        <item x="1290"/>
        <item x="1286"/>
        <item x="1283"/>
        <item x="1278"/>
        <item x="1274"/>
        <item x="1269"/>
        <item x="1244"/>
        <item x="1243"/>
        <item x="1241"/>
        <item x="1239"/>
        <item x="1237"/>
        <item x="1234"/>
        <item x="1232"/>
        <item x="1229"/>
        <item x="1227"/>
        <item x="1224"/>
        <item x="1221"/>
        <item x="1217"/>
        <item x="1208"/>
        <item x="1206"/>
        <item x="1184"/>
        <item x="1171"/>
        <item x="1169"/>
        <item x="1167"/>
        <item x="1162"/>
        <item x="1161"/>
        <item x="1159"/>
        <item m="1" x="5290"/>
        <item x="1156"/>
        <item x="1155"/>
        <item x="1153"/>
        <item x="1152"/>
        <item x="1151"/>
        <item x="1149"/>
        <item x="1137"/>
        <item x="1133"/>
        <item x="1123"/>
        <item x="1111"/>
        <item x="1109"/>
        <item x="1107"/>
        <item m="1" x="3040"/>
        <item x="1105"/>
        <item x="1103"/>
        <item x="1095"/>
        <item m="1" x="6595"/>
        <item x="1087"/>
        <item x="1072"/>
        <item x="1069"/>
        <item x="1065"/>
        <item x="1063"/>
        <item x="1061"/>
        <item x="1057"/>
        <item x="1056"/>
        <item x="1051"/>
        <item x="1043"/>
        <item x="1039"/>
        <item x="1037"/>
        <item x="1031"/>
        <item x="1029"/>
        <item x="1028"/>
        <item x="1027"/>
        <item x="1024"/>
        <item x="1021"/>
        <item x="1019"/>
        <item x="1018"/>
        <item x="1017"/>
        <item x="1014"/>
        <item x="1013"/>
        <item x="1012"/>
        <item x="1009"/>
        <item x="984"/>
        <item x="982"/>
        <item x="980"/>
        <item x="973"/>
        <item x="966"/>
        <item x="961"/>
        <item x="958"/>
        <item x="951"/>
        <item x="944"/>
        <item x="937"/>
        <item x="935"/>
        <item x="932"/>
        <item x="925"/>
        <item x="924"/>
        <item x="923"/>
        <item x="922"/>
        <item x="915"/>
        <item x="907"/>
        <item x="905"/>
        <item x="904"/>
        <item x="899"/>
        <item x="896"/>
        <item x="895"/>
        <item x="866"/>
        <item x="865"/>
        <item x="864"/>
        <item x="863"/>
        <item x="862"/>
        <item x="861"/>
        <item x="860"/>
        <item x="856"/>
        <item x="850"/>
        <item x="848"/>
        <item x="837"/>
        <item x="831"/>
        <item x="826"/>
        <item x="823"/>
        <item x="822"/>
        <item x="814"/>
        <item x="812"/>
        <item x="806"/>
        <item x="801"/>
        <item x="800"/>
        <item x="799"/>
        <item x="797"/>
        <item x="781"/>
        <item x="780"/>
        <item x="779"/>
        <item x="775"/>
        <item x="773"/>
        <item x="767"/>
        <item x="766"/>
        <item x="754"/>
        <item x="752"/>
        <item x="751"/>
        <item x="748"/>
        <item x="744"/>
        <item x="737"/>
        <item x="734"/>
        <item x="717"/>
        <item x="715"/>
        <item x="712"/>
        <item x="707"/>
        <item x="687"/>
        <item x="684"/>
        <item x="682"/>
        <item x="680"/>
        <item x="678"/>
        <item x="675"/>
        <item x="671"/>
        <item m="1" x="4871"/>
        <item x="669"/>
        <item x="658"/>
        <item x="656"/>
        <item x="654"/>
        <item x="638"/>
        <item x="637"/>
        <item x="629"/>
        <item x="621"/>
        <item x="618"/>
        <item x="613"/>
        <item m="1" x="6258"/>
        <item m="1" x="4220"/>
        <item m="1" x="3664"/>
        <item m="1" x="6935"/>
        <item m="1" x="5187"/>
        <item m="1" x="7687"/>
        <item m="1" x="5877"/>
        <item m="1" x="5515"/>
        <item m="1" x="6780"/>
        <item m="1" x="6776"/>
        <item m="1" x="6376"/>
        <item m="1" x="7609"/>
        <item m="1" x="6375"/>
        <item m="1" x="7800"/>
        <item m="1" x="4198"/>
        <item m="1" x="3172"/>
        <item m="1" x="4149"/>
        <item m="1" x="7537"/>
        <item m="1" x="3118"/>
        <item m="1" x="6324"/>
        <item m="1" x="4848"/>
        <item m="1" x="2970"/>
        <item m="1" x="2866"/>
        <item m="1" x="4070"/>
        <item m="1" x="3652"/>
        <item m="1" x="3927"/>
        <item m="1" x="6551"/>
        <item m="1" x="6288"/>
        <item m="1" x="3979"/>
        <item m="1" x="6906"/>
        <item m="1" x="6911"/>
        <item m="1" x="5860"/>
        <item m="1" x="3281"/>
        <item m="1" x="3663"/>
        <item m="1" x="4094"/>
        <item m="1" x="6687"/>
        <item m="1" x="6488"/>
        <item m="1" x="4532"/>
        <item m="1" x="6789"/>
        <item m="1" x="2904"/>
        <item m="1" x="4887"/>
        <item m="1" x="7001"/>
        <item m="1" x="4738"/>
        <item m="1" x="3594"/>
        <item m="1" x="7093"/>
        <item m="1" x="7309"/>
        <item m="1" x="6881"/>
        <item m="1" x="6171"/>
        <item m="1" x="6755"/>
        <item m="1" x="5779"/>
        <item m="1" x="5311"/>
        <item m="1" x="6534"/>
        <item m="1" x="4551"/>
        <item m="1" x="6108"/>
        <item m="1" x="6848"/>
        <item m="1" x="4656"/>
        <item m="1" x="6790"/>
        <item m="1" x="7143"/>
        <item m="1" x="2888"/>
        <item m="1" x="4894"/>
        <item m="1" x="2813"/>
        <item m="1" x="4960"/>
        <item m="1" x="5909"/>
        <item m="1" x="7761"/>
        <item m="1" x="7016"/>
        <item m="1" x="7290"/>
        <item m="1" x="6702"/>
        <item m="1" x="7019"/>
        <item m="1" x="3308"/>
        <item m="1" x="7428"/>
        <item m="1" x="3411"/>
        <item m="1" x="3209"/>
        <item m="1" x="4850"/>
        <item m="1" x="6845"/>
        <item m="1" x="6163"/>
        <item m="1" x="6442"/>
        <item m="1" x="7447"/>
        <item m="1" x="4840"/>
        <item m="1" x="3796"/>
        <item m="1" x="3043"/>
        <item m="1" x="2999"/>
        <item m="1" x="6000"/>
        <item m="1" x="7360"/>
        <item m="1" x="3833"/>
        <item m="1" x="5079"/>
        <item m="1" x="7109"/>
        <item m="1" x="5513"/>
        <item m="1" x="4695"/>
        <item m="1" x="4944"/>
        <item m="1" x="5373"/>
        <item m="1" x="6114"/>
        <item m="1" x="3850"/>
        <item m="1" x="6871"/>
        <item m="1" x="7039"/>
        <item m="1" x="6547"/>
        <item m="1" x="6989"/>
        <item m="1" x="2849"/>
        <item m="1" x="4668"/>
        <item m="1" x="3907"/>
        <item m="1" x="4950"/>
        <item m="1" x="5319"/>
        <item m="1" x="6451"/>
        <item m="1" x="3717"/>
        <item m="1" x="2864"/>
        <item m="1" x="4813"/>
        <item m="1" x="3168"/>
        <item m="1" x="3193"/>
        <item m="1" x="5482"/>
        <item m="1" x="3825"/>
        <item m="1" x="6498"/>
        <item m="1" x="3687"/>
        <item m="1" x="4736"/>
        <item m="1" x="4749"/>
        <item m="1" x="3930"/>
        <item m="1" x="7729"/>
        <item m="1" x="5847"/>
        <item m="1" x="5521"/>
        <item m="1" x="7843"/>
        <item m="1" x="3153"/>
        <item m="1" x="4386"/>
        <item m="1" x="3021"/>
        <item m="1" x="6439"/>
        <item m="1" x="3611"/>
        <item m="1" x="5884"/>
        <item m="1" x="6461"/>
        <item m="1" x="6271"/>
        <item m="1" x="5841"/>
        <item m="1" x="5820"/>
        <item m="1" x="4553"/>
        <item m="1" x="3939"/>
        <item m="1" x="4350"/>
        <item m="1" x="7396"/>
        <item m="1" x="5638"/>
        <item m="1" x="6092"/>
        <item m="1" x="6113"/>
        <item m="1" x="4074"/>
        <item m="1" x="3095"/>
        <item m="1" x="3314"/>
        <item m="1" x="6363"/>
        <item m="1" x="5154"/>
        <item m="1" x="4540"/>
        <item m="1" x="4303"/>
        <item m="1" x="6856"/>
        <item m="1" x="3854"/>
        <item m="1" x="4602"/>
        <item m="1" x="7457"/>
        <item m="1" x="6111"/>
        <item m="1" x="2812"/>
        <item m="1" x="4993"/>
        <item m="1" x="7336"/>
        <item m="1" x="5261"/>
        <item m="1" x="6193"/>
        <item m="1" x="7156"/>
        <item m="1" x="5440"/>
        <item m="1" x="6018"/>
        <item m="1" x="5616"/>
        <item m="1" x="5186"/>
        <item m="1" x="3286"/>
        <item m="1" x="3453"/>
        <item m="1" x="5593"/>
        <item m="1" x="4527"/>
        <item m="1" x="6502"/>
        <item m="1" x="4897"/>
        <item m="1" x="5895"/>
        <item m="1" x="5155"/>
        <item m="1" x="2797"/>
        <item m="1" x="5247"/>
        <item m="1" x="6143"/>
        <item m="1" x="5182"/>
        <item m="1" x="6872"/>
        <item m="1" x="3695"/>
        <item m="1" x="5277"/>
        <item m="1" x="5228"/>
        <item m="1" x="6972"/>
        <item m="1" x="3883"/>
        <item m="1" x="5295"/>
        <item m="1" x="2939"/>
        <item m="1" x="6203"/>
        <item m="1" x="6105"/>
        <item m="1" x="7547"/>
        <item m="1" x="6915"/>
        <item m="1" x="3347"/>
        <item m="1" x="2929"/>
        <item m="1" x="6496"/>
        <item m="1" x="5993"/>
        <item m="1" x="4179"/>
        <item m="1" x="3014"/>
        <item m="1" x="6692"/>
        <item m="1" x="5500"/>
        <item m="1" x="5761"/>
        <item m="1" x="7734"/>
        <item m="1" x="5838"/>
        <item m="1" x="4945"/>
        <item m="1" x="4101"/>
        <item m="1" x="5501"/>
        <item m="1" x="4223"/>
        <item m="1" x="4156"/>
        <item m="1" x="5083"/>
        <item m="1" x="3090"/>
        <item m="1" x="6576"/>
        <item m="1" x="7315"/>
        <item x="247"/>
        <item x="202"/>
        <item x="182"/>
        <item x="2369"/>
        <item x="2294"/>
        <item x="2135"/>
        <item x="1456"/>
        <item x="1453"/>
        <item x="1452"/>
        <item x="1447"/>
        <item x="1437"/>
        <item x="1435"/>
        <item x="1405"/>
        <item x="1210"/>
        <item x="1140"/>
        <item x="1022"/>
        <item m="1" x="3380"/>
        <item m="1" x="7271"/>
        <item m="1" x="6616"/>
        <item m="1" x="7031"/>
        <item m="1" x="2907"/>
        <item m="1" x="7205"/>
        <item m="1" x="3705"/>
        <item m="1" x="5008"/>
        <item m="1" x="6209"/>
        <item m="1" x="5720"/>
        <item m="1" x="5181"/>
        <item m="1" x="5288"/>
        <item m="1" x="5246"/>
        <item m="1" x="3241"/>
        <item m="1" x="5289"/>
        <item m="1" x="3272"/>
        <item m="1" x="7959"/>
        <item m="1" x="3046"/>
        <item m="1" x="7960"/>
        <item m="1" x="2885"/>
        <item m="1" x="7739"/>
        <item m="1" x="5415"/>
        <item m="1" x="4629"/>
        <item m="1" x="5480"/>
        <item m="1" x="2943"/>
        <item m="1" x="2839"/>
        <item m="1" x="7986"/>
        <item m="1" x="3637"/>
        <item m="1" x="3429"/>
        <item m="1" x="2987"/>
        <item m="1" x="7446"/>
        <item m="1" x="7305"/>
        <item m="1" x="3609"/>
        <item m="1" x="7301"/>
        <item m="1" x="4257"/>
        <item m="1" x="7778"/>
        <item m="1" x="7805"/>
        <item m="1" x="3980"/>
        <item m="1" x="2798"/>
        <item x="2745"/>
        <item x="2743"/>
        <item m="1" x="4550"/>
        <item m="1" x="5608"/>
        <item m="1" x="5050"/>
        <item m="1" x="5814"/>
        <item m="1" x="7272"/>
        <item m="1" x="3498"/>
        <item x="2729"/>
        <item x="2726"/>
        <item x="2725"/>
        <item x="2724"/>
        <item x="2722"/>
        <item x="2720"/>
        <item x="2719"/>
        <item x="2717"/>
        <item x="2716"/>
        <item x="2715"/>
        <item x="2714"/>
        <item x="2713"/>
        <item m="1" x="4258"/>
        <item x="2711"/>
        <item m="1" x="7779"/>
        <item x="2709"/>
        <item x="2708"/>
        <item x="475"/>
        <item x="474"/>
        <item x="462"/>
        <item x="461"/>
        <item x="442"/>
        <item x="398"/>
        <item x="2695"/>
        <item m="1" x="6243"/>
        <item x="565"/>
        <item x="1203"/>
        <item m="1" x="5626"/>
        <item x="36"/>
        <item x="34"/>
        <item x="144"/>
        <item x="580"/>
        <item x="579"/>
        <item x="2739"/>
        <item x="577"/>
        <item x="576"/>
        <item x="116"/>
        <item x="2738"/>
        <item x="2734"/>
        <item x="2733"/>
        <item x="494"/>
        <item x="2700"/>
        <item x="2699"/>
        <item x="410"/>
        <item x="409"/>
        <item x="2691"/>
        <item x="2681"/>
        <item x="284"/>
        <item x="2647"/>
        <item x="2646"/>
        <item x="2634"/>
        <item x="2633"/>
        <item x="2613"/>
        <item x="2584"/>
        <item x="2580"/>
        <item x="2534"/>
        <item x="2483"/>
        <item x="2406"/>
        <item x="2403"/>
        <item x="2353"/>
        <item x="2298"/>
        <item x="2280"/>
        <item x="2260"/>
        <item x="2247"/>
        <item x="2055"/>
        <item x="2049"/>
        <item x="1964"/>
        <item x="1879"/>
        <item x="1837"/>
        <item x="1703"/>
        <item x="1684"/>
        <item x="1666"/>
        <item x="1664"/>
        <item x="1662"/>
        <item x="1414"/>
        <item x="1400"/>
        <item x="1396"/>
        <item x="1357"/>
        <item x="1295"/>
        <item x="1267"/>
        <item x="1262"/>
        <item x="1261"/>
        <item x="1256"/>
        <item x="1251"/>
        <item x="1249"/>
        <item x="1201"/>
        <item x="1192"/>
        <item x="1144"/>
        <item x="1142"/>
        <item m="1" x="5983"/>
        <item x="1127"/>
        <item x="1126"/>
        <item x="996"/>
        <item x="991"/>
        <item m="1" x="5762"/>
        <item m="1" x="3603"/>
        <item m="1" x="7414"/>
        <item m="1" x="5609"/>
        <item m="1" x="6615"/>
        <item m="1" x="3499"/>
        <item m="1" x="6984"/>
        <item m="1" x="4368"/>
        <item m="1" x="3878"/>
        <item m="1" x="4653"/>
        <item m="1" x="6701"/>
        <item m="1" x="6847"/>
        <item m="1" x="3919"/>
        <item m="1" x="3748"/>
        <item m="1" x="3806"/>
        <item m="1" x="7310"/>
        <item m="1" x="7034"/>
        <item m="1" x="5131"/>
        <item m="1" x="5615"/>
        <item m="1" x="3229"/>
        <item m="1" x="4321"/>
        <item m="1" x="3964"/>
        <item m="1" x="5723"/>
        <item m="1" x="7602"/>
        <item m="1" x="4959"/>
        <item m="1" x="4671"/>
        <item m="1" x="5074"/>
        <item m="1" x="5544"/>
        <item m="1" x="6745"/>
        <item m="1" x="6541"/>
        <item m="1" x="6418"/>
        <item m="1" x="6565"/>
        <item m="1" x="7755"/>
        <item m="1" x="6512"/>
        <item m="1" x="5298"/>
        <item m="1" x="3321"/>
        <item m="1" x="6381"/>
        <item m="1" x="5891"/>
        <item m="1" x="3911"/>
        <item m="1" x="7568"/>
        <item m="1" x="5604"/>
        <item x="33"/>
        <item x="32"/>
        <item x="138"/>
        <item x="132"/>
        <item x="131"/>
        <item x="128"/>
        <item x="117"/>
        <item x="2737"/>
        <item x="2721"/>
        <item x="73"/>
        <item x="60"/>
        <item x="460"/>
        <item x="2690"/>
        <item x="2689"/>
        <item x="2673"/>
        <item x="2624"/>
        <item x="2622"/>
        <item x="158"/>
        <item x="157"/>
        <item x="2409"/>
        <item x="2407"/>
        <item x="1886"/>
        <item x="1660"/>
        <item x="1657"/>
        <item x="1656"/>
        <item x="1576"/>
        <item x="1050"/>
        <item x="989"/>
        <item x="871"/>
        <item x="859"/>
        <item x="731"/>
        <item x="690"/>
        <item x="635"/>
        <item x="617"/>
        <item m="1" x="3475"/>
        <item m="1" x="5577"/>
        <item m="1" x="5815"/>
        <item m="1" x="7134"/>
        <item m="1" x="5806"/>
        <item m="1" x="5630"/>
        <item m="1" x="3629"/>
        <item m="1" x="7488"/>
        <item m="1" x="5420"/>
        <item m="1" x="4006"/>
        <item m="1" x="3007"/>
        <item m="1" x="4962"/>
        <item m="1" x="6524"/>
        <item m="1" x="3200"/>
        <item m="1" x="7737"/>
        <item m="1" x="3496"/>
        <item m="1" x="6086"/>
        <item m="1" x="4181"/>
        <item m="1" x="5073"/>
        <item m="1" x="5057"/>
        <item m="1" x="6294"/>
        <item x="606"/>
        <item x="605"/>
        <item x="35"/>
        <item x="2671"/>
        <item x="2667"/>
        <item x="233"/>
        <item x="2415"/>
        <item x="2375"/>
        <item x="2261"/>
        <item x="2110"/>
        <item x="1967"/>
        <item x="1880"/>
        <item x="1876"/>
        <item x="1517"/>
        <item x="1216"/>
        <item x="810"/>
        <item m="1" x="6167"/>
        <item m="1" x="6382"/>
        <item m="1" x="6280"/>
        <item m="1" x="6196"/>
        <item m="1" x="6667"/>
        <item m="1" x="6499"/>
        <item m="1" x="4628"/>
        <item m="1" x="7448"/>
        <item m="1" x="6245"/>
        <item m="1" x="6806"/>
        <item m="1" x="7875"/>
        <item m="1" x="7091"/>
        <item m="1" x="4562"/>
        <item m="1" x="3951"/>
        <item m="1" x="5748"/>
        <item m="1" x="3401"/>
        <item m="1" x="7861"/>
        <item m="1" x="5466"/>
        <item m="1" x="3233"/>
        <item m="1" x="3983"/>
        <item m="1" x="7985"/>
        <item m="1" x="5683"/>
        <item m="1" x="6031"/>
        <item m="1" x="6133"/>
        <item m="1" x="7372"/>
        <item m="1" x="4445"/>
        <item m="1" x="3928"/>
        <item m="1" x="3910"/>
        <item m="1" x="6842"/>
        <item m="1" x="6796"/>
        <item m="1" x="3675"/>
        <item m="1" x="6916"/>
        <item m="1" x="2892"/>
        <item m="1" x="4427"/>
        <item m="1" x="7122"/>
        <item m="1" x="7606"/>
        <item m="1" x="4694"/>
        <item m="1" x="6999"/>
        <item m="1" x="4077"/>
        <item m="1" x="5642"/>
        <item m="1" x="3592"/>
        <item m="1" x="6369"/>
        <item m="1" x="3934"/>
        <item m="1" x="2855"/>
        <item x="2680"/>
        <item m="1" x="7008"/>
        <item x="598"/>
        <item x="2740"/>
        <item x="2684"/>
        <item x="2676"/>
        <item x="2672"/>
        <item x="2668"/>
        <item x="2665"/>
        <item x="2660"/>
        <item x="2659"/>
        <item x="2649"/>
        <item x="2632"/>
        <item x="2631"/>
        <item x="2623"/>
        <item x="2620"/>
        <item x="2608"/>
        <item x="2542"/>
        <item x="2386"/>
        <item x="2366"/>
        <item x="1987"/>
        <item x="1898"/>
        <item x="1897"/>
        <item x="1889"/>
        <item x="1871"/>
        <item x="1846"/>
        <item x="1830"/>
        <item x="1828"/>
        <item x="1812"/>
        <item x="1809"/>
        <item x="1807"/>
        <item x="1801"/>
        <item m="1" x="7862"/>
        <item x="1794"/>
        <item x="1790"/>
        <item x="1781"/>
        <item x="1777"/>
        <item x="1752"/>
        <item x="1749"/>
        <item x="1744"/>
        <item x="1736"/>
        <item x="1732"/>
        <item x="1730"/>
        <item x="1722"/>
        <item x="1720"/>
        <item x="1715"/>
        <item x="1648"/>
        <item x="1563"/>
        <item x="1556"/>
        <item x="1492"/>
        <item x="1475"/>
        <item x="1431"/>
        <item x="1421"/>
        <item x="1420"/>
        <item x="1419"/>
        <item x="1408"/>
        <item x="1386"/>
        <item x="1268"/>
        <item x="1265"/>
        <item x="1263"/>
        <item x="1260"/>
        <item x="1205"/>
        <item x="1193"/>
        <item x="1188"/>
        <item x="1187"/>
        <item x="1173"/>
        <item x="1135"/>
        <item x="1120"/>
        <item x="1119"/>
        <item x="1117"/>
        <item x="1116"/>
        <item x="1008"/>
        <item x="1006"/>
        <item x="1005"/>
        <item x="1003"/>
        <item x="992"/>
        <item m="1" x="3542"/>
        <item m="1" x="4194"/>
        <item m="1" x="6562"/>
        <item m="1" x="4675"/>
        <item m="1" x="6093"/>
        <item m="1" x="5340"/>
        <item m="1" x="4004"/>
        <item m="1" x="3867"/>
        <item m="1" x="3565"/>
        <item m="1" x="7403"/>
        <item m="1" x="3100"/>
        <item m="1" x="5664"/>
        <item m="1" x="7493"/>
        <item m="1" x="4544"/>
        <item m="1" x="4794"/>
        <item m="1" x="6450"/>
        <item m="1" x="5582"/>
        <item m="1" x="5855"/>
        <item m="1" x="5044"/>
        <item m="1" x="7463"/>
        <item m="1" x="5571"/>
        <item m="1" x="3646"/>
        <item m="1" x="7223"/>
        <item m="1" x="4755"/>
        <item m="1" x="3855"/>
        <item m="1" x="5883"/>
        <item m="1" x="3961"/>
        <item m="1" x="2875"/>
        <item m="1" x="3383"/>
        <item m="1" x="4007"/>
        <item m="1" x="7437"/>
        <item m="1" x="5916"/>
        <item m="1" x="3358"/>
        <item m="1" x="5257"/>
        <item m="1" x="6060"/>
        <item m="1" x="5851"/>
        <item m="1" x="6053"/>
        <item m="1" x="5961"/>
        <item m="1" x="3596"/>
        <item m="1" x="4356"/>
        <item m="1" x="4203"/>
        <item m="1" x="5724"/>
        <item m="1" x="4646"/>
        <item x="150"/>
        <item x="146"/>
        <item x="137"/>
        <item m="1" x="2826"/>
        <item x="2678"/>
        <item x="2658"/>
        <item x="2643"/>
        <item x="2639"/>
        <item x="2619"/>
        <item m="1" x="7930"/>
        <item x="1924"/>
        <item x="1906"/>
        <item x="1901"/>
        <item x="1895"/>
        <item x="1843"/>
        <item x="1383"/>
        <item x="1358"/>
        <item x="1287"/>
        <item x="1194"/>
        <item x="956"/>
        <item x="940"/>
        <item x="934"/>
        <item x="919"/>
        <item x="917"/>
        <item x="902"/>
        <item x="894"/>
        <item x="889"/>
        <item x="869"/>
        <item x="855"/>
        <item x="847"/>
        <item x="844"/>
        <item x="791"/>
        <item x="777"/>
        <item x="759"/>
        <item x="742"/>
        <item x="740"/>
        <item x="728"/>
        <item x="673"/>
        <item x="664"/>
        <item x="636"/>
        <item m="1" x="7775"/>
        <item m="1" x="5400"/>
        <item m="1" x="4214"/>
        <item m="1" x="6370"/>
        <item m="1" x="2856"/>
        <item m="1" x="2857"/>
        <item m="1" x="5853"/>
        <item m="1" x="6627"/>
        <item m="1" x="7299"/>
        <item m="1" x="7300"/>
        <item m="1" x="2917"/>
        <item m="1" x="5669"/>
        <item m="1" x="3884"/>
        <item m="1" x="3626"/>
        <item m="1" x="2853"/>
        <item m="1" x="3042"/>
        <item m="1" x="4012"/>
        <item m="1" x="6455"/>
        <item m="1" x="6544"/>
        <item m="1" x="4863"/>
        <item m="1" x="4750"/>
        <item x="1940"/>
        <item x="1815"/>
        <item m="1" x="4064"/>
        <item x="2723"/>
        <item x="2712"/>
        <item m="1" x="5285"/>
        <item x="2730"/>
        <item x="2675"/>
        <item x="2674"/>
        <item x="2629"/>
        <item m="1" x="5496"/>
        <item m="1" x="5498"/>
        <item m="1" x="6103"/>
        <item m="1" x="5848"/>
        <item x="1890"/>
        <item x="1805"/>
        <item m="1" x="6966"/>
        <item m="1" x="3051"/>
        <item m="1" x="3427"/>
        <item m="1" x="6222"/>
        <item m="1" x="4630"/>
        <item m="1" x="6166"/>
        <item m="1" x="4496"/>
        <item m="1" x="7298"/>
        <item m="1" x="7235"/>
        <item m="1" x="7124"/>
        <item m="1" x="5636"/>
        <item m="1" x="6416"/>
        <item m="1" x="3486"/>
        <item m="1" x="6415"/>
        <item m="1" x="3604"/>
        <item m="1" x="2830"/>
        <item m="1" x="7251"/>
        <item m="1" x="4323"/>
        <item m="1" x="7239"/>
        <item m="1" x="5763"/>
        <item m="1" x="5495"/>
        <item m="1" x="7806"/>
        <item m="1" x="4447"/>
        <item m="1" x="4968"/>
        <item m="1" x="4837"/>
        <item m="1" x="4635"/>
        <item m="1" x="6895"/>
        <item m="1" x="5167"/>
        <item m="1" x="3885"/>
        <item m="1" x="6936"/>
        <item m="1" x="6874"/>
        <item m="1" x="6905"/>
        <item m="1" x="3211"/>
        <item m="1" x="2977"/>
        <item m="1" x="4672"/>
        <item m="1" x="6070"/>
        <item m="1" x="6014"/>
        <item m="1" x="4238"/>
        <item m="1" x="3613"/>
        <item m="1" x="7255"/>
        <item m="1" x="5559"/>
        <item m="1" x="3815"/>
        <item m="1" x="3737"/>
        <item m="1" x="4772"/>
        <item m="1" x="4305"/>
        <item m="1" x="4306"/>
        <item m="1" x="3500"/>
        <item m="1" x="4131"/>
        <item m="1" x="7053"/>
        <item m="1" x="7847"/>
        <item m="1" x="2791"/>
        <item m="1" x="6016"/>
        <item m="1" x="5551"/>
        <item m="1" x="3084"/>
        <item m="1" x="3085"/>
        <item m="1" x="6882"/>
        <item m="1" x="6883"/>
        <item m="1" x="3349"/>
        <item m="1" x="2992"/>
        <item m="1" x="3174"/>
        <item m="1" x="6235"/>
        <item m="1" x="5708"/>
        <item m="1" x="2860"/>
        <item m="1" x="3538"/>
        <item m="1" x="5709"/>
        <item m="1" x="5710"/>
        <item m="1" x="5711"/>
        <item m="1" x="5712"/>
        <item m="1" x="6015"/>
        <item m="1" x="3625"/>
        <item m="1" x="5229"/>
        <item m="1" x="6850"/>
        <item m="1" x="4017"/>
        <item m="1" x="4267"/>
        <item m="1" x="3069"/>
        <item m="1" x="3304"/>
        <item m="1" x="2909"/>
        <item m="1" x="6530"/>
        <item m="1" x="4436"/>
        <item m="1" x="5384"/>
        <item m="1" x="3668"/>
        <item m="1" x="6317"/>
        <item m="1" x="3547"/>
        <item m="1" x="5958"/>
        <item m="1" x="4892"/>
        <item m="1" x="3670"/>
        <item m="1" x="5794"/>
        <item m="1" x="4063"/>
        <item m="1" x="4261"/>
        <item m="1" x="3257"/>
        <item m="1" x="7317"/>
        <item m="1" x="5242"/>
        <item m="1" x="4069"/>
        <item m="1" x="5682"/>
        <item m="1" x="6423"/>
        <item m="1" x="6726"/>
        <item m="1" x="5845"/>
        <item m="1" x="7801"/>
        <item m="1" x="4428"/>
        <item m="1" x="5580"/>
        <item m="1" x="7379"/>
        <item m="1" x="7380"/>
        <item m="1" x="4146"/>
        <item m="1" x="4147"/>
        <item m="1" x="6867"/>
        <item m="1" x="3291"/>
        <item m="1" x="5786"/>
        <item m="1" x="4759"/>
        <item m="1" x="4374"/>
        <item m="1" x="7155"/>
        <item m="1" x="4885"/>
        <item m="1" x="3175"/>
        <item m="1" x="2912"/>
        <item m="1" x="6633"/>
        <item m="1" x="6634"/>
        <item m="1" x="7410"/>
        <item m="1" x="3615"/>
        <item m="1" x="4095"/>
        <item m="1" x="4096"/>
        <item m="1" x="7762"/>
        <item m="1" x="4665"/>
        <item m="1" x="7101"/>
        <item m="1" x="7763"/>
        <item m="1" x="3263"/>
        <item m="1" x="5297"/>
        <item m="1" x="5099"/>
        <item m="1" x="4134"/>
        <item m="1" x="4412"/>
        <item m="1" x="7356"/>
        <item m="1" x="4555"/>
        <item m="1" x="4084"/>
        <item m="1" x="2930"/>
        <item m="1" x="5379"/>
        <item m="1" x="7185"/>
        <item m="1" x="6094"/>
        <item m="1" x="3697"/>
        <item m="1" x="5058"/>
        <item m="1" x="5262"/>
        <item m="1" x="6996"/>
        <item m="1" x="7082"/>
        <item m="1" x="3146"/>
        <item x="627"/>
        <item x="609"/>
        <item m="1" x="4097"/>
        <item m="1" x="7392"/>
        <item m="1" x="7363"/>
        <item m="1" x="4312"/>
        <item m="1" x="2988"/>
        <item m="1" x="7462"/>
        <item m="1" x="5371"/>
        <item m="1" x="5372"/>
        <item m="1" x="6868"/>
        <item m="1" x="4580"/>
        <item m="1" x="4452"/>
        <item m="1" x="3080"/>
        <item m="1" x="5583"/>
        <item m="1" x="3762"/>
        <item m="1" x="6933"/>
        <item m="1" x="6484"/>
        <item m="1" x="7694"/>
        <item m="1" x="3261"/>
        <item m="1" x="6513"/>
        <item m="1" x="7789"/>
        <item m="1" x="3152"/>
        <item m="1" x="6908"/>
        <item m="1" x="4753"/>
        <item m="1" x="6629"/>
        <item m="1" x="5299"/>
        <item m="1" x="6096"/>
        <item m="1" x="5190"/>
        <item m="1" x="4783"/>
        <item m="1" x="7781"/>
        <item m="1" x="7873"/>
        <item m="1" x="4796"/>
        <item m="1" x="2934"/>
        <item m="1" x="6643"/>
        <item m="1" x="2902"/>
        <item x="633"/>
        <item m="1" x="5100"/>
        <item m="1" x="4509"/>
        <item m="1" x="5027"/>
        <item m="1" x="3835"/>
        <item m="1" x="7711"/>
        <item m="1" x="7367"/>
        <item m="1" x="6083"/>
        <item m="1" x="7011"/>
        <item m="1" x="4286"/>
        <item m="1" x="7574"/>
        <item m="1" x="3509"/>
        <item m="1" x="6269"/>
        <item m="1" x="5605"/>
        <item m="1" x="6525"/>
        <item x="668"/>
        <item m="1" x="6084"/>
        <item m="1" x="7012"/>
        <item m="1" x="6526"/>
        <item m="1" x="6047"/>
        <item m="1" x="2998"/>
        <item m="1" x="4995"/>
        <item m="1" x="5115"/>
        <item m="1" x="3023"/>
        <item m="1" x="6736"/>
        <item m="1" x="4858"/>
        <item m="1" x="5351"/>
        <item m="1" x="7575"/>
        <item m="1" x="3554"/>
        <item m="1" x="7081"/>
        <item m="1" x="7006"/>
        <item m="1" x="6270"/>
        <item m="1" x="7072"/>
        <item m="1" x="7513"/>
        <item m="1" x="4822"/>
        <item m="1" x="3202"/>
        <item m="1" x="3148"/>
        <item m="1" x="6085"/>
        <item m="1" x="6153"/>
        <item m="1" x="4383"/>
        <item m="1" x="3330"/>
        <item m="1" x="3556"/>
        <item m="1" x="5328"/>
        <item m="1" x="3690"/>
        <item m="1" x="7946"/>
        <item m="1" x="6607"/>
        <item x="0"/>
        <item m="1" x="4497"/>
        <item m="1" x="6303"/>
        <item m="1" x="3027"/>
        <item m="1" x="3325"/>
        <item m="1" x="3842"/>
        <item m="1" x="7326"/>
        <item m="1" x="4175"/>
        <item m="1" x="6200"/>
        <item m="1" x="2843"/>
        <item m="1" x="3649"/>
        <item m="1" x="6591"/>
        <item m="1" x="6782"/>
        <item m="1" x="4611"/>
        <item m="1" x="7589"/>
        <item m="1" x="5679"/>
        <item m="1" x="6109"/>
        <item m="1" x="7460"/>
        <item m="1" x="7940"/>
        <item m="1" x="7142"/>
        <item m="1" x="6592"/>
        <item m="1" x="4612"/>
        <item m="1" x="2878"/>
        <item m="1" x="3444"/>
        <item m="1" x="4774"/>
        <item m="1" x="2838"/>
        <item m="1" x="3590"/>
        <item m="1" x="3931"/>
        <item m="1" x="4797"/>
        <item m="1" x="3364"/>
        <item m="1" x="5239"/>
        <item m="1" x="3355"/>
        <item m="1" x="5363"/>
        <item m="1" x="5995"/>
        <item m="1" x="4642"/>
        <item m="1" x="5470"/>
        <item m="1" x="5405"/>
        <item m="1" x="7054"/>
        <item m="1" x="2842"/>
        <item m="1" x="2821"/>
        <item m="1" x="7680"/>
        <item m="1" x="3581"/>
        <item m="1" x="6957"/>
        <item x="608"/>
        <item m="1" x="5296"/>
        <item m="1" x="3861"/>
        <item m="1" x="5680"/>
        <item m="1" x="2844"/>
        <item m="1" x="5681"/>
        <item m="1" x="7021"/>
        <item m="1" x="5342"/>
        <item m="1" x="4715"/>
        <item m="1" x="3957"/>
        <item m="1" x="5948"/>
        <item m="1" x="4489"/>
        <item m="1" x="4726"/>
        <item m="1" x="5861"/>
        <item m="1" x="3650"/>
        <item m="1" x="4828"/>
        <item m="1" x="6020"/>
        <item m="1" x="5830"/>
        <item m="1" x="3612"/>
        <item m="1" x="2837"/>
        <item m="1" x="7627"/>
        <item m="1" x="7037"/>
        <item m="1" x="6311"/>
        <item m="1" x="4485"/>
        <item m="1" x="2806"/>
        <item m="1" x="5606"/>
        <item m="1" x="5829"/>
        <item x="2778"/>
        <item x="2767"/>
        <item x="2765"/>
        <item x="2773"/>
        <item x="2770"/>
        <item x="2761"/>
        <item x="2752"/>
        <item x="2781"/>
        <item x="2783"/>
        <item x="2776"/>
        <item x="2757"/>
        <item x="2755"/>
        <item x="2750"/>
        <item x="2751"/>
        <item m="1" x="6945"/>
        <item x="2764"/>
        <item x="2779"/>
        <item x="2768"/>
        <item x="2766"/>
        <item x="2774"/>
        <item x="2771"/>
        <item x="2762"/>
        <item x="2753"/>
        <item x="2782"/>
        <item x="2784"/>
        <item x="2777"/>
        <item x="2758"/>
        <item x="2756"/>
        <item x="2780"/>
        <item x="2769"/>
        <item x="2775"/>
        <item x="2772"/>
        <item x="2763"/>
        <item x="2754"/>
        <item x="2785"/>
        <item x="2759"/>
        <item x="2760"/>
        <item x="112"/>
        <item m="1" x="4823"/>
        <item m="1" x="5653"/>
        <item m="1" x="6181"/>
        <item m="1" x="7780"/>
        <item m="1" x="7562"/>
        <item m="1" x="5152"/>
        <item m="1" x="3017"/>
        <item m="1" x="4174"/>
        <item m="1" x="5880"/>
        <item m="1" x="6446"/>
        <item x="110"/>
        <item m="1" x="5307"/>
        <item m="1" x="4086"/>
        <item m="1" x="5361"/>
        <item m="1" x="5144"/>
        <item m="1" x="7104"/>
        <item m="1" x="6104"/>
        <item m="1" x="3886"/>
        <item m="1" x="7470"/>
        <item m="1" x="6577"/>
        <item m="1" x="6208"/>
        <item m="1" x="2965"/>
        <item m="1" x="4825"/>
        <item m="1" x="3783"/>
        <item m="1" x="6447"/>
        <item m="1" x="7262"/>
        <item m="1" x="7663"/>
        <item m="1" x="4775"/>
        <item m="1" x="3770"/>
        <item m="1" x="7727"/>
        <item m="1" x="7672"/>
        <item x="6"/>
        <item m="1" x="5347"/>
        <item m="1" x="2948"/>
        <item m="1" x="3471"/>
        <item m="1" x="5996"/>
        <item m="1" x="7604"/>
        <item m="1" x="6822"/>
        <item m="1" x="3105"/>
        <item m="1" x="6293"/>
        <item m="1" x="3005"/>
        <item m="1" x="5586"/>
        <item m="1" x="7137"/>
        <item m="1" x="3170"/>
        <item m="1" x="3937"/>
        <item m="1" x="3523"/>
        <item m="1" x="2835"/>
        <item m="1" x="2829"/>
        <item m="1" x="5688"/>
        <item m="1" x="2931"/>
        <item m="1" x="7750"/>
        <item m="1" x="6304"/>
        <item m="1" x="3706"/>
        <item m="1" x="4457"/>
        <item m="1" x="3896"/>
        <item m="1" x="7444"/>
        <item m="1" x="6142"/>
        <item m="1" x="3866"/>
        <item m="1" x="3978"/>
        <item x="9"/>
        <item x="46"/>
        <item x="2612"/>
        <item m="1" x="4645"/>
        <item m="1" x="5022"/>
        <item m="1" x="3476"/>
        <item m="1" x="6333"/>
        <item m="1" x="3222"/>
        <item m="1" x="7184"/>
        <item m="1" x="3600"/>
        <item m="1" x="2865"/>
        <item m="1" x="4685"/>
        <item x="607"/>
        <item m="1" x="6237"/>
        <item m="1" x="4132"/>
        <item m="1" x="6708"/>
        <item m="1" x="7517"/>
        <item x="119"/>
        <item m="1" x="6275"/>
        <item m="1" x="3026"/>
        <item m="1" x="4787"/>
        <item m="1" x="4049"/>
        <item m="1" x="6979"/>
        <item m="1" x="3572"/>
        <item m="1" x="5842"/>
        <item m="1" x="3268"/>
        <item m="1" x="3223"/>
        <item m="1" x="4788"/>
        <item x="111"/>
        <item m="1" x="5442"/>
        <item m="1" x="6980"/>
        <item m="1" x="7659"/>
        <item m="1" x="3224"/>
        <item m="1" x="3340"/>
        <item m="1" x="4654"/>
        <item m="1" x="6038"/>
        <item m="1" x="7175"/>
        <item m="1" x="3527"/>
        <item x="75"/>
        <item m="1" x="5698"/>
        <item m="1" x="5303"/>
        <item m="1" x="3073"/>
        <item m="1" x="5843"/>
        <item m="1" x="6351"/>
        <item m="1" x="7291"/>
        <item m="1" x="5473"/>
        <item m="1" x="5474"/>
        <item m="1" x="6710"/>
        <item m="1" x="7215"/>
        <item m="1" x="5279"/>
        <item m="1" x="6441"/>
        <item m="1" x="3044"/>
        <item m="1" x="7047"/>
        <item m="1" x="4189"/>
        <item m="1" x="2854"/>
        <item m="1" x="5570"/>
        <item m="1" x="6886"/>
        <item m="1" x="7642"/>
        <item m="1" x="7719"/>
        <item m="1" x="7273"/>
        <item m="1" x="7989"/>
        <item m="1" x="3405"/>
        <item m="1" x="5413"/>
        <item m="1" x="5798"/>
        <item m="1" x="4705"/>
        <item m="1" x="4109"/>
        <item m="1" x="7088"/>
        <item m="1" x="7995"/>
        <item m="1" x="3534"/>
        <item m="1" x="4172"/>
        <item m="1" x="5556"/>
        <item m="1" x="4631"/>
        <item m="1" x="5560"/>
        <item m="1" x="6998"/>
        <item m="1" x="5602"/>
        <item m="1" x="5627"/>
        <item m="1" x="4124"/>
        <item m="1" x="6350"/>
        <item m="1" x="3606"/>
        <item m="1" x="4537"/>
        <item m="1" x="4430"/>
        <item m="1" x="5020"/>
        <item m="1" x="7975"/>
        <item m="1" x="5293"/>
        <item m="1" x="3208"/>
        <item m="1" x="7284"/>
        <item m="1" x="6549"/>
        <item m="1" x="7720"/>
        <item m="1" x="7071"/>
        <item m="1" x="6272"/>
        <item m="1" x="6473"/>
        <item m="1" x="6023"/>
        <item m="1" x="6816"/>
        <item m="1" x="6120"/>
        <item m="1" x="4907"/>
        <item m="1" x="4592"/>
        <item m="1" x="5549"/>
        <item m="1" x="7166"/>
        <item m="1" x="6002"/>
        <item m="1" x="7669"/>
        <item m="1" x="4725"/>
        <item m="1" x="2881"/>
        <item m="1" x="7354"/>
        <item m="1" x="7738"/>
        <item m="1" x="3794"/>
        <item m="1" x="5116"/>
        <item m="1" x="4502"/>
        <item m="1" x="5564"/>
        <item m="1" x="7757"/>
        <item m="1" x="5541"/>
        <item m="1" x="7292"/>
        <item m="1" x="5204"/>
        <item m="1" x="4674"/>
        <item m="1" x="7485"/>
        <item m="1" x="6197"/>
        <item m="1" x="5165"/>
        <item m="1" x="7689"/>
        <item m="1" x="7383"/>
        <item m="1" x="7261"/>
        <item m="1" x="7626"/>
        <item m="1" x="6241"/>
        <item m="1" x="3958"/>
        <item m="1" x="2944"/>
        <item m="1" x="6134"/>
        <item m="1" x="6670"/>
        <item m="1" x="7695"/>
        <item m="1" x="6857"/>
        <item m="1" x="6917"/>
        <item m="1" x="3539"/>
        <item m="1" x="6178"/>
        <item m="1" x="7824"/>
        <item m="1" x="6819"/>
        <item m="1" x="5238"/>
        <item m="1" x="3889"/>
        <item m="1" x="4618"/>
        <item m="1" x="3053"/>
        <item m="1" x="7528"/>
        <item m="1" x="7176"/>
        <item m="1" x="5633"/>
        <item m="1" x="7667"/>
        <item m="1" x="3402"/>
        <item m="1" x="4345"/>
        <item m="1" x="7228"/>
        <item m="1" x="6489"/>
        <item m="1" x="5000"/>
        <item m="1" x="4400"/>
        <item m="1" x="3491"/>
        <item m="1" x="6464"/>
        <item m="1" x="5012"/>
        <item m="1" x="5197"/>
        <item m="1" x="3103"/>
        <item m="1" x="5610"/>
        <item m="1" x="4779"/>
        <item m="1" x="3882"/>
        <item m="1" x="6150"/>
        <item m="1" x="3739"/>
        <item m="1" x="5051"/>
        <item m="1" x="6865"/>
        <item m="1" x="4090"/>
        <item m="1" x="6515"/>
        <item m="1" x="6956"/>
        <item m="1" x="4655"/>
        <item m="1" x="6389"/>
        <item m="1" x="3814"/>
        <item m="1" x="3876"/>
        <item m="1" x="3094"/>
        <item m="1" x="6199"/>
        <item m="1" x="3309"/>
        <item m="1" x="3440"/>
        <item m="1" x="4290"/>
        <item m="1" x="4641"/>
        <item m="1" x="3494"/>
        <item m="1" x="6589"/>
        <item m="1" x="7595"/>
        <item m="1" x="6419"/>
        <item m="1" x="3868"/>
        <item m="1" x="3787"/>
        <item m="1" x="6590"/>
        <item m="1" x="3067"/>
        <item m="1" x="7355"/>
        <item m="1" x="6711"/>
        <item m="1" x="7617"/>
        <item m="1" x="3302"/>
        <item m="1" x="5382"/>
        <item m="1" x="6765"/>
        <item m="1" x="5706"/>
        <item m="1" x="3436"/>
        <item m="1" x="6693"/>
        <item m="1" x="3133"/>
        <item m="1" x="3123"/>
        <item m="1" x="4434"/>
        <item m="1" x="7520"/>
        <item m="1" x="6864"/>
        <item m="1" x="7679"/>
        <item m="1" x="7319"/>
        <item m="1" x="3410"/>
        <item m="1" x="2950"/>
        <item m="1" x="5668"/>
        <item m="1" x="6721"/>
        <item m="1" x="7353"/>
        <item m="1" x="5707"/>
        <item m="1" x="5343"/>
        <item m="1" x="5453"/>
        <item m="1" x="5900"/>
        <item m="1" x="6887"/>
        <item m="1" x="7700"/>
        <item m="1" x="3693"/>
        <item m="1" x="3248"/>
        <item m="1" x="5230"/>
        <item m="1" x="4549"/>
        <item m="1" x="7338"/>
        <item m="1" x="7839"/>
        <item m="1" x="5911"/>
        <item m="1" x="3819"/>
        <item m="1" x="5438"/>
        <item m="1" x="7265"/>
        <item m="1" x="6694"/>
        <item m="1" x="6056"/>
        <item m="1" x="6560"/>
        <item m="1" x="4211"/>
        <item m="1" x="3385"/>
        <item m="1" x="5964"/>
        <item m="1" x="5750"/>
        <item m="1" x="3406"/>
        <item m="1" x="6740"/>
        <item m="1" x="4567"/>
        <item m="1" x="7187"/>
        <item m="1" x="4490"/>
        <item m="1" x="4690"/>
        <item m="1" x="7177"/>
        <item m="1" x="4140"/>
        <item m="1" x="4723"/>
        <item m="1" x="3622"/>
        <item m="1" x="5162"/>
        <item m="1" x="3375"/>
        <item m="1" x="4880"/>
        <item m="1" x="7066"/>
        <item m="1" x="7221"/>
        <item m="1" x="3743"/>
        <item m="1" x="6621"/>
        <item m="1" x="4117"/>
        <item m="1" x="5764"/>
        <item m="1" x="5872"/>
        <item m="1" x="5506"/>
        <item m="1" x="5721"/>
        <item m="1" x="4326"/>
        <item m="1" x="5908"/>
        <item m="1" x="7397"/>
        <item m="1" x="5599"/>
        <item m="1" x="3548"/>
        <item m="1" x="7357"/>
        <item m="1" x="3104"/>
        <item m="1" x="4141"/>
        <item m="1" x="5163"/>
        <item m="1" x="6561"/>
        <item m="1" x="4212"/>
        <item m="1" x="3386"/>
        <item m="1" x="5751"/>
        <item m="1" x="3407"/>
        <item m="1" x="6741"/>
        <item m="1" x="3434"/>
        <item m="1" x="4042"/>
        <item m="1" x="7188"/>
        <item m="1" x="4479"/>
        <item m="1" x="5692"/>
        <item m="1" x="4491"/>
        <item m="1" x="6158"/>
        <item m="1" x="4691"/>
        <item m="1" x="2868"/>
        <item m="1" x="6448"/>
        <item m="1" x="7178"/>
        <item m="1" x="4724"/>
        <item m="1" x="7473"/>
        <item m="1" x="4358"/>
        <item m="1" x="4503"/>
        <item m="1" x="5193"/>
        <item m="1" x="2900"/>
        <item m="1" x="6420"/>
        <item m="1" x="3782"/>
        <item m="1" x="6739"/>
        <item m="1" x="2989"/>
        <item m="1" x="6649"/>
        <item m="1" x="3362"/>
        <item m="1" x="4254"/>
        <item m="1" x="2841"/>
        <item m="1" x="7816"/>
        <item m="1" x="4873"/>
        <item m="1" x="4833"/>
        <item m="1" x="3400"/>
        <item m="1" x="5731"/>
        <item m="1" x="5702"/>
        <item m="1" x="7281"/>
        <item m="1" x="3328"/>
        <item m="1" x="6638"/>
        <item m="1" x="7067"/>
        <item m="1" x="6421"/>
        <item m="1" x="5881"/>
        <item m="1" x="5931"/>
        <item m="1" x="5065"/>
        <item m="1" x="7541"/>
        <item m="1" x="7497"/>
        <item m="1" x="5406"/>
        <item m="1" x="4472"/>
        <item m="1" x="4953"/>
        <item m="1" x="6314"/>
        <item m="1" x="6179"/>
        <item m="1" x="5066"/>
        <item m="1" x="7542"/>
        <item m="1" x="6529"/>
        <item m="1" x="5932"/>
        <item m="1" x="3071"/>
        <item m="1" x="4954"/>
        <item m="1" x="7809"/>
        <item m="1" x="3365"/>
        <item m="1" x="3648"/>
        <item m="1" x="4110"/>
        <item m="1" x="6965"/>
        <item m="1" x="6505"/>
        <item m="1" x="5084"/>
        <item m="1" x="4242"/>
        <item m="1" x="6262"/>
        <item m="1" x="5902"/>
        <item m="1" x="5509"/>
        <item m="1" x="3942"/>
        <item m="1" x="3201"/>
        <item m="1" x="5517"/>
        <item m="1" x="3455"/>
        <item m="1" x="3437"/>
        <item m="1" x="4442"/>
        <item m="1" x="6470"/>
        <item m="1" x="7316"/>
        <item m="1" x="5522"/>
        <item m="1" x="5938"/>
        <item m="1" x="4054"/>
        <item m="1" x="4522"/>
        <item m="1" x="4405"/>
        <item m="1" x="3671"/>
        <item m="1" x="5933"/>
        <item m="1" x="3293"/>
        <item m="1" x="3072"/>
        <item m="1" x="4955"/>
        <item m="1" x="6346"/>
        <item m="1" x="4346"/>
        <item m="1" x="5354"/>
        <item m="1" x="5425"/>
        <item m="1" x="7521"/>
        <item m="1" x="5102"/>
        <item m="1" x="7219"/>
        <item m="1" x="3984"/>
        <item m="1" x="5579"/>
        <item m="1" x="5397"/>
        <item m="1" x="6651"/>
        <item m="1" x="4903"/>
        <item m="1" x="6116"/>
        <item m="1" x="6372"/>
        <item m="1" x="4921"/>
        <item m="1" x="3757"/>
        <item m="1" x="4595"/>
        <item m="1" x="6124"/>
        <item m="1" x="3220"/>
        <item m="1" x="6284"/>
        <item m="1" x="7413"/>
        <item m="1" x="6125"/>
        <item m="1" x="5518"/>
        <item m="1" x="5584"/>
        <item m="1" x="5767"/>
        <item m="1" x="6253"/>
        <item m="1" x="5183"/>
        <item m="1" x="6239"/>
        <item m="1" x="5248"/>
        <item m="1" x="4402"/>
        <item m="1" x="4789"/>
        <item m="1" x="5132"/>
        <item m="1" x="7917"/>
        <item m="1" x="5592"/>
        <item m="1" x="5914"/>
        <item m="1" x="3490"/>
        <item m="1" x="3510"/>
        <item m="1" x="6852"/>
        <item m="1" x="6665"/>
        <item m="1" x="5255"/>
        <item m="1" x="3921"/>
        <item m="1" x="5490"/>
        <item m="1" x="6042"/>
        <item m="1" x="6653"/>
        <item m="1" x="4744"/>
        <item m="1" x="3093"/>
        <item m="1" x="7607"/>
        <item m="1" x="4951"/>
        <item m="1" x="7740"/>
        <item m="1" x="5552"/>
        <item m="1" x="6300"/>
        <item m="1" x="3280"/>
        <item m="1" x="6260"/>
        <item m="1" x="2850"/>
        <item m="1" x="7603"/>
        <item m="1" x="3962"/>
        <item m="1" x="7944"/>
        <item m="1" x="4589"/>
        <item m="1" x="6298"/>
        <item m="1" x="7907"/>
        <item m="1" x="6901"/>
        <item m="1" x="5325"/>
        <item m="1" x="5192"/>
        <item m="1" x="5879"/>
        <item m="1" x="3344"/>
        <item m="1" x="6812"/>
        <item m="1" x="5280"/>
        <item m="1" x="4741"/>
        <item m="1" x="6518"/>
        <item m="1" x="6299"/>
        <item m="1" x="4160"/>
        <item m="1" x="7722"/>
        <item m="1" x="4644"/>
        <item m="1" x="4862"/>
        <item m="1" x="7988"/>
        <item m="1" x="5562"/>
        <item m="1" x="5889"/>
        <item m="1" x="3540"/>
        <item m="1" x="7825"/>
        <item m="1" x="5107"/>
        <item m="1" x="6835"/>
        <item m="1" x="3677"/>
        <item m="1" x="4291"/>
        <item m="1" x="6319"/>
        <item m="1" x="4176"/>
        <item m="1" x="7539"/>
        <item m="1" x="3925"/>
        <item m="1" x="6356"/>
        <item m="1" x="3140"/>
        <item m="1" x="5744"/>
        <item m="1" x="6823"/>
        <item m="1" x="3409"/>
        <item m="1" x="5149"/>
        <item m="1" x="5118"/>
        <item m="1" x="6884"/>
        <item m="1" x="5893"/>
        <item m="1" x="5098"/>
        <item m="1" x="4111"/>
        <item m="1" x="4922"/>
        <item m="1" x="3813"/>
        <item m="1" x="6456"/>
        <item m="1" x="7787"/>
        <item m="1" x="7950"/>
        <item m="1" x="7886"/>
        <item m="1" x="4288"/>
        <item m="1" x="7868"/>
        <item m="1" x="4300"/>
        <item m="1" x="7897"/>
        <item m="1" x="4604"/>
        <item m="1" x="5085"/>
        <item m="1" x="3943"/>
        <item m="1" x="7557"/>
        <item m="1" x="3714"/>
        <item m="1" x="4535"/>
        <item m="1" x="7817"/>
        <item m="1" x="4874"/>
        <item m="1" x="5173"/>
        <item m="1" x="5713"/>
        <item m="1" x="5809"/>
        <item m="1" x="5344"/>
        <item m="1" x="5901"/>
        <item m="1" x="7429"/>
        <item m="1" x="7339"/>
        <item m="1" x="5439"/>
        <item m="1" x="7636"/>
        <item m="1" x="4834"/>
        <item m="1" x="6639"/>
        <item m="1" x="6677"/>
        <item m="1" x="4563"/>
        <item m="1" x="3163"/>
        <item m="1" x="7673"/>
        <item m="1" x="5628"/>
        <item m="1" x="4125"/>
        <item m="1" x="4382"/>
        <item m="1" x="5127"/>
        <item m="1" x="4417"/>
        <item m="1" x="4138"/>
        <item m="1" x="6323"/>
        <item m="1" x="3742"/>
        <item m="1" x="7992"/>
        <item m="1" x="6472"/>
        <item m="1" x="5561"/>
        <item m="1" x="7955"/>
        <item m="1" x="6722"/>
        <item m="1" x="7567"/>
        <item m="1" x="7957"/>
        <item m="1" x="7259"/>
        <item m="1" x="5817"/>
        <item m="1" x="5921"/>
        <item m="1" x="7973"/>
        <item m="1" x="5717"/>
        <item m="1" x="4440"/>
        <item m="1" x="6761"/>
        <item m="1" x="7945"/>
        <item m="1" x="7529"/>
        <item m="1" x="5040"/>
        <item m="1" x="3506"/>
        <item m="1" x="2801"/>
        <item m="1" x="7490"/>
        <item m="1" x="4013"/>
        <item m="1" x="4568"/>
        <item m="1" x="5430"/>
        <item m="1" x="5742"/>
        <item m="1" x="4936"/>
        <item m="1" x="4647"/>
        <item m="1" x="6295"/>
        <item m="1" x="6798"/>
        <item m="1" x="7905"/>
        <item m="1" x="3804"/>
        <item m="1" x="3143"/>
        <item m="1" x="3448"/>
        <item m="1" x="6840"/>
        <item m="1" x="3171"/>
        <item m="1" x="7947"/>
        <item m="1" x="6029"/>
        <item m="1" x="5063"/>
        <item m="1" x="7733"/>
        <item m="1" x="5947"/>
        <item m="1" x="6198"/>
        <item m="1" x="7983"/>
        <item m="1" x="5859"/>
        <item m="1" x="3588"/>
        <item m="1" x="5082"/>
        <item m="1" x="3433"/>
        <item m="1" x="2997"/>
        <item m="1" x="5747"/>
        <item m="1" x="7534"/>
        <item m="1" x="5874"/>
        <item m="1" x="5274"/>
        <item m="1" x="4047"/>
        <item m="1" x="6328"/>
        <item m="1" x="6768"/>
        <item m="1" x="4399"/>
        <item m="1" x="7792"/>
        <item m="1" x="7837"/>
        <item m="1" x="7070"/>
        <item m="1" x="6861"/>
        <item m="1" x="7164"/>
        <item m="1" x="3234"/>
        <item m="1" x="5260"/>
        <item m="1" x="7371"/>
        <item m="1" x="2820"/>
        <item m="1" x="3798"/>
        <item m="1" x="5364"/>
        <item m="1" x="6556"/>
        <item m="1" x="4683"/>
        <item m="1" x="6182"/>
        <item m="1" x="7199"/>
        <item m="1" x="3335"/>
        <item m="1" x="5539"/>
        <item m="1" x="5701"/>
        <item m="1" x="2901"/>
        <item m="1" x="6709"/>
        <item m="1" x="2870"/>
        <item m="1" x="5553"/>
        <item m="1" x="5281"/>
        <item m="1" x="3963"/>
        <item m="1" x="7744"/>
        <item m="1" x="3903"/>
        <item m="1" x="2817"/>
        <item m="1" x="6704"/>
        <item m="1" x="7229"/>
        <item m="1" x="7531"/>
        <item m="1" x="6511"/>
        <item m="1" x="7718"/>
        <item m="1" x="6888"/>
        <item m="1" x="4740"/>
        <item m="1" x="7204"/>
        <item m="1" x="5263"/>
        <item m="1" x="6542"/>
        <item m="1" x="7697"/>
        <item m="1" x="4155"/>
        <item m="1" x="6482"/>
        <item m="1" x="7820"/>
        <item m="1" x="3317"/>
        <item m="1" x="5003"/>
        <item m="1" x="4793"/>
        <item m="1" x="3296"/>
        <item m="1" x="3582"/>
        <item m="1" x="6154"/>
        <item m="1" x="3971"/>
        <item m="1" x="6131"/>
        <item m="1" x="7640"/>
        <item m="1" x="6231"/>
        <item m="1" x="7432"/>
        <item m="1" x="4030"/>
        <item m="1" x="5968"/>
        <item m="1" x="2947"/>
        <item m="1" x="3020"/>
        <item m="1" x="5398"/>
        <item m="1" x="3786"/>
        <item m="1" x="6495"/>
        <item m="1" x="5455"/>
        <item m="1" x="5219"/>
        <item m="1" x="4974"/>
        <item m="1" x="6729"/>
        <item m="1" x="5492"/>
        <item m="1" x="4946"/>
        <item m="1" x="5191"/>
        <item m="1" x="6635"/>
        <item m="1" x="6946"/>
        <item m="1" x="6117"/>
        <item m="1" x="3772"/>
        <item m="1" x="2953"/>
        <item m="1" x="4598"/>
        <item m="1" x="3267"/>
        <item m="1" x="6986"/>
        <item m="1" x="3511"/>
        <item m="1" x="5803"/>
        <item m="1" x="6244"/>
        <item m="1" x="7129"/>
        <item m="1" x="6522"/>
        <item m="1" x="7683"/>
        <item m="1" x="4803"/>
        <item m="1" x="4914"/>
        <item m="1" x="7483"/>
        <item m="1" x="3097"/>
        <item m="1" x="5716"/>
        <item m="1" x="3628"/>
        <item m="1" x="6022"/>
        <item m="1" x="5760"/>
        <item m="1" x="7412"/>
        <item m="1" x="7114"/>
        <item m="1" x="5639"/>
        <item m="1" x="6438"/>
        <item m="1" x="4087"/>
        <item m="1" x="7425"/>
        <item m="1" x="3255"/>
        <item m="1" x="6608"/>
        <item m="1" x="5188"/>
        <item m="1" x="4414"/>
        <item m="1" x="6404"/>
        <item m="1" x="6465"/>
        <item m="1" x="5172"/>
        <item m="1" x="4387"/>
        <item m="1" x="6141"/>
        <item m="1" x="4790"/>
        <item m="1" x="3518"/>
        <item m="1" x="4230"/>
        <item m="1" x="4643"/>
        <item m="1" x="4913"/>
        <item m="1" x="4206"/>
        <item m="1" x="6688"/>
        <item m="1" x="3367"/>
        <item m="1" x="4435"/>
        <item m="1" x="5799"/>
        <item m="1" x="3466"/>
        <item m="1" x="7685"/>
        <item m="1" x="6756"/>
        <item m="1" x="7500"/>
        <item m="1" x="7710"/>
        <item m="1" x="4890"/>
        <item m="1" x="7416"/>
        <item m="1" x="5245"/>
        <item m="1" x="7563"/>
        <item m="1" x="4418"/>
        <item m="1" x="6754"/>
        <item m="1" x="7714"/>
        <item m="1" x="5401"/>
        <item m="1" x="3750"/>
        <item m="1" x="5139"/>
        <item m="1" x="6353"/>
        <item m="1" x="4002"/>
        <item m="1" x="4661"/>
        <item m="1" x="7090"/>
        <item m="1" x="3138"/>
        <item m="1" x="5156"/>
        <item m="1" x="3688"/>
        <item m="1" x="7387"/>
        <item m="1" x="2976"/>
        <item m="1" x="7028"/>
        <item m="1" x="7884"/>
        <item m="1" x="6892"/>
        <item m="1" x="4102"/>
        <item m="1" x="4639"/>
        <item m="1" x="5978"/>
        <item m="1" x="3134"/>
        <item m="1" x="5936"/>
        <item m="1" x="5746"/>
        <item m="1" x="7287"/>
        <item m="1" x="7969"/>
        <item m="1" x="6797"/>
        <item m="1" x="4359"/>
        <item m="1" x="3633"/>
        <item m="1" x="7723"/>
        <item m="1" x="7876"/>
        <item m="1" x="4756"/>
        <item m="1" x="7594"/>
        <item m="1" x="3262"/>
        <item m="1" x="4663"/>
        <item m="1" x="5208"/>
        <item m="1" x="7015"/>
        <item m="1" x="2825"/>
        <item m="1" x="2869"/>
        <item m="1" x="6820"/>
        <item m="1" x="7335"/>
        <item m="1" x="5251"/>
        <item m="1" x="5565"/>
        <item m="1" x="5047"/>
        <item m="1" x="6301"/>
        <item m="1" x="7982"/>
        <item m="1" x="7999"/>
        <item m="1" x="7758"/>
        <item m="1" x="6368"/>
        <item m="1" x="4583"/>
        <item m="1" x="3131"/>
        <item m="1" x="6788"/>
        <item m="1" x="5064"/>
        <item m="1" x="3374"/>
        <item m="1" x="7226"/>
        <item m="1" x="4365"/>
        <item m="1" x="4752"/>
        <item m="1" x="2836"/>
        <item m="1" x="5166"/>
        <item m="1" x="6268"/>
        <item m="1" x="3350"/>
        <item m="1" x="4541"/>
        <item m="1" x="6090"/>
        <item m="1" x="4615"/>
        <item m="1" x="5422"/>
        <item m="1" x="6598"/>
        <item m="1" x="5965"/>
        <item m="1" x="2827"/>
        <item m="1" x="4979"/>
        <item m="1" x="4781"/>
        <item m="1" x="7903"/>
        <item m="1" x="2828"/>
        <item m="1" x="7630"/>
        <item m="1" x="3912"/>
        <item m="1" x="7486"/>
        <item m="1" x="7923"/>
        <item m="1" x="3068"/>
        <item m="1" x="5547"/>
        <item m="1" x="4780"/>
        <item m="1" x="3751"/>
        <item m="1" x="6960"/>
        <item m="1" x="3111"/>
        <item m="1" x="3709"/>
        <item m="1" x="3438"/>
        <item m="1" x="5113"/>
        <item m="1" x="7872"/>
        <item m="1" x="5381"/>
        <item m="1" x="7924"/>
        <item m="1" x="7241"/>
        <item m="1" x="6274"/>
        <item m="1" x="7972"/>
        <item m="1" x="6597"/>
        <item m="1" x="7896"/>
        <item m="1" x="4456"/>
        <item m="1" x="3643"/>
        <item m="1" x="5975"/>
        <item m="1" x="7756"/>
        <item m="1" x="7511"/>
        <item m="1" x="3661"/>
        <item m="1" x="7512"/>
        <item m="1" x="5391"/>
        <item m="1" x="3028"/>
        <item m="1" x="5454"/>
        <item m="1" x="7701"/>
        <item m="1" x="5534"/>
        <item m="1" x="3156"/>
        <item m="1" x="6327"/>
        <item m="1" x="5231"/>
        <item m="1" x="4311"/>
        <item m="1" x="4441"/>
        <item m="1" x="5478"/>
        <item m="1" x="3508"/>
        <item m="1" x="6013"/>
        <item m="1" x="7795"/>
        <item m="1" x="7586"/>
        <item m="1" x="3185"/>
        <item m="1" x="7874"/>
        <item m="1" x="7759"/>
        <item m="1" x="5531"/>
        <item m="1" x="3252"/>
        <item m="1" x="7506"/>
        <item m="1" x="6813"/>
        <item m="1" x="3078"/>
        <item m="1" x="5271"/>
        <item m="1" x="7029"/>
        <item m="1" x="6263"/>
        <item m="1" x="4317"/>
        <item m="1" x="7126"/>
        <item m="1" x="4443"/>
        <item m="1" x="6471"/>
        <item m="1" x="3489"/>
        <item m="1" x="6172"/>
        <item m="1" x="6873"/>
        <item m="1" x="3589"/>
        <item m="1" x="7931"/>
        <item m="1" x="7952"/>
        <item m="1" x="2896"/>
        <item m="1" x="3922"/>
        <item m="1" x="6397"/>
        <item m="1" x="4036"/>
        <item m="1" x="4730"/>
        <item m="1" x="7637"/>
        <item m="1" x="4177"/>
        <item m="1" x="7920"/>
        <item m="1" x="3394"/>
        <item m="1" x="7024"/>
        <item m="1" x="4798"/>
        <item m="1" x="3852"/>
        <item m="1" x="7963"/>
        <item m="1" x="3601"/>
        <item m="1" x="3678"/>
        <item m="1" x="4702"/>
        <item m="1" x="7912"/>
        <item m="1" x="3700"/>
        <item m="1" x="7590"/>
        <item m="1" x="5811"/>
        <item m="1" x="5121"/>
        <item m="1" x="3079"/>
        <item m="1" x="7941"/>
        <item m="1" x="4272"/>
        <item m="1" x="7768"/>
        <item m="1" x="6947"/>
        <item m="1" x="6220"/>
        <item m="1" x="4221"/>
        <item m="1" x="4569"/>
        <item m="1" x="4876"/>
        <item m="1" x="4835"/>
        <item m="1" x="6358"/>
        <item m="1" x="5357"/>
        <item m="1" x="3421"/>
        <item m="1" x="4293"/>
        <item m="1" x="5832"/>
        <item m="1" x="3820"/>
        <item m="1" x="4585"/>
        <item m="1" x="6640"/>
        <item m="1" x="7288"/>
        <item m="1" x="4380"/>
        <item m="1" x="4513"/>
        <item m="1" x="3870"/>
        <item m="1" x="5507"/>
        <item m="1" x="7852"/>
        <item m="1" x="6032"/>
        <item m="1" x="6507"/>
        <item m="1" x="3391"/>
        <item m="1" x="3862"/>
        <item m="1" x="7477"/>
        <item m="1" x="4648"/>
        <item m="1" x="7970"/>
        <item m="1" x="3326"/>
        <item m="1" x="7893"/>
        <item m="1" x="7888"/>
        <item m="1" x="6004"/>
        <item m="1" x="7068"/>
        <item m="1" x="7083"/>
        <item m="1" x="3718"/>
        <item m="1" x="7928"/>
        <item m="1" x="5732"/>
        <item m="1" x="7835"/>
        <item m="1" x="4666"/>
        <item m="1" x="5988"/>
        <item m="1" x="6277"/>
        <item m="1" x="3913"/>
        <item m="1" x="7152"/>
        <item m="1" x="3504"/>
        <item m="1" x="7406"/>
        <item m="1" x="3101"/>
        <item m="1" x="3573"/>
        <item m="1" x="5334"/>
        <item m="1" x="3719"/>
        <item m="1" x="6306"/>
        <item m="1" x="5348"/>
        <item m="1" x="7865"/>
        <item m="1" x="3397"/>
        <item m="1" x="5926"/>
        <item m="1" x="6226"/>
        <item m="1" x="7634"/>
        <item m="1" x="5670"/>
        <item m="1" x="6535"/>
        <item m="1" x="5365"/>
        <item m="1" x="3059"/>
        <item m="1" x="6967"/>
        <item m="1" x="5523"/>
        <item m="1" x="5939"/>
        <item m="1" x="7524"/>
        <item m="1" x="6409"/>
        <item m="1" x="4523"/>
        <item m="1" x="5314"/>
        <item m="1" x="6361"/>
        <item m="1" x="3672"/>
        <item m="1" x="3294"/>
        <item m="1" x="5684"/>
        <item m="1" x="6218"/>
        <item m="1" x="4319"/>
        <item m="1" x="5797"/>
        <item m="1" x="4771"/>
        <item m="1" x="7131"/>
        <item m="1" x="2794"/>
        <item m="1" x="4455"/>
        <item m="1" x="5399"/>
        <item m="1" x="6149"/>
        <item m="1" x="5849"/>
        <item m="1" x="3096"/>
        <item m="1" x="4965"/>
        <item m="1" x="5827"/>
        <item m="1" x="7703"/>
        <item m="1" x="3454"/>
        <item m="1" x="5028"/>
        <item m="1" x="6487"/>
        <item m="1" x="7932"/>
        <item m="1" x="7953"/>
        <item m="1" x="2897"/>
        <item m="1" x="3923"/>
        <item m="1" x="6398"/>
        <item m="1" x="4037"/>
        <item m="1" x="4731"/>
        <item m="1" x="4178"/>
        <item m="1" x="4861"/>
        <item m="1" x="7921"/>
        <item m="1" x="3395"/>
        <item m="1" x="6696"/>
        <item m="1" x="7025"/>
        <item m="1" x="6834"/>
        <item m="1" x="4799"/>
        <item m="1" x="3853"/>
        <item m="1" x="7964"/>
        <item m="1" x="3602"/>
        <item m="1" x="3679"/>
        <item m="1" x="4703"/>
        <item m="1" x="7913"/>
        <item m="1" x="3701"/>
        <item m="1" x="7591"/>
        <item m="1" x="5812"/>
        <item m="1" x="5122"/>
        <item m="1" x="7942"/>
        <item m="1" x="4273"/>
        <item m="1" x="7769"/>
        <item m="1" x="6948"/>
        <item m="1" x="6221"/>
        <item m="1" x="4222"/>
        <item m="1" x="7818"/>
        <item m="1" x="4570"/>
        <item m="1" x="4875"/>
        <item m="1" x="4877"/>
        <item m="1" x="6359"/>
        <item m="1" x="5358"/>
        <item m="1" x="5174"/>
        <item m="1" x="3422"/>
        <item m="1" x="4294"/>
        <item m="1" x="5833"/>
        <item m="1" x="3821"/>
        <item m="1" x="4586"/>
        <item m="1" x="7289"/>
        <item m="1" x="4381"/>
        <item m="1" x="4514"/>
        <item m="1" x="5508"/>
        <item m="1" x="7853"/>
        <item m="1" x="6033"/>
        <item m="1" x="6508"/>
        <item m="1" x="3392"/>
        <item m="1" x="3863"/>
        <item m="1" x="7478"/>
        <item m="1" x="4649"/>
        <item m="1" x="7971"/>
        <item m="1" x="3327"/>
        <item m="1" x="4923"/>
        <item m="1" x="5714"/>
        <item m="1" x="7894"/>
        <item m="1" x="7889"/>
        <item m="1" x="6005"/>
        <item m="1" x="7069"/>
        <item m="1" x="7084"/>
        <item m="1" x="3720"/>
        <item m="1" x="7929"/>
        <item m="1" x="7836"/>
        <item m="1" x="4667"/>
        <item m="1" x="5989"/>
        <item m="1" x="6278"/>
        <item m="1" x="3914"/>
        <item m="1" x="5810"/>
        <item m="1" x="7153"/>
        <item m="1" x="3505"/>
        <item m="1" x="7407"/>
        <item m="1" x="3102"/>
        <item m="1" x="3574"/>
        <item m="1" x="5335"/>
        <item m="1" x="3721"/>
        <item m="1" x="6307"/>
        <item m="1" x="5349"/>
        <item m="1" x="7866"/>
        <item m="1" x="3398"/>
        <item m="1" x="5927"/>
        <item m="1" x="6227"/>
        <item m="1" x="7635"/>
        <item m="1" x="5671"/>
        <item m="1" x="6536"/>
        <item m="1" x="5366"/>
        <item m="1" x="3060"/>
        <item m="1" x="6968"/>
        <item m="1" x="5524"/>
        <item m="1" x="5940"/>
        <item m="1" x="7525"/>
        <item m="1" x="6410"/>
        <item m="1" x="4524"/>
        <item m="1" x="5315"/>
        <item m="1" x="6362"/>
        <item m="1" x="3673"/>
        <item m="1" x="3295"/>
        <item m="1" x="5685"/>
        <item m="1" x="6219"/>
        <item m="1" x="4320"/>
        <item m="1" x="3837"/>
        <item m="1" x="7933"/>
        <item m="1" x="6194"/>
        <item m="1" x="6783"/>
        <item m="1" x="2974"/>
        <item m="1" x="6537"/>
        <item m="1" x="6048"/>
        <item m="1" x="6089"/>
        <item m="1" x="4582"/>
        <item m="1" x="6483"/>
        <item m="1" x="7881"/>
        <item m="1" x="7949"/>
        <item m="1" x="6533"/>
        <item m="1" x="7182"/>
        <item m="1" x="6224"/>
        <item m="1" x="5676"/>
        <item m="1" x="3356"/>
        <item m="1" x="4081"/>
        <item m="1" x="3662"/>
        <item m="1" x="4068"/>
        <item m="1" x="2814"/>
        <item m="1" x="7760"/>
        <item m="1" x="5923"/>
        <item m="1" x="5647"/>
        <item m="1" x="7962"/>
        <item m="1" x="3769"/>
        <item m="1" x="3689"/>
        <item m="1" x="3379"/>
        <item m="1" x="7993"/>
        <item m="1" x="5217"/>
        <item m="1" x="5175"/>
        <item m="1" x="5715"/>
        <item m="1" x="6003"/>
        <item m="1" x="7919"/>
        <item m="1" x="3452"/>
        <item m="1" x="6091"/>
        <item m="1" x="7573"/>
        <item m="1" x="6112"/>
        <item m="1" x="5966"/>
        <item m="1" x="6478"/>
        <item m="1" x="7844"/>
        <item m="1" x="5434"/>
        <item m="1" x="5743"/>
        <item m="1" x="7890"/>
        <item m="1" x="5864"/>
        <item m="1" x="3801"/>
        <item m="1" x="5148"/>
        <item m="1" x="7951"/>
        <item m="1" x="7234"/>
        <item m="1" x="5161"/>
        <item m="1" x="5878"/>
        <item m="1" x="7784"/>
        <item m="1" x="5910"/>
        <item m="1" x="3213"/>
        <item m="1" x="3936"/>
        <item m="1" x="5985"/>
        <item m="1" x="5550"/>
        <item m="1" x="4852"/>
        <item m="1" x="3974"/>
        <item m="1" x="7845"/>
        <item m="1" x="6320"/>
        <item m="1" x="6669"/>
        <item m="1" x="6030"/>
        <item m="1" x="5409"/>
        <item m="1" x="7674"/>
        <item m="1" x="7469"/>
        <item m="1" x="6371"/>
        <item m="1" x="5623"/>
        <item m="1" x="5987"/>
        <item m="1" x="5031"/>
        <item m="1" x="5461"/>
        <item m="1" x="7830"/>
        <item m="1" x="3997"/>
        <item m="1" x="2879"/>
        <item m="1" x="7649"/>
        <item m="1" x="2880"/>
        <item m="1" x="2894"/>
        <item m="1" x="7829"/>
        <item m="1" x="5758"/>
        <item m="1" x="6240"/>
        <item m="1" x="5189"/>
        <item m="1" x="7107"/>
        <item m="1" x="5557"/>
        <item m="1" x="7052"/>
        <item m="1" x="6720"/>
        <item m="1" x="5759"/>
        <item m="1" x="4193"/>
        <item m="1" x="7624"/>
        <item m="1" x="3771"/>
        <item m="1" x="4564"/>
        <item m="1" x="3680"/>
        <item m="1" x="5757"/>
        <item m="1" x="4728"/>
        <item m="1" x="6330"/>
        <item m="1" x="7484"/>
        <item m="1" x="5108"/>
        <item m="1" x="5109"/>
        <item m="1" x="7415"/>
        <item m="1" x="6233"/>
        <item m="1" x="3784"/>
        <item m="1" x="6201"/>
        <item m="1" x="6959"/>
        <item m="1" x="3681"/>
        <item m="1" x="7080"/>
        <item m="1" x="7677"/>
        <item m="1" x="7115"/>
        <item m="1" x="4933"/>
        <item m="1" x="7610"/>
        <item m="1" x="7974"/>
        <item m="1" x="5264"/>
        <item m="1" x="7938"/>
        <item m="1" x="7939"/>
        <item m="1" x="6506"/>
        <item m="1" x="3920"/>
        <item m="1" x="3578"/>
        <item m="1" x="5394"/>
        <item m="1" x="5768"/>
        <item m="1" x="4277"/>
        <item m="1" x="6475"/>
        <item m="1" x="5423"/>
        <item m="1" x="3472"/>
        <item m="1" x="6256"/>
        <item m="1" x="7793"/>
        <item m="1" x="5194"/>
        <item m="1" x="5563"/>
        <item m="1" x="7650"/>
        <item m="1" x="6918"/>
        <item m="1" x="6257"/>
        <item m="1" x="7794"/>
        <item m="1" x="3242"/>
        <item m="1" x="3639"/>
        <item m="1" x="5525"/>
        <item m="1" x="5941"/>
        <item m="1" x="4525"/>
        <item m="1" x="3674"/>
        <item m="1" x="7841"/>
        <item m="1" x="7075"/>
        <item m="1" x="6531"/>
        <item m="1" x="7915"/>
        <item m="1" x="7042"/>
        <item m="1" x="4588"/>
        <item m="1" x="6559"/>
        <item m="1" x="3712"/>
        <item m="1" x="2936"/>
        <item m="1" x="5783"/>
        <item m="1" x="6497"/>
        <item m="1" x="6155"/>
        <item m="1" x="3195"/>
        <item m="1" x="5558"/>
        <item m="1" x="4872"/>
        <item m="1" x="4714"/>
        <item m="1" x="5535"/>
        <item m="1" x="5205"/>
        <item m="1" x="4247"/>
        <item m="1" x="7377"/>
        <item m="1" x="3283"/>
        <item m="1" x="7045"/>
        <item m="1" x="3322"/>
        <item m="1" x="3323"/>
        <item m="1" x="4713"/>
        <item m="1" x="7785"/>
        <item m="1" x="6177"/>
        <item m="1" x="5856"/>
        <item m="1" x="6054"/>
        <item m="1" x="5991"/>
        <item m="1" x="4593"/>
        <item m="1" x="4248"/>
        <item m="1" x="4249"/>
        <item m="1" x="7378"/>
        <item m="1" x="7046"/>
        <item m="1" x="6827"/>
        <item m="1" x="7438"/>
        <item m="1" x="7257"/>
        <item m="1" x="3247"/>
        <item m="1" x="5785"/>
        <item m="1" x="6119"/>
        <item m="1" x="6666"/>
        <item m="1" x="4392"/>
        <item m="1" x="7206"/>
        <item m="1" x="7283"/>
        <item m="1" x="3254"/>
        <item m="1" x="5395"/>
        <item m="1" x="2832"/>
        <item m="1" x="7495"/>
        <item m="1" x="5421"/>
        <item m="1" x="5903"/>
        <item m="1" x="6689"/>
        <item m="1" x="4348"/>
        <item m="1" x="2978"/>
        <item m="1" x="5969"/>
        <item m="1" x="7560"/>
        <item m="1" x="5015"/>
        <item m="1" x="4865"/>
        <item m="1" x="4151"/>
        <item m="1" x="7242"/>
        <item m="1" x="5268"/>
        <item m="1" x="3658"/>
        <item m="1" x="4651"/>
        <item m="1" x="5235"/>
        <item m="1" x="7268"/>
        <item m="1" x="4845"/>
        <item m="1" x="3871"/>
        <item m="1" x="7426"/>
        <item m="1" x="4721"/>
        <item m="1" x="5753"/>
        <item m="1" x="4023"/>
        <item m="1" x="3269"/>
        <item m="1" x="3887"/>
        <item m="1" x="6923"/>
        <item m="1" x="7116"/>
        <item m="1" x="7600"/>
        <item m="1" x="5955"/>
        <item m="1" x="3225"/>
        <item m="1" x="2918"/>
        <item m="1" x="2898"/>
        <item m="1" x="2972"/>
        <item m="1" x="3018"/>
        <item m="1" x="4136"/>
        <item m="1" x="2873"/>
        <item m="1" x="4056"/>
        <item m="1" x="4843"/>
        <item m="1" x="6009"/>
        <item m="1" x="3946"/>
        <item m="1" x="7652"/>
        <item m="1" x="3715"/>
        <item m="1" x="6889"/>
        <item m="1" x="5693"/>
        <item m="1" x="7848"/>
        <item m="1" x="6602"/>
        <item m="1" x="5640"/>
        <item m="1" x="5790"/>
        <item m="1" x="5674"/>
        <item m="1" x="5912"/>
        <item m="1" x="6828"/>
        <item m="1" x="5617"/>
        <item m="1" x="7631"/>
        <item m="1" x="6961"/>
        <item m="1" x="6717"/>
        <item m="1" x="7180"/>
        <item m="1" x="4217"/>
        <item m="1" x="6940"/>
        <item m="1" x="5013"/>
        <item m="1" x="3630"/>
        <item m="1" x="2995"/>
        <item m="1" x="4390"/>
        <item m="1" x="5801"/>
        <item m="1" x="5568"/>
        <item m="1" x="4021"/>
        <item m="1" x="3312"/>
        <item m="1" x="3775"/>
        <item m="1" x="7078"/>
        <item m="1" x="6545"/>
        <item m="1" x="6485"/>
        <item m="1" x="6076"/>
        <item m="1" x="3746"/>
        <item m="1" x="7224"/>
        <item m="1" x="2803"/>
        <item m="1" x="5080"/>
        <item m="1" x="6519"/>
        <item m="1" x="5091"/>
        <item m="1" x="4493"/>
        <item m="1" x="3954"/>
        <item m="1" x="5316"/>
        <item m="1" x="7746"/>
        <item m="1" x="3807"/>
        <item m="1" x="6792"/>
        <item m="1" x="5052"/>
        <item m="1" x="4800"/>
        <item m="1" x="3227"/>
        <item m="1" x="3318"/>
        <item m="1" x="6334"/>
        <item m="1" x="4546"/>
        <item m="1" x="5305"/>
        <item m="1" x="3788"/>
        <item m="1" x="5071"/>
        <item m="1" x="5176"/>
        <item m="1" x="5769"/>
        <item m="1" x="7096"/>
        <item m="1" x="5822"/>
        <item m="1" x="4898"/>
        <item m="1" x="6189"/>
        <item m="1" x="6190"/>
        <item m="1" x="6191"/>
        <item m="1" x="7321"/>
        <item m="1" x="6254"/>
        <item m="1" x="3722"/>
        <item m="1" x="7421"/>
        <item m="1" x="5135"/>
        <item m="1" x="6943"/>
        <item m="1" x="6772"/>
        <item m="1" x="3512"/>
        <item m="1" x="6902"/>
        <item m="1" x="7022"/>
        <item m="1" x="6699"/>
        <item m="1" x="4854"/>
        <item m="1" x="3196"/>
        <item m="1" x="5934"/>
        <item m="1" x="5209"/>
        <item m="1" x="4278"/>
        <item m="1" x="7086"/>
        <item m="1" x="4236"/>
        <item m="1" x="6192"/>
        <item m="1" x="3449"/>
        <item m="1" x="5211"/>
        <item m="1" x="7417"/>
        <item m="1" x="3764"/>
        <item m="1" x="6099"/>
        <item m="1" x="3035"/>
        <item m="1" x="3879"/>
        <item m="1" x="4215"/>
        <item m="1" x="2966"/>
        <item m="1" x="3857"/>
        <item m="1" x="5336"/>
        <item m="1" x="7454"/>
        <item m="1" x="4185"/>
        <item m="1" x="3024"/>
        <item m="1" x="5738"/>
        <item m="1" x="3370"/>
        <item m="1" x="4409"/>
        <item m="1" x="4969"/>
        <item m="1" x="7691"/>
        <item m="1" x="6205"/>
        <item m="1" x="3644"/>
        <item m="1" x="7471"/>
        <item m="1" x="5485"/>
        <item m="1" x="7306"/>
        <item m="1" x="4104"/>
        <item m="1" x="6523"/>
        <item m="1" x="3789"/>
        <item m="1" x="5060"/>
        <item m="1" x="6057"/>
        <item m="1" x="6913"/>
        <item m="1" x="7548"/>
        <item m="1" x="7344"/>
        <item m="1" x="6347"/>
        <item m="1" x="4606"/>
        <item m="1" x="5140"/>
        <item m="1" x="4881"/>
        <item m="1" x="5613"/>
        <item m="1" x="7170"/>
        <item m="1" x="6952"/>
        <item m="1" x="7645"/>
        <item m="1" x="5581"/>
        <item m="1" x="3732"/>
        <item m="1" x="3480"/>
        <item m="1" x="5770"/>
        <item m="1" x="5600"/>
        <item m="1" x="5625"/>
        <item m="1" x="7328"/>
        <item m="1" x="6283"/>
        <item m="1" x="6570"/>
        <item m="1" x="4763"/>
        <item m="1" x="7618"/>
        <item m="1" x="4981"/>
        <item m="1" x="4707"/>
        <item m="1" x="5443"/>
        <item m="1" x="6973"/>
        <item m="1" x="4764"/>
        <item m="1" x="4982"/>
        <item m="1" x="3413"/>
        <item m="1" x="4983"/>
        <item m="1" x="7311"/>
        <item m="1" x="4650"/>
        <item m="1" x="6832"/>
        <item m="1" x="5808"/>
        <item m="1" x="3832"/>
        <item m="1" x="7266"/>
        <item m="1" x="7526"/>
        <item m="1" x="4699"/>
        <item m="1" x="7681"/>
        <item m="1" x="7707"/>
        <item m="1" x="7390"/>
        <item m="1" x="3403"/>
        <item m="1" x="7619"/>
        <item m="1" x="5374"/>
        <item m="1" x="4984"/>
        <item m="1" x="4819"/>
        <item m="1" x="2940"/>
        <item m="1" x="3726"/>
        <item m="1" x="4681"/>
        <item m="1" x="7804"/>
        <item m="1" x="4112"/>
        <item m="1" x="4482"/>
        <item m="1" x="5032"/>
        <item m="1" x="7798"/>
        <item m="1" x="5403"/>
        <item m="1" x="3711"/>
        <item m="1" x="5291"/>
        <item m="1" x="5800"/>
        <item m="1" x="6412"/>
        <item m="1" x="6183"/>
        <item m="1" x="6082"/>
        <item m="1" x="7213"/>
        <item m="1" x="5867"/>
        <item m="1" x="5359"/>
        <item m="1" x="6516"/>
        <item m="1" x="6580"/>
        <item m="1" x="2824"/>
        <item m="1" x="7482"/>
        <item m="1" x="7192"/>
        <item m="1" x="5787"/>
        <item m="1" x="3926"/>
        <item m="1" x="6896"/>
        <item m="1" x="6407"/>
        <item m="1" x="3851"/>
        <item m="1" x="4462"/>
        <item m="1" x="7730"/>
        <item m="1" x="5360"/>
        <item m="1" x="7633"/>
        <item m="1" x="2922"/>
        <item m="1" x="5396"/>
        <item m="1" x="4545"/>
        <item m="1" x="6833"/>
        <item m="1" x="7489"/>
        <item m="1" x="3847"/>
        <item m="1" x="6929"/>
        <item m="1" x="5114"/>
        <item m="1" x="5863"/>
        <item m="1" x="7661"/>
        <item m="1" x="4901"/>
        <item m="1" x="6073"/>
        <item m="1" x="6401"/>
        <item m="1" x="4318"/>
        <item m="1" x="6115"/>
        <item m="1" x="7516"/>
        <item m="1" x="5452"/>
        <item m="1" x="4268"/>
        <item m="1" x="6008"/>
        <item m="1" x="3551"/>
        <item m="1" x="2941"/>
        <item m="1" x="5070"/>
        <item m="1" x="2852"/>
        <item m="1" x="6342"/>
        <item m="1" x="4378"/>
        <item m="1" x="6897"/>
        <item m="1" x="3860"/>
        <item m="1" x="7140"/>
        <item m="1" x="4342"/>
        <item m="1" x="6746"/>
        <item m="1" x="5976"/>
        <item m="1" x="7851"/>
        <item m="1" x="5030"/>
        <item m="1" x="4634"/>
        <item m="1" x="6007"/>
        <item m="1" x="4121"/>
        <item m="1" x="3899"/>
        <item m="1" x="4957"/>
        <item m="1" x="3352"/>
        <item m="1" x="5053"/>
        <item m="1" x="3279"/>
        <item m="1" x="4264"/>
        <item m="1" x="6329"/>
        <item m="1" x="7491"/>
        <item m="1" x="4824"/>
        <item m="1" x="6631"/>
        <item m="1" x="6898"/>
        <item m="1" x="4341"/>
        <item m="1" x="7293"/>
        <item m="1" x="7721"/>
        <item m="1" x="5202"/>
        <item m="1" x="6632"/>
        <item m="1" x="3525"/>
        <item m="1" x="4956"/>
        <item m="1" x="3758"/>
        <item m="1" x="5377"/>
        <item m="1" x="6858"/>
        <item m="1" x="3124"/>
        <item m="1" x="3759"/>
        <item m="1" x="4298"/>
        <item m="1" x="7227"/>
        <item m="1" x="4720"/>
        <item m="1" x="3567"/>
        <item m="1" x="3848"/>
        <item m="1" x="4265"/>
        <item m="1" x="2871"/>
        <item m="1" x="7186"/>
        <item m="1" x="5009"/>
        <item m="1" x="3777"/>
        <item m="1" x="2809"/>
        <item m="1" x="5728"/>
        <item m="1" x="2862"/>
        <item m="1" x="7146"/>
        <item m="1" x="6953"/>
        <item m="1" x="4910"/>
        <item m="1" x="4719"/>
        <item m="1" x="3514"/>
        <item m="1" x="7327"/>
        <item m="1" x="6743"/>
        <item m="1" x="7035"/>
        <item m="1" x="4470"/>
        <item m="1" x="5686"/>
        <item m="1" x="6987"/>
        <item m="1" x="5536"/>
        <item m="1" x="3479"/>
        <item m="1" x="4765"/>
        <item m="1" x="5094"/>
        <item m="1" x="7055"/>
        <item m="1" x="5444"/>
        <item m="1" x="3341"/>
        <item m="1" x="7398"/>
        <item m="1" x="6490"/>
        <item m="1" x="4766"/>
        <item m="1" x="5095"/>
        <item m="1" x="3342"/>
        <item m="1" x="5949"/>
        <item m="1" x="4905"/>
        <item m="1" x="3107"/>
        <item m="1" x="3457"/>
        <item m="1" x="6102"/>
        <item m="1" x="5795"/>
        <item m="1" x="7252"/>
        <item m="1" x="7725"/>
        <item m="1" x="4499"/>
        <item m="1" x="6332"/>
        <item m="1" x="6249"/>
        <item m="1" x="6713"/>
        <item m="1" x="7678"/>
        <item m="1" x="3774"/>
        <item m="1" x="5727"/>
        <item m="1" x="4324"/>
        <item m="1" x="5590"/>
        <item m="1" x="6462"/>
        <item m="1" x="3917"/>
        <item m="1" x="3194"/>
        <item m="1" x="5236"/>
        <item m="1" x="6195"/>
        <item m="1" x="6753"/>
        <item m="1" x="5103"/>
        <item m="1" x="7138"/>
        <item m="1" x="7819"/>
        <item m="1" x="7766"/>
        <item m="1" x="4463"/>
        <item m="1" x="4161"/>
        <item m="1" x="6331"/>
        <item m="1" x="6614"/>
        <item m="1" x="3377"/>
        <item m="1" x="3924"/>
        <item m="1" x="6417"/>
        <item m="1" x="6010"/>
        <item m="1" x="6157"/>
        <item m="1" x="5159"/>
        <item m="1" x="6072"/>
        <item m="1" x="6645"/>
        <item m="1" x="6593"/>
        <item m="1" x="7388"/>
        <item m="1" x="6671"/>
        <item m="1" x="5735"/>
        <item m="1" x="7238"/>
        <item m="1" x="6273"/>
        <item m="1" x="6569"/>
        <item m="1" x="5150"/>
        <item m="1" x="3129"/>
        <item m="1" x="4353"/>
        <item m="1" x="5259"/>
        <item m="1" x="7518"/>
        <item m="1" x="4501"/>
        <item m="1" x="7487"/>
        <item m="1" x="3740"/>
        <item m="1" x="6985"/>
        <item m="1" x="4864"/>
        <item m="1" x="6476"/>
        <item m="1" x="4360"/>
        <item m="1" x="7536"/>
        <item m="1" x="3150"/>
        <item m="1" x="5943"/>
        <item m="1" x="3484"/>
        <item m="1" x="3393"/>
        <item m="1" x="5739"/>
        <item m="1" x="7549"/>
        <item m="1" x="7345"/>
        <item m="1" x="4924"/>
        <item m="1" x="6230"/>
        <item m="1" x="6479"/>
        <item m="1" x="7643"/>
        <item m="1" x="4255"/>
        <item m="1" x="6343"/>
        <item m="1" x="4424"/>
        <item m="1" x="4571"/>
        <item m="1" x="5104"/>
        <item m="1" x="4566"/>
        <item m="1" x="3357"/>
        <item m="1" x="5519"/>
        <item m="1" x="4842"/>
        <item m="1" x="3192"/>
        <item m="1" x="6647"/>
        <item m="1" x="5992"/>
        <item m="1" x="5146"/>
        <item m="1" x="7376"/>
        <item m="1" x="5045"/>
        <item m="1" x="4339"/>
        <item m="1" x="3382"/>
        <item m="1" x="2951"/>
        <item m="1" x="4093"/>
        <item m="1" x="3276"/>
        <item m="1" x="5270"/>
        <item m="1" x="4446"/>
        <item m="1" x="5526"/>
        <item m="1" x="4229"/>
        <item m="1" x="5655"/>
        <item m="1" x="6731"/>
        <item m="1" x="7532"/>
        <item m="1" x="4025"/>
        <item m="1" x="3230"/>
        <item m="1" x="7772"/>
        <item m="1" x="6770"/>
        <item m="1" x="6043"/>
        <item m="1" x="7468"/>
        <item m="1" x="7123"/>
        <item m="1" x="5907"/>
        <item m="1" x="5699"/>
        <item m="1" x="3002"/>
        <item m="1" x="4073"/>
        <item m="1" x="4704"/>
        <item m="1" x="7118"/>
        <item m="1" x="7076"/>
        <item m="1" x="3354"/>
        <item m="1" x="5141"/>
        <item m="1" x="7597"/>
        <item m="1" x="3533"/>
        <item m="1" x="5554"/>
        <item m="1" x="6937"/>
        <item m="1" x="2884"/>
        <item m="1" x="7381"/>
        <item m="1" x="6315"/>
        <item m="1" x="4543"/>
        <item m="1" x="6452"/>
        <item m="1" x="4977"/>
        <item m="1" x="6168"/>
        <item m="1" x="7620"/>
        <item m="1" x="5445"/>
        <item m="1" x="4708"/>
        <item m="1" x="4985"/>
        <item m="1" x="7056"/>
        <item m="1" x="3414"/>
        <item m="1" x="3343"/>
        <item m="1" x="5446"/>
        <item m="1" x="7057"/>
        <item m="1" x="5970"/>
        <item m="1" x="7058"/>
        <item m="1" x="5041"/>
        <item m="1" x="4014"/>
        <item m="1" x="7294"/>
        <item m="1" x="5203"/>
        <item m="1" x="4471"/>
        <item m="1" x="5687"/>
        <item m="1" x="5870"/>
        <item m="1" x="4340"/>
        <item m="1" x="4145"/>
        <item m="1" x="4010"/>
        <item m="1" x="7351"/>
        <item m="1" x="4700"/>
        <item m="1" x="7097"/>
        <item m="1" x="4313"/>
        <item m="1" x="4869"/>
        <item m="1" x="3137"/>
        <item m="1" x="6437"/>
        <item m="1" x="4677"/>
        <item m="1" x="7621"/>
        <item m="1" x="7492"/>
        <item m="1" x="6672"/>
        <item m="1" x="3864"/>
        <item m="1" x="7436"/>
        <item m="1" x="3290"/>
        <item m="1" x="7193"/>
        <item m="1" x="6925"/>
        <item m="1" x="5215"/>
        <item m="1" x="7264"/>
        <item m="1" x="6521"/>
        <item m="1" x="3178"/>
        <item m="1" x="6971"/>
        <item m="1" x="4530"/>
        <item m="1" x="7139"/>
        <item m="1" x="2952"/>
        <item m="1" x="3840"/>
        <item m="1" x="2887"/>
        <item m="1" x="7147"/>
        <item m="1" x="7194"/>
        <item m="1" x="7813"/>
        <item m="1" x="4367"/>
        <item m="1" x="4210"/>
        <item m="1" x="4113"/>
        <item m="1" x="3724"/>
        <item m="1" x="2925"/>
        <item m="1" x="7585"/>
        <item m="1" x="7195"/>
        <item m="1" x="5472"/>
        <item m="1" x="4106"/>
        <item m="1" x="2919"/>
        <item m="1" x="7098"/>
        <item m="1" x="3081"/>
        <item m="1" x="5390"/>
        <item m="1" x="3463"/>
        <item m="1" x="6012"/>
        <item m="1" x="3546"/>
        <item m="1" x="5292"/>
        <item m="1" x="6078"/>
        <item m="1" x="5677"/>
        <item m="1" x="3955"/>
        <item m="1" x="3015"/>
        <item m="1" x="5986"/>
        <item m="1" x="6065"/>
        <item m="1" x="5567"/>
        <item m="1" x="4519"/>
        <item m="1" x="3972"/>
        <item m="1" x="4114"/>
        <item m="1" x="5101"/>
        <item m="1" x="4712"/>
        <item m="1" x="3235"/>
        <item m="1" x="5749"/>
        <item m="1" x="4396"/>
        <item m="1" x="6769"/>
        <item m="1" x="3487"/>
        <item m="1" x="7173"/>
        <item m="1" x="3458"/>
        <item m="1" x="2986"/>
        <item m="1" x="7149"/>
        <item m="1" x="6738"/>
        <item m="1" x="6145"/>
        <item m="1" x="4847"/>
        <item m="1" x="5882"/>
        <item m="1" x="3114"/>
        <item m="1" x="6066"/>
        <item m="1" x="3285"/>
        <item m="1" x="3012"/>
        <item m="1" x="6318"/>
        <item m="1" x="6339"/>
        <item m="1" x="5069"/>
        <item m="1" x="4590"/>
        <item m="1" x="4701"/>
        <item m="1" x="3667"/>
        <item m="1" x="6123"/>
        <item m="1" x="7788"/>
        <item m="1" x="4658"/>
        <item m="1" x="2959"/>
        <item m="1" x="7150"/>
        <item m="1" x="4123"/>
        <item m="1" x="3826"/>
        <item m="1" x="7699"/>
        <item m="1" x="2882"/>
        <item m="1" x="4289"/>
        <item m="1" x="6732"/>
        <item m="1" x="5061"/>
        <item m="1" x="3778"/>
        <item m="1" x="6764"/>
        <item m="1" x="6648"/>
        <item m="1" x="4158"/>
        <item m="1" x="7747"/>
        <item m="1" x="6759"/>
        <item m="1" x="6480"/>
        <item m="1" x="6599"/>
        <item m="1" x="3765"/>
        <item m="1" x="4464"/>
        <item m="1" x="6728"/>
        <item m="1" x="3522"/>
        <item m="1" x="4609"/>
        <item m="1" x="6121"/>
        <item m="1" x="4820"/>
        <item m="1" x="5982"/>
        <item m="1" x="5578"/>
        <item m="1" x="3110"/>
        <item m="1" x="5643"/>
        <item m="1" x="4297"/>
        <item m="1" x="5660"/>
        <item m="1" x="3113"/>
        <item m="1" x="3058"/>
        <item m="1" x="4048"/>
        <item m="1" x="5537"/>
        <item m="1" x="7013"/>
        <item m="1" x="3654"/>
        <item m="1" x="5587"/>
        <item m="1" x="7207"/>
        <item m="1" x="5771"/>
        <item m="1" x="4200"/>
        <item m="1" x="3353"/>
        <item m="1" x="3013"/>
        <item m="1" x="3176"/>
        <item m="1" x="4620"/>
        <item m="1" x="7688"/>
        <item m="1" x="4253"/>
        <item m="1" x="6752"/>
        <item m="1" x="5597"/>
        <item m="1" x="6216"/>
        <item m="1" x="6727"/>
        <item m="1" x="3057"/>
        <item m="1" x="5574"/>
        <item m="1" x="7670"/>
        <item m="1" x="6366"/>
        <item m="1" x="4745"/>
        <item m="1" x="4078"/>
        <item m="1" x="7119"/>
        <item m="1" x="4419"/>
        <item m="1" x="7765"/>
        <item m="1" x="3515"/>
        <item m="1" x="5286"/>
        <item m="1" x="6600"/>
        <item m="1" x="5250"/>
        <item m="1" x="4810"/>
        <item m="1" x="7295"/>
        <item m="1" x="4996"/>
        <item m="1" x="5555"/>
        <item m="1" x="6138"/>
        <item m="1" x="3478"/>
        <item m="1" x="7593"/>
        <item m="1" x="6859"/>
        <item m="1" x="3568"/>
        <item m="1" x="5147"/>
        <item m="1" x="3849"/>
        <item m="1" x="3320"/>
        <item m="1" x="2872"/>
        <item m="1" x="4930"/>
        <item m="1" x="3415"/>
        <item m="1" x="4767"/>
        <item m="1" x="5447"/>
        <item m="1" x="7059"/>
        <item m="1" x="6028"/>
        <item m="1" x="5950"/>
        <item m="1" x="5096"/>
        <item m="1" x="6039"/>
        <item m="1" x="5448"/>
        <item m="1" x="3416"/>
        <item m="1" x="3417"/>
        <item m="1" x="5449"/>
        <item m="1" x="6491"/>
        <item m="1" x="3418"/>
        <item m="1" x="5871"/>
        <item m="1" x="6481"/>
        <item m="1" x="5225"/>
        <item m="1" x="3580"/>
        <item m="1" x="5143"/>
        <item m="1" x="7465"/>
        <item m="1" x="3204"/>
        <item m="1" x="4966"/>
        <item m="1" x="4477"/>
        <item m="1" x="4162"/>
        <item m="1" x="4610"/>
        <item m="1" x="3205"/>
        <item m="1" x="4262"/>
        <item m="1" x="5206"/>
        <item m="1" x="4439"/>
        <item m="1" x="4931"/>
        <item m="1" x="5441"/>
        <item m="1" x="4144"/>
        <item m="1" x="4163"/>
        <item m="1" x="6748"/>
        <item m="1" x="3164"/>
        <item m="1" x="6963"/>
        <item m="1" x="3725"/>
        <item m="1" x="2893"/>
        <item m="1" x="3001"/>
        <item m="1" x="6879"/>
        <item m="1" x="3221"/>
        <item m="1" x="7366"/>
        <item m="1" x="7461"/>
        <item m="1" x="5694"/>
        <item m="1" x="5644"/>
        <item m="1" x="7375"/>
        <item m="1" x="4038"/>
        <item m="1" x="7653"/>
        <item m="1" x="7214"/>
        <item m="1" x="7332"/>
        <item m="1" x="4259"/>
        <item m="1" x="2926"/>
        <item m="1" x="4926"/>
        <item m="1" x="7237"/>
        <item m="1" x="7074"/>
        <item m="1" x="3627"/>
        <item m="1" x="4792"/>
        <item m="1" x="3576"/>
        <item m="1" x="5621"/>
        <item m="1" x="6767"/>
        <item m="1" x="3528"/>
        <item m="1" x="6061"/>
        <item m="1" x="4508"/>
        <item m="1" x="4591"/>
        <item m="1" x="6821"/>
        <item m="1" x="5267"/>
        <item m="1" x="3052"/>
        <item m="1" x="5427"/>
        <item m="1" x="2903"/>
        <item m="1" x="3520"/>
        <item m="1" x="4743"/>
        <item m="1" x="3345"/>
        <item m="1" x="7106"/>
        <item m="1" x="5408"/>
        <item m="1" x="3492"/>
        <item m="1" x="7065"/>
        <item m="1" x="6583"/>
        <item m="1" x="5419"/>
        <item m="1" x="6575"/>
        <item m="1" x="4092"/>
        <item m="1" x="4886"/>
        <item m="1" x="4776"/>
        <item m="1" x="7320"/>
        <item m="1" x="4376"/>
        <item m="1" x="7777"/>
        <item m="1" x="6467"/>
        <item m="1" x="3477"/>
        <item m="1" x="4271"/>
        <item m="1" x="7393"/>
        <item m="1" x="4159"/>
        <item m="1" x="7439"/>
        <item m="1" x="6586"/>
        <item m="1" x="6673"/>
        <item m="1" x="3274"/>
        <item m="1" x="3998"/>
        <item m="1" x="6697"/>
        <item m="1" x="4363"/>
        <item m="1" x="3253"/>
        <item m="1" x="4209"/>
        <item m="1" x="3655"/>
        <item m="1" x="3694"/>
        <item m="1" x="5588"/>
        <item m="1" x="3727"/>
        <item m="1" x="4201"/>
        <item m="1" x="6652"/>
        <item m="1" x="7579"/>
        <item m="1" x="2848"/>
        <item m="1" x="4510"/>
        <item m="1" x="3965"/>
        <item m="1" x="4601"/>
        <item m="1" x="6751"/>
        <item m="1" x="7464"/>
        <item m="1" x="3555"/>
        <item m="1" x="6612"/>
        <item m="1" x="6564"/>
        <item m="1" x="3999"/>
        <item m="1" x="5011"/>
        <item m="1" x="5207"/>
        <item m="1" x="4026"/>
        <item m="1" x="4377"/>
        <item m="1" x="2935"/>
        <item m="1" x="6891"/>
        <item m="1" x="7112"/>
        <item m="1" x="7566"/>
        <item m="1" x="6187"/>
        <item m="1" x="4329"/>
        <item m="1" x="7191"/>
        <item m="1" x="7647"/>
        <item m="1" x="7105"/>
        <item m="1" x="6605"/>
        <item m="1" x="6184"/>
        <item m="1" x="3154"/>
        <item m="1" x="7373"/>
        <item m="1" x="7584"/>
        <item m="1" x="5781"/>
        <item m="1" x="4372"/>
        <item m="1" x="3232"/>
        <item m="1" x="4948"/>
        <item m="1" x="3638"/>
        <item m="1" x="7802"/>
        <item m="1" x="6079"/>
        <item m="1" x="5888"/>
        <item m="1" x="3495"/>
        <item m="1" x="7274"/>
        <item m="1" x="7190"/>
        <item m="1" x="7458"/>
        <item m="1" x="5858"/>
        <item m="1" x="7440"/>
        <item m="1" x="7832"/>
        <item m="1" x="7639"/>
        <item m="1" x="6566"/>
        <item m="1" x="7550"/>
        <item m="1" x="3634"/>
        <item m="1" x="6474"/>
        <item m="1" x="7675"/>
        <item m="1" x="2975"/>
        <item m="1" x="3045"/>
        <item m="1" x="4640"/>
        <item m="1" x="4015"/>
        <item m="1" x="3516"/>
        <item m="1" x="7598"/>
        <item m="1" x="7120"/>
        <item m="1" x="4520"/>
        <item m="1" x="4911"/>
        <item m="1" x="5772"/>
        <item m="1" x="5218"/>
        <item m="1" x="6981"/>
        <item m="1" x="2905"/>
        <item m="1" x="2816"/>
        <item m="1" x="4266"/>
        <item m="1" x="6733"/>
        <item m="1" x="5097"/>
        <item m="1" x="7399"/>
        <item m="1" x="5951"/>
        <item m="1" x="7622"/>
        <item m="1" x="7135"/>
        <item m="1" x="7060"/>
        <item m="1" x="4678"/>
        <item m="1" x="7400"/>
        <item m="1" x="4986"/>
        <item m="1" x="4709"/>
        <item m="1" x="5375"/>
        <item m="1" x="5971"/>
        <item m="1" x="7561"/>
        <item m="1" x="5016"/>
        <item m="1" x="4866"/>
        <item m="1" x="4152"/>
        <item m="1" x="7243"/>
        <item m="1" x="5269"/>
        <item m="1" x="3659"/>
        <item m="1" x="4652"/>
        <item m="1" x="5237"/>
        <item m="1" x="7269"/>
        <item m="1" x="4846"/>
        <item m="1" x="3872"/>
        <item m="1" x="7427"/>
        <item m="1" x="4751"/>
        <item m="1" x="4722"/>
        <item m="1" x="6322"/>
        <item m="1" x="5754"/>
        <item m="1" x="2808"/>
        <item m="1" x="4024"/>
        <item m="1" x="3270"/>
        <item m="1" x="3888"/>
        <item m="1" x="6924"/>
        <item m="1" x="7117"/>
        <item m="1" x="7601"/>
        <item m="1" x="5956"/>
        <item m="1" x="3226"/>
        <item m="1" x="2920"/>
        <item m="1" x="2899"/>
        <item m="1" x="2973"/>
        <item m="1" x="3019"/>
        <item m="1" x="4137"/>
        <item m="1" x="2874"/>
        <item m="1" x="4057"/>
        <item m="1" x="4844"/>
        <item m="1" x="6011"/>
        <item m="1" x="3947"/>
        <item m="1" x="7654"/>
        <item m="1" x="3716"/>
        <item m="1" x="6890"/>
        <item m="1" x="5695"/>
        <item m="1" x="7849"/>
        <item m="1" x="6603"/>
        <item m="1" x="5641"/>
        <item m="1" x="5791"/>
        <item m="1" x="5675"/>
        <item m="1" x="5913"/>
        <item m="1" x="6829"/>
        <item m="1" x="5618"/>
        <item m="1" x="7632"/>
        <item m="1" x="6962"/>
        <item m="1" x="6718"/>
        <item m="1" x="7181"/>
        <item m="1" x="4218"/>
        <item m="1" x="6941"/>
        <item m="1" x="5014"/>
        <item m="1" x="3631"/>
        <item m="1" x="2996"/>
        <item m="1" x="4391"/>
        <item m="1" x="5802"/>
        <item m="1" x="5569"/>
        <item m="1" x="4022"/>
        <item m="1" x="3313"/>
        <item m="1" x="3776"/>
        <item m="1" x="7079"/>
        <item m="1" x="6546"/>
        <item m="1" x="6486"/>
        <item m="1" x="6077"/>
        <item m="1" x="3747"/>
        <item m="1" x="7225"/>
        <item m="1" x="2804"/>
        <item m="1" x="5081"/>
        <item m="1" x="6520"/>
        <item m="1" x="5092"/>
        <item m="1" x="4494"/>
        <item m="1" x="3956"/>
        <item m="1" x="5317"/>
        <item m="1" x="7230"/>
        <item m="1" x="7748"/>
        <item m="1" x="3808"/>
        <item m="1" x="6793"/>
        <item m="1" x="5054"/>
        <item m="1" x="4801"/>
        <item m="1" x="3228"/>
        <item m="1" x="3319"/>
        <item m="1" x="6836"/>
        <item m="1" x="6335"/>
        <item m="1" x="4547"/>
        <item m="1" x="5306"/>
        <item m="1" x="3790"/>
        <item m="1" x="5072"/>
        <item m="1" x="5177"/>
        <item m="1" x="4196"/>
        <item m="1" x="5773"/>
        <item m="1" x="5823"/>
        <item m="1" x="4899"/>
        <item m="1" x="7322"/>
        <item m="1" x="3197"/>
        <item m="1" x="3991"/>
        <item m="1" x="5136"/>
        <item m="1" x="5486"/>
        <item m="1" x="7551"/>
        <item m="1" x="7346"/>
        <item m="1" x="6773"/>
        <item m="1" x="3513"/>
        <item m="1" x="6903"/>
        <item m="1" x="4964"/>
        <item m="1" x="7023"/>
        <item m="1" x="6700"/>
        <item m="1" x="4855"/>
        <item m="1" x="3744"/>
        <item m="1" x="3186"/>
        <item m="1" x="5210"/>
        <item m="1" x="4279"/>
        <item m="1" x="7087"/>
        <item m="1" x="4237"/>
        <item m="1" x="3450"/>
        <item m="1" x="7418"/>
        <item m="1" x="3766"/>
        <item m="1" x="6100"/>
        <item m="1" x="3880"/>
        <item m="1" x="4216"/>
        <item m="1" x="2967"/>
        <item m="1" x="3858"/>
        <item m="1" x="5337"/>
        <item m="1" x="7455"/>
        <item m="1" x="3723"/>
        <item m="1" x="7422"/>
        <item m="1" x="4186"/>
        <item m="1" x="5326"/>
        <item m="1" x="3063"/>
        <item m="1" x="3025"/>
        <item m="1" x="5740"/>
        <item m="1" x="3371"/>
        <item m="1" x="4410"/>
        <item m="1" x="4970"/>
        <item m="1" x="7692"/>
        <item m="1" x="6991"/>
        <item m="1" x="6206"/>
        <item m="1" x="3645"/>
        <item m="1" x="7472"/>
        <item m="1" x="5487"/>
        <item m="1" x="4105"/>
        <item m="1" x="3791"/>
        <item m="1" x="6058"/>
        <item m="1" x="6914"/>
        <item m="1" x="7509"/>
        <item m="1" x="6348"/>
        <item m="1" x="4607"/>
        <item m="1" x="6944"/>
        <item m="1" x="5142"/>
        <item m="1" x="4882"/>
        <item m="1" x="5614"/>
        <item m="1" x="7171"/>
        <item m="1" x="6954"/>
        <item m="1" x="7646"/>
        <item m="1" x="3733"/>
        <item m="1" x="5488"/>
        <item m="1" x="3481"/>
        <item m="1" x="5774"/>
        <item m="1" x="5601"/>
        <item m="1" x="6571"/>
        <item m="1" x="4768"/>
        <item m="1" x="7623"/>
        <item m="1" x="4987"/>
        <item m="1" x="4710"/>
        <item m="1" x="5450"/>
        <item m="1" x="6974"/>
        <item m="1" x="4769"/>
        <item m="1" x="4988"/>
        <item m="1" x="3419"/>
        <item m="1" x="4989"/>
        <item m="1" x="7312"/>
        <item m="1" x="6794"/>
        <item m="1" x="4561"/>
        <item m="1" x="5310"/>
        <item m="1" x="6714"/>
        <item m="1" x="5657"/>
        <item m="1" x="5110"/>
        <item m="1" x="6992"/>
        <item m="1" x="4153"/>
        <item m="1" x="6044"/>
        <item m="1" x="7749"/>
        <item m="1" x="4836"/>
        <item m="1" x="3426"/>
        <item m="1" x="5055"/>
        <item m="1" x="7480"/>
        <item m="1" x="4460"/>
        <item m="1" x="6055"/>
        <item m="1" x="4941"/>
        <item m="1" x="3792"/>
        <item m="1" x="3562"/>
        <item m="1" x="3432"/>
        <item m="1" x="7297"/>
        <item m="1" x="7441"/>
        <item m="1" x="7588"/>
        <item m="1" x="5775"/>
        <item m="1" x="7391"/>
        <item m="1" x="7671"/>
        <item m="1" x="4896"/>
        <item m="1" x="6978"/>
        <item m="1" x="5778"/>
        <item m="1" x="4357"/>
        <item m="1" x="7232"/>
        <item m="1" x="4251"/>
        <item m="1" x="6930"/>
        <item m="1" x="3623"/>
        <item m="1" x="4082"/>
        <item m="1" x="5137"/>
        <item m="1" x="5745"/>
        <item m="1" x="3809"/>
        <item m="1" x="7308"/>
        <item m="1" x="4802"/>
        <item m="1" x="6336"/>
        <item m="1" x="5300"/>
        <item m="1" x="5178"/>
        <item m="1" x="5170"/>
        <item m="1" x="5134"/>
        <item m="1" x="7089"/>
        <item m="1" x="4330"/>
        <item m="1" x="5678"/>
        <item m="1" x="3310"/>
        <item m="1" x="6662"/>
        <item m="1" x="4281"/>
        <item m="1" x="7151"/>
        <item m="1" x="4371"/>
        <item m="1" x="4478"/>
        <item m="1" x="4219"/>
        <item m="1" x="4495"/>
        <item m="1" x="6862"/>
        <item m="1" x="6340"/>
        <item m="1" x="7313"/>
        <item m="1" x="3420"/>
        <item m="1" x="3275"/>
        <item m="1" x="5776"/>
        <item m="1" x="4912"/>
        <item m="1" x="6212"/>
        <item m="1" x="5666"/>
        <item m="1" x="4458"/>
        <item m="1" x="6075"/>
        <item m="1" x="6824"/>
        <item m="1" x="7538"/>
        <item m="1" x="5378"/>
        <item m="1" x="5722"/>
        <item m="1" x="5696"/>
        <item m="1" x="2927"/>
        <item m="1" x="3147"/>
        <item m="1" x="4041"/>
        <item m="1" x="3206"/>
        <item m="1" x="4747"/>
        <item m="1" x="4426"/>
        <item m="1" x="6517"/>
        <item m="1" x="3199"/>
        <item m="1" x="5598"/>
        <item m="1" x="3155"/>
        <item m="1" x="2962"/>
        <item m="1" x="3329"/>
        <item m="1" x="3859"/>
        <item m="1" x="6894"/>
        <item m="1" x="4260"/>
        <item m="1" x="6749"/>
        <item m="1" x="3207"/>
        <item m="1" x="3557"/>
        <item m="1" x="5223"/>
        <item m="1" x="3337"/>
        <item m="1" x="2969"/>
        <item m="1" x="3877"/>
        <item m="1" x="6413"/>
        <item m="1" x="3738"/>
        <item m="1" x="3781"/>
        <item m="1" x="6990"/>
        <item m="1" x="3041"/>
        <item m="1" x="3660"/>
        <item m="1" x="6160"/>
        <item m="1" x="4100"/>
        <item m="1" x="6682"/>
        <item m="1" x="5514"/>
        <item m="1" x="7108"/>
        <item m="1" x="5835"/>
        <item m="1" x="3818"/>
        <item m="1" x="7276"/>
        <item m="1" x="5460"/>
        <item m="1" x="7810"/>
        <item m="1" x="3141"/>
        <item m="1" x="6777"/>
        <item m="1" x="5665"/>
        <item m="1" x="5432"/>
        <item m="1" x="7270"/>
        <item m="1" x="4302"/>
        <item m="1" x="6405"/>
        <item m="1" x="4608"/>
        <item m="1" x="7133"/>
        <item m="1" x="3541"/>
        <item m="1" x="4860"/>
        <item m="1" x="5545"/>
        <item m="1" x="4613"/>
        <item m="1" x="6799"/>
        <item m="1" x="4925"/>
        <item m="1" x="4916"/>
        <item m="1" x="6734"/>
        <item m="1" x="5036"/>
        <item m="1" x="4080"/>
        <item m="1" x="6674"/>
        <item m="1" x="4572"/>
        <item m="1" x="6997"/>
        <item m="1" x="7708"/>
        <item m="1" x="4404"/>
        <item m="1" x="7442"/>
        <item m="1" x="5737"/>
        <item m="1" x="5700"/>
        <item m="1" x="7254"/>
        <item m="1" x="3564"/>
        <item m="1" x="7736"/>
        <item m="1" x="2796"/>
        <item m="1" x="5462"/>
        <item m="1" x="3610"/>
        <item m="1" x="5659"/>
        <item m="1" x="4657"/>
        <item m="1" x="5857"/>
        <item m="1" x="3384"/>
        <item m="1" x="3635"/>
        <item m="1" x="5327"/>
        <item m="1" x="7644"/>
        <item m="1" x="5527"/>
        <item m="1" x="4256"/>
        <item m="1" x="7451"/>
        <item m="1" x="2810"/>
        <item m="1" x="4154"/>
        <item m="1" x="3378"/>
        <item m="1" x="6344"/>
        <item m="1" x="4301"/>
        <item m="1" x="5824"/>
        <item m="1" x="5046"/>
        <item m="1" x="5456"/>
        <item m="1" x="3597"/>
        <item m="1" x="3076"/>
        <item m="1" x="5846"/>
        <item m="1" x="4451"/>
        <item m="1" x="6411"/>
        <item m="1" x="4484"/>
        <item m="1" x="7064"/>
        <item m="1" x="3307"/>
        <item m="1" x="4971"/>
        <item m="1" x="6955"/>
        <item m="1" x="4757"/>
        <item m="1" x="6735"/>
        <item m="1" x="5062"/>
        <item m="1" x="5611"/>
        <item m="1" x="2811"/>
        <item m="1" x="7394"/>
        <item m="1" x="6045"/>
        <item m="1" x="7231"/>
        <item m="1" x="3741"/>
        <item m="1" x="4521"/>
        <item m="1" x="4420"/>
        <item m="1" x="2895"/>
        <item m="1" x="4883"/>
        <item m="1" x="7121"/>
        <item m="1" x="4539"/>
        <item m="1" x="4280"/>
        <item m="1" x="4027"/>
        <item m="1" x="7580"/>
        <item m="1" x="7466"/>
        <item m="1" x="4511"/>
        <item m="1" x="5782"/>
        <item m="1" x="4283"/>
        <item m="1" x="6040"/>
        <item m="1" x="7061"/>
        <item m="1" x="6572"/>
        <item m="1" x="5017"/>
        <item m="1" x="5952"/>
        <item m="1" x="4990"/>
        <item m="1" x="7062"/>
        <item m="1" x="6573"/>
        <item m="1" x="5953"/>
        <item m="1" x="5018"/>
        <item m="1" x="5019"/>
        <item m="1" x="5954"/>
        <item m="1" x="4679"/>
        <item m="1" x="4867"/>
        <item m="1" x="5417"/>
        <item m="1" x="3316"/>
        <item m="1" x="2890"/>
        <item m="1" x="7505"/>
        <item m="1" x="5734"/>
        <item m="1" x="3856"/>
        <item m="1" x="2891"/>
        <item m="1" x="6676"/>
        <item m="1" x="4361"/>
        <item m="1" x="5892"/>
        <item m="1" x="7218"/>
        <item m="1" x="4098"/>
        <item m="1" x="7774"/>
        <item m="1" x="3895"/>
        <item m="1" x="7822"/>
        <item m="1" x="3846"/>
        <item m="1" x="6563"/>
        <item m="1" x="7786"/>
        <item m="1" x="3388"/>
        <item m="1" x="6719"/>
        <item m="1" x="4760"/>
        <item m="1" x="7823"/>
        <item m="1" x="4761"/>
        <item m="1" x="6261"/>
        <item m="1" x="4431"/>
        <item m="1" x="7128"/>
        <item m="1" x="3011"/>
        <item m="1" x="4395"/>
        <item m="1" x="3669"/>
        <item m="1" x="5416"/>
        <item m="1" x="7510"/>
        <item m="1" x="3507"/>
        <item m="1" x="5733"/>
        <item m="1" x="4711"/>
        <item m="1" x="4195"/>
        <item m="1" x="3982"/>
        <item m="1" x="4331"/>
        <item m="1" x="6815"/>
        <item m="1" x="3948"/>
        <item m="1" x="7745"/>
        <item m="1" x="7063"/>
        <item m="1" x="5538"/>
        <item m="1" x="3306"/>
        <item m="1" x="3162"/>
        <item m="1" x="2961"/>
        <item m="1" x="3993"/>
        <item m="1" x="6837"/>
        <item m="1" x="6567"/>
        <item m="1" x="6685"/>
        <item m="1" x="3074"/>
        <item m="1" x="4245"/>
        <item m="1" x="3082"/>
        <item m="1" x="6678"/>
        <item m="1" x="7666"/>
        <item m="1" x="7148"/>
        <item m="1" x="4531"/>
        <item m="1" x="4915"/>
        <item m="1" x="5875"/>
        <item m="1" x="5393"/>
        <item m="1" x="6655"/>
        <item m="1" x="7000"/>
        <item m="1" x="6904"/>
        <item m="1" x="6285"/>
        <item m="1" x="4009"/>
        <item m="1" x="4505"/>
        <item m="1" x="2933"/>
        <item m="1" x="4091"/>
        <item m="1" x="6246"/>
        <item m="1" x="2984"/>
        <item m="1" x="6950"/>
        <item m="1" x="4622"/>
        <item m="1" x="4617"/>
        <item m="1" x="5004"/>
        <item m="1" x="4999"/>
        <item m="1" x="2833"/>
        <item m="1" x="5120"/>
        <item m="1" x="6514"/>
        <item m="1" x="3077"/>
        <item m="1" x="6993"/>
        <item m="1" x="4817"/>
        <item m="1" x="3793"/>
        <item m="1" x="7240"/>
        <item m="1" x="6509"/>
        <item m="1" x="6538"/>
        <item m="1" x="6758"/>
        <item m="1" x="4732"/>
        <item m="1" x="5499"/>
        <item m="1" x="4978"/>
        <item m="1" x="7017"/>
        <item m="1" x="5404"/>
        <item m="1" x="3535"/>
        <item m="1" x="6587"/>
        <item m="1" x="4044"/>
        <item m="1" x="3389"/>
        <item m="1" x="6510"/>
        <item m="1" x="5736"/>
        <item m="1" x="2845"/>
        <item m="1" x="2858"/>
        <item m="1" x="5491"/>
        <item m="1" x="3459"/>
        <item m="1" x="4785"/>
        <item m="1" x="4554"/>
        <item m="1" x="4565"/>
        <item m="1" x="6899"/>
        <item m="1" x="5312"/>
        <item m="1" x="7420"/>
        <item m="1" x="4307"/>
        <item m="1" x="4337"/>
        <item m="1" x="7049"/>
        <item m="1" x="7154"/>
        <item m="1" x="5663"/>
        <item m="1" x="5730"/>
        <item m="1" x="6657"/>
        <item m="1" x="6843"/>
        <item m="1" x="3070"/>
        <item m="1" x="5329"/>
        <item m="1" x="7450"/>
        <item m="1" x="5275"/>
        <item m="1" x="7051"/>
        <item m="1" x="7501"/>
        <item m="1" x="5648"/>
        <item m="1" x="3467"/>
        <item m="1" x="7165"/>
        <item m="1" x="5906"/>
        <item m="1" x="4338"/>
        <item m="1" x="3702"/>
        <item m="1" x="3773"/>
        <item m="1" x="4884"/>
        <item m="1" x="4448"/>
        <item m="1" x="3990"/>
        <item m="1" x="7571"/>
        <item m="1" x="5059"/>
        <item m="1" x="7599"/>
        <item m="1" x="4205"/>
        <item m="1" x="3570"/>
        <item m="1" x="5777"/>
        <item m="1" x="6866"/>
        <item m="1" x="2859"/>
        <item m="1" x="4908"/>
        <item m="1" x="6931"/>
        <item m="1" x="3799"/>
        <item m="1" x="3191"/>
        <item m="1" x="6656"/>
        <item m="1" x="4991"/>
        <item m="1" x="4680"/>
        <item m="1" x="6975"/>
        <item m="1" x="5972"/>
        <item m="1" x="5376"/>
        <item m="1" x="6574"/>
        <item m="1" x="6492"/>
        <item m="1" x="4935"/>
        <item m="1" x="5973"/>
        <item m="1" x="3271"/>
        <item m="1" x="7314"/>
        <item m="1" x="6976"/>
        <item m="1" x="6977"/>
        <item m="1" x="5974"/>
        <item m="1" x="5502"/>
        <item m="1" x="3396"/>
        <item m="1" x="4028"/>
        <item m="1" x="3900"/>
        <item m="1" x="7110"/>
        <item m="1" x="6068"/>
        <item m="1" x="3838"/>
        <item m="1" x="3435"/>
        <item m="1" x="4118"/>
        <item m="1" x="4692"/>
        <item m="1" x="7036"/>
        <item m="1" x="5253"/>
        <item m="1" x="3287"/>
        <item m="1" x="6698"/>
        <item m="1" x="3901"/>
        <item m="1" x="6069"/>
        <item m="1" x="4693"/>
        <item m="1" x="5254"/>
        <item m="1" x="3288"/>
        <item m="1" x="4119"/>
        <item m="1" x="6140"/>
        <item m="1" x="4394"/>
        <item m="1" x="3753"/>
        <item m="1" x="5690"/>
        <item m="1" x="4487"/>
        <item m="1" x="6808"/>
        <item m="1" x="3502"/>
        <item m="1" x="7507"/>
        <item m="1" x="7245"/>
        <item m="1" x="7246"/>
        <item m="1" x="3754"/>
        <item m="1" x="6809"/>
        <item m="1" x="3503"/>
        <item m="1" x="4488"/>
        <item m="1" x="7183"/>
        <item m="1" x="4061"/>
        <item m="1" x="2889"/>
        <item m="1" x="3359"/>
        <item m="1" x="7796"/>
        <item m="1" x="5220"/>
        <item m="1" x="2819"/>
        <item m="1" x="2805"/>
        <item m="1" x="5240"/>
        <item m="1" x="7826"/>
        <item m="1" x="7827"/>
        <item m="1" x="5346"/>
        <item m="1" x="5221"/>
        <item m="1" x="5241"/>
        <item m="1" x="3265"/>
        <item m="1" x="3902"/>
        <item m="1" x="2906"/>
        <item m="1" x="6161"/>
        <item m="1" x="4777"/>
        <item m="1" x="7543"/>
        <item m="1" x="6210"/>
        <item m="1" x="4164"/>
        <item m="1" x="3558"/>
        <item m="1" x="5546"/>
        <item m="1" x="3970"/>
        <item m="1" x="3091"/>
        <item m="1" x="6949"/>
        <item m="1" x="4809"/>
        <item m="1" x="6988"/>
        <item m="1" x="7581"/>
        <item m="1" x="3443"/>
        <item m="1" x="6024"/>
        <item m="1" x="3805"/>
        <item m="1" x="6630"/>
        <item m="1" x="2818"/>
        <item m="1" x="4401"/>
        <item m="1" x="4859"/>
        <item m="1" x="3843"/>
        <item m="1" x="4746"/>
        <item m="1" x="6557"/>
        <item m="1" x="6558"/>
        <item m="1" x="5542"/>
        <item m="1" x="7684"/>
        <item m="1" x="3526"/>
        <item m="1" x="6880"/>
        <item m="1" x="3816"/>
        <item m="1" x="5164"/>
        <item m="1" x="6982"/>
        <item m="1" x="4778"/>
        <item m="1" x="3216"/>
        <item m="1" x="4623"/>
        <item m="1" x="5963"/>
        <item m="1" x="7503"/>
        <item m="1" x="5200"/>
        <item m="1" x="5917"/>
        <item m="1" x="6604"/>
        <item m="1" x="4183"/>
        <item m="1" x="4354"/>
        <item m="1" x="6730"/>
        <item m="1" x="5435"/>
        <item m="1" x="5475"/>
        <item m="1" x="6453"/>
        <item m="1" x="3569"/>
        <item m="1" x="7880"/>
        <item m="1" x="5024"/>
        <item m="1" x="5918"/>
        <item m="1" x="5352"/>
        <item m="1" x="4184"/>
        <item m="1" x="5796"/>
        <item m="1" x="4351"/>
        <item m="1" x="7329"/>
        <item m="1" x="7277"/>
        <item m="1" x="4352"/>
        <item m="1" x="5436"/>
        <item m="1" x="5476"/>
        <item m="1" x="7211"/>
        <item m="1" x="6454"/>
        <item m="1" x="4516"/>
        <item m="1" x="7811"/>
        <item m="1" x="7160"/>
        <item m="1" x="6428"/>
        <item m="1" x="7374"/>
        <item m="1" x="6683"/>
        <item m="1" x="3303"/>
        <item m="1" x="6910"/>
        <item m="1" x="7899"/>
        <item m="1" x="4560"/>
        <item m="1" x="7900"/>
        <item m="1" x="7007"/>
        <item m="1" x="5645"/>
        <item m="1" x="3708"/>
        <item m="1" x="4878"/>
        <item m="1" x="7100"/>
        <item m="1" x="5025"/>
        <item m="1" x="5876"/>
        <item m="1" x="6830"/>
        <item m="1" x="7161"/>
        <item m="1" x="3064"/>
        <item m="1" x="6429"/>
        <item m="1" x="4029"/>
        <item m="1" x="6601"/>
        <item m="1" x="4682"/>
        <item m="1" x="7716"/>
        <item m="1" x="7050"/>
        <item m="1" x="6267"/>
        <item m="1" x="3488"/>
        <item m="1" x="7456"/>
        <item m="1" x="7250"/>
        <item m="1" x="3470"/>
        <item m="1" x="7981"/>
        <item m="1" x="6626"/>
        <item m="1" x="7902"/>
        <item m="1" x="7925"/>
        <item m="1" x="3381"/>
        <item m="1" x="5125"/>
        <item m="1" x="7174"/>
        <item m="1" x="3469"/>
        <item m="1" x="3593"/>
        <item m="1" x="7043"/>
        <item m="1" x="6723"/>
        <item m="1" x="7286"/>
        <item m="1" x="6367"/>
        <item m="1" x="4806"/>
        <item m="1" x="7130"/>
        <item m="1" x="6810"/>
        <item m="1" x="3236"/>
        <item m="1" x="6126"/>
        <item m="1" x="3237"/>
        <item m="1" x="3238"/>
        <item m="1" x="3239"/>
        <item m="1" x="3240"/>
        <item m="1" x="2963"/>
        <item m="1" x="7369"/>
        <item m="1" x="2964"/>
        <item m="1" x="7370"/>
        <item m="1" x="3585"/>
        <item m="1" x="6610"/>
        <item m="1" x="4270"/>
        <item m="1" x="3647"/>
        <item m="1" x="3361"/>
        <item m="1" x="5652"/>
        <item m="1" x="6811"/>
        <item m="1" x="6127"/>
        <item m="1" x="7395"/>
        <item m="1" x="3734"/>
        <item m="1" x="3756"/>
        <item x="1"/>
        <item x="2786"/>
      </items>
    </pivotField>
    <pivotField dataField="1" showAll="0" defaultSubtotal="0"/>
    <pivotField dataField="1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6">
    <field x="22"/>
    <field x="43"/>
    <field x="5"/>
    <field x="44"/>
    <field x="11"/>
    <field x="46"/>
  </rowFields>
  <rowItems count="15">
    <i>
      <x v="2"/>
    </i>
    <i r="1">
      <x v="3"/>
    </i>
    <i r="2">
      <x v="120"/>
    </i>
    <i r="2">
      <x v="122"/>
    </i>
    <i r="2">
      <x v="123"/>
    </i>
    <i r="2">
      <x v="124"/>
    </i>
    <i r="2">
      <x v="125"/>
    </i>
    <i>
      <x v="3"/>
    </i>
    <i r="1">
      <x v="3"/>
    </i>
    <i r="2">
      <x v="120"/>
    </i>
    <i r="2">
      <x v="123"/>
    </i>
    <i r="2">
      <x v="124"/>
    </i>
    <i r="2">
      <x v="143"/>
    </i>
    <i>
      <x v="5"/>
    </i>
    <i t="grand">
      <x/>
    </i>
  </rowItems>
  <colFields count="1">
    <field x="-2"/>
  </colFields>
  <colItems count="1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</colItems>
  <pageFields count="10">
    <pageField fld="0" item="13" hier="-1"/>
    <pageField fld="3" hier="-1"/>
    <pageField fld="1" hier="-1"/>
    <pageField fld="2" hier="-1"/>
    <pageField fld="6" hier="-1"/>
    <pageField fld="7" hier="-1"/>
    <pageField fld="8" hier="-1"/>
    <pageField fld="13" hier="-1"/>
    <pageField fld="12" hier="-1"/>
    <pageField fld="14" hier="-1"/>
  </pageFields>
  <dataFields count="18">
    <dataField name="Progress" fld="49" baseField="5" baseItem="4" numFmtId="10"/>
    <dataField name="Demands" fld="40" baseField="5" baseItem="0" numFmtId="1"/>
    <dataField name="Features / Bugs" fld="39" baseField="5" baseItem="0" numFmtId="1"/>
    <dataField name="Activities" fld="41" baseField="5" baseItem="2"/>
    <dataField name="Ballpark" fld="33" baseField="0" baseItem="0" numFmtId="167"/>
    <dataField name="Ballpark %" fld="52" baseField="5" baseItem="37" numFmtId="9"/>
    <dataField name="Planned" fld="34" baseField="0" baseItem="0" numFmtId="167"/>
    <dataField name="Planned%" fld="51" baseField="5" baseItem="37" numFmtId="9"/>
    <dataField name="Backlog" fld="31" baseField="0" baseItem="0" numFmtId="167"/>
    <dataField name="Done" fld="35" baseField="11" baseItem="56" numFmtId="167"/>
    <dataField name="Total Scope" fld="29" baseField="0" baseItem="0" numFmtId="167"/>
    <dataField name="Doing" fld="38" baseField="0" baseItem="0"/>
    <dataField name="_Done" fld="37" baseField="22" baseItem="0" numFmtId="165"/>
    <dataField name="Total" fld="23" baseField="5" baseItem="8" numFmtId="167"/>
    <dataField name="_EEP" fld="50" baseField="0" baseItem="0" numFmtId="169"/>
    <dataField name="_Wrong Worklog" fld="24" subtotal="max" baseField="5" baseItem="8" numFmtId="167"/>
    <dataField name="Bug Estimate" fld="47" baseField="5" baseItem="8" numFmtId="167"/>
    <dataField name="Bug Worklog" fld="48" baseField="5" baseItem="8" numFmtId="167"/>
  </dataFields>
  <formats count="23">
    <format dxfId="132">
      <pivotArea field="22" type="button" dataOnly="0" labelOnly="1" outline="0" axis="axisRow" fieldPosition="0"/>
    </format>
    <format dxfId="131">
      <pivotArea dataOnly="0" labelOnly="1" outline="0" fieldPosition="0">
        <references count="1">
          <reference field="4294967294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3"/>
            <x v="15"/>
            <x v="16"/>
            <x v="17"/>
          </reference>
        </references>
      </pivotArea>
    </format>
    <format dxfId="130">
      <pivotArea outline="0" collapsedLevelsAreSubtotals="1" fieldPosition="0">
        <references count="1">
          <reference field="4294967294" count="3" selected="0">
            <x v="1"/>
            <x v="2"/>
            <x v="3"/>
          </reference>
        </references>
      </pivotArea>
    </format>
    <format dxfId="129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128">
      <pivotArea outline="0" collapsedLevelsAreSubtotals="1" fieldPosition="0">
        <references count="1">
          <reference field="4294967294" count="4" selected="0">
            <x v="4"/>
            <x v="5"/>
            <x v="6"/>
            <x v="7"/>
          </reference>
        </references>
      </pivotArea>
    </format>
    <format dxfId="127">
      <pivotArea dataOnly="0" labelOnly="1" outline="0" fieldPosition="0">
        <references count="1">
          <reference field="4294967294" count="4">
            <x v="4"/>
            <x v="5"/>
            <x v="6"/>
            <x v="7"/>
          </reference>
        </references>
      </pivotArea>
    </format>
    <format dxfId="126">
      <pivotArea outline="0" collapsedLevelsAreSubtotals="1" fieldPosition="0">
        <references count="1">
          <reference field="4294967294" count="3" selected="0">
            <x v="8"/>
            <x v="9"/>
            <x v="10"/>
          </reference>
        </references>
      </pivotArea>
    </format>
    <format dxfId="125">
      <pivotArea dataOnly="0" labelOnly="1" outline="0" fieldPosition="0">
        <references count="1">
          <reference field="4294967294" count="3">
            <x v="8"/>
            <x v="9"/>
            <x v="10"/>
          </reference>
        </references>
      </pivotArea>
    </format>
    <format dxfId="124">
      <pivotArea outline="0" collapsedLevelsAreSubtotals="1" fieldPosition="0">
        <references count="1">
          <reference field="4294967294" count="2" selected="0">
            <x v="16"/>
            <x v="17"/>
          </reference>
        </references>
      </pivotArea>
    </format>
    <format dxfId="123">
      <pivotArea dataOnly="0" labelOnly="1" outline="0" fieldPosition="0">
        <references count="1">
          <reference field="4294967294" count="2">
            <x v="16"/>
            <x v="17"/>
          </reference>
        </references>
      </pivotArea>
    </format>
    <format dxfId="122">
      <pivotArea outline="0" collapsedLevelsAreSubtotals="1" fieldPosition="0">
        <references count="1">
          <reference field="4294967294" count="7" selected="0">
            <x v="8"/>
            <x v="9"/>
            <x v="10"/>
            <x v="13"/>
            <x v="15"/>
            <x v="16"/>
            <x v="17"/>
          </reference>
        </references>
      </pivotArea>
    </format>
    <format dxfId="121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20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119">
      <pivotArea outline="0" collapsedLevelsAreSubtotals="1" fieldPosition="0">
        <references count="1">
          <reference field="4294967294" count="3" selected="0">
            <x v="1"/>
            <x v="2"/>
            <x v="3"/>
          </reference>
        </references>
      </pivotArea>
    </format>
    <format dxfId="118">
      <pivotArea outline="0" fieldPosition="0">
        <references count="1">
          <reference field="4294967294" count="1">
            <x v="14"/>
          </reference>
        </references>
      </pivotArea>
    </format>
    <format dxfId="117">
      <pivotArea dataOnly="0" labelOnly="1" outline="0" fieldPosition="0">
        <references count="1">
          <reference field="4294967294" count="1">
            <x v="14"/>
          </reference>
        </references>
      </pivotArea>
    </format>
    <format dxfId="116">
      <pivotArea dataOnly="0" labelOnly="1" outline="0" fieldPosition="0">
        <references count="1">
          <reference field="4294967294" count="15">
            <x v="1"/>
            <x v="2"/>
            <x v="3"/>
            <x v="4"/>
            <x v="5"/>
            <x v="6"/>
            <x v="7"/>
            <x v="8"/>
            <x v="9"/>
            <x v="10"/>
            <x v="13"/>
            <x v="14"/>
            <x v="15"/>
            <x v="16"/>
            <x v="17"/>
          </reference>
        </references>
      </pivotArea>
    </format>
    <format dxfId="115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114">
      <pivotArea outline="0" fieldPosition="0">
        <references count="1">
          <reference field="4294967294" count="1">
            <x v="12"/>
          </reference>
        </references>
      </pivotArea>
    </format>
    <format dxfId="113">
      <pivotArea outline="0" fieldPosition="0">
        <references count="1">
          <reference field="4294967294" count="1">
            <x v="12"/>
          </reference>
        </references>
      </pivotArea>
    </format>
    <format dxfId="112">
      <pivotArea collapsedLevelsAreSubtotals="1" fieldPosition="0">
        <references count="2">
          <reference field="4294967294" count="1" selected="0">
            <x v="1"/>
          </reference>
          <reference field="22" count="1">
            <x v="11"/>
          </reference>
        </references>
      </pivotArea>
    </format>
    <format dxfId="111">
      <pivotArea collapsedLevelsAreSubtotals="1" fieldPosition="0">
        <references count="2">
          <reference field="4294967294" count="1" selected="0">
            <x v="1"/>
          </reference>
          <reference field="22" count="1">
            <x v="11"/>
          </reference>
        </references>
      </pivotArea>
    </format>
    <format dxfId="110">
      <pivotArea dataOnly="0" labelOnly="1" outline="0" fieldPosition="0">
        <references count="1">
          <reference field="4294967294" count="1">
            <x v="1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Dark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Gantt" cacheId="496" applyNumberFormats="0" applyBorderFormats="0" applyFontFormats="0" applyPatternFormats="0" applyAlignmentFormats="0" applyWidthHeightFormats="1" dataCaption="Values" updatedVersion="6" minRefreshableVersion="3" useAutoFormatting="1" itemPrintTitles="1" mergeItem="1" createdVersion="6" indent="0" outline="1" outlineData="1">
  <location ref="A5:E27" firstHeaderRow="1" firstDataRow="2" firstDataCol="1" rowPageCount="3" colPageCount="1"/>
  <pivotFields count="18">
    <pivotField axis="axisRow" showAll="0" defaultSubtotal="0">
      <items count="24">
        <item sd="0" m="1" x="20"/>
        <item sd="0" m="1" x="14"/>
        <item sd="0" m="1" x="8"/>
        <item m="1" x="9"/>
        <item sd="0" x="3"/>
        <item sd="0" m="1" x="22"/>
        <item sd="0" m="1" x="6"/>
        <item sd="0" m="1" x="23"/>
        <item sd="0" m="1" x="19"/>
        <item sd="0" m="1" x="16"/>
        <item sd="0" m="1" x="13"/>
        <item sd="0" m="1" x="4"/>
        <item sd="0" m="1" x="18"/>
        <item sd="0" m="1" x="15"/>
        <item sd="0" m="1" x="11"/>
        <item sd="0" m="1" x="7"/>
        <item sd="0" m="1" x="21"/>
        <item sd="0" m="1" x="10"/>
        <item sd="0" m="1" x="5"/>
        <item sd="0" m="1" x="17"/>
        <item sd="0" m="1" x="12"/>
        <item x="1"/>
        <item x="0"/>
        <item x="2"/>
      </items>
    </pivotField>
    <pivotField axis="axisRow" showAll="0" defaultSubtotal="0">
      <items count="57">
        <item m="1" x="12"/>
        <item sd="0" m="1" x="55"/>
        <item sd="0" m="1" x="52"/>
        <item m="1" x="50"/>
        <item m="1" x="22"/>
        <item x="5"/>
        <item m="1" x="46"/>
        <item m="1" x="33"/>
        <item m="1" x="27"/>
        <item m="1" x="48"/>
        <item m="1" x="35"/>
        <item m="1" x="24"/>
        <item m="1" x="44"/>
        <item m="1" x="47"/>
        <item m="1" x="16"/>
        <item m="1" x="23"/>
        <item m="1" x="43"/>
        <item m="1" x="26"/>
        <item m="1" x="53"/>
        <item m="1" x="20"/>
        <item m="1" x="17"/>
        <item m="1" x="14"/>
        <item m="1" x="18"/>
        <item m="1" x="37"/>
        <item m="1" x="30"/>
        <item m="1" x="28"/>
        <item m="1" x="39"/>
        <item m="1" x="40"/>
        <item m="1" x="6"/>
        <item m="1" x="29"/>
        <item m="1" x="32"/>
        <item m="1" x="51"/>
        <item m="1" x="38"/>
        <item m="1" x="31"/>
        <item m="1" x="9"/>
        <item m="1" x="42"/>
        <item m="1" x="13"/>
        <item m="1" x="45"/>
        <item m="1" x="21"/>
        <item m="1" x="11"/>
        <item m="1" x="41"/>
        <item m="1" x="25"/>
        <item m="1" x="8"/>
        <item m="1" x="56"/>
        <item m="1" x="49"/>
        <item m="1" x="10"/>
        <item m="1" x="19"/>
        <item m="1" x="15"/>
        <item m="1" x="7"/>
        <item m="1" x="34"/>
        <item m="1" x="36"/>
        <item sd="0" x="2"/>
        <item sd="0" x="0"/>
        <item sd="0" x="4"/>
        <item m="1" x="54"/>
        <item sd="0" x="1"/>
        <item sd="0" x="3"/>
      </items>
    </pivotField>
    <pivotField axis="axisRow" showAll="0" sortType="ascending" defaultSubtotal="0">
      <items count="401">
        <item m="1" x="44"/>
        <item m="1" x="251"/>
        <item m="1" x="88"/>
        <item m="1" x="241"/>
        <item m="1" x="215"/>
        <item m="1" x="87"/>
        <item m="1" x="17"/>
        <item m="1" x="152"/>
        <item m="1" x="58"/>
        <item m="1" x="317"/>
        <item m="1" x="141"/>
        <item m="1" x="385"/>
        <item m="1" x="97"/>
        <item m="1" x="355"/>
        <item m="1" x="348"/>
        <item m="1" x="119"/>
        <item m="1" x="137"/>
        <item m="1" x="301"/>
        <item m="1" x="14"/>
        <item m="1" x="297"/>
        <item m="1" x="315"/>
        <item m="1" x="99"/>
        <item m="1" x="40"/>
        <item m="1" x="243"/>
        <item m="1" x="339"/>
        <item m="1" x="233"/>
        <item m="1" x="234"/>
        <item m="1" x="50"/>
        <item m="1" x="91"/>
        <item m="1" x="96"/>
        <item m="1" x="223"/>
        <item m="1" x="155"/>
        <item m="1" x="400"/>
        <item m="1" x="16"/>
        <item m="1" x="343"/>
        <item m="1" x="346"/>
        <item m="1" x="20"/>
        <item m="1" x="396"/>
        <item m="1" x="359"/>
        <item m="1" x="128"/>
        <item m="1" x="107"/>
        <item m="1" x="46"/>
        <item m="1" x="176"/>
        <item m="1" x="257"/>
        <item m="1" x="270"/>
        <item m="1" x="68"/>
        <item m="1" x="171"/>
        <item m="1" x="109"/>
        <item m="1" x="89"/>
        <item m="1" x="264"/>
        <item m="1" x="32"/>
        <item m="1" x="159"/>
        <item m="1" x="350"/>
        <item m="1" x="283"/>
        <item m="1" x="224"/>
        <item m="1" x="253"/>
        <item m="1" x="212"/>
        <item m="1" x="246"/>
        <item m="1" x="259"/>
        <item m="1" x="261"/>
        <item m="1" x="254"/>
        <item m="1" x="56"/>
        <item m="1" x="377"/>
        <item m="1" x="62"/>
        <item m="1" x="245"/>
        <item m="1" x="158"/>
        <item m="1" x="345"/>
        <item m="1" x="388"/>
        <item m="1" x="13"/>
        <item m="1" x="295"/>
        <item m="1" x="183"/>
        <item m="1" x="130"/>
        <item m="1" x="189"/>
        <item m="1" x="12"/>
        <item m="1" x="194"/>
        <item m="1" x="232"/>
        <item m="1" x="272"/>
        <item m="1" x="83"/>
        <item m="1" x="387"/>
        <item m="1" x="391"/>
        <item m="1" x="285"/>
        <item m="1" x="340"/>
        <item m="1" x="184"/>
        <item m="1" x="318"/>
        <item m="1" x="210"/>
        <item m="1" x="116"/>
        <item m="1" x="360"/>
        <item m="1" x="380"/>
        <item m="1" x="22"/>
        <item m="1" x="148"/>
        <item m="1" x="395"/>
        <item m="1" x="71"/>
        <item m="1" x="300"/>
        <item m="1" x="266"/>
        <item m="1" x="197"/>
        <item m="1" x="191"/>
        <item m="1" x="70"/>
        <item m="1" x="77"/>
        <item m="1" x="267"/>
        <item m="1" x="236"/>
        <item m="1" x="132"/>
        <item m="1" x="162"/>
        <item m="1" x="163"/>
        <item m="1" x="204"/>
        <item m="1" x="352"/>
        <item m="1" x="95"/>
        <item m="1" x="79"/>
        <item m="1" x="47"/>
        <item m="1" x="353"/>
        <item m="1" x="364"/>
        <item m="1" x="228"/>
        <item m="1" x="73"/>
        <item m="1" x="336"/>
        <item m="1" x="374"/>
        <item m="1" x="25"/>
        <item m="1" x="275"/>
        <item m="1" x="227"/>
        <item m="1" x="85"/>
        <item m="1" x="190"/>
        <item m="1" x="286"/>
        <item m="1" x="35"/>
        <item m="1" x="180"/>
        <item m="1" x="235"/>
        <item m="1" x="61"/>
        <item m="1" x="361"/>
        <item m="1" x="75"/>
        <item m="1" x="63"/>
        <item m="1" x="252"/>
        <item m="1" x="366"/>
        <item m="1" x="24"/>
        <item m="1" x="156"/>
        <item m="1" x="216"/>
        <item m="1" x="225"/>
        <item m="1" x="262"/>
        <item m="1" x="296"/>
        <item m="1" x="244"/>
        <item m="1" x="370"/>
        <item m="1" x="127"/>
        <item m="1" x="168"/>
        <item m="1" x="378"/>
        <item m="1" x="229"/>
        <item m="1" x="304"/>
        <item m="1" x="147"/>
        <item m="1" x="258"/>
        <item m="1" x="90"/>
        <item m="1" x="239"/>
        <item m="1" x="379"/>
        <item m="1" x="36"/>
        <item m="1" x="118"/>
        <item sd="0" m="1" x="373"/>
        <item sd="0" m="1" x="112"/>
        <item sd="0" m="1" x="172"/>
        <item sd="0" m="1" x="51"/>
        <item sd="0" m="1" x="74"/>
        <item sd="0" m="1" x="41"/>
        <item sd="0" m="1" x="265"/>
        <item sd="0" m="1" x="29"/>
        <item sd="0" m="1" x="23"/>
        <item sd="0" m="1" x="263"/>
        <item m="1" x="192"/>
        <item m="1" x="145"/>
        <item sd="0" m="1" x="382"/>
        <item sd="0" m="1" x="324"/>
        <item m="1" x="135"/>
        <item m="1" x="365"/>
        <item m="1" x="120"/>
        <item sd="0" m="1" x="226"/>
        <item m="1" x="49"/>
        <item m="1" x="166"/>
        <item m="1" x="375"/>
        <item m="1" x="303"/>
        <item m="1" x="133"/>
        <item sd="0" m="1" x="277"/>
        <item m="1" x="76"/>
        <item m="1" x="344"/>
        <item sd="0" m="1" x="142"/>
        <item m="1" x="66"/>
        <item m="1" x="113"/>
        <item m="1" x="43"/>
        <item sd="0" m="1" x="389"/>
        <item m="1" x="27"/>
        <item m="1" x="187"/>
        <item m="1" x="335"/>
        <item sd="0" m="1" x="240"/>
        <item m="1" x="309"/>
        <item m="1" x="393"/>
        <item sd="0" m="1" x="98"/>
        <item m="1" x="178"/>
        <item m="1" x="173"/>
        <item sd="0" m="1" x="205"/>
        <item m="1" x="278"/>
        <item m="1" x="138"/>
        <item sd="0" m="1" x="273"/>
        <item m="1" x="42"/>
        <item m="1" x="175"/>
        <item m="1" x="80"/>
        <item m="1" x="284"/>
        <item m="1" x="218"/>
        <item m="1" x="248"/>
        <item m="1" x="59"/>
        <item m="1" x="11"/>
        <item m="1" x="199"/>
        <item m="1" x="174"/>
        <item m="1" x="188"/>
        <item m="1" x="186"/>
        <item m="1" x="9"/>
        <item m="1" x="290"/>
        <item m="1" x="222"/>
        <item m="1" x="357"/>
        <item m="1" x="57"/>
        <item m="1" x="157"/>
        <item m="1" x="313"/>
        <item m="1" x="376"/>
        <item m="1" x="356"/>
        <item m="1" x="331"/>
        <item m="1" x="39"/>
        <item m="1" x="280"/>
        <item m="1" x="219"/>
        <item m="1" x="341"/>
        <item m="1" x="121"/>
        <item m="1" x="125"/>
        <item m="1" x="310"/>
        <item m="1" x="214"/>
        <item m="1" x="319"/>
        <item m="1" x="144"/>
        <item m="1" x="328"/>
        <item m="1" x="289"/>
        <item m="1" x="21"/>
        <item m="1" x="26"/>
        <item m="1" x="72"/>
        <item m="1" x="54"/>
        <item m="1" x="105"/>
        <item m="1" x="207"/>
        <item m="1" x="386"/>
        <item m="1" x="293"/>
        <item m="1" x="126"/>
        <item m="1" x="94"/>
        <item m="1" x="363"/>
        <item m="1" x="149"/>
        <item m="1" x="53"/>
        <item m="1" x="37"/>
        <item m="1" x="209"/>
        <item m="1" x="305"/>
        <item m="1" x="185"/>
        <item m="1" x="302"/>
        <item m="1" x="397"/>
        <item m="1" x="291"/>
        <item m="1" x="329"/>
        <item m="1" x="333"/>
        <item m="1" x="347"/>
        <item m="1" x="282"/>
        <item m="1" x="164"/>
        <item m="1" x="143"/>
        <item m="1" x="101"/>
        <item m="1" x="30"/>
        <item m="1" x="67"/>
        <item m="1" x="177"/>
        <item m="1" x="34"/>
        <item m="1" x="146"/>
        <item m="1" x="399"/>
        <item m="1" x="238"/>
        <item m="1" x="390"/>
        <item m="1" x="332"/>
        <item m="1" x="383"/>
        <item m="1" x="354"/>
        <item m="1" x="256"/>
        <item m="1" x="78"/>
        <item m="1" x="124"/>
        <item m="1" x="392"/>
        <item m="1" x="167"/>
        <item m="1" x="134"/>
        <item m="1" x="206"/>
        <item m="1" x="342"/>
        <item m="1" x="28"/>
        <item m="1" x="181"/>
        <item m="1" x="249"/>
        <item m="1" x="165"/>
        <item m="1" x="242"/>
        <item m="1" x="202"/>
        <item m="1" x="294"/>
        <item m="1" x="38"/>
        <item m="1" x="60"/>
        <item m="1" x="279"/>
        <item m="1" x="169"/>
        <item m="1" x="136"/>
        <item m="1" x="139"/>
        <item m="1" x="281"/>
        <item m="1" x="371"/>
        <item m="1" x="276"/>
        <item m="1" x="268"/>
        <item m="1" x="358"/>
        <item m="1" x="81"/>
        <item m="1" x="213"/>
        <item m="1" x="231"/>
        <item m="1" x="45"/>
        <item m="1" x="321"/>
        <item m="1" x="320"/>
        <item m="1" x="287"/>
        <item m="1" x="327"/>
        <item m="1" x="129"/>
        <item m="1" x="84"/>
        <item m="1" x="269"/>
        <item m="1" x="86"/>
        <item m="1" x="369"/>
        <item m="1" x="195"/>
        <item m="1" x="160"/>
        <item m="1" x="106"/>
        <item m="1" x="351"/>
        <item m="1" x="15"/>
        <item m="1" x="123"/>
        <item m="1" x="326"/>
        <item m="1" x="93"/>
        <item m="1" x="114"/>
        <item m="1" x="64"/>
        <item m="1" x="19"/>
        <item m="1" x="316"/>
        <item m="1" x="260"/>
        <item m="1" x="100"/>
        <item m="1" x="314"/>
        <item m="1" x="299"/>
        <item m="1" x="18"/>
        <item m="1" x="161"/>
        <item m="1" x="349"/>
        <item m="1" x="198"/>
        <item m="1" x="10"/>
        <item m="1" x="325"/>
        <item m="1" x="337"/>
        <item m="1" x="323"/>
        <item m="1" x="108"/>
        <item m="1" x="104"/>
        <item sd="0" m="1" x="217"/>
        <item sd="0" x="6"/>
        <item sd="0" m="1" x="381"/>
        <item sd="0" m="1" x="384"/>
        <item sd="0" m="1" x="196"/>
        <item sd="0" x="5"/>
        <item sd="0" x="0"/>
        <item sd="0" m="1" x="274"/>
        <item sd="0" m="1" x="250"/>
        <item sd="0" x="2"/>
        <item sd="0" x="1"/>
        <item sd="0" x="4"/>
        <item x="7"/>
        <item sd="0" m="1" x="306"/>
        <item sd="0" m="1" x="55"/>
        <item m="1" x="334"/>
        <item m="1" x="131"/>
        <item sd="0" m="1" x="220"/>
        <item m="1" x="255"/>
        <item sd="0" m="1" x="203"/>
        <item m="1" x="237"/>
        <item m="1" x="368"/>
        <item m="1" x="367"/>
        <item m="1" x="200"/>
        <item m="1" x="115"/>
        <item m="1" x="307"/>
        <item m="1" x="298"/>
        <item m="1" x="288"/>
        <item m="1" x="182"/>
        <item m="1" x="33"/>
        <item m="1" x="271"/>
        <item m="1" x="372"/>
        <item m="1" x="211"/>
        <item m="1" x="362"/>
        <item m="1" x="102"/>
        <item m="1" x="247"/>
        <item m="1" x="65"/>
        <item m="1" x="140"/>
        <item m="1" x="230"/>
        <item m="1" x="312"/>
        <item m="1" x="193"/>
        <item m="1" x="150"/>
        <item m="1" x="154"/>
        <item m="1" x="394"/>
        <item m="1" x="221"/>
        <item m="1" x="110"/>
        <item m="1" x="151"/>
        <item m="1" x="117"/>
        <item m="1" x="179"/>
        <item m="1" x="330"/>
        <item m="1" x="338"/>
        <item m="1" x="170"/>
        <item m="1" x="153"/>
        <item m="1" x="31"/>
        <item m="1" x="103"/>
        <item m="1" x="48"/>
        <item m="1" x="398"/>
        <item m="1" x="308"/>
        <item m="1" x="311"/>
        <item m="1" x="92"/>
        <item m="1" x="52"/>
        <item m="1" x="111"/>
        <item m="1" x="122"/>
        <item m="1" x="201"/>
        <item m="1" x="208"/>
        <item m="1" x="292"/>
        <item m="1" x="82"/>
        <item m="1" x="69"/>
        <item m="1" x="322"/>
        <item x="3"/>
        <item x="8"/>
      </items>
    </pivotField>
    <pivotField axis="axisRow" showAll="0" defaultSubtotal="0">
      <items count="934">
        <item m="1" x="145"/>
        <item m="1" x="103"/>
        <item m="1" x="508"/>
        <item m="1" x="226"/>
        <item sd="0" m="1" x="551"/>
        <item m="1" x="177"/>
        <item m="1" x="369"/>
        <item m="1" x="375"/>
        <item m="1" x="601"/>
        <item m="1" x="85"/>
        <item m="1" x="49"/>
        <item m="1" x="306"/>
        <item m="1" x="763"/>
        <item m="1" x="478"/>
        <item m="1" x="846"/>
        <item m="1" x="307"/>
        <item m="1" x="465"/>
        <item m="1" x="308"/>
        <item sd="0" m="1" x="66"/>
        <item m="1" x="377"/>
        <item m="1" x="89"/>
        <item m="1" x="73"/>
        <item m="1" x="719"/>
        <item m="1" x="549"/>
        <item m="1" x="76"/>
        <item m="1" x="84"/>
        <item m="1" x="544"/>
        <item m="1" x="558"/>
        <item m="1" x="208"/>
        <item m="1" x="149"/>
        <item m="1" x="666"/>
        <item m="1" x="466"/>
        <item x="14"/>
        <item m="1" x="232"/>
        <item m="1" x="842"/>
        <item m="1" x="86"/>
        <item m="1" x="55"/>
        <item m="1" x="216"/>
        <item m="1" x="147"/>
        <item m="1" x="21"/>
        <item m="1" x="151"/>
        <item m="1" x="420"/>
        <item m="1" x="25"/>
        <item m="1" x="659"/>
        <item m="1" x="624"/>
        <item m="1" x="230"/>
        <item m="1" x="15"/>
        <item m="1" x="334"/>
        <item m="1" x="29"/>
        <item m="1" x="399"/>
        <item m="1" x="135"/>
        <item m="1" x="836"/>
        <item m="1" x="886"/>
        <item m="1" x="340"/>
        <item m="1" x="246"/>
        <item m="1" x="221"/>
        <item m="1" x="325"/>
        <item m="1" x="855"/>
        <item m="1" x="922"/>
        <item m="1" x="460"/>
        <item m="1" x="304"/>
        <item m="1" x="398"/>
        <item m="1" x="143"/>
        <item m="1" x="734"/>
        <item m="1" x="856"/>
        <item m="1" x="727"/>
        <item m="1" x="484"/>
        <item m="1" x="384"/>
        <item m="1" x="526"/>
        <item m="1" x="648"/>
        <item m="1" x="762"/>
        <item m="1" x="841"/>
        <item m="1" x="828"/>
        <item m="1" x="330"/>
        <item m="1" x="501"/>
        <item m="1" x="749"/>
        <item m="1" x="548"/>
        <item m="1" x="217"/>
        <item m="1" x="204"/>
        <item m="1" x="690"/>
        <item m="1" x="258"/>
        <item m="1" x="625"/>
        <item m="1" x="301"/>
        <item m="1" x="579"/>
        <item m="1" x="183"/>
        <item m="1" x="201"/>
        <item m="1" x="393"/>
        <item m="1" x="847"/>
        <item m="1" x="167"/>
        <item m="1" x="664"/>
        <item m="1" x="312"/>
        <item m="1" x="631"/>
        <item m="1" x="726"/>
        <item m="1" x="806"/>
        <item m="1" x="470"/>
        <item m="1" x="540"/>
        <item m="1" x="17"/>
        <item m="1" x="237"/>
        <item m="1" x="139"/>
        <item m="1" x="525"/>
        <item m="1" x="647"/>
        <item m="1" x="882"/>
        <item m="1" x="265"/>
        <item m="1" x="822"/>
        <item m="1" x="683"/>
        <item m="1" x="255"/>
        <item m="1" x="689"/>
        <item m="1" x="342"/>
        <item m="1" x="351"/>
        <item m="1" x="33"/>
        <item m="1" x="138"/>
        <item m="1" x="173"/>
        <item m="1" x="235"/>
        <item m="1" x="113"/>
        <item m="1" x="300"/>
        <item m="1" x="562"/>
        <item m="1" x="344"/>
        <item m="1" x="523"/>
        <item m="1" x="907"/>
        <item m="1" x="174"/>
        <item m="1" x="370"/>
        <item m="1" x="854"/>
        <item m="1" x="454"/>
        <item m="1" x="873"/>
        <item m="1" x="418"/>
        <item m="1" x="419"/>
        <item m="1" x="493"/>
        <item m="1" x="877"/>
        <item m="1" x="827"/>
        <item m="1" x="788"/>
        <item m="1" x="604"/>
        <item m="1" x="83"/>
        <item m="1" x="594"/>
        <item m="1" x="748"/>
        <item m="1" x="547"/>
        <item m="1" x="904"/>
        <item m="1" x="582"/>
        <item m="1" x="405"/>
        <item m="1" x="203"/>
        <item m="1" x="700"/>
        <item m="1" x="504"/>
        <item m="1" x="18"/>
        <item m="1" x="678"/>
        <item m="1" x="44"/>
        <item m="1" x="520"/>
        <item m="1" x="485"/>
        <item m="1" x="229"/>
        <item m="1" x="397"/>
        <item m="1" x="853"/>
        <item m="1" x="194"/>
        <item m="1" x="676"/>
        <item m="1" x="786"/>
        <item m="1" x="675"/>
        <item m="1" x="185"/>
        <item m="1" x="849"/>
        <item m="1" x="122"/>
        <item m="1" x="696"/>
        <item m="1" x="436"/>
        <item m="1" x="778"/>
        <item m="1" x="281"/>
        <item m="1" x="612"/>
        <item m="1" x="22"/>
        <item m="1" x="667"/>
        <item m="1" x="668"/>
        <item m="1" x="606"/>
        <item m="1" x="630"/>
        <item m="1" x="309"/>
        <item m="1" x="721"/>
        <item m="1" x="271"/>
        <item m="1" x="722"/>
        <item m="1" x="36"/>
        <item m="1" x="345"/>
        <item m="1" x="923"/>
        <item m="1" x="563"/>
        <item m="1" x="638"/>
        <item m="1" x="761"/>
        <item m="1" x="905"/>
        <item m="1" x="77"/>
        <item m="1" x="110"/>
        <item m="1" x="753"/>
        <item m="1" x="108"/>
        <item m="1" x="346"/>
        <item m="1" x="75"/>
        <item m="1" x="769"/>
        <item m="1" x="851"/>
        <item m="1" x="486"/>
        <item m="1" x="574"/>
        <item m="1" x="341"/>
        <item m="1" x="495"/>
        <item m="1" x="629"/>
        <item m="1" x="427"/>
        <item m="1" x="628"/>
        <item m="1" x="94"/>
        <item m="1" x="168"/>
        <item m="1" x="414"/>
        <item m="1" x="19"/>
        <item m="1" x="637"/>
        <item m="1" x="71"/>
        <item m="1" x="165"/>
        <item m="1" x="339"/>
        <item m="1" x="385"/>
        <item m="1" x="299"/>
        <item m="1" x="467"/>
        <item m="1" x="267"/>
        <item m="1" x="61"/>
        <item m="1" x="391"/>
        <item m="1" x="402"/>
        <item m="1" x="492"/>
        <item m="1" x="157"/>
        <item m="1" x="695"/>
        <item m="1" x="560"/>
        <item m="1" x="273"/>
        <item m="1" x="107"/>
        <item m="1" x="524"/>
        <item m="1" x="39"/>
        <item m="1" x="70"/>
        <item m="1" x="765"/>
        <item m="1" x="735"/>
        <item m="1" x="863"/>
        <item m="1" x="872"/>
        <item m="1" x="27"/>
        <item m="1" x="652"/>
        <item m="1" x="191"/>
        <item m="1" x="431"/>
        <item m="1" x="875"/>
        <item m="1" x="133"/>
        <item m="1" x="279"/>
        <item m="1" x="451"/>
        <item m="1" x="200"/>
        <item m="1" x="800"/>
        <item m="1" x="441"/>
        <item m="1" x="718"/>
        <item m="1" x="528"/>
        <item m="1" x="45"/>
        <item m="1" x="406"/>
        <item m="1" x="910"/>
        <item m="1" x="125"/>
        <item m="1" x="711"/>
        <item m="1" x="878"/>
        <item m="1" x="333"/>
        <item m="1" x="743"/>
        <item m="1" x="326"/>
        <item m="1" x="603"/>
        <item m="1" x="54"/>
        <item m="1" x="728"/>
        <item m="1" x="759"/>
        <item m="1" x="590"/>
        <item m="1" x="223"/>
        <item m="1" x="88"/>
        <item m="1" x="205"/>
        <item m="1" x="919"/>
        <item m="1" x="72"/>
        <item m="1" x="834"/>
        <item m="1" x="592"/>
        <item m="1" x="350"/>
        <item m="1" x="26"/>
        <item m="1" x="65"/>
        <item m="1" x="160"/>
        <item m="1" x="645"/>
        <item m="1" x="43"/>
        <item m="1" x="175"/>
        <item m="1" x="890"/>
        <item m="1" x="715"/>
        <item m="1" x="607"/>
        <item m="1" x="473"/>
        <item m="1" x="123"/>
        <item m="1" x="358"/>
        <item m="1" x="275"/>
        <item m="1" x="114"/>
        <item m="1" x="34"/>
        <item m="1" x="95"/>
        <item m="1" x="60"/>
        <item m="1" x="927"/>
        <item m="1" x="270"/>
        <item m="1" x="357"/>
        <item m="1" x="895"/>
        <item m="1" x="706"/>
        <item m="1" x="50"/>
        <item m="1" x="109"/>
        <item m="1" x="74"/>
        <item m="1" x="415"/>
        <item m="1" x="278"/>
        <item m="1" x="573"/>
        <item m="1" x="209"/>
        <item m="1" x="106"/>
        <item m="1" x="87"/>
        <item m="1" x="316"/>
        <item m="1" x="627"/>
        <item m="1" x="688"/>
        <item m="1" x="79"/>
        <item m="1" x="211"/>
        <item m="1" x="321"/>
        <item m="1" x="93"/>
        <item m="1" x="475"/>
        <item m="1" x="586"/>
        <item m="1" x="593"/>
        <item m="1" x="35"/>
        <item m="1" x="338"/>
        <item m="1" x="30"/>
        <item m="1" x="354"/>
        <item m="1" x="426"/>
        <item m="1" x="894"/>
        <item m="1" x="831"/>
        <item m="1" x="411"/>
        <item m="1" x="387"/>
        <item m="1" x="764"/>
        <item m="1" x="335"/>
        <item m="1" x="602"/>
        <item m="1" x="144"/>
        <item m="1" x="294"/>
        <item m="1" x="767"/>
        <item m="1" x="826"/>
        <item m="1" x="159"/>
        <item m="1" x="754"/>
        <item m="1" x="833"/>
        <item m="1" x="681"/>
        <item m="1" x="251"/>
        <item m="1" x="469"/>
        <item m="1" x="181"/>
        <item m="1" x="623"/>
        <item m="1" x="736"/>
        <item m="1" x="673"/>
        <item m="1" x="584"/>
        <item m="1" x="202"/>
        <item m="1" x="660"/>
        <item m="1" x="48"/>
        <item m="1" x="170"/>
        <item m="1" x="516"/>
        <item m="1" x="541"/>
        <item m="1" x="98"/>
        <item m="1" x="158"/>
        <item m="1" x="634"/>
        <item m="1" x="738"/>
        <item m="1" x="600"/>
        <item m="1" x="901"/>
        <item m="1" x="236"/>
        <item m="1" x="771"/>
        <item m="1" x="737"/>
        <item m="1" x="81"/>
        <item m="1" x="507"/>
        <item m="1" x="248"/>
        <item m="1" x="207"/>
        <item m="1" x="733"/>
        <item m="1" x="610"/>
        <item m="1" x="421"/>
        <item m="1" x="555"/>
        <item m="1" x="287"/>
        <item m="1" x="729"/>
        <item m="1" x="517"/>
        <item m="1" x="437"/>
        <item m="1" x="801"/>
        <item m="1" x="745"/>
        <item m="1" x="313"/>
        <item m="1" x="124"/>
        <item m="1" x="557"/>
        <item m="1" x="464"/>
        <item m="1" x="256"/>
        <item m="1" x="152"/>
        <item m="1" x="817"/>
        <item m="1" x="386"/>
        <item m="1" x="896"/>
        <item m="1" x="559"/>
        <item m="1" x="58"/>
        <item m="1" x="809"/>
        <item m="1" x="163"/>
        <item m="1" x="677"/>
        <item m="1" x="141"/>
        <item m="1" x="577"/>
        <item m="1" x="453"/>
        <item m="1" x="38"/>
        <item m="1" x="80"/>
        <item m="1" x="888"/>
        <item m="1" x="244"/>
        <item m="1" x="62"/>
        <item m="1" x="97"/>
        <item m="1" x="911"/>
        <item m="1" x="303"/>
        <item m="1" x="840"/>
        <item m="1" x="701"/>
        <item m="1" x="760"/>
        <item m="1" x="450"/>
        <item m="1" x="510"/>
        <item m="1" x="694"/>
        <item m="1" x="527"/>
        <item m="1" x="348"/>
        <item m="1" x="67"/>
        <item m="1" x="222"/>
        <item m="1" x="635"/>
        <item m="1" x="245"/>
        <item m="1" x="283"/>
        <item m="1" x="288"/>
        <item m="1" x="889"/>
        <item m="1" x="591"/>
        <item m="1" x="456"/>
        <item m="1" x="461"/>
        <item m="1" x="378"/>
        <item m="1" x="483"/>
        <item m="1" x="522"/>
        <item m="1" x="617"/>
        <item m="1" x="747"/>
        <item m="1" x="618"/>
        <item m="1" x="649"/>
        <item m="1" x="353"/>
        <item m="1" x="331"/>
        <item m="1" x="118"/>
        <item m="1" x="880"/>
        <item m="1" x="373"/>
        <item m="1" x="532"/>
        <item m="1" x="372"/>
        <item m="1" x="531"/>
        <item m="1" x="215"/>
        <item m="1" x="536"/>
        <item m="1" x="442"/>
        <item m="1" x="569"/>
        <item m="1" x="241"/>
        <item m="1" x="146"/>
        <item m="1" x="404"/>
        <item m="1" x="692"/>
        <item m="1" x="774"/>
        <item m="1" x="571"/>
        <item m="1" x="131"/>
        <item m="1" x="616"/>
        <item m="1" x="730"/>
        <item m="1" x="716"/>
        <item m="1" x="598"/>
        <item m="1" x="519"/>
        <item m="1" x="231"/>
        <item m="1" x="438"/>
        <item m="1" x="680"/>
        <item m="1" x="490"/>
        <item m="1" x="589"/>
        <item m="1" x="355"/>
        <item m="1" x="188"/>
        <item m="1" x="403"/>
        <item m="1" x="347"/>
        <item m="1" x="870"/>
        <item m="1" x="280"/>
        <item m="1" x="261"/>
        <item m="1" x="457"/>
        <item m="1" x="599"/>
        <item m="1" x="320"/>
        <item m="1" x="78"/>
        <item m="1" x="197"/>
        <item m="1" x="328"/>
        <item m="1" x="401"/>
        <item m="1" x="400"/>
        <item m="1" x="766"/>
        <item m="1" x="119"/>
        <item m="1" x="691"/>
        <item m="1" x="773"/>
        <item m="1" x="164"/>
        <item m="1" x="570"/>
        <item m="1" x="142"/>
        <item m="1" x="105"/>
        <item m="1" x="51"/>
        <item m="1" x="553"/>
        <item m="1" x="91"/>
        <item m="1" x="757"/>
        <item m="1" x="565"/>
        <item m="1" x="383"/>
        <item m="1" x="611"/>
        <item m="1" x="543"/>
        <item m="1" x="672"/>
        <item m="1" x="365"/>
        <item m="1" x="663"/>
        <item m="1" x="871"/>
        <item m="1" x="134"/>
        <item m="1" x="447"/>
        <item m="1" x="263"/>
        <item m="1" x="820"/>
        <item m="1" x="791"/>
        <item m="1" x="790"/>
        <item m="1" x="646"/>
        <item m="1" x="262"/>
        <item m="1" x="266"/>
        <item m="1" x="511"/>
        <item m="1" x="918"/>
        <item m="1" x="104"/>
        <item m="1" x="552"/>
        <item m="1" x="90"/>
        <item m="1" x="756"/>
        <item m="1" x="564"/>
        <item m="1" x="382"/>
        <item m="1" x="53"/>
        <item m="1" x="282"/>
        <item m="1" x="542"/>
        <item m="1" x="671"/>
        <item m="1" x="837"/>
        <item m="1" x="364"/>
        <item m="1" x="662"/>
        <item m="1" x="838"/>
        <item m="1" x="596"/>
        <item m="1" x="839"/>
        <item m="1" x="425"/>
        <item m="1" x="787"/>
        <item m="1" x="893"/>
        <item m="1" x="909"/>
        <item m="1" x="670"/>
        <item m="1" x="505"/>
        <item m="1" x="665"/>
        <item m="1" x="608"/>
        <item m="1" x="521"/>
        <item m="1" x="775"/>
        <item m="1" x="468"/>
        <item m="1" x="867"/>
        <item m="1" x="789"/>
        <item m="1" x="768"/>
        <item m="1" x="924"/>
        <item m="1" x="707"/>
        <item m="1" x="581"/>
        <item m="1" x="908"/>
        <item m="1" x="830"/>
        <item m="1" x="731"/>
        <item m="1" x="770"/>
        <item m="1" x="693"/>
        <item m="1" x="272"/>
        <item m="1" x="929"/>
        <item m="1" x="858"/>
        <item m="1" x="776"/>
        <item m="1" x="186"/>
        <item m="1" x="368"/>
        <item m="1" x="805"/>
        <item m="1" x="920"/>
        <item m="1" x="704"/>
        <item m="1" x="82"/>
        <item m="1" x="819"/>
        <item m="1" x="228"/>
        <item m="1" x="64"/>
        <item m="1" x="130"/>
        <item m="1" x="588"/>
        <item m="1" x="148"/>
        <item m="1" x="741"/>
        <item m="1" x="669"/>
        <item m="1" x="636"/>
        <item m="1" x="580"/>
        <item m="1" x="931"/>
        <item m="1" x="424"/>
        <item m="1" x="651"/>
        <item m="1" x="928"/>
        <item m="1" x="932"/>
        <item m="1" x="360"/>
        <item m="1" x="213"/>
        <item m="1" x="866"/>
        <item m="1" x="59"/>
        <item m="1" x="640"/>
        <item m="1" x="744"/>
        <item m="1" x="439"/>
        <item m="1" x="679"/>
        <item m="1" x="154"/>
        <item m="1" x="96"/>
        <item m="1" x="699"/>
        <item m="1" x="498"/>
        <item m="1" x="535"/>
        <item m="1" x="302"/>
        <item m="1" x="816"/>
        <item m="1" x="389"/>
        <item m="1" x="812"/>
        <item m="1" x="445"/>
        <item m="1" x="705"/>
        <item m="1" x="257"/>
        <item m="1" x="161"/>
        <item m="1" x="797"/>
        <item m="1" x="546"/>
        <item m="1" x="317"/>
        <item m="1" x="422"/>
        <item m="1" x="371"/>
        <item m="1" x="260"/>
        <item m="1" x="903"/>
        <item m="1" x="362"/>
        <item m="1" x="857"/>
        <item m="1" x="481"/>
        <item m="1" x="92"/>
        <item m="1" x="459"/>
        <item m="1" x="206"/>
        <item m="1" x="458"/>
        <item m="1" x="289"/>
        <item m="1" x="674"/>
        <item m="1" x="240"/>
        <item m="1" x="810"/>
        <item m="1" x="750"/>
        <item m="1" x="199"/>
        <item m="1" x="433"/>
        <item m="1" x="529"/>
        <item m="1" x="655"/>
        <item m="1" x="390"/>
        <item m="1" x="869"/>
        <item m="1" x="925"/>
        <item m="1" x="37"/>
        <item m="1" x="650"/>
        <item m="1" x="848"/>
        <item m="1" x="568"/>
        <item m="1" x="327"/>
        <item m="1" x="480"/>
        <item m="1" x="417"/>
        <item m="1" x="821"/>
        <item m="1" x="917"/>
        <item m="1" x="835"/>
        <item m="1" x="126"/>
        <item m="1" x="198"/>
        <item m="1" x="394"/>
        <item m="1" x="843"/>
        <item m="1" x="171"/>
        <item m="1" x="314"/>
        <item m="1" x="463"/>
        <item m="1" x="818"/>
        <item m="1" x="24"/>
        <item m="1" x="359"/>
        <item m="1" x="410"/>
        <item m="1" x="795"/>
        <item m="1" x="52"/>
        <item m="1" x="844"/>
        <item m="1" x="792"/>
        <item m="1" x="539"/>
        <item m="1" x="32"/>
        <item m="1" x="430"/>
        <item m="1" x="824"/>
        <item m="1" x="575"/>
        <item m="1" x="212"/>
        <item m="1" x="619"/>
        <item m="1" x="915"/>
        <item m="1" x="116"/>
        <item m="1" x="852"/>
        <item m="1" x="609"/>
        <item m="1" x="595"/>
        <item m="1" x="859"/>
        <item m="1" x="489"/>
        <item m="1" x="799"/>
        <item m="1" x="898"/>
        <item m="1" x="291"/>
        <item m="1" x="150"/>
        <item m="1" x="423"/>
        <item m="1" x="249"/>
        <item m="1" x="297"/>
        <item m="1" x="845"/>
        <item m="1" x="56"/>
        <item m="1" x="180"/>
        <item m="1" x="658"/>
        <item m="1" x="274"/>
        <item m="1" x="518"/>
        <item m="1" x="497"/>
        <item m="1" x="253"/>
        <item m="1" x="210"/>
        <item m="1" x="31"/>
        <item m="1" x="868"/>
        <item m="1" x="717"/>
        <item m="1" x="487"/>
        <item m="1" x="891"/>
        <item m="1" x="443"/>
        <item m="1" x="472"/>
        <item m="1" x="725"/>
        <item m="1" x="392"/>
        <item m="1" x="277"/>
        <item m="1" x="367"/>
        <item m="1" x="409"/>
        <item m="1" x="488"/>
        <item m="1" x="566"/>
        <item m="1" x="190"/>
        <item m="1" x="187"/>
        <item m="1" x="798"/>
        <item m="1" x="897"/>
        <item m="1" x="290"/>
        <item m="1" x="179"/>
        <item m="1" x="657"/>
        <item m="1" x="556"/>
        <item m="1" x="374"/>
        <item m="1" x="739"/>
        <item m="1" x="881"/>
        <item m="1" x="811"/>
        <item m="1" x="28"/>
        <item m="1" x="184"/>
        <item m="1" x="803"/>
        <item m="1" x="491"/>
        <item m="1" x="16"/>
        <item m="1" x="376"/>
        <item m="1" x="567"/>
        <item m="1" x="804"/>
        <item m="1" x="120"/>
        <item m="1" x="408"/>
        <item m="1" x="243"/>
        <item m="1" x="703"/>
        <item m="1" x="515"/>
        <item m="1" x="503"/>
        <item m="1" x="709"/>
        <item m="1" x="496"/>
        <item m="1" x="252"/>
        <item m="1" x="396"/>
        <item m="1" x="813"/>
        <item m="1" x="435"/>
        <item m="1" x="68"/>
        <item m="1" x="779"/>
        <item m="1" x="102"/>
        <item m="1" x="782"/>
        <item m="1" x="349"/>
        <item m="1" x="356"/>
        <item m="1" x="724"/>
        <item m="1" x="781"/>
        <item m="1" x="153"/>
        <item m="1" x="474"/>
        <item m="1" x="101"/>
        <item m="1" x="860"/>
        <item m="1" x="268"/>
        <item m="1" x="388"/>
        <item m="1" x="132"/>
        <item m="1" x="900"/>
        <item m="1" x="413"/>
        <item m="1" x="189"/>
        <item m="1" x="429"/>
        <item m="1" x="710"/>
        <item m="1" x="802"/>
        <item m="1" x="182"/>
        <item m="1" x="538"/>
        <item m="1" x="166"/>
        <item m="1" x="883"/>
        <item m="1" x="654"/>
        <item m="1" x="777"/>
        <item m="1" x="884"/>
        <item m="1" x="343"/>
        <item m="1" x="514"/>
        <item m="1" x="502"/>
        <item m="1" x="702"/>
        <item m="1" x="379"/>
        <item m="1" x="395"/>
        <item m="1" x="732"/>
        <item m="1" x="808"/>
        <item m="1" x="509"/>
        <item m="1" x="366"/>
        <item m="1" x="121"/>
        <item m="1" x="783"/>
        <item m="1" x="172"/>
        <item m="1" x="807"/>
        <item m="1" x="412"/>
        <item m="1" x="293"/>
        <item m="1" x="861"/>
        <item m="1" x="530"/>
        <item m="1" x="162"/>
        <item m="1" x="440"/>
        <item m="1" x="714"/>
        <item m="1" x="723"/>
        <item m="1" x="698"/>
        <item m="1" x="178"/>
        <item m="1" x="892"/>
        <item m="1" x="865"/>
        <item m="1" x="684"/>
        <item m="1" x="219"/>
        <item m="1" x="587"/>
        <item m="1" x="57"/>
        <item m="1" x="214"/>
        <item m="1" x="534"/>
        <item m="1" x="742"/>
        <item m="1" x="512"/>
        <item m="1" x="322"/>
        <item m="1" x="169"/>
        <item m="1" x="129"/>
        <item m="1" x="578"/>
        <item m="1" x="264"/>
        <item m="1" x="479"/>
        <item m="1" x="352"/>
        <item m="1" x="292"/>
        <item m="1" x="407"/>
        <item m="1" x="234"/>
        <item m="1" x="639"/>
        <item m="1" x="876"/>
        <item m="1" x="926"/>
        <item m="1" x="785"/>
        <item m="1" x="751"/>
        <item m="1" x="112"/>
        <item m="1" x="550"/>
        <item m="1" x="63"/>
        <item m="1" x="653"/>
        <item m="1" x="572"/>
        <item m="1" x="752"/>
        <item m="1" x="23"/>
        <item m="1" x="626"/>
        <item m="1" x="361"/>
        <item m="1" x="242"/>
        <item m="1" x="755"/>
        <item m="1" x="933"/>
        <item m="1" x="930"/>
        <item m="1" x="336"/>
        <item m="1" x="902"/>
        <item m="1" x="137"/>
        <item m="1" x="247"/>
        <item m="1" x="218"/>
        <item m="1" x="554"/>
        <item m="1" x="746"/>
        <item m="1" x="887"/>
        <item m="1" x="46"/>
        <item m="1" x="323"/>
        <item m="1" x="47"/>
        <item m="1" x="825"/>
        <item m="1" x="224"/>
        <item m="1" x="254"/>
        <item m="1" x="621"/>
        <item m="1" x="225"/>
        <item m="1" x="324"/>
        <item m="1" x="99"/>
        <item m="1" x="583"/>
        <item m="1" x="310"/>
        <item m="1" x="864"/>
        <item m="1" x="912"/>
        <item m="1" x="40"/>
        <item m="1" x="906"/>
        <item m="1" x="434"/>
        <item m="1" x="117"/>
        <item m="1" x="576"/>
        <item m="1" x="176"/>
        <item m="1" x="259"/>
        <item m="1" x="687"/>
        <item m="1" x="462"/>
        <item m="1" x="482"/>
        <item m="1" x="128"/>
        <item m="1" x="311"/>
        <item m="1" x="100"/>
        <item m="1" x="913"/>
        <item m="1" x="41"/>
        <item m="1" x="195"/>
        <item m="1" x="220"/>
        <item m="1" x="452"/>
        <item m="1" x="879"/>
        <item m="1" x="69"/>
        <item m="1" x="500"/>
        <item m="1" x="874"/>
        <item m="1" x="499"/>
        <item m="1" x="708"/>
        <item m="1" x="196"/>
        <item m="1" x="682"/>
        <item m="1" x="561"/>
        <item m="1" x="444"/>
        <item m="1" x="720"/>
        <item m="1" x="298"/>
        <item m="1" x="814"/>
        <item m="1" x="533"/>
        <item m="1" x="506"/>
        <item m="1" x="233"/>
        <item m="1" x="862"/>
        <item m="1" x="432"/>
        <item m="1" x="537"/>
        <item m="1" x="476"/>
        <item m="1" x="471"/>
        <item m="1" x="914"/>
        <item m="1" x="597"/>
        <item m="1" x="832"/>
        <item x="10"/>
        <item m="1" x="656"/>
        <item m="1" x="42"/>
        <item m="1" x="622"/>
        <item m="1" x="428"/>
        <item m="1" x="284"/>
        <item m="1" x="823"/>
        <item m="1" x="794"/>
        <item m="1" x="643"/>
        <item m="1" x="227"/>
        <item m="1" x="238"/>
        <item m="1" x="585"/>
        <item m="1" x="285"/>
        <item m="1" x="644"/>
        <item m="1" x="239"/>
        <item m="1" x="318"/>
        <item m="1" x="448"/>
        <item m="1" x="319"/>
        <item m="1" x="337"/>
        <item m="1" x="685"/>
        <item m="1" x="661"/>
        <item m="1" x="381"/>
        <item m="1" x="780"/>
        <item m="1" x="276"/>
        <item m="1" x="850"/>
        <item m="1" x="793"/>
        <item m="1" x="620"/>
        <item m="1" x="380"/>
        <item m="1" x="111"/>
        <item m="1" x="916"/>
        <item m="1" x="449"/>
        <item m="1" x="686"/>
        <item m="1" x="713"/>
        <item m="1" x="115"/>
        <item m="1" x="712"/>
        <item m="1" x="155"/>
        <item m="1" x="740"/>
        <item m="1" x="513"/>
        <item x="7"/>
        <item m="1" x="250"/>
        <item m="1" x="156"/>
        <item m="1" x="614"/>
        <item m="1" x="296"/>
        <item m="1" x="613"/>
        <item m="1" x="796"/>
        <item m="1" x="697"/>
        <item m="1" x="295"/>
        <item m="1" x="632"/>
        <item m="1" x="192"/>
        <item m="1" x="363"/>
        <item m="1" x="633"/>
        <item m="1" x="193"/>
        <item m="1" x="305"/>
        <item m="1" x="545"/>
        <item m="1" x="885"/>
        <item m="1" x="329"/>
        <item m="1" x="615"/>
        <item m="1" x="416"/>
        <item x="1"/>
        <item m="1" x="286"/>
        <item x="6"/>
        <item m="1" x="315"/>
        <item m="1" x="641"/>
        <item x="8"/>
        <item m="1" x="921"/>
        <item m="1" x="829"/>
        <item m="1" x="455"/>
        <item m="1" x="494"/>
        <item m="1" x="899"/>
        <item x="11"/>
        <item m="1" x="815"/>
        <item m="1" x="446"/>
        <item m="1" x="332"/>
        <item m="1" x="136"/>
        <item m="1" x="772"/>
        <item m="1" x="758"/>
        <item m="1" x="784"/>
        <item m="1" x="140"/>
        <item m="1" x="269"/>
        <item m="1" x="477"/>
        <item m="1" x="20"/>
        <item m="1" x="605"/>
        <item m="1" x="642"/>
        <item x="3"/>
        <item m="1" x="127"/>
        <item x="0"/>
        <item x="2"/>
        <item x="4"/>
        <item x="5"/>
        <item x="9"/>
        <item x="12"/>
        <item x="13"/>
      </items>
    </pivotField>
    <pivotField axis="axisRow" showAll="0" defaultSubtotal="0">
      <items count="7">
        <item x="0"/>
        <item m="1" x="6"/>
        <item x="2"/>
        <item m="1" x="4"/>
        <item m="1" x="3"/>
        <item x="1"/>
        <item m="1" x="5"/>
      </items>
    </pivotField>
    <pivotField axis="axisPage" showAll="0" defaultSubtotal="0">
      <items count="20">
        <item m="1" x="8"/>
        <item m="1" x="16"/>
        <item m="1" x="19"/>
        <item m="1" x="9"/>
        <item m="1" x="17"/>
        <item x="5"/>
        <item x="7"/>
        <item m="1" x="13"/>
        <item x="0"/>
        <item x="3"/>
        <item x="4"/>
        <item x="6"/>
        <item m="1" x="14"/>
        <item m="1" x="10"/>
        <item x="1"/>
        <item m="1" x="11"/>
        <item m="1" x="12"/>
        <item x="2"/>
        <item m="1" x="18"/>
        <item m="1" x="15"/>
      </items>
    </pivotField>
    <pivotField axis="axisPage" showAll="0" defaultSubtotal="0">
      <items count="4">
        <item x="0"/>
        <item x="2"/>
        <item m="1" x="3"/>
        <item x="1"/>
      </items>
    </pivotField>
    <pivotField showAll="0" defaultSubtotal="0"/>
    <pivotField showAll="0" defaultSubtotal="0"/>
    <pivotField showAll="0" defaultSubtotal="0"/>
    <pivotField showAll="0" defaultSubtotal="0"/>
    <pivotField axis="axisPage" showAll="0" defaultSubtotal="0">
      <items count="8">
        <item x="1"/>
        <item x="0"/>
        <item x="3"/>
        <item m="1" x="6"/>
        <item m="1" x="5"/>
        <item m="1" x="7"/>
        <item m="1" x="4"/>
        <item x="2"/>
      </items>
    </pivotField>
    <pivotField axis="axisCol" showAll="0" defaultSubtotal="0">
      <items count="50">
        <item x="2"/>
        <item m="1" x="7"/>
        <item m="1" x="4"/>
        <item m="1" x="3"/>
        <item m="1" x="48"/>
        <item m="1" x="36"/>
        <item m="1" x="34"/>
        <item m="1" x="33"/>
        <item m="1" x="31"/>
        <item m="1" x="32"/>
        <item m="1" x="30"/>
        <item m="1" x="28"/>
        <item m="1" x="26"/>
        <item m="1" x="21"/>
        <item m="1" x="18"/>
        <item m="1" x="14"/>
        <item m="1" x="10"/>
        <item m="1" x="23"/>
        <item m="1" x="22"/>
        <item m="1" x="19"/>
        <item m="1" x="15"/>
        <item m="1" x="11"/>
        <item m="1" x="46"/>
        <item m="1" x="43"/>
        <item x="0"/>
        <item x="1"/>
        <item m="1" x="49"/>
        <item m="1" x="47"/>
        <item m="1" x="44"/>
        <item m="1" x="40"/>
        <item m="1" x="38"/>
        <item m="1" x="29"/>
        <item m="1" x="27"/>
        <item m="1" x="25"/>
        <item m="1" x="24"/>
        <item m="1" x="16"/>
        <item m="1" x="12"/>
        <item m="1" x="8"/>
        <item m="1" x="5"/>
        <item m="1" x="20"/>
        <item m="1" x="17"/>
        <item m="1" x="13"/>
        <item m="1" x="9"/>
        <item m="1" x="6"/>
        <item m="1" x="41"/>
        <item m="1" x="39"/>
        <item m="1" x="37"/>
        <item m="1" x="35"/>
        <item m="1" x="45"/>
        <item m="1" x="42"/>
      </items>
    </pivotField>
    <pivotField showAll="0" defaultSubtotal="0"/>
    <pivotField dataField="1" showAll="0" defaultSubtotal="0"/>
    <pivotField showAll="0" defaultSubtotal="0"/>
    <pivotField showAll="0" defaultSubtotal="0"/>
    <pivotField showAll="0" defaultSubtotal="0"/>
  </pivotFields>
  <rowFields count="5">
    <field x="0"/>
    <field x="4"/>
    <field x="1"/>
    <field x="2"/>
    <field x="3"/>
  </rowFields>
  <rowItems count="21">
    <i>
      <x v="4"/>
    </i>
    <i>
      <x v="21"/>
    </i>
    <i r="1">
      <x/>
    </i>
    <i r="2">
      <x v="51"/>
    </i>
    <i r="1">
      <x v="5"/>
    </i>
    <i r="2">
      <x v="51"/>
    </i>
    <i r="2">
      <x v="56"/>
    </i>
    <i>
      <x v="22"/>
    </i>
    <i r="1">
      <x/>
    </i>
    <i r="2">
      <x v="52"/>
    </i>
    <i r="2">
      <x v="53"/>
    </i>
    <i r="2">
      <x v="55"/>
    </i>
    <i r="1">
      <x v="5"/>
    </i>
    <i r="2">
      <x v="51"/>
    </i>
    <i r="2">
      <x v="52"/>
    </i>
    <i>
      <x v="23"/>
    </i>
    <i r="1">
      <x v="5"/>
    </i>
    <i r="2">
      <x v="5"/>
    </i>
    <i r="3">
      <x v="342"/>
    </i>
    <i r="4">
      <x v="933"/>
    </i>
    <i t="grand">
      <x/>
    </i>
  </rowItems>
  <colFields count="1">
    <field x="12"/>
  </colFields>
  <colItems count="4">
    <i>
      <x/>
    </i>
    <i>
      <x v="24"/>
    </i>
    <i>
      <x v="25"/>
    </i>
    <i t="grand">
      <x/>
    </i>
  </colItems>
  <pageFields count="3">
    <pageField fld="5" hier="-1"/>
    <pageField fld="6" hier="-1"/>
    <pageField fld="11" hier="-1"/>
  </pageFields>
  <dataFields count="1">
    <dataField name="_Days" fld="14" baseField="0" baseItem="0" numFmtId="165"/>
  </dataFields>
  <formats count="56">
    <format dxfId="85">
      <pivotArea dataOnly="0" labelOnly="1" grandCol="1" outline="0" fieldPosition="0"/>
    </format>
    <format dxfId="84">
      <pivotArea dataOnly="0" labelOnly="1" grandCol="1" outline="0" fieldPosition="0"/>
    </format>
    <format dxfId="83">
      <pivotArea dataOnly="0" labelOnly="1" grandCol="1" outline="0" fieldPosition="0"/>
    </format>
    <format dxfId="82">
      <pivotArea dataOnly="0" labelOnly="1" grandCol="1" outline="0" fieldPosition="0"/>
    </format>
    <format dxfId="81">
      <pivotArea dataOnly="0" labelOnly="1" grandCol="1" outline="0" fieldPosition="0"/>
    </format>
    <format dxfId="80">
      <pivotArea dataOnly="0" labelOnly="1" grandCol="1" outline="0" fieldPosition="0"/>
    </format>
    <format dxfId="79">
      <pivotArea dataOnly="0" labelOnly="1" grandCol="1" outline="0" fieldPosition="0"/>
    </format>
    <format dxfId="78">
      <pivotArea dataOnly="0" labelOnly="1" grandCol="1" outline="0" fieldPosition="0"/>
    </format>
    <format dxfId="77">
      <pivotArea type="origin" dataOnly="0" labelOnly="1" outline="0" fieldPosition="0"/>
    </format>
    <format dxfId="76">
      <pivotArea type="topRight" dataOnly="0" labelOnly="1" outline="0" fieldPosition="0"/>
    </format>
    <format dxfId="75">
      <pivotArea type="origin" dataOnly="0" labelOnly="1" outline="0" fieldPosition="0"/>
    </format>
    <format dxfId="74">
      <pivotArea type="topRight" dataOnly="0" labelOnly="1" outline="0" fieldPosition="0"/>
    </format>
    <format dxfId="73">
      <pivotArea type="origin" dataOnly="0" labelOnly="1" outline="0" fieldPosition="0"/>
    </format>
    <format dxfId="72">
      <pivotArea type="topRight" dataOnly="0" labelOnly="1" outline="0" fieldPosition="0"/>
    </format>
    <format dxfId="71">
      <pivotArea type="origin" dataOnly="0" labelOnly="1" outline="0" fieldPosition="0"/>
    </format>
    <format dxfId="70">
      <pivotArea type="topRight" dataOnly="0" labelOnly="1" outline="0" fieldPosition="0"/>
    </format>
    <format dxfId="69">
      <pivotArea field="0" type="button" dataOnly="0" labelOnly="1" outline="0" axis="axisRow" fieldPosition="0"/>
    </format>
    <format dxfId="68">
      <pivotArea dataOnly="0" labelOnly="1" fieldPosition="0">
        <references count="1">
          <reference field="12" count="0"/>
        </references>
      </pivotArea>
    </format>
    <format dxfId="67">
      <pivotArea dataOnly="0" labelOnly="1" grandCol="1" outline="0" fieldPosition="0"/>
    </format>
    <format dxfId="66">
      <pivotArea field="0" type="button" dataOnly="0" labelOnly="1" outline="0" axis="axisRow" fieldPosition="0"/>
    </format>
    <format dxfId="65">
      <pivotArea dataOnly="0" labelOnly="1" fieldPosition="0">
        <references count="1">
          <reference field="12" count="0"/>
        </references>
      </pivotArea>
    </format>
    <format dxfId="64">
      <pivotArea dataOnly="0" labelOnly="1" grandCol="1" outline="0" fieldPosition="0"/>
    </format>
    <format dxfId="63">
      <pivotArea field="0" type="button" dataOnly="0" labelOnly="1" outline="0" axis="axisRow" fieldPosition="0"/>
    </format>
    <format dxfId="62">
      <pivotArea dataOnly="0" labelOnly="1" fieldPosition="0">
        <references count="1">
          <reference field="12" count="0"/>
        </references>
      </pivotArea>
    </format>
    <format dxfId="61">
      <pivotArea dataOnly="0" labelOnly="1" grandCol="1" outline="0" fieldPosition="0"/>
    </format>
    <format dxfId="60">
      <pivotArea outline="0" fieldPosition="0">
        <references count="1">
          <reference field="4294967294" count="1">
            <x v="0"/>
          </reference>
        </references>
      </pivotArea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Dark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1" cacheId="50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K3:L25" firstHeaderRow="1" firstDataRow="1" firstDataCol="1" rowPageCount="1" colPageCount="1"/>
  <pivotFields count="9">
    <pivotField axis="axisPage" showAll="0">
      <items count="4">
        <item m="1" x="2"/>
        <item m="1"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Row" showAll="0">
      <items count="24">
        <item sd="0" x="8"/>
        <item sd="0" x="9"/>
        <item sd="0" x="10"/>
        <item sd="0" x="0"/>
        <item sd="0" x="1"/>
        <item sd="0" x="2"/>
        <item sd="0" x="3"/>
        <item sd="0" x="4"/>
        <item sd="0" x="5"/>
        <item sd="0" x="6"/>
        <item sd="0" x="7"/>
        <item sd="0" m="1" x="22"/>
        <item sd="0" x="11"/>
        <item sd="0" x="12"/>
        <item sd="0" x="13"/>
        <item sd="0" x="14"/>
        <item sd="0" x="15"/>
        <item sd="0" x="16"/>
        <item sd="0" x="17"/>
        <item sd="0" x="18"/>
        <item sd="0" m="1" x="19"/>
        <item sd="0" m="1" x="21"/>
        <item sd="0" m="1" x="20"/>
        <item t="default" sd="0"/>
      </items>
    </pivotField>
    <pivotField axis="axisRow" showAll="0">
      <items count="8">
        <item sd="0" x="0"/>
        <item sd="0" m="1" x="5"/>
        <item sd="0" x="1"/>
        <item sd="0" m="1" x="4"/>
        <item m="1" x="2"/>
        <item m="1" x="6"/>
        <item m="1" x="3"/>
        <item t="default"/>
      </items>
    </pivotField>
    <pivotField numFmtId="9" showAll="0"/>
    <pivotField numFmtId="9" showAll="0"/>
    <pivotField numFmtId="164" showAll="0" defaultSubtotal="0"/>
    <pivotField numFmtId="164" showAll="0" defaultSubtotal="0"/>
    <pivotField dataField="1" numFmtId="9" showAll="0" defaultSubtotal="0"/>
  </pivotFields>
  <rowFields count="3">
    <field x="1"/>
    <field x="2"/>
    <field x="3"/>
  </rowFields>
  <rowItems count="22">
    <i>
      <x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"/>
    </i>
    <i r="1">
      <x/>
    </i>
    <i r="1">
      <x v="1"/>
    </i>
    <i r="1">
      <x v="2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t="grand">
      <x/>
    </i>
  </rowItems>
  <colItems count="1">
    <i/>
  </colItems>
  <pageFields count="1">
    <pageField fld="0" item="2" hier="-1"/>
  </pageFields>
  <dataFields count="1">
    <dataField name="Sum of Group %" fld="8" baseField="0" baseItem="0" numFmtId="10"/>
  </dataFields>
  <formats count="14">
    <format dxfId="59">
      <pivotArea type="all" dataOnly="0" outline="0" fieldPosition="0"/>
    </format>
    <format dxfId="58">
      <pivotArea outline="0" collapsedLevelsAreSubtotals="1" fieldPosition="0"/>
    </format>
    <format dxfId="57">
      <pivotArea field="1" type="button" dataOnly="0" labelOnly="1" outline="0" axis="axisRow" fieldPosition="0"/>
    </format>
    <format dxfId="56">
      <pivotArea dataOnly="0" labelOnly="1" outline="0" axis="axisValues" fieldPosition="0"/>
    </format>
    <format dxfId="55">
      <pivotArea dataOnly="0" labelOnly="1" fieldPosition="0">
        <references count="1">
          <reference field="1" count="0"/>
        </references>
      </pivotArea>
    </format>
    <format dxfId="54">
      <pivotArea dataOnly="0" labelOnly="1" grandRow="1" outline="0" fieldPosition="0"/>
    </format>
    <format dxfId="53">
      <pivotArea dataOnly="0" labelOnly="1" outline="0" axis="axisValues" fieldPosition="0"/>
    </format>
    <format dxfId="52">
      <pivotArea type="all" dataOnly="0" outline="0" fieldPosition="0"/>
    </format>
    <format dxfId="51">
      <pivotArea outline="0" collapsedLevelsAreSubtotals="1" fieldPosition="0"/>
    </format>
    <format dxfId="50">
      <pivotArea field="1" type="button" dataOnly="0" labelOnly="1" outline="0" axis="axisRow" fieldPosition="0"/>
    </format>
    <format dxfId="49">
      <pivotArea dataOnly="0" labelOnly="1" outline="0" axis="axisValues" fieldPosition="0"/>
    </format>
    <format dxfId="48">
      <pivotArea dataOnly="0" labelOnly="1" fieldPosition="0">
        <references count="1">
          <reference field="1" count="0"/>
        </references>
      </pivotArea>
    </format>
    <format dxfId="47">
      <pivotArea dataOnly="0" labelOnly="1" grandRow="1" outline="0" fieldPosition="0"/>
    </format>
    <format dxfId="4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jira all_issues_1" backgroundRefresh="0" connectionId="1" autoFormatId="16" applyNumberFormats="0" applyBorderFormats="0" applyFontFormats="0" applyPatternFormats="0" applyAlignmentFormats="0" applyWidthHeightFormats="0">
  <queryTableRefresh nextId="98" unboundColumnsRight="20">
    <queryTableFields count="49">
      <queryTableField id="1" name="project" tableColumnId="1"/>
      <queryTableField id="2" name="demand_type" tableColumnId="2"/>
      <queryTableField id="3" name="demand_status" tableColumnId="3"/>
      <queryTableField id="4" name="demand_num" tableColumnId="4"/>
      <queryTableField id="5" name="demand_summary" tableColumnId="5"/>
      <queryTableField id="6" name="demand_description" tableColumnId="6"/>
      <queryTableField id="8" name="task_type" tableColumnId="8"/>
      <queryTableField id="9" name="task_status" tableColumnId="9"/>
      <queryTableField id="10" name="task_num" tableColumnId="10"/>
      <queryTableField id="11" name="task_summary" tableColumnId="11"/>
      <queryTableField id="12" name="task_description" tableColumnId="12"/>
      <queryTableField id="13" name="task_full_description" tableColumnId="13"/>
      <queryTableField id="15" name="subtask_type" tableColumnId="15"/>
      <queryTableField id="16" name="subtask_status" tableColumnId="16"/>
      <queryTableField id="17" name="subtask_num" tableColumnId="17"/>
      <queryTableField id="18" name="subtask_summary" tableColumnId="18"/>
      <queryTableField id="19" name="subtask_description" tableColumnId="19"/>
      <queryTableField id="20" name="subtask_full_description" tableColumnId="20"/>
      <queryTableField id="61" name="demand_id" tableColumnId="23"/>
      <queryTableField id="62" name="task_id" tableColumnId="32"/>
      <queryTableField id="72" name="subtask_id" tableColumnId="59"/>
      <queryTableField id="73" name="planning_type" tableColumnId="50"/>
      <queryTableField id="74" name="task_release" tableColumnId="7"/>
      <queryTableField id="77" name="worklog" tableColumnId="22"/>
      <queryTableField id="83" name="wrong_worklog" tableColumnId="33"/>
      <queryTableField id="85" name="Demand_ballpark" tableColumnId="35"/>
      <queryTableField id="86" name="Task_ballpark" tableColumnId="39"/>
      <queryTableField id="87" name="tshirt_size" tableColumnId="40"/>
      <queryTableField id="92" name="Query_Type" tableColumnId="41"/>
      <queryTableField id="78" dataBound="0" tableColumnId="24"/>
      <queryTableField id="84" dataBound="0" tableColumnId="26"/>
      <queryTableField id="88" dataBound="0" tableColumnId="14"/>
      <queryTableField id="93" dataBound="0" tableColumnId="48"/>
      <queryTableField id="52" dataBound="0" tableColumnId="31"/>
      <queryTableField id="51" dataBound="0" tableColumnId="30"/>
      <queryTableField id="25" dataBound="0" tableColumnId="25"/>
      <queryTableField id="94" dataBound="0" tableColumnId="49"/>
      <queryTableField id="96" dataBound="0" tableColumnId="21"/>
      <queryTableField id="97" dataBound="0" tableColumnId="27"/>
      <queryTableField id="37" dataBound="0" tableColumnId="37"/>
      <queryTableField id="36" dataBound="0" tableColumnId="36"/>
      <queryTableField id="38" dataBound="0" tableColumnId="38"/>
      <queryTableField id="34" dataBound="0" tableColumnId="34"/>
      <queryTableField id="43" dataBound="0" tableColumnId="42"/>
      <queryTableField id="44" dataBound="0" tableColumnId="43"/>
      <queryTableField id="45" dataBound="0" tableColumnId="44"/>
      <queryTableField id="46" dataBound="0" tableColumnId="45"/>
      <queryTableField id="57" dataBound="0" tableColumnId="46"/>
      <queryTableField id="58" dataBound="0" tableColumnId="47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4" name="Holydays" displayName="Holydays" ref="K1:L4" totalsRowShown="0" dataDxfId="109">
  <autoFilter ref="K1:L4"/>
  <tableColumns count="2">
    <tableColumn id="1" name="Holyday" dataDxfId="108"/>
    <tableColumn id="2" name="Date" dataDxfId="107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5" name="Releases" displayName="Releases" ref="N1:P10" totalsRowShown="0" dataDxfId="106">
  <autoFilter ref="N1:P10"/>
  <tableColumns count="3">
    <tableColumn id="1" name="Release Date" dataDxfId="105"/>
    <tableColumn id="3" name="Week" dataDxfId="104">
      <calculatedColumnFormula>Releases[[#This Row],[Release Date]]-WEEKDAY(Releases[[#This Row],[Release Date]],3)</calculatedColumnFormula>
    </tableColumn>
    <tableColumn id="2" name="Release Name" dataDxfId="103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7" name="Timeline" displayName="Timeline" ref="A9:I16" totalsRowCount="1" headerRowDxfId="102">
  <tableColumns count="9">
    <tableColumn id="1" name="Role" totalsRowLabel="Grand Total"/>
    <tableColumn id="2" name="People" totalsRowFunction="sum" dataDxfId="101" totalsRowDxfId="100"/>
    <tableColumn id="3" name="Individual Daily Effort (net)" dataDxfId="99" totalsRowDxfId="98"/>
    <tableColumn id="4" name="Team Daily Capability" totalsRowFunction="sum" dataDxfId="97" totalsRowDxfId="96"/>
    <tableColumn id="5" name="Cycle Hours  on Backlog" totalsRowFunction="sum" dataDxfId="95" totalsRowDxfId="94"/>
    <tableColumn id="6" name="Risk" totalsRowFunction="sum" dataDxfId="93" totalsRowDxfId="92">
      <calculatedColumnFormula>Timeline[[#This Row],[Cycle Hours  on Backlog]]*$B$1</calculatedColumnFormula>
    </tableColumn>
    <tableColumn id="7" name="Total" totalsRowFunction="sum" dataDxfId="91" totalsRowDxfId="90">
      <calculatedColumnFormula>Timeline[[#This Row],[Cycle Hours  on Backlog]]+Timeline[[#This Row],[Risk]]</calculatedColumnFormula>
    </tableColumn>
    <tableColumn id="11" name="Working Days" totalsRowFunction="max" dataDxfId="89" totalsRowDxfId="88">
      <calculatedColumnFormula>IF(D10=0,0,G10/D10)</calculatedColumnFormula>
    </tableColumn>
    <tableColumn id="12" name="Last Day of Work" totalsRowFunction="max" dataDxfId="87" totalsRowDxfId="86">
      <calculatedColumnFormula>IF(Timeline[[#This Row],[People]]&lt;=0,"",WORKDAY($B$2,Timeline[[#This Row],[Working Days]],Holydays[Holyday]))</calculatedColumnFormula>
    </tableColumn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2" name="IssueTypeVsRoleMapping" displayName="IssueTypeVsRoleMapping" ref="A1:I32" totalsRowCount="1" headerRowDxfId="45" dataDxfId="44" totalsRowDxfId="43">
  <sortState ref="A2:H36">
    <sortCondition ref="B2:B36"/>
    <sortCondition ref="C2:C36"/>
    <sortCondition ref="D2:D36"/>
  </sortState>
  <tableColumns count="9">
    <tableColumn id="1" name="Project" totalsRowLabel="Total" dataDxfId="42" totalsRowDxfId="41"/>
    <tableColumn id="2" name="Group" totalsRowFunction="count" dataDxfId="40" totalsRowDxfId="39">
      <calculatedColumnFormula>IF(ISERROR(FIND("Ballpark",C2)), "Plan", "Ballpark")</calculatedColumnFormula>
    </tableColumn>
    <tableColumn id="4" name="Issue Type" dataDxfId="38" totalsRowDxfId="37"/>
    <tableColumn id="5" name="Role" dataDxfId="36" totalsRowDxfId="35"/>
    <tableColumn id="3" name="Role Allocation" dataDxfId="34" totalsRowDxfId="33"/>
    <tableColumn id="6" name="Issue Type Allocation" dataDxfId="32" totalsRowDxfId="31">
      <calculatedColumnFormula>SUMIFS(IssueTypeVsRoleMapping[Role Allocation],IssueTypeVsRoleMapping[Issue Type],IssueTypeVsRoleMapping[[#This Row],[Issue Type]])</calculatedColumnFormula>
    </tableColumn>
    <tableColumn id="9" name="Cycle on Backlog" totalsRowFunction="sum" dataDxfId="30" totalsRowDxfId="29">
      <calculatedColumnFormula>SUMIFS(AllIssues[CycleOnBacklog],AllIssues[project],'Progress by Demand'!$B$3,AllIssues[SUBTASK_TYPE],IssueTypeVsRoleMapping[[#This Row],[Issue Type]])*IssueTypeVsRoleMapping[[#This Row],[Role Allocation]]</calculatedColumnFormula>
    </tableColumn>
    <tableColumn id="7" name="Effort on Backlog" totalsRowFunction="sum" dataDxfId="28" totalsRowDxfId="27">
      <calculatedColumnFormula>SUMIFS(AllIssues[EffortOnBacklog],AllIssues[project],'Progress by Demand'!$B$3,AllIssues[SUBTASK_TYPE],IssueTypeVsRoleMapping[[#This Row],[Issue Type]])*IssueTypeVsRoleMapping[[#This Row],[Role Allocation]]</calculatedColumnFormula>
    </tableColumn>
    <tableColumn id="8" name="Group %" dataDxfId="26" totalsRowDxfId="25">
      <calculatedColumnFormula>SUMIFS(IssueTypeVsRoleMapping[Effort on Backlog],IssueTypeVsRoleMapping[Issue Type],IssueTypeVsRoleMapping[Issue Type])/SUMIFS(IssueTypeVsRoleMapping[Effort on Backlog],IssueTypeVsRoleMapping[Group],IssueTypeVsRoleMapping[Group])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6" name="EffortDistribution" displayName="EffortDistribution" ref="G1:J22" totalsRowShown="0">
  <autoFilter ref="G1:J22"/>
  <sortState ref="G2:J22">
    <sortCondition ref="G2:G22"/>
    <sortCondition ref="H2:H22"/>
    <sortCondition descending="1" ref="I2:I22"/>
  </sortState>
  <tableColumns count="4">
    <tableColumn id="3" name="Group"/>
    <tableColumn id="1" name="IssueType"/>
    <tableColumn id="2" name="Distribution"/>
    <tableColumn id="4" name="Total Distribution">
      <calculatedColumnFormula>SUMIFS(EffortDistribution[Distribution],EffortDistribution[Group],EffortDistribution[Group])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8" name="Clusters" displayName="Clusters" ref="A1:E101" totalsRowShown="0" headerRowDxfId="24">
  <autoFilter ref="A1:E101"/>
  <sortState ref="A2:E55">
    <sortCondition ref="A2:A55"/>
    <sortCondition ref="D2:D55"/>
  </sortState>
  <tableColumns count="5">
    <tableColumn id="2" name="Cluster Name"/>
    <tableColumn id="3" name="T-Shirt Size"/>
    <tableColumn id="5" name="Type"/>
    <tableColumn id="4" name="Effort" dataDxfId="23"/>
    <tableColumn id="1" name="Cycle" dataDxfId="22">
      <calculatedColumnFormula>Clusters[[#This Row],[Effort]]*1.2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1" name="AllIssues" displayName="AllIssues" ref="A1:AW3665" tableType="queryTable" totalsRowShown="0">
  <autoFilter ref="A1:AW3665"/>
  <tableColumns count="49">
    <tableColumn id="1" uniqueName="1" name="project" queryTableFieldId="1"/>
    <tableColumn id="2" uniqueName="2" name="demand_type" queryTableFieldId="2"/>
    <tableColumn id="3" uniqueName="3" name="demand_status" queryTableFieldId="3"/>
    <tableColumn id="4" uniqueName="4" name="demand_num" queryTableFieldId="4"/>
    <tableColumn id="5" uniqueName="5" name="DEMAND_SUMMARY" queryTableFieldId="5"/>
    <tableColumn id="6" uniqueName="6" name="demand_description" queryTableFieldId="6"/>
    <tableColumn id="8" uniqueName="8" name="TASK_TYPE" queryTableFieldId="8"/>
    <tableColumn id="9" uniqueName="9" name="TASK_STATUS" queryTableFieldId="9"/>
    <tableColumn id="10" uniqueName="10" name="TASK_NUM" queryTableFieldId="10"/>
    <tableColumn id="11" uniqueName="11" name="TASK_SUMMARY" queryTableFieldId="11"/>
    <tableColumn id="12" uniqueName="12" name="TASK_DESCRIPTION" queryTableFieldId="12"/>
    <tableColumn id="13" uniqueName="13" name="TASK_FULL_DESCRIPTION" queryTableFieldId="13"/>
    <tableColumn id="15" uniqueName="15" name="SUBTASK_TYPE" queryTableFieldId="15"/>
    <tableColumn id="16" uniqueName="16" name="SUBTASK_STATUS" queryTableFieldId="16"/>
    <tableColumn id="17" uniqueName="17" name="SUBTASK_NUM" queryTableFieldId="17"/>
    <tableColumn id="18" uniqueName="18" name="SUBTASK_SUMMARY" queryTableFieldId="18"/>
    <tableColumn id="19" uniqueName="19" name="SUBTASK_DESCRIPTION" queryTableFieldId="19"/>
    <tableColumn id="20" uniqueName="20" name="SUBTASK_FULL_DESCRIPTION" queryTableFieldId="20"/>
    <tableColumn id="23" uniqueName="23" name="DEMAND_ID" queryTableFieldId="61"/>
    <tableColumn id="32" uniqueName="32" name="TASK_ID" queryTableFieldId="62"/>
    <tableColumn id="59" uniqueName="59" name="SUBTASK_ID" queryTableFieldId="72"/>
    <tableColumn id="50" uniqueName="50" name="planning_type" queryTableFieldId="73"/>
    <tableColumn id="7" uniqueName="7" name="task_release" queryTableFieldId="74"/>
    <tableColumn id="22" uniqueName="22" name="worklog" queryTableFieldId="77"/>
    <tableColumn id="33" uniqueName="33" name="wrong_worklog" queryTableFieldId="83"/>
    <tableColumn id="35" uniqueName="35" name="Demand_ballpark" queryTableFieldId="85"/>
    <tableColumn id="39" uniqueName="39" name="TASK_BALLPARK" queryTableFieldId="86"/>
    <tableColumn id="40" uniqueName="40" name="tshirt_size" queryTableFieldId="87"/>
    <tableColumn id="41" uniqueName="41" name="Query_Type" queryTableFieldId="92"/>
    <tableColumn id="24" uniqueName="24" name="EffortEstimate" queryTableFieldId="78" dataDxfId="21"/>
    <tableColumn id="26" uniqueName="26" name="CycleEstimate" queryTableFieldId="84" dataDxfId="20"/>
    <tableColumn id="14" uniqueName="14" name="EffortOnBacklog" queryTableFieldId="88" dataDxfId="19"/>
    <tableColumn id="48" uniqueName="48" name="CycleOnBacklog" queryTableFieldId="93" dataDxfId="18"/>
    <tableColumn id="31" uniqueName="31" name="BallparkEffort" queryTableFieldId="52" dataDxfId="17"/>
    <tableColumn id="30" uniqueName="30" name="PlannedEffort" queryTableFieldId="51" dataDxfId="16"/>
    <tableColumn id="25" uniqueName="25" name="EffortDone" queryTableFieldId="25" dataDxfId="15"/>
    <tableColumn id="49" uniqueName="49" name="CycleDone" queryTableFieldId="94" dataDxfId="14"/>
    <tableColumn id="21" uniqueName="21" name="WorklogDone" queryTableFieldId="96" dataDxfId="13"/>
    <tableColumn id="27" uniqueName="27" name="WorklogDoing" queryTableFieldId="97" dataDxfId="12"/>
    <tableColumn id="37" uniqueName="37" name="CountTasks" queryTableFieldId="37" dataDxfId="11"/>
    <tableColumn id="36" uniqueName="36" name="CountDemands" queryTableFieldId="36" dataDxfId="10"/>
    <tableColumn id="38" uniqueName="38" name="CountSubtasks" queryTableFieldId="38" dataDxfId="9"/>
    <tableColumn id="34" uniqueName="34" name="SubtaskEstimativeForEEPCalculation" queryTableFieldId="34" dataDxfId="8"/>
    <tableColumn id="42" uniqueName="42" name="DemandOrderedStatus" queryTableFieldId="43" dataDxfId="7"/>
    <tableColumn id="43" uniqueName="43" name="TaskOrderedStatus" queryTableFieldId="44" dataDxfId="6"/>
    <tableColumn id="44" uniqueName="44" name="SubtaskOrderedStatus" queryTableFieldId="45" dataDxfId="5"/>
    <tableColumn id="45" uniqueName="45" name="SubtaskOrderedFullDescription" queryTableFieldId="46" dataDxfId="4"/>
    <tableColumn id="46" uniqueName="46" name="PlannedEffortOnBug" queryTableFieldId="57" dataDxfId="3"/>
    <tableColumn id="47" uniqueName="47" name="WorklogOnBug" queryTableFieldId="58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2060"/>
  </sheetPr>
  <dimension ref="A1:G837"/>
  <sheetViews>
    <sheetView tabSelected="1" zoomScaleNormal="100" zoomScalePageLayoutView="130" workbookViewId="0">
      <selection activeCell="J12" sqref="J12"/>
    </sheetView>
  </sheetViews>
  <sheetFormatPr defaultColWidth="10.7109375" defaultRowHeight="15" x14ac:dyDescent="0.25"/>
  <cols>
    <col min="1" max="1" width="44.140625" customWidth="1"/>
    <col min="2" max="2" width="25.28515625" style="38" bestFit="1" customWidth="1"/>
    <col min="3" max="3" width="7.28515625" style="38" customWidth="1"/>
    <col min="4" max="4" width="5.5703125" style="38" customWidth="1"/>
    <col min="5" max="7" width="11.28515625" style="38" customWidth="1"/>
    <col min="8" max="8" width="11.28515625" bestFit="1" customWidth="1"/>
    <col min="9" max="9" width="11.28515625" customWidth="1"/>
    <col min="10" max="10" width="10.7109375" bestFit="1" customWidth="1"/>
    <col min="11" max="11" width="11.28515625" bestFit="1" customWidth="1"/>
    <col min="12" max="12" width="36.140625" bestFit="1" customWidth="1"/>
    <col min="13" max="13" width="17.7109375" bestFit="1" customWidth="1"/>
    <col min="14" max="14" width="66.85546875" bestFit="1" customWidth="1"/>
    <col min="15" max="15" width="43.85546875" bestFit="1" customWidth="1"/>
    <col min="16" max="17" width="57.42578125" bestFit="1" customWidth="1"/>
    <col min="18" max="18" width="63.42578125" bestFit="1" customWidth="1"/>
    <col min="19" max="19" width="72.42578125" bestFit="1" customWidth="1"/>
    <col min="20" max="20" width="46.7109375" bestFit="1" customWidth="1"/>
    <col min="21" max="21" width="52.42578125" bestFit="1" customWidth="1"/>
    <col min="22" max="22" width="50.85546875" bestFit="1" customWidth="1"/>
    <col min="23" max="23" width="51.85546875" bestFit="1" customWidth="1"/>
    <col min="24" max="24" width="63.42578125" bestFit="1" customWidth="1"/>
    <col min="25" max="25" width="54.85546875" bestFit="1" customWidth="1"/>
    <col min="26" max="26" width="40" bestFit="1" customWidth="1"/>
    <col min="27" max="27" width="62.85546875" bestFit="1" customWidth="1"/>
    <col min="28" max="28" width="68.85546875" bestFit="1" customWidth="1"/>
    <col min="29" max="29" width="54.28515625" bestFit="1" customWidth="1"/>
    <col min="30" max="30" width="55.42578125" bestFit="1" customWidth="1"/>
    <col min="31" max="31" width="67.140625" bestFit="1" customWidth="1"/>
    <col min="32" max="32" width="58.28515625" bestFit="1" customWidth="1"/>
    <col min="33" max="33" width="43.42578125" bestFit="1" customWidth="1"/>
    <col min="34" max="34" width="66.28515625" bestFit="1" customWidth="1"/>
    <col min="35" max="35" width="72.28515625" bestFit="1" customWidth="1"/>
    <col min="36" max="36" width="64.85546875" bestFit="1" customWidth="1"/>
    <col min="37" max="37" width="57.7109375" bestFit="1" customWidth="1"/>
    <col min="38" max="38" width="65.42578125" bestFit="1" customWidth="1"/>
    <col min="39" max="39" width="60.140625" bestFit="1" customWidth="1"/>
    <col min="40" max="40" width="73.140625" bestFit="1" customWidth="1"/>
    <col min="41" max="41" width="61.42578125" bestFit="1" customWidth="1"/>
    <col min="42" max="42" width="53.28515625" bestFit="1" customWidth="1"/>
    <col min="43" max="43" width="52.85546875" bestFit="1" customWidth="1"/>
    <col min="44" max="44" width="56.28515625" bestFit="1" customWidth="1"/>
    <col min="45" max="45" width="40.42578125" bestFit="1" customWidth="1"/>
    <col min="46" max="46" width="35.42578125" bestFit="1" customWidth="1"/>
    <col min="47" max="47" width="40.28515625" bestFit="1" customWidth="1"/>
    <col min="48" max="48" width="6.42578125" bestFit="1" customWidth="1"/>
    <col min="49" max="49" width="10" bestFit="1" customWidth="1"/>
  </cols>
  <sheetData>
    <row r="1" spans="1:7" x14ac:dyDescent="0.25">
      <c r="A1" s="1" t="s">
        <v>0</v>
      </c>
      <c r="B1" s="125" t="s">
        <v>182</v>
      </c>
    </row>
    <row r="2" spans="1:7" x14ac:dyDescent="0.25">
      <c r="A2" s="1" t="s">
        <v>44</v>
      </c>
      <c r="B2" s="125" t="s">
        <v>14159</v>
      </c>
    </row>
    <row r="4" spans="1:7" x14ac:dyDescent="0.25">
      <c r="A4" s="39" t="s">
        <v>132</v>
      </c>
      <c r="B4" s="39" t="s">
        <v>139</v>
      </c>
      <c r="C4" s="125"/>
      <c r="D4" s="125"/>
      <c r="E4" s="125"/>
      <c r="F4" s="125"/>
      <c r="G4"/>
    </row>
    <row r="5" spans="1:7" x14ac:dyDescent="0.25">
      <c r="A5" s="39" t="s">
        <v>14290</v>
      </c>
      <c r="B5" s="33" t="s">
        <v>58</v>
      </c>
      <c r="C5" s="33" t="s">
        <v>14289</v>
      </c>
      <c r="D5" s="33" t="s">
        <v>14158</v>
      </c>
      <c r="E5" s="33" t="s">
        <v>126</v>
      </c>
      <c r="F5" s="33" t="s">
        <v>3</v>
      </c>
      <c r="G5"/>
    </row>
    <row r="6" spans="1:7" x14ac:dyDescent="0.25">
      <c r="A6" s="2" t="s">
        <v>211</v>
      </c>
      <c r="B6" s="40">
        <v>1</v>
      </c>
      <c r="C6" s="40">
        <v>76</v>
      </c>
      <c r="D6" s="40">
        <v>6</v>
      </c>
      <c r="E6" s="40">
        <v>7</v>
      </c>
      <c r="F6" s="40">
        <v>90</v>
      </c>
      <c r="G6"/>
    </row>
    <row r="7" spans="1:7" x14ac:dyDescent="0.25">
      <c r="A7" s="118" t="s">
        <v>218</v>
      </c>
      <c r="B7" s="40">
        <v>1</v>
      </c>
      <c r="C7" s="40">
        <v>36</v>
      </c>
      <c r="D7" s="40">
        <v>3</v>
      </c>
      <c r="E7" s="40">
        <v>0</v>
      </c>
      <c r="F7" s="40">
        <v>40</v>
      </c>
      <c r="G7"/>
    </row>
    <row r="8" spans="1:7" x14ac:dyDescent="0.25">
      <c r="A8" s="118" t="s">
        <v>708</v>
      </c>
      <c r="B8" s="40">
        <v>0</v>
      </c>
      <c r="C8" s="40">
        <v>11</v>
      </c>
      <c r="D8" s="40">
        <v>0</v>
      </c>
      <c r="E8" s="40">
        <v>0</v>
      </c>
      <c r="F8" s="40">
        <v>11</v>
      </c>
      <c r="G8"/>
    </row>
    <row r="9" spans="1:7" x14ac:dyDescent="0.25">
      <c r="A9" s="118" t="s">
        <v>223</v>
      </c>
      <c r="B9" s="40">
        <v>0</v>
      </c>
      <c r="C9" s="40">
        <v>11</v>
      </c>
      <c r="D9" s="40">
        <v>1</v>
      </c>
      <c r="E9" s="40">
        <v>0</v>
      </c>
      <c r="F9" s="40">
        <v>12</v>
      </c>
      <c r="G9"/>
    </row>
    <row r="10" spans="1:7" x14ac:dyDescent="0.25">
      <c r="A10" s="118" t="s">
        <v>225</v>
      </c>
      <c r="B10" s="40">
        <v>0</v>
      </c>
      <c r="C10" s="40">
        <v>12</v>
      </c>
      <c r="D10" s="40">
        <v>0</v>
      </c>
      <c r="E10" s="40">
        <v>5</v>
      </c>
      <c r="F10" s="40">
        <v>17</v>
      </c>
      <c r="G10"/>
    </row>
    <row r="11" spans="1:7" x14ac:dyDescent="0.25">
      <c r="A11" s="118" t="s">
        <v>230</v>
      </c>
      <c r="B11" s="40">
        <v>0</v>
      </c>
      <c r="C11" s="40">
        <v>6</v>
      </c>
      <c r="D11" s="40">
        <v>2</v>
      </c>
      <c r="E11" s="40">
        <v>2</v>
      </c>
      <c r="F11" s="40">
        <v>10</v>
      </c>
      <c r="G11"/>
    </row>
    <row r="12" spans="1:7" x14ac:dyDescent="0.25">
      <c r="A12" s="2" t="s">
        <v>212</v>
      </c>
      <c r="B12" s="40">
        <v>15</v>
      </c>
      <c r="C12" s="40">
        <v>2</v>
      </c>
      <c r="D12" s="40">
        <v>4</v>
      </c>
      <c r="E12" s="40">
        <v>0</v>
      </c>
      <c r="F12" s="40">
        <v>21</v>
      </c>
      <c r="G12"/>
    </row>
    <row r="13" spans="1:7" x14ac:dyDescent="0.25">
      <c r="A13" s="118" t="s">
        <v>218</v>
      </c>
      <c r="B13" s="40">
        <v>3</v>
      </c>
      <c r="C13" s="40">
        <v>1</v>
      </c>
      <c r="D13" s="40">
        <v>3</v>
      </c>
      <c r="E13" s="40">
        <v>0</v>
      </c>
      <c r="F13" s="40">
        <v>7</v>
      </c>
      <c r="G13"/>
    </row>
    <row r="14" spans="1:7" x14ac:dyDescent="0.25">
      <c r="A14" s="118" t="s">
        <v>223</v>
      </c>
      <c r="B14" s="40">
        <v>1</v>
      </c>
      <c r="C14" s="40">
        <v>0</v>
      </c>
      <c r="D14" s="40">
        <v>0</v>
      </c>
      <c r="E14" s="40">
        <v>0</v>
      </c>
      <c r="F14" s="40">
        <v>1</v>
      </c>
      <c r="G14"/>
    </row>
    <row r="15" spans="1:7" x14ac:dyDescent="0.25">
      <c r="A15" s="118" t="s">
        <v>225</v>
      </c>
      <c r="B15" s="40">
        <v>4</v>
      </c>
      <c r="C15" s="40">
        <v>1</v>
      </c>
      <c r="D15" s="40">
        <v>1</v>
      </c>
      <c r="E15" s="40">
        <v>0</v>
      </c>
      <c r="F15" s="40">
        <v>6</v>
      </c>
      <c r="G15"/>
    </row>
    <row r="16" spans="1:7" x14ac:dyDescent="0.25">
      <c r="A16" s="118" t="s">
        <v>232</v>
      </c>
      <c r="B16" s="40">
        <v>7</v>
      </c>
      <c r="C16" s="40">
        <v>0</v>
      </c>
      <c r="D16" s="40">
        <v>0</v>
      </c>
      <c r="E16" s="40">
        <v>0</v>
      </c>
      <c r="F16" s="40">
        <v>7</v>
      </c>
      <c r="G16"/>
    </row>
    <row r="17" spans="1:7" x14ac:dyDescent="0.25">
      <c r="A17" s="2" t="s">
        <v>251</v>
      </c>
      <c r="B17" s="40">
        <v>3</v>
      </c>
      <c r="C17" s="40">
        <v>15</v>
      </c>
      <c r="D17" s="40">
        <v>3</v>
      </c>
      <c r="E17" s="40">
        <v>0</v>
      </c>
      <c r="F17" s="40">
        <v>21</v>
      </c>
      <c r="G17"/>
    </row>
    <row r="18" spans="1:7" x14ac:dyDescent="0.25">
      <c r="A18" s="118" t="s">
        <v>14157</v>
      </c>
      <c r="B18" s="40">
        <v>3</v>
      </c>
      <c r="C18" s="40">
        <v>15</v>
      </c>
      <c r="D18" s="40">
        <v>3</v>
      </c>
      <c r="E18" s="40">
        <v>0</v>
      </c>
      <c r="F18" s="40">
        <v>21</v>
      </c>
      <c r="G18"/>
    </row>
    <row r="19" spans="1:7" x14ac:dyDescent="0.25">
      <c r="A19" s="2" t="s">
        <v>3</v>
      </c>
      <c r="B19" s="40">
        <v>19</v>
      </c>
      <c r="C19" s="40">
        <v>93</v>
      </c>
      <c r="D19" s="40">
        <v>13</v>
      </c>
      <c r="E19" s="40">
        <v>7</v>
      </c>
      <c r="F19" s="40">
        <v>132</v>
      </c>
      <c r="G19"/>
    </row>
    <row r="20" spans="1:7" x14ac:dyDescent="0.25">
      <c r="B20"/>
      <c r="C20"/>
      <c r="D20"/>
      <c r="E20"/>
      <c r="F20"/>
      <c r="G20"/>
    </row>
    <row r="21" spans="1:7" x14ac:dyDescent="0.25">
      <c r="B21"/>
      <c r="C21"/>
      <c r="D21"/>
      <c r="E21"/>
      <c r="F21"/>
      <c r="G21"/>
    </row>
    <row r="22" spans="1:7" x14ac:dyDescent="0.25">
      <c r="B22"/>
      <c r="C22"/>
      <c r="D22"/>
      <c r="E22"/>
      <c r="F22"/>
      <c r="G22"/>
    </row>
    <row r="23" spans="1:7" x14ac:dyDescent="0.25">
      <c r="B23"/>
      <c r="C23"/>
      <c r="D23"/>
      <c r="E23"/>
      <c r="F23"/>
      <c r="G23"/>
    </row>
    <row r="24" spans="1:7" x14ac:dyDescent="0.25">
      <c r="B24"/>
      <c r="C24"/>
      <c r="D24"/>
      <c r="E24"/>
      <c r="F24"/>
      <c r="G24"/>
    </row>
    <row r="25" spans="1:7" x14ac:dyDescent="0.25">
      <c r="B25"/>
      <c r="C25"/>
      <c r="D25"/>
      <c r="E25"/>
      <c r="F25"/>
      <c r="G25"/>
    </row>
    <row r="26" spans="1:7" x14ac:dyDescent="0.25">
      <c r="B26"/>
      <c r="C26"/>
      <c r="D26"/>
      <c r="E26"/>
      <c r="F26"/>
      <c r="G26"/>
    </row>
    <row r="27" spans="1:7" x14ac:dyDescent="0.25">
      <c r="B27"/>
      <c r="C27"/>
      <c r="D27"/>
      <c r="E27"/>
      <c r="F27"/>
      <c r="G27"/>
    </row>
    <row r="28" spans="1:7" x14ac:dyDescent="0.25">
      <c r="B28"/>
      <c r="C28"/>
      <c r="D28"/>
      <c r="E28"/>
      <c r="F28"/>
      <c r="G28"/>
    </row>
    <row r="29" spans="1:7" x14ac:dyDescent="0.25">
      <c r="B29"/>
      <c r="C29"/>
      <c r="D29"/>
      <c r="E29"/>
      <c r="F29"/>
      <c r="G29"/>
    </row>
    <row r="30" spans="1:7" x14ac:dyDescent="0.25">
      <c r="B30"/>
      <c r="C30"/>
      <c r="D30"/>
      <c r="E30"/>
      <c r="F30"/>
      <c r="G30"/>
    </row>
    <row r="31" spans="1:7" x14ac:dyDescent="0.25">
      <c r="B31"/>
      <c r="C31"/>
      <c r="D31"/>
      <c r="E31"/>
      <c r="F31"/>
      <c r="G31"/>
    </row>
    <row r="32" spans="1:7" x14ac:dyDescent="0.25">
      <c r="B32"/>
      <c r="C32"/>
      <c r="D32"/>
      <c r="E32"/>
      <c r="F32"/>
      <c r="G32"/>
    </row>
    <row r="33" spans="2:7" x14ac:dyDescent="0.25">
      <c r="B33"/>
      <c r="C33"/>
      <c r="D33"/>
      <c r="E33"/>
      <c r="F33"/>
      <c r="G33"/>
    </row>
    <row r="34" spans="2:7" x14ac:dyDescent="0.25">
      <c r="B34"/>
      <c r="C34"/>
      <c r="D34"/>
      <c r="E34"/>
      <c r="F34"/>
      <c r="G34"/>
    </row>
    <row r="35" spans="2:7" x14ac:dyDescent="0.25">
      <c r="B35"/>
      <c r="C35"/>
      <c r="D35"/>
      <c r="E35"/>
      <c r="F35"/>
      <c r="G35"/>
    </row>
    <row r="36" spans="2:7" x14ac:dyDescent="0.25">
      <c r="B36"/>
      <c r="C36"/>
      <c r="D36"/>
      <c r="E36"/>
      <c r="F36"/>
      <c r="G36"/>
    </row>
    <row r="37" spans="2:7" x14ac:dyDescent="0.25">
      <c r="B37"/>
      <c r="C37"/>
      <c r="D37"/>
      <c r="E37"/>
      <c r="F37"/>
      <c r="G37"/>
    </row>
    <row r="38" spans="2:7" x14ac:dyDescent="0.25">
      <c r="B38"/>
      <c r="C38"/>
      <c r="D38"/>
      <c r="E38"/>
      <c r="F38"/>
      <c r="G38"/>
    </row>
    <row r="39" spans="2:7" x14ac:dyDescent="0.25">
      <c r="B39"/>
      <c r="C39"/>
      <c r="D39"/>
      <c r="E39"/>
      <c r="F39"/>
      <c r="G39"/>
    </row>
    <row r="40" spans="2:7" x14ac:dyDescent="0.25">
      <c r="B40"/>
      <c r="C40"/>
      <c r="D40"/>
      <c r="E40"/>
      <c r="F40"/>
      <c r="G40"/>
    </row>
    <row r="41" spans="2:7" x14ac:dyDescent="0.25">
      <c r="B41"/>
      <c r="C41"/>
      <c r="D41"/>
      <c r="E41"/>
      <c r="F41"/>
      <c r="G41"/>
    </row>
    <row r="42" spans="2:7" x14ac:dyDescent="0.25">
      <c r="B42"/>
      <c r="C42"/>
      <c r="D42"/>
      <c r="E42"/>
      <c r="F42"/>
      <c r="G42"/>
    </row>
    <row r="43" spans="2:7" x14ac:dyDescent="0.25">
      <c r="B43"/>
      <c r="C43"/>
      <c r="D43"/>
      <c r="E43"/>
      <c r="F43"/>
      <c r="G43"/>
    </row>
    <row r="44" spans="2:7" x14ac:dyDescent="0.25">
      <c r="B44"/>
      <c r="C44"/>
      <c r="D44"/>
      <c r="E44"/>
      <c r="F44"/>
      <c r="G44"/>
    </row>
    <row r="45" spans="2:7" x14ac:dyDescent="0.25">
      <c r="B45"/>
      <c r="C45"/>
      <c r="D45"/>
      <c r="E45"/>
      <c r="F45"/>
      <c r="G45"/>
    </row>
    <row r="46" spans="2:7" x14ac:dyDescent="0.25">
      <c r="B46"/>
      <c r="C46"/>
      <c r="D46"/>
      <c r="E46"/>
      <c r="F46"/>
      <c r="G46"/>
    </row>
    <row r="47" spans="2:7" x14ac:dyDescent="0.25">
      <c r="B47"/>
      <c r="C47"/>
      <c r="D47"/>
      <c r="E47"/>
      <c r="F47"/>
      <c r="G47"/>
    </row>
    <row r="48" spans="2:7" x14ac:dyDescent="0.25">
      <c r="B48"/>
      <c r="C48"/>
      <c r="D48"/>
      <c r="E48"/>
      <c r="F48"/>
      <c r="G48"/>
    </row>
    <row r="49" spans="2:7" x14ac:dyDescent="0.25">
      <c r="B49"/>
      <c r="C49"/>
      <c r="D49"/>
      <c r="E49"/>
      <c r="F49"/>
      <c r="G49"/>
    </row>
    <row r="50" spans="2:7" x14ac:dyDescent="0.25">
      <c r="B50"/>
      <c r="C50"/>
      <c r="D50"/>
      <c r="E50"/>
      <c r="F50"/>
      <c r="G50"/>
    </row>
    <row r="51" spans="2:7" x14ac:dyDescent="0.25">
      <c r="B51"/>
      <c r="C51"/>
      <c r="D51"/>
      <c r="E51"/>
      <c r="F51"/>
      <c r="G51"/>
    </row>
    <row r="52" spans="2:7" x14ac:dyDescent="0.25">
      <c r="B52"/>
      <c r="C52"/>
      <c r="D52"/>
      <c r="E52"/>
      <c r="F52"/>
      <c r="G52"/>
    </row>
    <row r="53" spans="2:7" x14ac:dyDescent="0.25">
      <c r="B53"/>
      <c r="C53"/>
      <c r="D53"/>
      <c r="E53"/>
      <c r="F53"/>
      <c r="G53"/>
    </row>
    <row r="54" spans="2:7" x14ac:dyDescent="0.25">
      <c r="B54"/>
      <c r="C54"/>
      <c r="D54"/>
      <c r="E54"/>
      <c r="F54"/>
      <c r="G54"/>
    </row>
    <row r="55" spans="2:7" x14ac:dyDescent="0.25">
      <c r="B55"/>
      <c r="C55"/>
      <c r="D55"/>
      <c r="E55"/>
      <c r="F55"/>
      <c r="G55"/>
    </row>
    <row r="56" spans="2:7" x14ac:dyDescent="0.25">
      <c r="B56"/>
      <c r="C56"/>
      <c r="D56"/>
      <c r="E56"/>
      <c r="F56"/>
      <c r="G56"/>
    </row>
    <row r="57" spans="2:7" x14ac:dyDescent="0.25">
      <c r="B57"/>
      <c r="C57"/>
      <c r="D57"/>
      <c r="E57"/>
      <c r="F57"/>
      <c r="G57"/>
    </row>
    <row r="58" spans="2:7" x14ac:dyDescent="0.25">
      <c r="B58"/>
      <c r="C58"/>
      <c r="D58"/>
      <c r="E58"/>
      <c r="F58"/>
      <c r="G58"/>
    </row>
    <row r="59" spans="2:7" x14ac:dyDescent="0.25">
      <c r="B59"/>
      <c r="C59"/>
      <c r="D59"/>
      <c r="E59"/>
      <c r="F59"/>
      <c r="G59"/>
    </row>
    <row r="60" spans="2:7" x14ac:dyDescent="0.25">
      <c r="B60"/>
      <c r="C60"/>
      <c r="D60"/>
      <c r="E60"/>
      <c r="F60"/>
      <c r="G60"/>
    </row>
    <row r="61" spans="2:7" x14ac:dyDescent="0.25">
      <c r="B61"/>
      <c r="C61"/>
      <c r="D61"/>
      <c r="E61"/>
      <c r="F61"/>
      <c r="G61"/>
    </row>
    <row r="62" spans="2:7" x14ac:dyDescent="0.25">
      <c r="B62"/>
      <c r="C62"/>
      <c r="D62"/>
      <c r="E62"/>
      <c r="F62"/>
      <c r="G62"/>
    </row>
    <row r="63" spans="2:7" x14ac:dyDescent="0.25">
      <c r="B63"/>
      <c r="C63"/>
      <c r="D63"/>
      <c r="E63"/>
      <c r="F63"/>
      <c r="G63"/>
    </row>
    <row r="64" spans="2:7" x14ac:dyDescent="0.25">
      <c r="B64"/>
      <c r="C64"/>
      <c r="D64"/>
      <c r="E64"/>
      <c r="F64"/>
      <c r="G64"/>
    </row>
    <row r="65" spans="2:7" x14ac:dyDescent="0.25">
      <c r="B65"/>
      <c r="C65"/>
      <c r="D65"/>
      <c r="E65"/>
      <c r="F65"/>
      <c r="G65"/>
    </row>
    <row r="66" spans="2:7" x14ac:dyDescent="0.25">
      <c r="B66"/>
      <c r="C66"/>
      <c r="D66"/>
      <c r="E66"/>
      <c r="F66"/>
      <c r="G66"/>
    </row>
    <row r="67" spans="2:7" x14ac:dyDescent="0.25">
      <c r="B67"/>
      <c r="C67"/>
      <c r="D67"/>
      <c r="E67"/>
      <c r="F67"/>
      <c r="G67"/>
    </row>
    <row r="68" spans="2:7" x14ac:dyDescent="0.25">
      <c r="B68"/>
      <c r="C68"/>
      <c r="D68"/>
      <c r="E68"/>
      <c r="F68"/>
      <c r="G68"/>
    </row>
    <row r="69" spans="2:7" x14ac:dyDescent="0.25">
      <c r="B69"/>
      <c r="C69"/>
      <c r="D69"/>
      <c r="E69"/>
      <c r="F69"/>
      <c r="G69"/>
    </row>
    <row r="70" spans="2:7" x14ac:dyDescent="0.25">
      <c r="B70"/>
      <c r="C70"/>
      <c r="D70"/>
      <c r="E70"/>
      <c r="F70"/>
      <c r="G70"/>
    </row>
    <row r="71" spans="2:7" x14ac:dyDescent="0.25">
      <c r="B71"/>
      <c r="C71"/>
      <c r="D71"/>
      <c r="E71"/>
      <c r="F71"/>
      <c r="G71"/>
    </row>
    <row r="72" spans="2:7" x14ac:dyDescent="0.25">
      <c r="B72"/>
      <c r="C72"/>
      <c r="D72"/>
      <c r="E72"/>
      <c r="F72"/>
      <c r="G72"/>
    </row>
    <row r="73" spans="2:7" x14ac:dyDescent="0.25">
      <c r="B73"/>
      <c r="C73"/>
      <c r="D73"/>
      <c r="E73"/>
      <c r="F73"/>
      <c r="G73"/>
    </row>
    <row r="74" spans="2:7" x14ac:dyDescent="0.25">
      <c r="B74"/>
      <c r="C74"/>
      <c r="D74"/>
      <c r="E74"/>
      <c r="F74"/>
      <c r="G74"/>
    </row>
    <row r="75" spans="2:7" x14ac:dyDescent="0.25">
      <c r="B75"/>
      <c r="C75"/>
      <c r="D75"/>
      <c r="E75"/>
      <c r="F75"/>
      <c r="G75"/>
    </row>
    <row r="76" spans="2:7" x14ac:dyDescent="0.25">
      <c r="B76"/>
      <c r="C76"/>
      <c r="D76"/>
      <c r="E76"/>
      <c r="F76"/>
      <c r="G76"/>
    </row>
    <row r="77" spans="2:7" x14ac:dyDescent="0.25">
      <c r="B77"/>
      <c r="C77"/>
      <c r="D77"/>
      <c r="E77"/>
      <c r="F77"/>
      <c r="G77"/>
    </row>
    <row r="78" spans="2:7" x14ac:dyDescent="0.25">
      <c r="B78"/>
      <c r="C78"/>
      <c r="D78"/>
      <c r="E78"/>
      <c r="F78"/>
      <c r="G78"/>
    </row>
    <row r="79" spans="2:7" x14ac:dyDescent="0.25">
      <c r="B79"/>
      <c r="C79"/>
      <c r="D79"/>
      <c r="E79"/>
      <c r="F79"/>
      <c r="G79"/>
    </row>
    <row r="80" spans="2:7" x14ac:dyDescent="0.25">
      <c r="B80"/>
      <c r="C80"/>
      <c r="D80"/>
      <c r="E80"/>
      <c r="F80"/>
      <c r="G80"/>
    </row>
    <row r="81" spans="2:7" x14ac:dyDescent="0.25">
      <c r="B81"/>
      <c r="C81"/>
      <c r="D81"/>
      <c r="E81"/>
      <c r="F81"/>
      <c r="G81"/>
    </row>
    <row r="82" spans="2:7" x14ac:dyDescent="0.25">
      <c r="B82"/>
      <c r="C82"/>
      <c r="D82"/>
      <c r="E82"/>
      <c r="F82"/>
      <c r="G82"/>
    </row>
    <row r="83" spans="2:7" x14ac:dyDescent="0.25">
      <c r="B83"/>
      <c r="C83"/>
      <c r="D83"/>
      <c r="E83"/>
      <c r="F83"/>
      <c r="G83"/>
    </row>
    <row r="84" spans="2:7" x14ac:dyDescent="0.25">
      <c r="B84"/>
      <c r="C84"/>
      <c r="D84"/>
      <c r="E84"/>
      <c r="F84"/>
      <c r="G84"/>
    </row>
    <row r="85" spans="2:7" x14ac:dyDescent="0.25">
      <c r="B85"/>
      <c r="C85"/>
      <c r="D85"/>
      <c r="E85"/>
      <c r="F85"/>
      <c r="G85"/>
    </row>
    <row r="86" spans="2:7" x14ac:dyDescent="0.25">
      <c r="B86"/>
      <c r="C86"/>
      <c r="D86"/>
      <c r="E86"/>
      <c r="F86"/>
      <c r="G86"/>
    </row>
    <row r="87" spans="2:7" x14ac:dyDescent="0.25">
      <c r="B87"/>
      <c r="C87"/>
      <c r="D87"/>
      <c r="E87"/>
      <c r="F87"/>
      <c r="G87"/>
    </row>
    <row r="88" spans="2:7" x14ac:dyDescent="0.25">
      <c r="B88"/>
      <c r="C88"/>
      <c r="D88"/>
      <c r="E88"/>
      <c r="F88"/>
      <c r="G88"/>
    </row>
    <row r="89" spans="2:7" x14ac:dyDescent="0.25">
      <c r="B89"/>
      <c r="C89"/>
      <c r="D89"/>
      <c r="E89"/>
      <c r="F89"/>
      <c r="G89"/>
    </row>
    <row r="90" spans="2:7" x14ac:dyDescent="0.25">
      <c r="B90"/>
      <c r="C90"/>
      <c r="D90"/>
      <c r="E90"/>
      <c r="F90"/>
      <c r="G90"/>
    </row>
    <row r="91" spans="2:7" x14ac:dyDescent="0.25">
      <c r="B91"/>
      <c r="C91"/>
      <c r="D91"/>
      <c r="E91"/>
      <c r="F91"/>
      <c r="G91"/>
    </row>
    <row r="92" spans="2:7" x14ac:dyDescent="0.25">
      <c r="B92"/>
      <c r="C92"/>
      <c r="D92"/>
      <c r="E92"/>
      <c r="F92"/>
      <c r="G92"/>
    </row>
    <row r="93" spans="2:7" x14ac:dyDescent="0.25">
      <c r="B93"/>
      <c r="C93"/>
      <c r="D93"/>
      <c r="E93"/>
      <c r="F93"/>
      <c r="G93"/>
    </row>
    <row r="94" spans="2:7" x14ac:dyDescent="0.25">
      <c r="B94"/>
      <c r="C94"/>
      <c r="D94"/>
      <c r="E94"/>
      <c r="F94"/>
      <c r="G94"/>
    </row>
    <row r="95" spans="2:7" x14ac:dyDescent="0.25">
      <c r="B95"/>
      <c r="C95"/>
      <c r="D95"/>
      <c r="E95"/>
      <c r="F95"/>
      <c r="G95"/>
    </row>
    <row r="96" spans="2:7" x14ac:dyDescent="0.25">
      <c r="B96"/>
      <c r="C96"/>
      <c r="D96"/>
      <c r="E96"/>
      <c r="F96"/>
      <c r="G96"/>
    </row>
    <row r="97" spans="2:7" x14ac:dyDescent="0.25">
      <c r="B97"/>
      <c r="C97"/>
      <c r="D97"/>
      <c r="E97"/>
      <c r="F97"/>
      <c r="G97"/>
    </row>
    <row r="98" spans="2:7" x14ac:dyDescent="0.25">
      <c r="B98"/>
      <c r="C98"/>
      <c r="D98"/>
      <c r="E98"/>
      <c r="F98"/>
      <c r="G98"/>
    </row>
    <row r="99" spans="2:7" x14ac:dyDescent="0.25">
      <c r="B99"/>
      <c r="C99"/>
      <c r="D99"/>
      <c r="E99"/>
      <c r="F99"/>
      <c r="G99"/>
    </row>
    <row r="100" spans="2:7" x14ac:dyDescent="0.25">
      <c r="B100"/>
      <c r="C100"/>
      <c r="D100"/>
      <c r="E100"/>
      <c r="F100"/>
      <c r="G100"/>
    </row>
    <row r="101" spans="2:7" x14ac:dyDescent="0.25">
      <c r="B101"/>
      <c r="C101"/>
      <c r="D101"/>
      <c r="E101"/>
      <c r="F101"/>
      <c r="G101"/>
    </row>
    <row r="102" spans="2:7" x14ac:dyDescent="0.25">
      <c r="B102"/>
      <c r="C102"/>
      <c r="D102"/>
      <c r="E102"/>
      <c r="F102"/>
      <c r="G102"/>
    </row>
    <row r="103" spans="2:7" x14ac:dyDescent="0.25">
      <c r="B103"/>
      <c r="C103"/>
      <c r="D103"/>
      <c r="E103"/>
      <c r="F103"/>
      <c r="G103"/>
    </row>
    <row r="104" spans="2:7" x14ac:dyDescent="0.25">
      <c r="B104"/>
      <c r="C104"/>
      <c r="D104"/>
      <c r="E104"/>
      <c r="F104"/>
      <c r="G104"/>
    </row>
    <row r="105" spans="2:7" x14ac:dyDescent="0.25">
      <c r="B105"/>
      <c r="C105"/>
      <c r="D105"/>
      <c r="E105"/>
      <c r="F105"/>
      <c r="G105"/>
    </row>
    <row r="106" spans="2:7" x14ac:dyDescent="0.25">
      <c r="B106"/>
      <c r="C106"/>
      <c r="D106"/>
      <c r="E106"/>
      <c r="F106"/>
      <c r="G106"/>
    </row>
    <row r="107" spans="2:7" x14ac:dyDescent="0.25">
      <c r="B107"/>
      <c r="C107"/>
      <c r="D107"/>
      <c r="E107"/>
      <c r="F107"/>
      <c r="G107"/>
    </row>
    <row r="108" spans="2:7" x14ac:dyDescent="0.25">
      <c r="B108"/>
      <c r="C108"/>
      <c r="D108"/>
      <c r="E108"/>
      <c r="F108"/>
      <c r="G108"/>
    </row>
    <row r="109" spans="2:7" x14ac:dyDescent="0.25">
      <c r="B109"/>
      <c r="C109"/>
      <c r="D109"/>
      <c r="E109"/>
      <c r="F109"/>
      <c r="G109"/>
    </row>
    <row r="110" spans="2:7" x14ac:dyDescent="0.25">
      <c r="B110"/>
      <c r="C110"/>
      <c r="D110"/>
      <c r="E110"/>
      <c r="F110"/>
      <c r="G110"/>
    </row>
    <row r="111" spans="2:7" x14ac:dyDescent="0.25">
      <c r="B111"/>
      <c r="C111"/>
      <c r="D111"/>
      <c r="E111"/>
      <c r="F111"/>
      <c r="G111"/>
    </row>
    <row r="112" spans="2:7" x14ac:dyDescent="0.25">
      <c r="B112"/>
      <c r="C112"/>
      <c r="D112"/>
      <c r="E112"/>
      <c r="F112"/>
      <c r="G112"/>
    </row>
    <row r="113" spans="2:7" x14ac:dyDescent="0.25">
      <c r="B113"/>
      <c r="C113"/>
      <c r="D113"/>
      <c r="E113"/>
      <c r="F113"/>
      <c r="G113"/>
    </row>
    <row r="114" spans="2:7" x14ac:dyDescent="0.25">
      <c r="B114"/>
      <c r="C114"/>
      <c r="D114"/>
      <c r="E114"/>
      <c r="F114"/>
      <c r="G114"/>
    </row>
    <row r="115" spans="2:7" x14ac:dyDescent="0.25">
      <c r="B115"/>
      <c r="C115"/>
      <c r="D115"/>
      <c r="E115"/>
      <c r="F115"/>
      <c r="G115"/>
    </row>
    <row r="116" spans="2:7" x14ac:dyDescent="0.25">
      <c r="B116"/>
      <c r="C116"/>
      <c r="D116"/>
      <c r="E116"/>
      <c r="F116"/>
      <c r="G116"/>
    </row>
    <row r="117" spans="2:7" x14ac:dyDescent="0.25">
      <c r="B117"/>
      <c r="C117"/>
      <c r="D117"/>
      <c r="E117"/>
      <c r="F117"/>
      <c r="G117"/>
    </row>
    <row r="118" spans="2:7" x14ac:dyDescent="0.25">
      <c r="B118"/>
      <c r="C118"/>
      <c r="D118"/>
      <c r="E118"/>
      <c r="F118"/>
      <c r="G118"/>
    </row>
    <row r="119" spans="2:7" x14ac:dyDescent="0.25">
      <c r="B119"/>
      <c r="C119"/>
      <c r="D119"/>
      <c r="E119"/>
      <c r="F119"/>
      <c r="G119"/>
    </row>
    <row r="120" spans="2:7" x14ac:dyDescent="0.25">
      <c r="B120"/>
      <c r="C120"/>
      <c r="D120"/>
      <c r="E120"/>
      <c r="F120"/>
      <c r="G120"/>
    </row>
    <row r="121" spans="2:7" x14ac:dyDescent="0.25">
      <c r="B121"/>
      <c r="C121"/>
      <c r="D121"/>
      <c r="E121"/>
      <c r="F121"/>
      <c r="G121"/>
    </row>
    <row r="122" spans="2:7" x14ac:dyDescent="0.25">
      <c r="B122"/>
      <c r="C122"/>
      <c r="D122"/>
      <c r="E122"/>
      <c r="F122"/>
      <c r="G122"/>
    </row>
    <row r="123" spans="2:7" x14ac:dyDescent="0.25">
      <c r="B123"/>
      <c r="C123"/>
      <c r="D123"/>
      <c r="E123"/>
      <c r="F123"/>
      <c r="G123"/>
    </row>
    <row r="124" spans="2:7" x14ac:dyDescent="0.25">
      <c r="B124"/>
      <c r="C124"/>
      <c r="D124"/>
      <c r="E124"/>
      <c r="F124"/>
      <c r="G124"/>
    </row>
    <row r="125" spans="2:7" x14ac:dyDescent="0.25">
      <c r="B125"/>
      <c r="C125"/>
      <c r="D125"/>
      <c r="E125"/>
      <c r="F125"/>
      <c r="G125"/>
    </row>
    <row r="126" spans="2:7" x14ac:dyDescent="0.25">
      <c r="B126"/>
      <c r="C126"/>
      <c r="D126"/>
      <c r="E126"/>
      <c r="F126"/>
      <c r="G126"/>
    </row>
    <row r="127" spans="2:7" x14ac:dyDescent="0.25">
      <c r="B127"/>
      <c r="C127"/>
      <c r="D127"/>
      <c r="E127"/>
      <c r="F127"/>
      <c r="G127"/>
    </row>
    <row r="128" spans="2:7" x14ac:dyDescent="0.25">
      <c r="B128"/>
      <c r="C128"/>
      <c r="D128"/>
      <c r="E128"/>
      <c r="F128"/>
      <c r="G128"/>
    </row>
    <row r="129" spans="2:7" x14ac:dyDescent="0.25">
      <c r="B129"/>
      <c r="C129"/>
      <c r="D129"/>
      <c r="E129"/>
      <c r="F129"/>
      <c r="G129"/>
    </row>
    <row r="130" spans="2:7" x14ac:dyDescent="0.25">
      <c r="B130"/>
      <c r="C130"/>
      <c r="D130"/>
      <c r="E130"/>
      <c r="F130"/>
      <c r="G130"/>
    </row>
    <row r="131" spans="2:7" x14ac:dyDescent="0.25">
      <c r="B131"/>
      <c r="C131"/>
      <c r="D131"/>
      <c r="E131"/>
      <c r="F131"/>
      <c r="G131"/>
    </row>
    <row r="132" spans="2:7" x14ac:dyDescent="0.25">
      <c r="B132"/>
      <c r="C132"/>
      <c r="D132"/>
      <c r="E132"/>
      <c r="F132"/>
      <c r="G132"/>
    </row>
    <row r="133" spans="2:7" x14ac:dyDescent="0.25">
      <c r="B133"/>
      <c r="C133"/>
      <c r="D133"/>
      <c r="E133"/>
      <c r="F133"/>
      <c r="G133"/>
    </row>
    <row r="134" spans="2:7" x14ac:dyDescent="0.25">
      <c r="B134"/>
      <c r="C134"/>
      <c r="D134"/>
      <c r="E134"/>
      <c r="F134"/>
      <c r="G134"/>
    </row>
    <row r="135" spans="2:7" x14ac:dyDescent="0.25">
      <c r="B135"/>
      <c r="C135"/>
      <c r="D135"/>
      <c r="E135"/>
      <c r="F135"/>
      <c r="G135"/>
    </row>
    <row r="136" spans="2:7" x14ac:dyDescent="0.25">
      <c r="B136"/>
      <c r="C136"/>
      <c r="D136"/>
      <c r="E136"/>
      <c r="F136"/>
      <c r="G136"/>
    </row>
    <row r="137" spans="2:7" x14ac:dyDescent="0.25">
      <c r="B137"/>
      <c r="C137"/>
      <c r="D137"/>
      <c r="E137"/>
      <c r="F137"/>
      <c r="G137"/>
    </row>
    <row r="138" spans="2:7" x14ac:dyDescent="0.25">
      <c r="B138"/>
      <c r="C138"/>
      <c r="D138"/>
      <c r="E138"/>
      <c r="F138"/>
      <c r="G138"/>
    </row>
    <row r="139" spans="2:7" x14ac:dyDescent="0.25">
      <c r="B139"/>
      <c r="C139"/>
      <c r="D139"/>
      <c r="E139"/>
      <c r="F139"/>
      <c r="G139"/>
    </row>
    <row r="140" spans="2:7" x14ac:dyDescent="0.25">
      <c r="B140"/>
      <c r="C140"/>
      <c r="D140"/>
      <c r="E140"/>
      <c r="F140"/>
      <c r="G140"/>
    </row>
    <row r="141" spans="2:7" x14ac:dyDescent="0.25">
      <c r="B141"/>
      <c r="C141"/>
      <c r="D141"/>
      <c r="E141"/>
      <c r="F141"/>
      <c r="G141"/>
    </row>
    <row r="142" spans="2:7" x14ac:dyDescent="0.25">
      <c r="B142"/>
      <c r="C142"/>
      <c r="D142"/>
      <c r="E142"/>
      <c r="F142"/>
      <c r="G142"/>
    </row>
    <row r="143" spans="2:7" x14ac:dyDescent="0.25">
      <c r="B143"/>
      <c r="C143"/>
      <c r="D143"/>
      <c r="E143"/>
      <c r="F143"/>
      <c r="G143"/>
    </row>
    <row r="144" spans="2:7" x14ac:dyDescent="0.25">
      <c r="B144"/>
      <c r="C144"/>
      <c r="D144"/>
      <c r="E144"/>
      <c r="F144"/>
      <c r="G144"/>
    </row>
    <row r="145" spans="2:7" x14ac:dyDescent="0.25">
      <c r="B145"/>
      <c r="C145"/>
      <c r="D145"/>
      <c r="E145"/>
      <c r="F145"/>
      <c r="G145"/>
    </row>
    <row r="146" spans="2:7" x14ac:dyDescent="0.25">
      <c r="B146"/>
      <c r="C146"/>
      <c r="D146"/>
      <c r="E146"/>
      <c r="F146"/>
      <c r="G146"/>
    </row>
    <row r="147" spans="2:7" x14ac:dyDescent="0.25">
      <c r="B147"/>
      <c r="C147"/>
      <c r="D147"/>
      <c r="E147"/>
      <c r="F147"/>
      <c r="G147"/>
    </row>
    <row r="148" spans="2:7" x14ac:dyDescent="0.25">
      <c r="B148"/>
      <c r="C148"/>
      <c r="D148"/>
      <c r="E148"/>
      <c r="F148"/>
      <c r="G148"/>
    </row>
    <row r="149" spans="2:7" x14ac:dyDescent="0.25">
      <c r="B149"/>
      <c r="C149"/>
      <c r="D149"/>
      <c r="E149"/>
      <c r="F149"/>
      <c r="G149"/>
    </row>
    <row r="150" spans="2:7" x14ac:dyDescent="0.25">
      <c r="B150"/>
      <c r="C150"/>
      <c r="D150"/>
      <c r="E150"/>
      <c r="F150"/>
      <c r="G150"/>
    </row>
    <row r="151" spans="2:7" x14ac:dyDescent="0.25">
      <c r="B151"/>
      <c r="C151"/>
      <c r="D151"/>
      <c r="E151"/>
      <c r="F151"/>
      <c r="G151"/>
    </row>
    <row r="152" spans="2:7" x14ac:dyDescent="0.25">
      <c r="B152"/>
      <c r="C152"/>
      <c r="D152"/>
      <c r="E152"/>
      <c r="F152"/>
      <c r="G152"/>
    </row>
    <row r="153" spans="2:7" x14ac:dyDescent="0.25">
      <c r="B153"/>
      <c r="C153"/>
      <c r="D153"/>
      <c r="E153"/>
      <c r="F153"/>
      <c r="G153"/>
    </row>
    <row r="154" spans="2:7" x14ac:dyDescent="0.25">
      <c r="B154"/>
      <c r="C154"/>
      <c r="D154"/>
      <c r="E154"/>
      <c r="F154"/>
      <c r="G154"/>
    </row>
    <row r="155" spans="2:7" x14ac:dyDescent="0.25">
      <c r="B155"/>
      <c r="C155"/>
      <c r="D155"/>
      <c r="E155"/>
      <c r="F155"/>
      <c r="G155"/>
    </row>
    <row r="156" spans="2:7" x14ac:dyDescent="0.25">
      <c r="B156"/>
      <c r="C156"/>
      <c r="D156"/>
      <c r="E156"/>
      <c r="F156"/>
      <c r="G156"/>
    </row>
    <row r="157" spans="2:7" x14ac:dyDescent="0.25">
      <c r="B157"/>
      <c r="C157"/>
      <c r="D157"/>
      <c r="E157"/>
      <c r="F157"/>
      <c r="G157"/>
    </row>
    <row r="158" spans="2:7" x14ac:dyDescent="0.25">
      <c r="B158"/>
      <c r="C158"/>
      <c r="D158"/>
      <c r="E158"/>
      <c r="F158"/>
      <c r="G158"/>
    </row>
    <row r="159" spans="2:7" x14ac:dyDescent="0.25">
      <c r="B159"/>
      <c r="C159"/>
      <c r="D159"/>
      <c r="E159"/>
      <c r="F159"/>
      <c r="G159"/>
    </row>
    <row r="160" spans="2:7" x14ac:dyDescent="0.25">
      <c r="B160"/>
      <c r="C160"/>
      <c r="D160"/>
      <c r="E160"/>
      <c r="F160"/>
      <c r="G160"/>
    </row>
    <row r="161" spans="2:7" x14ac:dyDescent="0.25">
      <c r="B161"/>
      <c r="C161"/>
      <c r="D161"/>
      <c r="E161"/>
      <c r="F161"/>
      <c r="G161"/>
    </row>
    <row r="162" spans="2:7" x14ac:dyDescent="0.25">
      <c r="B162"/>
      <c r="C162"/>
      <c r="D162"/>
      <c r="E162"/>
      <c r="F162"/>
      <c r="G162"/>
    </row>
    <row r="163" spans="2:7" x14ac:dyDescent="0.25">
      <c r="B163"/>
      <c r="C163"/>
      <c r="D163"/>
      <c r="E163"/>
      <c r="F163"/>
      <c r="G163"/>
    </row>
    <row r="164" spans="2:7" x14ac:dyDescent="0.25">
      <c r="B164"/>
      <c r="C164"/>
      <c r="D164"/>
      <c r="E164"/>
      <c r="F164"/>
      <c r="G164"/>
    </row>
    <row r="165" spans="2:7" x14ac:dyDescent="0.25">
      <c r="B165"/>
      <c r="C165"/>
      <c r="D165"/>
      <c r="E165"/>
      <c r="F165"/>
      <c r="G165"/>
    </row>
    <row r="166" spans="2:7" x14ac:dyDescent="0.25">
      <c r="B166"/>
      <c r="C166"/>
      <c r="D166"/>
      <c r="E166"/>
      <c r="F166"/>
      <c r="G166"/>
    </row>
    <row r="167" spans="2:7" x14ac:dyDescent="0.25">
      <c r="B167"/>
      <c r="C167"/>
      <c r="D167"/>
      <c r="E167"/>
      <c r="F167"/>
      <c r="G167"/>
    </row>
    <row r="168" spans="2:7" x14ac:dyDescent="0.25">
      <c r="B168"/>
      <c r="C168"/>
      <c r="D168"/>
      <c r="E168"/>
      <c r="F168"/>
      <c r="G168"/>
    </row>
    <row r="169" spans="2:7" x14ac:dyDescent="0.25">
      <c r="B169"/>
      <c r="C169"/>
      <c r="D169"/>
      <c r="E169"/>
      <c r="F169"/>
      <c r="G169"/>
    </row>
    <row r="170" spans="2:7" x14ac:dyDescent="0.25">
      <c r="B170"/>
      <c r="C170"/>
      <c r="D170"/>
      <c r="E170"/>
      <c r="F170"/>
      <c r="G170"/>
    </row>
    <row r="171" spans="2:7" x14ac:dyDescent="0.25">
      <c r="B171"/>
      <c r="C171"/>
      <c r="D171"/>
      <c r="E171"/>
      <c r="F171"/>
      <c r="G171"/>
    </row>
    <row r="172" spans="2:7" x14ac:dyDescent="0.25">
      <c r="B172"/>
      <c r="C172"/>
      <c r="D172"/>
      <c r="E172"/>
      <c r="F172"/>
      <c r="G172"/>
    </row>
    <row r="173" spans="2:7" x14ac:dyDescent="0.25">
      <c r="B173"/>
      <c r="C173"/>
      <c r="D173"/>
      <c r="E173"/>
      <c r="F173"/>
      <c r="G173"/>
    </row>
    <row r="174" spans="2:7" x14ac:dyDescent="0.25">
      <c r="B174"/>
      <c r="C174"/>
      <c r="D174"/>
      <c r="E174"/>
      <c r="F174"/>
      <c r="G174"/>
    </row>
    <row r="175" spans="2:7" x14ac:dyDescent="0.25">
      <c r="B175"/>
      <c r="C175"/>
      <c r="D175"/>
      <c r="E175"/>
      <c r="F175"/>
      <c r="G175"/>
    </row>
    <row r="176" spans="2:7" x14ac:dyDescent="0.25">
      <c r="B176"/>
      <c r="C176"/>
      <c r="D176"/>
      <c r="E176"/>
      <c r="F176"/>
      <c r="G176"/>
    </row>
    <row r="177" spans="2:7" x14ac:dyDescent="0.25">
      <c r="B177"/>
      <c r="C177"/>
      <c r="D177"/>
      <c r="E177"/>
      <c r="F177"/>
      <c r="G177"/>
    </row>
    <row r="178" spans="2:7" x14ac:dyDescent="0.25">
      <c r="B178"/>
      <c r="C178"/>
      <c r="D178"/>
      <c r="E178"/>
      <c r="F178"/>
      <c r="G178"/>
    </row>
    <row r="179" spans="2:7" x14ac:dyDescent="0.25">
      <c r="B179"/>
      <c r="C179"/>
      <c r="D179"/>
      <c r="E179"/>
      <c r="F179"/>
      <c r="G179"/>
    </row>
    <row r="180" spans="2:7" x14ac:dyDescent="0.25">
      <c r="B180"/>
      <c r="C180"/>
      <c r="D180"/>
      <c r="E180"/>
      <c r="F180"/>
      <c r="G180"/>
    </row>
    <row r="181" spans="2:7" x14ac:dyDescent="0.25">
      <c r="B181"/>
      <c r="C181"/>
      <c r="D181"/>
      <c r="E181"/>
      <c r="F181"/>
      <c r="G181"/>
    </row>
    <row r="182" spans="2:7" x14ac:dyDescent="0.25">
      <c r="B182"/>
      <c r="C182"/>
      <c r="D182"/>
      <c r="E182"/>
      <c r="F182"/>
      <c r="G182"/>
    </row>
    <row r="183" spans="2:7" x14ac:dyDescent="0.25">
      <c r="B183"/>
      <c r="C183"/>
      <c r="D183"/>
      <c r="E183"/>
      <c r="F183"/>
      <c r="G183"/>
    </row>
    <row r="184" spans="2:7" x14ac:dyDescent="0.25">
      <c r="B184"/>
      <c r="C184"/>
      <c r="D184"/>
      <c r="E184"/>
      <c r="F184"/>
      <c r="G184"/>
    </row>
    <row r="185" spans="2:7" x14ac:dyDescent="0.25">
      <c r="B185"/>
      <c r="C185"/>
      <c r="D185"/>
      <c r="E185"/>
      <c r="F185"/>
      <c r="G185"/>
    </row>
    <row r="186" spans="2:7" x14ac:dyDescent="0.25">
      <c r="B186"/>
      <c r="C186"/>
      <c r="D186"/>
      <c r="E186"/>
      <c r="F186"/>
      <c r="G186"/>
    </row>
    <row r="187" spans="2:7" x14ac:dyDescent="0.25">
      <c r="B187"/>
      <c r="C187"/>
      <c r="D187"/>
      <c r="E187"/>
      <c r="F187"/>
      <c r="G187"/>
    </row>
    <row r="188" spans="2:7" x14ac:dyDescent="0.25">
      <c r="B188"/>
      <c r="C188"/>
      <c r="D188"/>
      <c r="E188"/>
      <c r="F188"/>
      <c r="G188"/>
    </row>
    <row r="189" spans="2:7" x14ac:dyDescent="0.25">
      <c r="B189"/>
      <c r="C189"/>
      <c r="D189"/>
      <c r="E189"/>
      <c r="F189"/>
      <c r="G189"/>
    </row>
    <row r="190" spans="2:7" x14ac:dyDescent="0.25">
      <c r="B190"/>
      <c r="C190"/>
      <c r="D190"/>
      <c r="E190"/>
      <c r="F190"/>
      <c r="G190"/>
    </row>
    <row r="191" spans="2:7" x14ac:dyDescent="0.25">
      <c r="B191"/>
      <c r="C191"/>
      <c r="D191"/>
      <c r="E191"/>
      <c r="F191"/>
      <c r="G191"/>
    </row>
    <row r="192" spans="2:7" x14ac:dyDescent="0.25">
      <c r="B192"/>
      <c r="C192"/>
      <c r="D192"/>
      <c r="E192"/>
      <c r="F192"/>
      <c r="G192"/>
    </row>
    <row r="193" spans="2:7" x14ac:dyDescent="0.25">
      <c r="B193"/>
      <c r="C193"/>
      <c r="D193"/>
      <c r="E193"/>
      <c r="F193"/>
      <c r="G193"/>
    </row>
    <row r="194" spans="2:7" x14ac:dyDescent="0.25">
      <c r="B194"/>
      <c r="C194"/>
      <c r="D194"/>
      <c r="E194"/>
      <c r="F194"/>
      <c r="G194"/>
    </row>
    <row r="195" spans="2:7" x14ac:dyDescent="0.25">
      <c r="B195"/>
      <c r="C195"/>
      <c r="D195"/>
      <c r="E195"/>
      <c r="F195"/>
      <c r="G195"/>
    </row>
    <row r="196" spans="2:7" x14ac:dyDescent="0.25">
      <c r="B196"/>
      <c r="C196"/>
      <c r="D196"/>
      <c r="E196"/>
      <c r="F196"/>
      <c r="G196"/>
    </row>
    <row r="197" spans="2:7" x14ac:dyDescent="0.25">
      <c r="B197"/>
      <c r="C197"/>
      <c r="D197"/>
      <c r="E197"/>
      <c r="F197"/>
      <c r="G197"/>
    </row>
    <row r="198" spans="2:7" x14ac:dyDescent="0.25">
      <c r="B198"/>
      <c r="C198"/>
      <c r="D198"/>
      <c r="E198"/>
      <c r="F198"/>
      <c r="G198"/>
    </row>
    <row r="199" spans="2:7" x14ac:dyDescent="0.25">
      <c r="B199"/>
      <c r="C199"/>
      <c r="D199"/>
      <c r="E199"/>
      <c r="F199"/>
      <c r="G199"/>
    </row>
    <row r="200" spans="2:7" x14ac:dyDescent="0.25">
      <c r="B200"/>
      <c r="C200"/>
      <c r="D200"/>
      <c r="E200"/>
      <c r="F200"/>
      <c r="G200"/>
    </row>
    <row r="201" spans="2:7" x14ac:dyDescent="0.25">
      <c r="B201"/>
      <c r="C201"/>
      <c r="D201"/>
      <c r="E201"/>
      <c r="F201"/>
      <c r="G201"/>
    </row>
    <row r="202" spans="2:7" x14ac:dyDescent="0.25">
      <c r="B202"/>
      <c r="C202"/>
      <c r="D202"/>
      <c r="E202"/>
      <c r="F202"/>
      <c r="G202"/>
    </row>
    <row r="203" spans="2:7" x14ac:dyDescent="0.25">
      <c r="B203"/>
      <c r="C203"/>
      <c r="D203"/>
      <c r="E203"/>
      <c r="F203"/>
      <c r="G203"/>
    </row>
    <row r="204" spans="2:7" x14ac:dyDescent="0.25">
      <c r="B204"/>
      <c r="C204"/>
      <c r="D204"/>
      <c r="E204"/>
      <c r="F204"/>
      <c r="G204"/>
    </row>
    <row r="205" spans="2:7" x14ac:dyDescent="0.25">
      <c r="B205"/>
      <c r="C205"/>
      <c r="D205"/>
      <c r="E205"/>
      <c r="F205"/>
      <c r="G205"/>
    </row>
    <row r="206" spans="2:7" x14ac:dyDescent="0.25">
      <c r="B206"/>
      <c r="C206"/>
      <c r="D206"/>
      <c r="E206"/>
      <c r="F206"/>
      <c r="G206"/>
    </row>
    <row r="207" spans="2:7" x14ac:dyDescent="0.25">
      <c r="B207"/>
      <c r="C207"/>
      <c r="D207"/>
      <c r="E207"/>
      <c r="F207"/>
      <c r="G207"/>
    </row>
    <row r="208" spans="2:7" x14ac:dyDescent="0.25">
      <c r="B208"/>
      <c r="C208"/>
      <c r="D208"/>
      <c r="E208"/>
      <c r="F208"/>
      <c r="G208"/>
    </row>
    <row r="209" spans="2:7" x14ac:dyDescent="0.25">
      <c r="B209"/>
      <c r="C209"/>
      <c r="D209"/>
      <c r="E209"/>
      <c r="F209"/>
      <c r="G209"/>
    </row>
    <row r="210" spans="2:7" x14ac:dyDescent="0.25">
      <c r="B210"/>
      <c r="C210"/>
      <c r="D210"/>
      <c r="E210"/>
      <c r="F210"/>
      <c r="G210"/>
    </row>
    <row r="211" spans="2:7" x14ac:dyDescent="0.25">
      <c r="B211"/>
      <c r="C211"/>
      <c r="D211"/>
      <c r="E211"/>
      <c r="F211"/>
      <c r="G211"/>
    </row>
    <row r="212" spans="2:7" x14ac:dyDescent="0.25">
      <c r="B212"/>
      <c r="C212"/>
      <c r="D212"/>
      <c r="E212"/>
      <c r="F212"/>
      <c r="G212"/>
    </row>
    <row r="213" spans="2:7" x14ac:dyDescent="0.25">
      <c r="B213"/>
      <c r="C213"/>
      <c r="D213"/>
      <c r="E213"/>
      <c r="F213"/>
      <c r="G213"/>
    </row>
    <row r="214" spans="2:7" x14ac:dyDescent="0.25">
      <c r="B214"/>
      <c r="C214"/>
      <c r="D214"/>
      <c r="E214"/>
      <c r="F214"/>
      <c r="G214"/>
    </row>
    <row r="215" spans="2:7" x14ac:dyDescent="0.25">
      <c r="B215"/>
      <c r="C215"/>
      <c r="D215"/>
      <c r="E215"/>
      <c r="F215"/>
      <c r="G215"/>
    </row>
    <row r="216" spans="2:7" x14ac:dyDescent="0.25">
      <c r="B216"/>
      <c r="C216"/>
      <c r="D216"/>
      <c r="E216"/>
      <c r="F216"/>
      <c r="G216"/>
    </row>
    <row r="217" spans="2:7" x14ac:dyDescent="0.25">
      <c r="B217"/>
      <c r="C217"/>
      <c r="D217"/>
      <c r="E217"/>
      <c r="F217"/>
      <c r="G217"/>
    </row>
    <row r="218" spans="2:7" x14ac:dyDescent="0.25">
      <c r="B218"/>
      <c r="C218"/>
      <c r="D218"/>
      <c r="E218"/>
      <c r="F218"/>
      <c r="G218"/>
    </row>
    <row r="219" spans="2:7" x14ac:dyDescent="0.25">
      <c r="B219"/>
      <c r="C219"/>
      <c r="D219"/>
      <c r="E219"/>
      <c r="F219"/>
      <c r="G219"/>
    </row>
    <row r="220" spans="2:7" x14ac:dyDescent="0.25">
      <c r="B220"/>
      <c r="C220"/>
      <c r="D220"/>
      <c r="E220"/>
      <c r="F220"/>
      <c r="G220"/>
    </row>
    <row r="221" spans="2:7" x14ac:dyDescent="0.25">
      <c r="B221"/>
      <c r="C221"/>
      <c r="D221"/>
      <c r="E221"/>
      <c r="F221"/>
      <c r="G221"/>
    </row>
    <row r="222" spans="2:7" x14ac:dyDescent="0.25">
      <c r="B222"/>
      <c r="C222"/>
      <c r="D222"/>
      <c r="E222"/>
      <c r="F222"/>
      <c r="G222"/>
    </row>
    <row r="223" spans="2:7" x14ac:dyDescent="0.25">
      <c r="B223"/>
      <c r="C223"/>
      <c r="D223"/>
      <c r="E223"/>
      <c r="F223"/>
      <c r="G223"/>
    </row>
    <row r="224" spans="2:7" x14ac:dyDescent="0.25">
      <c r="B224"/>
      <c r="C224"/>
      <c r="D224"/>
      <c r="E224"/>
      <c r="F224"/>
      <c r="G224"/>
    </row>
    <row r="225" spans="2:7" x14ac:dyDescent="0.25">
      <c r="B225"/>
      <c r="C225"/>
      <c r="D225"/>
      <c r="E225"/>
      <c r="F225"/>
      <c r="G225"/>
    </row>
    <row r="226" spans="2:7" x14ac:dyDescent="0.25">
      <c r="B226"/>
      <c r="C226"/>
      <c r="D226"/>
      <c r="E226"/>
      <c r="F226"/>
      <c r="G226"/>
    </row>
    <row r="227" spans="2:7" x14ac:dyDescent="0.25">
      <c r="B227"/>
      <c r="C227"/>
      <c r="D227"/>
      <c r="E227"/>
      <c r="F227"/>
      <c r="G227"/>
    </row>
    <row r="228" spans="2:7" x14ac:dyDescent="0.25">
      <c r="B228"/>
      <c r="C228"/>
      <c r="D228"/>
      <c r="E228"/>
      <c r="F228"/>
      <c r="G228"/>
    </row>
    <row r="229" spans="2:7" x14ac:dyDescent="0.25">
      <c r="B229"/>
      <c r="C229"/>
      <c r="D229"/>
      <c r="E229"/>
      <c r="F229"/>
      <c r="G229"/>
    </row>
    <row r="230" spans="2:7" x14ac:dyDescent="0.25">
      <c r="B230"/>
      <c r="C230"/>
      <c r="D230"/>
      <c r="E230"/>
      <c r="F230"/>
      <c r="G230"/>
    </row>
    <row r="231" spans="2:7" x14ac:dyDescent="0.25">
      <c r="B231"/>
      <c r="C231"/>
      <c r="D231"/>
      <c r="E231"/>
      <c r="F231"/>
      <c r="G231"/>
    </row>
    <row r="232" spans="2:7" x14ac:dyDescent="0.25">
      <c r="B232"/>
      <c r="C232"/>
      <c r="D232"/>
      <c r="E232"/>
      <c r="F232"/>
      <c r="G232"/>
    </row>
    <row r="233" spans="2:7" x14ac:dyDescent="0.25">
      <c r="B233"/>
      <c r="C233"/>
      <c r="D233"/>
      <c r="E233"/>
      <c r="F233"/>
      <c r="G233"/>
    </row>
    <row r="234" spans="2:7" x14ac:dyDescent="0.25">
      <c r="B234"/>
      <c r="C234"/>
      <c r="D234"/>
      <c r="E234"/>
      <c r="F234"/>
      <c r="G234"/>
    </row>
    <row r="235" spans="2:7" x14ac:dyDescent="0.25">
      <c r="B235"/>
      <c r="C235"/>
      <c r="D235"/>
      <c r="E235"/>
      <c r="F235"/>
      <c r="G235"/>
    </row>
    <row r="236" spans="2:7" x14ac:dyDescent="0.25">
      <c r="B236"/>
      <c r="C236"/>
      <c r="D236"/>
      <c r="E236"/>
      <c r="F236"/>
      <c r="G236"/>
    </row>
    <row r="237" spans="2:7" x14ac:dyDescent="0.25">
      <c r="B237"/>
      <c r="C237"/>
      <c r="D237"/>
      <c r="E237"/>
      <c r="F237"/>
      <c r="G237"/>
    </row>
    <row r="238" spans="2:7" x14ac:dyDescent="0.25">
      <c r="B238"/>
      <c r="C238"/>
      <c r="D238"/>
      <c r="E238"/>
      <c r="F238"/>
      <c r="G238"/>
    </row>
    <row r="239" spans="2:7" x14ac:dyDescent="0.25">
      <c r="B239"/>
      <c r="C239"/>
      <c r="D239"/>
      <c r="E239"/>
      <c r="F239"/>
      <c r="G239"/>
    </row>
    <row r="240" spans="2:7" x14ac:dyDescent="0.25">
      <c r="B240"/>
      <c r="C240"/>
      <c r="D240"/>
      <c r="E240"/>
      <c r="F240"/>
      <c r="G240"/>
    </row>
    <row r="241" spans="2:7" x14ac:dyDescent="0.25">
      <c r="B241"/>
      <c r="C241"/>
      <c r="D241"/>
      <c r="E241"/>
      <c r="F241"/>
      <c r="G241"/>
    </row>
    <row r="242" spans="2:7" x14ac:dyDescent="0.25">
      <c r="B242"/>
      <c r="C242"/>
      <c r="D242"/>
      <c r="E242"/>
      <c r="F242"/>
      <c r="G242"/>
    </row>
    <row r="243" spans="2:7" x14ac:dyDescent="0.25">
      <c r="B243"/>
      <c r="C243"/>
      <c r="D243"/>
      <c r="E243"/>
      <c r="F243"/>
      <c r="G243"/>
    </row>
    <row r="244" spans="2:7" x14ac:dyDescent="0.25">
      <c r="B244"/>
      <c r="C244"/>
      <c r="D244"/>
      <c r="E244"/>
      <c r="F244"/>
      <c r="G244"/>
    </row>
    <row r="245" spans="2:7" x14ac:dyDescent="0.25">
      <c r="B245"/>
      <c r="C245"/>
      <c r="D245"/>
      <c r="E245"/>
      <c r="F245"/>
      <c r="G245"/>
    </row>
    <row r="246" spans="2:7" x14ac:dyDescent="0.25">
      <c r="B246"/>
      <c r="C246"/>
      <c r="D246"/>
      <c r="E246"/>
      <c r="F246"/>
      <c r="G246"/>
    </row>
    <row r="247" spans="2:7" x14ac:dyDescent="0.25">
      <c r="B247"/>
      <c r="C247"/>
      <c r="D247"/>
      <c r="E247"/>
      <c r="F247"/>
      <c r="G247"/>
    </row>
    <row r="248" spans="2:7" x14ac:dyDescent="0.25">
      <c r="B248"/>
      <c r="C248"/>
      <c r="D248"/>
      <c r="E248"/>
      <c r="F248"/>
      <c r="G248"/>
    </row>
    <row r="249" spans="2:7" x14ac:dyDescent="0.25">
      <c r="B249"/>
      <c r="C249"/>
      <c r="D249"/>
      <c r="E249"/>
      <c r="F249"/>
      <c r="G249"/>
    </row>
    <row r="250" spans="2:7" x14ac:dyDescent="0.25">
      <c r="B250"/>
      <c r="C250"/>
      <c r="D250"/>
      <c r="E250"/>
      <c r="F250"/>
      <c r="G250"/>
    </row>
    <row r="251" spans="2:7" x14ac:dyDescent="0.25">
      <c r="B251"/>
      <c r="C251"/>
      <c r="D251"/>
      <c r="E251"/>
      <c r="F251"/>
      <c r="G251"/>
    </row>
    <row r="252" spans="2:7" x14ac:dyDescent="0.25">
      <c r="B252"/>
      <c r="C252"/>
      <c r="D252"/>
      <c r="E252"/>
      <c r="F252"/>
      <c r="G252"/>
    </row>
    <row r="253" spans="2:7" x14ac:dyDescent="0.25">
      <c r="B253"/>
      <c r="C253"/>
      <c r="D253"/>
      <c r="E253"/>
      <c r="F253"/>
      <c r="G253"/>
    </row>
    <row r="254" spans="2:7" x14ac:dyDescent="0.25">
      <c r="B254"/>
      <c r="C254"/>
      <c r="D254"/>
      <c r="E254"/>
      <c r="F254"/>
      <c r="G254"/>
    </row>
    <row r="255" spans="2:7" x14ac:dyDescent="0.25">
      <c r="B255"/>
      <c r="C255"/>
      <c r="D255"/>
      <c r="E255"/>
      <c r="F255"/>
      <c r="G255"/>
    </row>
    <row r="256" spans="2:7" x14ac:dyDescent="0.25">
      <c r="B256"/>
      <c r="C256"/>
      <c r="D256"/>
      <c r="E256"/>
      <c r="F256"/>
      <c r="G256"/>
    </row>
    <row r="257" spans="2:7" x14ac:dyDescent="0.25">
      <c r="B257"/>
      <c r="C257"/>
      <c r="D257"/>
      <c r="E257"/>
      <c r="F257"/>
      <c r="G257"/>
    </row>
    <row r="258" spans="2:7" x14ac:dyDescent="0.25">
      <c r="B258"/>
      <c r="C258"/>
      <c r="D258"/>
      <c r="E258"/>
      <c r="F258"/>
      <c r="G258"/>
    </row>
    <row r="259" spans="2:7" x14ac:dyDescent="0.25">
      <c r="B259"/>
      <c r="C259"/>
      <c r="D259"/>
      <c r="E259"/>
      <c r="F259"/>
      <c r="G259"/>
    </row>
    <row r="260" spans="2:7" x14ac:dyDescent="0.25">
      <c r="B260"/>
      <c r="C260"/>
      <c r="D260"/>
      <c r="E260"/>
      <c r="F260"/>
      <c r="G260"/>
    </row>
    <row r="261" spans="2:7" x14ac:dyDescent="0.25">
      <c r="B261"/>
      <c r="C261"/>
      <c r="D261"/>
      <c r="E261"/>
      <c r="F261"/>
      <c r="G261"/>
    </row>
    <row r="262" spans="2:7" x14ac:dyDescent="0.25">
      <c r="B262"/>
      <c r="C262"/>
      <c r="D262"/>
      <c r="E262"/>
      <c r="F262"/>
      <c r="G262"/>
    </row>
    <row r="263" spans="2:7" x14ac:dyDescent="0.25">
      <c r="B263"/>
      <c r="C263"/>
      <c r="D263"/>
      <c r="E263"/>
      <c r="F263"/>
      <c r="G263"/>
    </row>
    <row r="264" spans="2:7" x14ac:dyDescent="0.25">
      <c r="B264"/>
      <c r="C264"/>
      <c r="D264"/>
      <c r="E264"/>
      <c r="F264"/>
      <c r="G264"/>
    </row>
    <row r="265" spans="2:7" x14ac:dyDescent="0.25">
      <c r="B265"/>
      <c r="C265"/>
      <c r="D265"/>
      <c r="E265"/>
      <c r="F265"/>
      <c r="G265"/>
    </row>
    <row r="266" spans="2:7" x14ac:dyDescent="0.25">
      <c r="B266"/>
      <c r="C266"/>
      <c r="D266"/>
      <c r="E266"/>
      <c r="F266"/>
      <c r="G266"/>
    </row>
    <row r="267" spans="2:7" x14ac:dyDescent="0.25">
      <c r="B267"/>
      <c r="C267"/>
      <c r="D267"/>
      <c r="E267"/>
      <c r="F267"/>
      <c r="G267"/>
    </row>
    <row r="268" spans="2:7" x14ac:dyDescent="0.25">
      <c r="B268"/>
      <c r="C268"/>
      <c r="D268"/>
      <c r="E268"/>
      <c r="F268"/>
      <c r="G268"/>
    </row>
    <row r="269" spans="2:7" x14ac:dyDescent="0.25">
      <c r="B269"/>
      <c r="C269"/>
      <c r="D269"/>
      <c r="E269"/>
      <c r="F269"/>
      <c r="G269"/>
    </row>
    <row r="270" spans="2:7" x14ac:dyDescent="0.25">
      <c r="B270"/>
      <c r="C270"/>
      <c r="D270"/>
      <c r="E270"/>
      <c r="F270"/>
      <c r="G270"/>
    </row>
    <row r="271" spans="2:7" x14ac:dyDescent="0.25">
      <c r="B271"/>
      <c r="C271"/>
      <c r="D271"/>
      <c r="E271"/>
      <c r="F271"/>
      <c r="G271"/>
    </row>
    <row r="272" spans="2:7" x14ac:dyDescent="0.25">
      <c r="B272"/>
      <c r="C272"/>
      <c r="D272"/>
      <c r="E272"/>
      <c r="F272"/>
      <c r="G272"/>
    </row>
    <row r="273" spans="2:7" x14ac:dyDescent="0.25">
      <c r="B273"/>
      <c r="C273"/>
      <c r="D273"/>
      <c r="E273"/>
      <c r="F273"/>
      <c r="G273"/>
    </row>
    <row r="274" spans="2:7" x14ac:dyDescent="0.25">
      <c r="B274"/>
      <c r="C274"/>
      <c r="D274"/>
      <c r="E274"/>
      <c r="F274"/>
      <c r="G274"/>
    </row>
    <row r="275" spans="2:7" x14ac:dyDescent="0.25">
      <c r="B275"/>
      <c r="C275"/>
      <c r="D275"/>
      <c r="E275"/>
      <c r="F275"/>
      <c r="G275"/>
    </row>
    <row r="276" spans="2:7" x14ac:dyDescent="0.25">
      <c r="B276"/>
      <c r="C276"/>
      <c r="D276"/>
      <c r="E276"/>
      <c r="F276"/>
      <c r="G276"/>
    </row>
    <row r="277" spans="2:7" x14ac:dyDescent="0.25">
      <c r="B277"/>
      <c r="C277"/>
      <c r="D277"/>
      <c r="E277"/>
      <c r="F277"/>
      <c r="G277"/>
    </row>
    <row r="278" spans="2:7" x14ac:dyDescent="0.25">
      <c r="B278"/>
      <c r="C278"/>
      <c r="D278"/>
      <c r="E278"/>
      <c r="F278"/>
      <c r="G278"/>
    </row>
    <row r="279" spans="2:7" x14ac:dyDescent="0.25">
      <c r="B279"/>
      <c r="C279"/>
      <c r="D279"/>
      <c r="E279"/>
      <c r="F279"/>
      <c r="G279"/>
    </row>
    <row r="280" spans="2:7" x14ac:dyDescent="0.25">
      <c r="B280"/>
      <c r="C280"/>
      <c r="D280"/>
      <c r="E280"/>
      <c r="F280"/>
      <c r="G280"/>
    </row>
    <row r="281" spans="2:7" x14ac:dyDescent="0.25">
      <c r="B281"/>
      <c r="C281"/>
      <c r="D281"/>
      <c r="E281"/>
      <c r="F281"/>
      <c r="G281"/>
    </row>
    <row r="282" spans="2:7" x14ac:dyDescent="0.25">
      <c r="B282"/>
      <c r="C282"/>
      <c r="D282"/>
      <c r="E282"/>
      <c r="F282"/>
      <c r="G282"/>
    </row>
    <row r="283" spans="2:7" x14ac:dyDescent="0.25">
      <c r="B283"/>
      <c r="C283"/>
      <c r="D283"/>
      <c r="E283"/>
      <c r="F283"/>
      <c r="G283"/>
    </row>
    <row r="284" spans="2:7" x14ac:dyDescent="0.25">
      <c r="B284"/>
      <c r="C284"/>
      <c r="D284"/>
      <c r="E284"/>
      <c r="F284"/>
      <c r="G284"/>
    </row>
    <row r="285" spans="2:7" x14ac:dyDescent="0.25">
      <c r="B285"/>
      <c r="C285"/>
      <c r="D285"/>
      <c r="E285"/>
      <c r="F285"/>
      <c r="G285"/>
    </row>
    <row r="286" spans="2:7" x14ac:dyDescent="0.25">
      <c r="B286"/>
      <c r="C286"/>
      <c r="D286"/>
      <c r="E286"/>
      <c r="F286"/>
      <c r="G286"/>
    </row>
    <row r="287" spans="2:7" x14ac:dyDescent="0.25">
      <c r="B287"/>
      <c r="C287"/>
      <c r="D287"/>
      <c r="E287"/>
      <c r="F287"/>
      <c r="G287"/>
    </row>
    <row r="288" spans="2:7" x14ac:dyDescent="0.25">
      <c r="B288"/>
      <c r="C288"/>
      <c r="D288"/>
      <c r="E288"/>
      <c r="F288"/>
      <c r="G288"/>
    </row>
    <row r="289" spans="2:7" x14ac:dyDescent="0.25">
      <c r="B289"/>
      <c r="C289"/>
      <c r="D289"/>
      <c r="E289"/>
      <c r="F289"/>
      <c r="G289"/>
    </row>
    <row r="290" spans="2:7" x14ac:dyDescent="0.25">
      <c r="B290"/>
      <c r="C290"/>
      <c r="D290"/>
      <c r="E290"/>
      <c r="F290"/>
      <c r="G290"/>
    </row>
    <row r="291" spans="2:7" x14ac:dyDescent="0.25">
      <c r="B291"/>
      <c r="C291"/>
      <c r="D291"/>
      <c r="E291"/>
      <c r="F291"/>
      <c r="G291"/>
    </row>
    <row r="292" spans="2:7" x14ac:dyDescent="0.25">
      <c r="B292"/>
      <c r="C292"/>
      <c r="D292"/>
      <c r="E292"/>
      <c r="F292"/>
      <c r="G292"/>
    </row>
    <row r="293" spans="2:7" x14ac:dyDescent="0.25">
      <c r="B293"/>
      <c r="C293"/>
      <c r="D293"/>
      <c r="E293"/>
      <c r="F293"/>
      <c r="G293"/>
    </row>
    <row r="294" spans="2:7" x14ac:dyDescent="0.25">
      <c r="B294"/>
      <c r="C294"/>
      <c r="D294"/>
      <c r="E294"/>
      <c r="F294"/>
      <c r="G294"/>
    </row>
    <row r="295" spans="2:7" x14ac:dyDescent="0.25">
      <c r="B295"/>
      <c r="C295"/>
      <c r="D295"/>
      <c r="E295"/>
      <c r="F295"/>
      <c r="G295"/>
    </row>
    <row r="296" spans="2:7" x14ac:dyDescent="0.25">
      <c r="B296"/>
      <c r="C296"/>
      <c r="D296"/>
      <c r="E296"/>
      <c r="F296"/>
      <c r="G296"/>
    </row>
    <row r="297" spans="2:7" x14ac:dyDescent="0.25">
      <c r="B297"/>
      <c r="C297"/>
      <c r="D297"/>
      <c r="E297"/>
      <c r="F297"/>
      <c r="G297"/>
    </row>
    <row r="298" spans="2:7" x14ac:dyDescent="0.25">
      <c r="B298"/>
      <c r="C298"/>
      <c r="D298"/>
      <c r="E298"/>
      <c r="F298"/>
      <c r="G298"/>
    </row>
    <row r="299" spans="2:7" x14ac:dyDescent="0.25">
      <c r="B299"/>
      <c r="C299"/>
      <c r="D299"/>
      <c r="E299"/>
      <c r="F299"/>
      <c r="G299"/>
    </row>
    <row r="300" spans="2:7" x14ac:dyDescent="0.25">
      <c r="B300"/>
      <c r="C300"/>
      <c r="D300"/>
      <c r="E300"/>
      <c r="F300"/>
      <c r="G300"/>
    </row>
    <row r="301" spans="2:7" x14ac:dyDescent="0.25">
      <c r="B301"/>
      <c r="C301"/>
      <c r="D301"/>
      <c r="E301"/>
      <c r="F301"/>
      <c r="G301"/>
    </row>
    <row r="302" spans="2:7" x14ac:dyDescent="0.25">
      <c r="B302"/>
      <c r="C302"/>
      <c r="D302"/>
      <c r="E302"/>
      <c r="F302"/>
      <c r="G302"/>
    </row>
    <row r="303" spans="2:7" x14ac:dyDescent="0.25">
      <c r="B303"/>
      <c r="C303"/>
      <c r="D303"/>
      <c r="E303"/>
      <c r="F303"/>
      <c r="G303"/>
    </row>
    <row r="304" spans="2:7" x14ac:dyDescent="0.25">
      <c r="B304"/>
      <c r="C304"/>
      <c r="D304"/>
      <c r="E304"/>
      <c r="F304"/>
      <c r="G304"/>
    </row>
    <row r="305" spans="2:7" x14ac:dyDescent="0.25">
      <c r="B305"/>
      <c r="C305"/>
      <c r="D305"/>
      <c r="E305"/>
      <c r="F305"/>
      <c r="G305"/>
    </row>
    <row r="306" spans="2:7" x14ac:dyDescent="0.25">
      <c r="B306"/>
      <c r="C306"/>
      <c r="D306"/>
      <c r="E306"/>
      <c r="F306"/>
      <c r="G306"/>
    </row>
    <row r="307" spans="2:7" x14ac:dyDescent="0.25">
      <c r="B307"/>
      <c r="C307"/>
      <c r="D307"/>
      <c r="E307"/>
      <c r="F307"/>
      <c r="G307"/>
    </row>
    <row r="308" spans="2:7" x14ac:dyDescent="0.25">
      <c r="B308"/>
      <c r="C308"/>
      <c r="D308"/>
      <c r="E308"/>
      <c r="F308"/>
      <c r="G308"/>
    </row>
    <row r="309" spans="2:7" x14ac:dyDescent="0.25">
      <c r="B309"/>
      <c r="C309"/>
      <c r="D309"/>
      <c r="E309"/>
      <c r="F309"/>
      <c r="G309"/>
    </row>
    <row r="310" spans="2:7" x14ac:dyDescent="0.25">
      <c r="B310"/>
      <c r="C310"/>
      <c r="D310"/>
      <c r="E310"/>
      <c r="F310"/>
      <c r="G310"/>
    </row>
    <row r="311" spans="2:7" x14ac:dyDescent="0.25">
      <c r="B311"/>
      <c r="C311"/>
      <c r="D311"/>
      <c r="E311"/>
      <c r="F311"/>
      <c r="G311"/>
    </row>
    <row r="312" spans="2:7" x14ac:dyDescent="0.25">
      <c r="B312"/>
      <c r="C312"/>
      <c r="D312"/>
      <c r="E312"/>
      <c r="F312"/>
      <c r="G312"/>
    </row>
    <row r="313" spans="2:7" x14ac:dyDescent="0.25">
      <c r="B313"/>
      <c r="C313"/>
      <c r="D313"/>
      <c r="E313"/>
      <c r="F313"/>
      <c r="G313"/>
    </row>
    <row r="314" spans="2:7" x14ac:dyDescent="0.25">
      <c r="B314"/>
      <c r="C314"/>
      <c r="D314"/>
      <c r="E314"/>
      <c r="F314"/>
      <c r="G314"/>
    </row>
    <row r="315" spans="2:7" x14ac:dyDescent="0.25">
      <c r="B315"/>
      <c r="C315"/>
      <c r="D315"/>
      <c r="E315"/>
      <c r="F315"/>
      <c r="G315"/>
    </row>
    <row r="316" spans="2:7" x14ac:dyDescent="0.25">
      <c r="B316"/>
      <c r="C316"/>
      <c r="D316"/>
      <c r="E316"/>
      <c r="F316"/>
      <c r="G316"/>
    </row>
    <row r="317" spans="2:7" x14ac:dyDescent="0.25">
      <c r="B317"/>
      <c r="C317"/>
      <c r="D317"/>
      <c r="E317"/>
      <c r="F317"/>
      <c r="G317"/>
    </row>
    <row r="318" spans="2:7" x14ac:dyDescent="0.25">
      <c r="B318"/>
      <c r="C318"/>
      <c r="D318"/>
      <c r="E318"/>
      <c r="F318"/>
      <c r="G318"/>
    </row>
    <row r="319" spans="2:7" x14ac:dyDescent="0.25">
      <c r="B319"/>
      <c r="C319"/>
      <c r="D319"/>
      <c r="E319"/>
      <c r="F319"/>
      <c r="G319"/>
    </row>
    <row r="320" spans="2:7" x14ac:dyDescent="0.25">
      <c r="B320"/>
      <c r="C320"/>
      <c r="D320"/>
      <c r="E320"/>
      <c r="F320"/>
      <c r="G320"/>
    </row>
    <row r="321" spans="2:7" x14ac:dyDescent="0.25">
      <c r="B321"/>
      <c r="C321"/>
      <c r="D321"/>
      <c r="E321"/>
      <c r="F321"/>
      <c r="G321"/>
    </row>
    <row r="322" spans="2:7" x14ac:dyDescent="0.25">
      <c r="B322"/>
      <c r="C322"/>
      <c r="D322"/>
      <c r="E322"/>
      <c r="F322"/>
      <c r="G322"/>
    </row>
    <row r="323" spans="2:7" x14ac:dyDescent="0.25">
      <c r="B323"/>
      <c r="C323"/>
      <c r="D323"/>
      <c r="E323"/>
      <c r="F323"/>
      <c r="G323"/>
    </row>
    <row r="324" spans="2:7" x14ac:dyDescent="0.25">
      <c r="B324"/>
      <c r="C324"/>
      <c r="D324"/>
      <c r="E324"/>
      <c r="F324"/>
      <c r="G324"/>
    </row>
    <row r="325" spans="2:7" x14ac:dyDescent="0.25">
      <c r="B325"/>
      <c r="C325"/>
      <c r="D325"/>
      <c r="E325"/>
      <c r="F325"/>
      <c r="G325"/>
    </row>
    <row r="326" spans="2:7" x14ac:dyDescent="0.25">
      <c r="B326"/>
      <c r="C326"/>
      <c r="D326"/>
      <c r="E326"/>
      <c r="F326"/>
      <c r="G326"/>
    </row>
    <row r="327" spans="2:7" x14ac:dyDescent="0.25">
      <c r="B327"/>
      <c r="C327"/>
      <c r="D327"/>
      <c r="E327"/>
      <c r="F327"/>
      <c r="G327"/>
    </row>
    <row r="328" spans="2:7" x14ac:dyDescent="0.25">
      <c r="B328"/>
      <c r="C328"/>
      <c r="D328"/>
      <c r="E328"/>
      <c r="F328"/>
      <c r="G328"/>
    </row>
    <row r="329" spans="2:7" x14ac:dyDescent="0.25">
      <c r="B329"/>
      <c r="C329"/>
      <c r="D329"/>
      <c r="E329"/>
      <c r="F329"/>
      <c r="G329"/>
    </row>
    <row r="330" spans="2:7" x14ac:dyDescent="0.25">
      <c r="B330"/>
      <c r="C330"/>
      <c r="D330"/>
      <c r="E330"/>
      <c r="F330"/>
      <c r="G330"/>
    </row>
    <row r="331" spans="2:7" x14ac:dyDescent="0.25">
      <c r="B331"/>
      <c r="C331"/>
      <c r="D331"/>
      <c r="E331"/>
      <c r="F331"/>
      <c r="G331"/>
    </row>
    <row r="332" spans="2:7" x14ac:dyDescent="0.25">
      <c r="B332"/>
      <c r="C332"/>
      <c r="D332"/>
      <c r="E332"/>
      <c r="F332"/>
      <c r="G332"/>
    </row>
    <row r="333" spans="2:7" x14ac:dyDescent="0.25">
      <c r="B333"/>
      <c r="C333"/>
      <c r="D333"/>
      <c r="E333"/>
      <c r="F333"/>
      <c r="G333"/>
    </row>
    <row r="334" spans="2:7" x14ac:dyDescent="0.25">
      <c r="B334"/>
      <c r="C334"/>
      <c r="D334"/>
      <c r="E334"/>
      <c r="F334"/>
      <c r="G334"/>
    </row>
    <row r="335" spans="2:7" x14ac:dyDescent="0.25">
      <c r="B335"/>
      <c r="C335"/>
      <c r="D335"/>
      <c r="E335"/>
      <c r="F335"/>
      <c r="G335"/>
    </row>
    <row r="336" spans="2:7" x14ac:dyDescent="0.25">
      <c r="B336"/>
      <c r="C336"/>
      <c r="D336"/>
      <c r="E336"/>
      <c r="F336"/>
      <c r="G336"/>
    </row>
    <row r="337" spans="2:7" x14ac:dyDescent="0.25">
      <c r="B337"/>
      <c r="C337"/>
      <c r="D337"/>
      <c r="E337"/>
      <c r="F337"/>
      <c r="G337"/>
    </row>
    <row r="338" spans="2:7" x14ac:dyDescent="0.25">
      <c r="B338"/>
      <c r="C338"/>
      <c r="D338"/>
      <c r="E338"/>
      <c r="F338"/>
      <c r="G338"/>
    </row>
    <row r="339" spans="2:7" x14ac:dyDescent="0.25">
      <c r="B339"/>
      <c r="C339"/>
      <c r="D339"/>
      <c r="E339"/>
      <c r="F339"/>
      <c r="G339"/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  <row r="512" spans="2:7" x14ac:dyDescent="0.25">
      <c r="B512"/>
      <c r="C512"/>
      <c r="D512"/>
      <c r="E512"/>
      <c r="F512"/>
      <c r="G512"/>
    </row>
    <row r="513" spans="2:7" x14ac:dyDescent="0.25">
      <c r="B513"/>
      <c r="C513"/>
      <c r="D513"/>
      <c r="E513"/>
      <c r="F513"/>
      <c r="G513"/>
    </row>
    <row r="514" spans="2:7" x14ac:dyDescent="0.25">
      <c r="B514"/>
      <c r="C514"/>
      <c r="D514"/>
      <c r="E514"/>
      <c r="F514"/>
      <c r="G514"/>
    </row>
    <row r="515" spans="2:7" x14ac:dyDescent="0.25">
      <c r="B515"/>
      <c r="C515"/>
      <c r="D515"/>
      <c r="E515"/>
      <c r="F515"/>
      <c r="G515"/>
    </row>
    <row r="516" spans="2:7" x14ac:dyDescent="0.25">
      <c r="B516"/>
      <c r="C516"/>
      <c r="D516"/>
      <c r="E516"/>
      <c r="F516"/>
      <c r="G516"/>
    </row>
    <row r="517" spans="2:7" x14ac:dyDescent="0.25">
      <c r="B517"/>
      <c r="C517"/>
      <c r="D517"/>
      <c r="E517"/>
      <c r="F517"/>
      <c r="G517"/>
    </row>
    <row r="518" spans="2:7" x14ac:dyDescent="0.25">
      <c r="B518"/>
      <c r="C518"/>
      <c r="D518"/>
      <c r="E518"/>
      <c r="F518"/>
      <c r="G518"/>
    </row>
    <row r="519" spans="2:7" x14ac:dyDescent="0.25">
      <c r="B519"/>
      <c r="C519"/>
      <c r="D519"/>
      <c r="E519"/>
      <c r="F519"/>
      <c r="G519"/>
    </row>
    <row r="520" spans="2:7" x14ac:dyDescent="0.25">
      <c r="B520"/>
      <c r="C520"/>
      <c r="D520"/>
      <c r="E520"/>
      <c r="F520"/>
      <c r="G520"/>
    </row>
    <row r="521" spans="2:7" x14ac:dyDescent="0.25">
      <c r="B521"/>
      <c r="C521"/>
      <c r="D521"/>
      <c r="E521"/>
      <c r="F521"/>
      <c r="G521"/>
    </row>
    <row r="522" spans="2:7" x14ac:dyDescent="0.25">
      <c r="B522"/>
      <c r="C522"/>
      <c r="D522"/>
      <c r="E522"/>
      <c r="F522"/>
      <c r="G522"/>
    </row>
    <row r="523" spans="2:7" x14ac:dyDescent="0.25">
      <c r="B523"/>
      <c r="C523"/>
      <c r="D523"/>
      <c r="E523"/>
      <c r="F523"/>
      <c r="G523"/>
    </row>
    <row r="524" spans="2:7" x14ac:dyDescent="0.25">
      <c r="B524"/>
      <c r="C524"/>
      <c r="D524"/>
      <c r="E524"/>
      <c r="F524"/>
      <c r="G524"/>
    </row>
    <row r="525" spans="2:7" x14ac:dyDescent="0.25">
      <c r="B525"/>
      <c r="C525"/>
      <c r="D525"/>
      <c r="E525"/>
      <c r="F525"/>
      <c r="G525"/>
    </row>
    <row r="526" spans="2:7" x14ac:dyDescent="0.25">
      <c r="B526"/>
      <c r="C526"/>
      <c r="D526"/>
      <c r="E526"/>
      <c r="F526"/>
      <c r="G526"/>
    </row>
    <row r="527" spans="2:7" x14ac:dyDescent="0.25">
      <c r="B527"/>
      <c r="C527"/>
      <c r="D527"/>
      <c r="E527"/>
      <c r="F527"/>
      <c r="G527"/>
    </row>
    <row r="528" spans="2:7" x14ac:dyDescent="0.25">
      <c r="B528"/>
      <c r="C528"/>
      <c r="D528"/>
      <c r="E528"/>
      <c r="F528"/>
      <c r="G528"/>
    </row>
    <row r="529" spans="2:7" x14ac:dyDescent="0.25">
      <c r="B529"/>
      <c r="C529"/>
      <c r="D529"/>
      <c r="E529"/>
      <c r="F529"/>
      <c r="G529"/>
    </row>
    <row r="530" spans="2:7" x14ac:dyDescent="0.25">
      <c r="B530"/>
      <c r="C530"/>
      <c r="D530"/>
      <c r="E530"/>
      <c r="F530"/>
      <c r="G530"/>
    </row>
    <row r="531" spans="2:7" x14ac:dyDescent="0.25">
      <c r="B531"/>
      <c r="C531"/>
      <c r="D531"/>
      <c r="E531"/>
      <c r="F531"/>
      <c r="G531"/>
    </row>
    <row r="532" spans="2:7" x14ac:dyDescent="0.25">
      <c r="B532"/>
      <c r="C532"/>
      <c r="D532"/>
      <c r="E532"/>
      <c r="F532"/>
      <c r="G532"/>
    </row>
    <row r="533" spans="2:7" x14ac:dyDescent="0.25">
      <c r="B533"/>
      <c r="C533"/>
      <c r="D533"/>
      <c r="E533"/>
      <c r="F533"/>
      <c r="G533"/>
    </row>
    <row r="534" spans="2:7" x14ac:dyDescent="0.25">
      <c r="B534"/>
      <c r="C534"/>
      <c r="D534"/>
      <c r="E534"/>
      <c r="F534"/>
      <c r="G534"/>
    </row>
    <row r="535" spans="2:7" x14ac:dyDescent="0.25">
      <c r="B535"/>
      <c r="C535"/>
      <c r="D535"/>
      <c r="E535"/>
      <c r="F535"/>
      <c r="G535"/>
    </row>
    <row r="536" spans="2:7" x14ac:dyDescent="0.25">
      <c r="B536"/>
      <c r="C536"/>
      <c r="D536"/>
      <c r="E536"/>
      <c r="F536"/>
      <c r="G536"/>
    </row>
    <row r="537" spans="2:7" x14ac:dyDescent="0.25">
      <c r="B537"/>
      <c r="C537"/>
      <c r="D537"/>
      <c r="E537"/>
      <c r="F537"/>
      <c r="G537"/>
    </row>
    <row r="538" spans="2:7" x14ac:dyDescent="0.25">
      <c r="B538"/>
      <c r="C538"/>
      <c r="D538"/>
      <c r="E538"/>
      <c r="F538"/>
      <c r="G538"/>
    </row>
    <row r="539" spans="2:7" x14ac:dyDescent="0.25">
      <c r="B539"/>
      <c r="C539"/>
      <c r="D539"/>
      <c r="E539"/>
      <c r="F539"/>
      <c r="G539"/>
    </row>
    <row r="540" spans="2:7" x14ac:dyDescent="0.25">
      <c r="B540"/>
      <c r="C540"/>
      <c r="D540"/>
      <c r="E540"/>
      <c r="F540"/>
      <c r="G540"/>
    </row>
    <row r="541" spans="2:7" x14ac:dyDescent="0.25">
      <c r="B541"/>
      <c r="C541"/>
      <c r="D541"/>
      <c r="E541"/>
      <c r="F541"/>
      <c r="G541"/>
    </row>
    <row r="542" spans="2:7" x14ac:dyDescent="0.25">
      <c r="B542"/>
      <c r="C542"/>
      <c r="D542"/>
      <c r="E542"/>
      <c r="F542"/>
      <c r="G542"/>
    </row>
    <row r="543" spans="2:7" x14ac:dyDescent="0.25">
      <c r="B543"/>
      <c r="C543"/>
      <c r="D543"/>
      <c r="E543"/>
      <c r="F543"/>
      <c r="G543"/>
    </row>
    <row r="544" spans="2:7" x14ac:dyDescent="0.25">
      <c r="B544"/>
      <c r="C544"/>
      <c r="D544"/>
      <c r="E544"/>
      <c r="F544"/>
      <c r="G544"/>
    </row>
    <row r="545" spans="2:7" x14ac:dyDescent="0.25">
      <c r="B545"/>
      <c r="C545"/>
      <c r="D545"/>
      <c r="E545"/>
      <c r="F545"/>
      <c r="G545"/>
    </row>
    <row r="546" spans="2:7" x14ac:dyDescent="0.25">
      <c r="B546"/>
      <c r="C546"/>
      <c r="D546"/>
      <c r="E546"/>
      <c r="F546"/>
      <c r="G546"/>
    </row>
    <row r="547" spans="2:7" x14ac:dyDescent="0.25">
      <c r="B547"/>
      <c r="C547"/>
      <c r="D547"/>
      <c r="E547"/>
      <c r="F547"/>
      <c r="G547"/>
    </row>
    <row r="548" spans="2:7" x14ac:dyDescent="0.25">
      <c r="B548"/>
      <c r="C548"/>
      <c r="D548"/>
      <c r="E548"/>
      <c r="F548"/>
      <c r="G548"/>
    </row>
    <row r="549" spans="2:7" x14ac:dyDescent="0.25">
      <c r="B549"/>
      <c r="C549"/>
      <c r="D549"/>
      <c r="E549"/>
      <c r="F549"/>
      <c r="G549"/>
    </row>
    <row r="550" spans="2:7" x14ac:dyDescent="0.25">
      <c r="B550"/>
      <c r="C550"/>
      <c r="D550"/>
      <c r="E550"/>
      <c r="F550"/>
      <c r="G550"/>
    </row>
    <row r="551" spans="2:7" x14ac:dyDescent="0.25">
      <c r="B551"/>
      <c r="C551"/>
      <c r="D551"/>
      <c r="E551"/>
      <c r="F551"/>
      <c r="G551"/>
    </row>
    <row r="552" spans="2:7" x14ac:dyDescent="0.25">
      <c r="B552"/>
      <c r="C552"/>
      <c r="D552"/>
      <c r="E552"/>
      <c r="F552"/>
      <c r="G552"/>
    </row>
    <row r="553" spans="2:7" x14ac:dyDescent="0.25">
      <c r="B553"/>
      <c r="C553"/>
      <c r="D553"/>
      <c r="E553"/>
      <c r="F553"/>
      <c r="G553"/>
    </row>
    <row r="554" spans="2:7" x14ac:dyDescent="0.25">
      <c r="B554"/>
      <c r="C554"/>
      <c r="D554"/>
      <c r="E554"/>
      <c r="F554"/>
      <c r="G554"/>
    </row>
    <row r="555" spans="2:7" x14ac:dyDescent="0.25">
      <c r="B555"/>
      <c r="C555"/>
      <c r="D555"/>
      <c r="E555"/>
      <c r="F555"/>
      <c r="G555"/>
    </row>
    <row r="556" spans="2:7" x14ac:dyDescent="0.25">
      <c r="B556"/>
      <c r="C556"/>
      <c r="D556"/>
      <c r="E556"/>
      <c r="F556"/>
      <c r="G556"/>
    </row>
    <row r="557" spans="2:7" x14ac:dyDescent="0.25">
      <c r="B557"/>
      <c r="C557"/>
      <c r="D557"/>
      <c r="E557"/>
      <c r="F557"/>
      <c r="G557"/>
    </row>
    <row r="558" spans="2:7" x14ac:dyDescent="0.25">
      <c r="B558"/>
      <c r="C558"/>
      <c r="D558"/>
      <c r="E558"/>
      <c r="F558"/>
      <c r="G558"/>
    </row>
    <row r="559" spans="2:7" x14ac:dyDescent="0.25">
      <c r="B559"/>
      <c r="C559"/>
      <c r="D559"/>
      <c r="E559"/>
      <c r="F559"/>
      <c r="G559"/>
    </row>
    <row r="560" spans="2:7" x14ac:dyDescent="0.25">
      <c r="B560"/>
      <c r="C560"/>
      <c r="D560"/>
      <c r="E560"/>
      <c r="F560"/>
      <c r="G560"/>
    </row>
    <row r="561" spans="2:7" x14ac:dyDescent="0.25">
      <c r="B561"/>
      <c r="C561"/>
      <c r="D561"/>
      <c r="E561"/>
      <c r="F561"/>
      <c r="G561"/>
    </row>
    <row r="562" spans="2:7" x14ac:dyDescent="0.25">
      <c r="B562"/>
      <c r="C562"/>
      <c r="D562"/>
      <c r="E562"/>
      <c r="F562"/>
      <c r="G562"/>
    </row>
    <row r="563" spans="2:7" x14ac:dyDescent="0.25">
      <c r="B563"/>
      <c r="C563"/>
      <c r="D563"/>
      <c r="E563"/>
      <c r="F563"/>
      <c r="G563"/>
    </row>
    <row r="564" spans="2:7" x14ac:dyDescent="0.25">
      <c r="B564"/>
      <c r="C564"/>
      <c r="D564"/>
      <c r="E564"/>
      <c r="F564"/>
      <c r="G564"/>
    </row>
    <row r="565" spans="2:7" x14ac:dyDescent="0.25">
      <c r="B565"/>
      <c r="C565"/>
      <c r="D565"/>
      <c r="E565"/>
      <c r="F565"/>
      <c r="G565"/>
    </row>
    <row r="566" spans="2:7" x14ac:dyDescent="0.25">
      <c r="B566"/>
      <c r="C566"/>
      <c r="D566"/>
      <c r="E566"/>
      <c r="F566"/>
      <c r="G566"/>
    </row>
    <row r="567" spans="2:7" x14ac:dyDescent="0.25">
      <c r="B567"/>
      <c r="C567"/>
      <c r="D567"/>
      <c r="E567"/>
      <c r="F567"/>
      <c r="G567"/>
    </row>
    <row r="568" spans="2:7" x14ac:dyDescent="0.25">
      <c r="B568"/>
      <c r="C568"/>
      <c r="D568"/>
      <c r="E568"/>
      <c r="F568"/>
      <c r="G568"/>
    </row>
    <row r="569" spans="2:7" x14ac:dyDescent="0.25">
      <c r="B569"/>
      <c r="C569"/>
      <c r="D569"/>
      <c r="E569"/>
      <c r="F569"/>
      <c r="G569"/>
    </row>
    <row r="570" spans="2:7" x14ac:dyDescent="0.25">
      <c r="B570"/>
      <c r="C570"/>
      <c r="D570"/>
      <c r="E570"/>
      <c r="F570"/>
      <c r="G570"/>
    </row>
    <row r="571" spans="2:7" x14ac:dyDescent="0.25">
      <c r="B571"/>
      <c r="C571"/>
      <c r="D571"/>
      <c r="E571"/>
      <c r="F571"/>
      <c r="G571"/>
    </row>
    <row r="572" spans="2:7" x14ac:dyDescent="0.25">
      <c r="B572"/>
      <c r="C572"/>
      <c r="D572"/>
      <c r="E572"/>
      <c r="F572"/>
      <c r="G572"/>
    </row>
    <row r="573" spans="2:7" x14ac:dyDescent="0.25">
      <c r="B573"/>
      <c r="C573"/>
      <c r="D573"/>
      <c r="E573"/>
      <c r="F573"/>
      <c r="G573"/>
    </row>
    <row r="574" spans="2:7" x14ac:dyDescent="0.25">
      <c r="B574"/>
      <c r="C574"/>
      <c r="D574"/>
      <c r="E574"/>
      <c r="F574"/>
      <c r="G574"/>
    </row>
    <row r="575" spans="2:7" x14ac:dyDescent="0.25">
      <c r="B575"/>
      <c r="C575"/>
      <c r="D575"/>
      <c r="E575"/>
      <c r="F575"/>
      <c r="G575"/>
    </row>
    <row r="576" spans="2:7" x14ac:dyDescent="0.25">
      <c r="B576"/>
      <c r="C576"/>
      <c r="D576"/>
      <c r="E576"/>
      <c r="F576"/>
      <c r="G576"/>
    </row>
    <row r="577" spans="2:7" x14ac:dyDescent="0.25">
      <c r="B577"/>
      <c r="C577"/>
      <c r="D577"/>
      <c r="E577"/>
      <c r="F577"/>
      <c r="G577"/>
    </row>
    <row r="578" spans="2:7" x14ac:dyDescent="0.25">
      <c r="B578"/>
      <c r="C578"/>
      <c r="D578"/>
      <c r="E578"/>
      <c r="F578"/>
      <c r="G578"/>
    </row>
    <row r="579" spans="2:7" x14ac:dyDescent="0.25">
      <c r="B579"/>
      <c r="C579"/>
      <c r="D579"/>
      <c r="E579"/>
      <c r="F579"/>
      <c r="G579"/>
    </row>
    <row r="580" spans="2:7" x14ac:dyDescent="0.25">
      <c r="B580"/>
      <c r="C580"/>
      <c r="D580"/>
      <c r="E580"/>
      <c r="F580"/>
      <c r="G580"/>
    </row>
    <row r="581" spans="2:7" x14ac:dyDescent="0.25">
      <c r="B581"/>
      <c r="C581"/>
      <c r="D581"/>
      <c r="E581"/>
      <c r="F581"/>
      <c r="G581"/>
    </row>
    <row r="582" spans="2:7" x14ac:dyDescent="0.25">
      <c r="B582"/>
      <c r="C582"/>
      <c r="D582"/>
      <c r="E582"/>
      <c r="F582"/>
      <c r="G582"/>
    </row>
    <row r="583" spans="2:7" x14ac:dyDescent="0.25">
      <c r="B583"/>
      <c r="C583"/>
      <c r="D583"/>
      <c r="E583"/>
      <c r="F583"/>
      <c r="G583"/>
    </row>
    <row r="584" spans="2:7" x14ac:dyDescent="0.25">
      <c r="B584"/>
      <c r="C584"/>
      <c r="D584"/>
      <c r="E584"/>
      <c r="F584"/>
      <c r="G584"/>
    </row>
    <row r="585" spans="2:7" x14ac:dyDescent="0.25">
      <c r="B585"/>
      <c r="C585"/>
      <c r="D585"/>
      <c r="E585"/>
      <c r="F585"/>
      <c r="G585"/>
    </row>
    <row r="586" spans="2:7" x14ac:dyDescent="0.25">
      <c r="B586"/>
      <c r="C586"/>
      <c r="D586"/>
      <c r="E586"/>
      <c r="F586"/>
      <c r="G586"/>
    </row>
    <row r="587" spans="2:7" x14ac:dyDescent="0.25">
      <c r="B587"/>
      <c r="C587"/>
      <c r="D587"/>
      <c r="E587"/>
      <c r="F587"/>
      <c r="G587"/>
    </row>
    <row r="588" spans="2:7" x14ac:dyDescent="0.25">
      <c r="B588"/>
      <c r="C588"/>
      <c r="D588"/>
      <c r="E588"/>
      <c r="F588"/>
      <c r="G588"/>
    </row>
    <row r="589" spans="2:7" x14ac:dyDescent="0.25">
      <c r="B589"/>
      <c r="C589"/>
      <c r="D589"/>
      <c r="E589"/>
      <c r="F589"/>
      <c r="G589"/>
    </row>
    <row r="590" spans="2:7" x14ac:dyDescent="0.25">
      <c r="B590"/>
      <c r="C590"/>
      <c r="D590"/>
      <c r="E590"/>
      <c r="F590"/>
      <c r="G590"/>
    </row>
    <row r="591" spans="2:7" x14ac:dyDescent="0.25">
      <c r="B591"/>
      <c r="C591"/>
      <c r="D591"/>
      <c r="E591"/>
      <c r="F591"/>
      <c r="G591"/>
    </row>
    <row r="592" spans="2:7" x14ac:dyDescent="0.25">
      <c r="B592"/>
      <c r="C592"/>
      <c r="D592"/>
      <c r="E592"/>
      <c r="F592"/>
      <c r="G592"/>
    </row>
    <row r="593" spans="2:7" x14ac:dyDescent="0.25">
      <c r="B593"/>
      <c r="C593"/>
      <c r="D593"/>
      <c r="E593"/>
      <c r="F593"/>
      <c r="G593"/>
    </row>
    <row r="594" spans="2:7" x14ac:dyDescent="0.25">
      <c r="B594"/>
      <c r="C594"/>
      <c r="D594"/>
      <c r="E594"/>
      <c r="F594"/>
      <c r="G594"/>
    </row>
    <row r="595" spans="2:7" x14ac:dyDescent="0.25">
      <c r="B595"/>
      <c r="C595"/>
      <c r="D595"/>
      <c r="E595"/>
      <c r="F595"/>
      <c r="G595"/>
    </row>
    <row r="596" spans="2:7" x14ac:dyDescent="0.25">
      <c r="B596"/>
      <c r="C596"/>
      <c r="D596"/>
      <c r="E596"/>
      <c r="F596"/>
      <c r="G596"/>
    </row>
    <row r="597" spans="2:7" x14ac:dyDescent="0.25">
      <c r="B597"/>
      <c r="C597"/>
      <c r="D597"/>
      <c r="E597"/>
      <c r="F597"/>
      <c r="G597"/>
    </row>
    <row r="598" spans="2:7" x14ac:dyDescent="0.25">
      <c r="B598"/>
      <c r="C598"/>
      <c r="D598"/>
      <c r="E598"/>
      <c r="F598"/>
      <c r="G598"/>
    </row>
    <row r="599" spans="2:7" x14ac:dyDescent="0.25">
      <c r="B599"/>
      <c r="C599"/>
      <c r="D599"/>
      <c r="E599"/>
      <c r="F599"/>
      <c r="G599"/>
    </row>
    <row r="600" spans="2:7" x14ac:dyDescent="0.25">
      <c r="B600"/>
      <c r="C600"/>
      <c r="D600"/>
      <c r="E600"/>
      <c r="F600"/>
      <c r="G600"/>
    </row>
    <row r="601" spans="2:7" x14ac:dyDescent="0.25">
      <c r="B601"/>
      <c r="C601"/>
      <c r="D601"/>
      <c r="E601"/>
      <c r="F601"/>
      <c r="G601"/>
    </row>
    <row r="602" spans="2:7" x14ac:dyDescent="0.25">
      <c r="B602"/>
      <c r="C602"/>
      <c r="D602"/>
      <c r="E602"/>
      <c r="F602"/>
      <c r="G602"/>
    </row>
    <row r="603" spans="2:7" x14ac:dyDescent="0.25">
      <c r="B603"/>
      <c r="C603"/>
      <c r="D603"/>
      <c r="E603"/>
      <c r="F603"/>
      <c r="G603"/>
    </row>
    <row r="604" spans="2:7" x14ac:dyDescent="0.25">
      <c r="B604"/>
      <c r="C604"/>
      <c r="D604"/>
      <c r="E604"/>
      <c r="F604"/>
      <c r="G604"/>
    </row>
    <row r="605" spans="2:7" x14ac:dyDescent="0.25">
      <c r="B605"/>
      <c r="C605"/>
      <c r="D605"/>
      <c r="E605"/>
      <c r="F605"/>
      <c r="G605"/>
    </row>
    <row r="606" spans="2:7" x14ac:dyDescent="0.25">
      <c r="B606"/>
      <c r="C606"/>
      <c r="D606"/>
      <c r="E606"/>
      <c r="F606"/>
      <c r="G606"/>
    </row>
    <row r="607" spans="2:7" x14ac:dyDescent="0.25">
      <c r="B607"/>
      <c r="C607"/>
      <c r="D607"/>
      <c r="E607"/>
      <c r="F607"/>
      <c r="G607"/>
    </row>
    <row r="608" spans="2:7" x14ac:dyDescent="0.25">
      <c r="B608"/>
      <c r="C608"/>
      <c r="D608"/>
      <c r="E608"/>
      <c r="F608"/>
      <c r="G608"/>
    </row>
    <row r="609" spans="2:7" x14ac:dyDescent="0.25">
      <c r="B609"/>
      <c r="C609"/>
      <c r="D609"/>
      <c r="E609"/>
      <c r="F609"/>
      <c r="G609"/>
    </row>
    <row r="610" spans="2:7" x14ac:dyDescent="0.25">
      <c r="B610"/>
      <c r="C610"/>
      <c r="D610"/>
      <c r="E610"/>
      <c r="F610"/>
      <c r="G610"/>
    </row>
    <row r="611" spans="2:7" x14ac:dyDescent="0.25">
      <c r="B611"/>
      <c r="C611"/>
      <c r="D611"/>
      <c r="E611"/>
      <c r="F611"/>
      <c r="G611"/>
    </row>
    <row r="612" spans="2:7" x14ac:dyDescent="0.25">
      <c r="B612"/>
      <c r="C612"/>
      <c r="D612"/>
      <c r="E612"/>
      <c r="F612"/>
      <c r="G612"/>
    </row>
    <row r="613" spans="2:7" x14ac:dyDescent="0.25">
      <c r="B613"/>
      <c r="C613"/>
      <c r="D613"/>
      <c r="E613"/>
      <c r="F613"/>
      <c r="G613"/>
    </row>
    <row r="614" spans="2:7" x14ac:dyDescent="0.25">
      <c r="B614"/>
      <c r="C614"/>
      <c r="D614"/>
      <c r="E614"/>
      <c r="F614"/>
      <c r="G614"/>
    </row>
    <row r="615" spans="2:7" x14ac:dyDescent="0.25">
      <c r="B615"/>
      <c r="C615"/>
      <c r="D615"/>
      <c r="E615"/>
      <c r="F615"/>
      <c r="G615"/>
    </row>
    <row r="616" spans="2:7" x14ac:dyDescent="0.25">
      <c r="B616"/>
      <c r="C616"/>
      <c r="D616"/>
      <c r="E616"/>
      <c r="F616"/>
      <c r="G616"/>
    </row>
    <row r="617" spans="2:7" x14ac:dyDescent="0.25">
      <c r="B617"/>
      <c r="C617"/>
      <c r="D617"/>
      <c r="E617"/>
      <c r="F617"/>
      <c r="G617"/>
    </row>
    <row r="618" spans="2:7" x14ac:dyDescent="0.25">
      <c r="B618"/>
      <c r="C618"/>
      <c r="D618"/>
      <c r="E618"/>
      <c r="F618"/>
      <c r="G618"/>
    </row>
    <row r="619" spans="2:7" x14ac:dyDescent="0.25">
      <c r="B619"/>
      <c r="C619"/>
      <c r="D619"/>
      <c r="E619"/>
      <c r="F619"/>
      <c r="G619"/>
    </row>
    <row r="620" spans="2:7" x14ac:dyDescent="0.25">
      <c r="B620"/>
      <c r="C620"/>
      <c r="D620"/>
      <c r="E620"/>
      <c r="F620"/>
      <c r="G620"/>
    </row>
    <row r="621" spans="2:7" x14ac:dyDescent="0.25">
      <c r="B621"/>
      <c r="C621"/>
      <c r="D621"/>
      <c r="E621"/>
      <c r="F621"/>
      <c r="G621"/>
    </row>
    <row r="622" spans="2:7" x14ac:dyDescent="0.25">
      <c r="B622"/>
      <c r="C622"/>
      <c r="D622"/>
      <c r="E622"/>
      <c r="F622"/>
      <c r="G622"/>
    </row>
    <row r="623" spans="2:7" x14ac:dyDescent="0.25">
      <c r="B623"/>
      <c r="C623"/>
      <c r="D623"/>
      <c r="E623"/>
      <c r="F623"/>
      <c r="G623"/>
    </row>
    <row r="624" spans="2:7" x14ac:dyDescent="0.25">
      <c r="B624"/>
      <c r="C624"/>
      <c r="D624"/>
      <c r="E624"/>
      <c r="F624"/>
      <c r="G624"/>
    </row>
    <row r="625" spans="2:7" x14ac:dyDescent="0.25">
      <c r="B625"/>
      <c r="C625"/>
      <c r="D625"/>
      <c r="E625"/>
      <c r="F625"/>
      <c r="G625"/>
    </row>
    <row r="626" spans="2:7" x14ac:dyDescent="0.25">
      <c r="B626"/>
      <c r="C626"/>
      <c r="D626"/>
      <c r="E626"/>
      <c r="F626"/>
      <c r="G626"/>
    </row>
    <row r="627" spans="2:7" x14ac:dyDescent="0.25">
      <c r="B627"/>
      <c r="C627"/>
      <c r="D627"/>
      <c r="E627"/>
      <c r="F627"/>
      <c r="G627"/>
    </row>
    <row r="628" spans="2:7" x14ac:dyDescent="0.25">
      <c r="B628"/>
      <c r="C628"/>
      <c r="D628"/>
      <c r="E628"/>
      <c r="F628"/>
      <c r="G628"/>
    </row>
    <row r="629" spans="2:7" x14ac:dyDescent="0.25">
      <c r="B629"/>
      <c r="C629"/>
      <c r="D629"/>
      <c r="E629"/>
      <c r="F629"/>
      <c r="G629"/>
    </row>
    <row r="630" spans="2:7" x14ac:dyDescent="0.25">
      <c r="B630"/>
      <c r="C630"/>
      <c r="D630"/>
      <c r="E630"/>
      <c r="F630"/>
      <c r="G630"/>
    </row>
    <row r="631" spans="2:7" x14ac:dyDescent="0.25">
      <c r="B631"/>
      <c r="C631"/>
      <c r="D631"/>
      <c r="E631"/>
      <c r="F631"/>
      <c r="G631"/>
    </row>
    <row r="632" spans="2:7" x14ac:dyDescent="0.25">
      <c r="B632"/>
      <c r="C632"/>
      <c r="D632"/>
      <c r="E632"/>
      <c r="F632"/>
      <c r="G632"/>
    </row>
    <row r="633" spans="2:7" x14ac:dyDescent="0.25">
      <c r="B633"/>
      <c r="C633"/>
      <c r="D633"/>
      <c r="E633"/>
      <c r="F633"/>
      <c r="G633"/>
    </row>
    <row r="634" spans="2:7" x14ac:dyDescent="0.25">
      <c r="B634"/>
      <c r="C634"/>
      <c r="D634"/>
      <c r="E634"/>
      <c r="F634"/>
      <c r="G634"/>
    </row>
    <row r="635" spans="2:7" x14ac:dyDescent="0.25">
      <c r="B635"/>
      <c r="C635"/>
      <c r="D635"/>
      <c r="E635"/>
      <c r="F635"/>
      <c r="G635"/>
    </row>
    <row r="636" spans="2:7" x14ac:dyDescent="0.25">
      <c r="B636"/>
      <c r="C636"/>
      <c r="D636"/>
      <c r="E636"/>
      <c r="F636"/>
      <c r="G636"/>
    </row>
    <row r="637" spans="2:7" x14ac:dyDescent="0.25">
      <c r="B637"/>
      <c r="C637"/>
      <c r="D637"/>
      <c r="E637"/>
      <c r="F637"/>
      <c r="G637"/>
    </row>
    <row r="638" spans="2:7" x14ac:dyDescent="0.25">
      <c r="B638"/>
      <c r="C638"/>
      <c r="D638"/>
      <c r="E638"/>
      <c r="F638"/>
      <c r="G638"/>
    </row>
    <row r="639" spans="2:7" x14ac:dyDescent="0.25">
      <c r="B639"/>
      <c r="C639"/>
      <c r="D639"/>
      <c r="E639"/>
      <c r="F639"/>
      <c r="G639"/>
    </row>
    <row r="640" spans="2:7" x14ac:dyDescent="0.25">
      <c r="B640"/>
      <c r="C640"/>
      <c r="D640"/>
      <c r="E640"/>
      <c r="F640"/>
      <c r="G640"/>
    </row>
    <row r="641" spans="2:7" x14ac:dyDescent="0.25">
      <c r="B641"/>
      <c r="C641"/>
      <c r="D641"/>
      <c r="E641"/>
      <c r="F641"/>
      <c r="G641"/>
    </row>
    <row r="642" spans="2:7" x14ac:dyDescent="0.25">
      <c r="B642"/>
      <c r="C642"/>
      <c r="D642"/>
      <c r="E642"/>
      <c r="F642"/>
      <c r="G642"/>
    </row>
    <row r="643" spans="2:7" x14ac:dyDescent="0.25">
      <c r="B643"/>
      <c r="C643"/>
      <c r="D643"/>
      <c r="E643"/>
      <c r="F643"/>
      <c r="G643"/>
    </row>
    <row r="644" spans="2:7" x14ac:dyDescent="0.25">
      <c r="B644"/>
      <c r="C644"/>
      <c r="D644"/>
      <c r="E644"/>
      <c r="F644"/>
      <c r="G644"/>
    </row>
    <row r="645" spans="2:7" x14ac:dyDescent="0.25">
      <c r="B645"/>
      <c r="C645"/>
      <c r="D645"/>
      <c r="E645"/>
      <c r="F645"/>
      <c r="G645"/>
    </row>
    <row r="646" spans="2:7" x14ac:dyDescent="0.25">
      <c r="B646"/>
      <c r="C646"/>
      <c r="D646"/>
      <c r="E646"/>
      <c r="F646"/>
      <c r="G646"/>
    </row>
    <row r="647" spans="2:7" x14ac:dyDescent="0.25">
      <c r="B647"/>
      <c r="C647"/>
      <c r="D647"/>
      <c r="E647"/>
      <c r="F647"/>
      <c r="G647"/>
    </row>
    <row r="648" spans="2:7" x14ac:dyDescent="0.25">
      <c r="B648"/>
      <c r="C648"/>
      <c r="D648"/>
      <c r="E648"/>
      <c r="F648"/>
      <c r="G648"/>
    </row>
    <row r="649" spans="2:7" x14ac:dyDescent="0.25">
      <c r="B649"/>
      <c r="C649"/>
      <c r="D649"/>
      <c r="E649"/>
      <c r="F649"/>
      <c r="G649"/>
    </row>
    <row r="650" spans="2:7" x14ac:dyDescent="0.25">
      <c r="B650"/>
      <c r="C650"/>
      <c r="D650"/>
      <c r="E650"/>
      <c r="F650"/>
      <c r="G650"/>
    </row>
    <row r="651" spans="2:7" x14ac:dyDescent="0.25">
      <c r="B651"/>
      <c r="C651"/>
      <c r="D651"/>
      <c r="E651"/>
      <c r="F651"/>
      <c r="G651"/>
    </row>
    <row r="652" spans="2:7" x14ac:dyDescent="0.25">
      <c r="B652"/>
      <c r="C652"/>
      <c r="D652"/>
      <c r="E652"/>
      <c r="F652"/>
      <c r="G652"/>
    </row>
    <row r="653" spans="2:7" x14ac:dyDescent="0.25">
      <c r="B653"/>
      <c r="C653"/>
      <c r="D653"/>
      <c r="E653"/>
      <c r="F653"/>
      <c r="G653"/>
    </row>
    <row r="654" spans="2:7" x14ac:dyDescent="0.25">
      <c r="B654"/>
      <c r="C654"/>
      <c r="D654"/>
      <c r="E654"/>
      <c r="F654"/>
      <c r="G654"/>
    </row>
    <row r="655" spans="2:7" x14ac:dyDescent="0.25">
      <c r="B655"/>
      <c r="C655"/>
      <c r="D655"/>
      <c r="E655"/>
      <c r="F655"/>
      <c r="G655"/>
    </row>
    <row r="656" spans="2:7" x14ac:dyDescent="0.25">
      <c r="B656"/>
      <c r="C656"/>
      <c r="D656"/>
      <c r="E656"/>
      <c r="F656"/>
      <c r="G656"/>
    </row>
    <row r="657" spans="2:7" x14ac:dyDescent="0.25">
      <c r="B657"/>
      <c r="C657"/>
      <c r="D657"/>
      <c r="E657"/>
      <c r="F657"/>
      <c r="G657"/>
    </row>
    <row r="658" spans="2:7" x14ac:dyDescent="0.25">
      <c r="B658"/>
      <c r="C658"/>
      <c r="D658"/>
      <c r="E658"/>
      <c r="F658"/>
      <c r="G658"/>
    </row>
    <row r="659" spans="2:7" x14ac:dyDescent="0.25">
      <c r="B659"/>
      <c r="C659"/>
      <c r="D659"/>
      <c r="E659"/>
      <c r="F659"/>
      <c r="G659"/>
    </row>
    <row r="660" spans="2:7" x14ac:dyDescent="0.25">
      <c r="B660"/>
      <c r="C660"/>
      <c r="D660"/>
      <c r="E660"/>
      <c r="F660"/>
      <c r="G660"/>
    </row>
    <row r="661" spans="2:7" x14ac:dyDescent="0.25">
      <c r="B661"/>
      <c r="C661"/>
      <c r="D661"/>
      <c r="E661"/>
      <c r="F661"/>
      <c r="G661"/>
    </row>
    <row r="662" spans="2:7" x14ac:dyDescent="0.25">
      <c r="B662"/>
      <c r="C662"/>
      <c r="D662"/>
      <c r="E662"/>
      <c r="F662"/>
      <c r="G662"/>
    </row>
    <row r="663" spans="2:7" x14ac:dyDescent="0.25">
      <c r="B663"/>
      <c r="C663"/>
      <c r="D663"/>
      <c r="E663"/>
      <c r="F663"/>
      <c r="G663"/>
    </row>
    <row r="664" spans="2:7" x14ac:dyDescent="0.25">
      <c r="B664"/>
      <c r="C664"/>
      <c r="D664"/>
      <c r="E664"/>
      <c r="F664"/>
      <c r="G664"/>
    </row>
    <row r="665" spans="2:7" x14ac:dyDescent="0.25">
      <c r="B665"/>
      <c r="C665"/>
      <c r="D665"/>
      <c r="E665"/>
      <c r="F665"/>
      <c r="G665"/>
    </row>
    <row r="666" spans="2:7" x14ac:dyDescent="0.25">
      <c r="B666"/>
      <c r="C666"/>
      <c r="D666"/>
      <c r="E666"/>
      <c r="F666"/>
      <c r="G666"/>
    </row>
    <row r="667" spans="2:7" x14ac:dyDescent="0.25">
      <c r="B667"/>
      <c r="C667"/>
      <c r="D667"/>
      <c r="E667"/>
      <c r="F667"/>
      <c r="G667"/>
    </row>
    <row r="668" spans="2:7" x14ac:dyDescent="0.25">
      <c r="B668"/>
      <c r="C668"/>
      <c r="D668"/>
      <c r="E668"/>
      <c r="F668"/>
      <c r="G668"/>
    </row>
    <row r="669" spans="2:7" x14ac:dyDescent="0.25">
      <c r="B669"/>
      <c r="C669"/>
      <c r="D669"/>
      <c r="E669"/>
      <c r="F669"/>
      <c r="G669"/>
    </row>
    <row r="670" spans="2:7" x14ac:dyDescent="0.25">
      <c r="B670"/>
      <c r="C670"/>
      <c r="D670"/>
      <c r="E670"/>
      <c r="F670"/>
      <c r="G670"/>
    </row>
    <row r="671" spans="2:7" x14ac:dyDescent="0.25">
      <c r="B671"/>
      <c r="C671"/>
      <c r="D671"/>
      <c r="E671"/>
      <c r="F671"/>
      <c r="G671"/>
    </row>
    <row r="672" spans="2:7" x14ac:dyDescent="0.25">
      <c r="B672"/>
      <c r="C672"/>
      <c r="D672"/>
      <c r="E672"/>
      <c r="F672"/>
      <c r="G672"/>
    </row>
    <row r="673" spans="2:7" x14ac:dyDescent="0.25">
      <c r="B673"/>
      <c r="C673"/>
      <c r="D673"/>
      <c r="E673"/>
      <c r="F673"/>
      <c r="G673"/>
    </row>
    <row r="674" spans="2:7" x14ac:dyDescent="0.25">
      <c r="B674"/>
      <c r="C674"/>
      <c r="D674"/>
      <c r="E674"/>
      <c r="F674"/>
      <c r="G674"/>
    </row>
    <row r="675" spans="2:7" x14ac:dyDescent="0.25">
      <c r="B675"/>
      <c r="C675"/>
      <c r="D675"/>
      <c r="E675"/>
      <c r="F675"/>
      <c r="G675"/>
    </row>
    <row r="676" spans="2:7" x14ac:dyDescent="0.25">
      <c r="B676"/>
      <c r="C676"/>
      <c r="D676"/>
      <c r="E676"/>
      <c r="F676"/>
      <c r="G676"/>
    </row>
    <row r="677" spans="2:7" x14ac:dyDescent="0.25">
      <c r="B677"/>
      <c r="C677"/>
      <c r="D677"/>
      <c r="E677"/>
      <c r="F677"/>
      <c r="G677"/>
    </row>
    <row r="678" spans="2:7" x14ac:dyDescent="0.25">
      <c r="B678"/>
      <c r="C678"/>
      <c r="D678"/>
      <c r="E678"/>
      <c r="F678"/>
      <c r="G678"/>
    </row>
    <row r="679" spans="2:7" x14ac:dyDescent="0.25">
      <c r="B679"/>
      <c r="C679"/>
      <c r="D679"/>
      <c r="E679"/>
      <c r="F679"/>
      <c r="G679"/>
    </row>
    <row r="680" spans="2:7" x14ac:dyDescent="0.25">
      <c r="B680"/>
      <c r="C680"/>
      <c r="D680"/>
      <c r="E680"/>
      <c r="F680"/>
      <c r="G680"/>
    </row>
    <row r="681" spans="2:7" x14ac:dyDescent="0.25">
      <c r="B681"/>
      <c r="C681"/>
      <c r="D681"/>
      <c r="E681"/>
      <c r="F681"/>
      <c r="G681"/>
    </row>
    <row r="682" spans="2:7" x14ac:dyDescent="0.25">
      <c r="B682"/>
      <c r="C682"/>
      <c r="D682"/>
      <c r="E682"/>
      <c r="F682"/>
      <c r="G682"/>
    </row>
    <row r="683" spans="2:7" x14ac:dyDescent="0.25">
      <c r="B683"/>
      <c r="C683"/>
      <c r="D683"/>
      <c r="E683"/>
      <c r="F683"/>
      <c r="G683"/>
    </row>
    <row r="684" spans="2:7" x14ac:dyDescent="0.25">
      <c r="B684"/>
      <c r="C684"/>
      <c r="D684"/>
      <c r="E684"/>
      <c r="F684"/>
      <c r="G684"/>
    </row>
    <row r="685" spans="2:7" x14ac:dyDescent="0.25">
      <c r="B685"/>
      <c r="C685"/>
      <c r="D685"/>
      <c r="E685"/>
      <c r="F685"/>
      <c r="G685"/>
    </row>
    <row r="686" spans="2:7" x14ac:dyDescent="0.25">
      <c r="B686"/>
      <c r="C686"/>
      <c r="D686"/>
      <c r="E686"/>
      <c r="F686"/>
      <c r="G686"/>
    </row>
    <row r="687" spans="2:7" x14ac:dyDescent="0.25">
      <c r="B687"/>
      <c r="C687"/>
      <c r="D687"/>
      <c r="E687"/>
      <c r="F687"/>
      <c r="G687"/>
    </row>
    <row r="688" spans="2:7" x14ac:dyDescent="0.25">
      <c r="B688"/>
      <c r="C688"/>
      <c r="D688"/>
      <c r="E688"/>
      <c r="F688"/>
      <c r="G688"/>
    </row>
    <row r="689" spans="2:7" x14ac:dyDescent="0.25">
      <c r="B689"/>
      <c r="C689"/>
      <c r="D689"/>
      <c r="E689"/>
      <c r="F689"/>
      <c r="G689"/>
    </row>
    <row r="690" spans="2:7" x14ac:dyDescent="0.25">
      <c r="B690"/>
      <c r="C690"/>
      <c r="D690"/>
      <c r="E690"/>
      <c r="F690"/>
      <c r="G690"/>
    </row>
    <row r="691" spans="2:7" x14ac:dyDescent="0.25">
      <c r="B691"/>
      <c r="C691"/>
      <c r="D691"/>
      <c r="E691"/>
      <c r="F691"/>
      <c r="G691"/>
    </row>
    <row r="692" spans="2:7" x14ac:dyDescent="0.25">
      <c r="B692"/>
      <c r="C692"/>
      <c r="D692"/>
      <c r="E692"/>
      <c r="F692"/>
      <c r="G692"/>
    </row>
    <row r="693" spans="2:7" x14ac:dyDescent="0.25">
      <c r="B693"/>
      <c r="C693"/>
      <c r="D693"/>
      <c r="E693"/>
      <c r="F693"/>
      <c r="G693"/>
    </row>
    <row r="694" spans="2:7" x14ac:dyDescent="0.25">
      <c r="B694"/>
      <c r="C694"/>
      <c r="D694"/>
      <c r="E694"/>
      <c r="F694"/>
      <c r="G694"/>
    </row>
    <row r="695" spans="2:7" x14ac:dyDescent="0.25">
      <c r="B695"/>
      <c r="C695"/>
      <c r="D695"/>
      <c r="E695"/>
      <c r="F695"/>
      <c r="G695"/>
    </row>
    <row r="696" spans="2:7" x14ac:dyDescent="0.25">
      <c r="B696"/>
      <c r="C696"/>
      <c r="D696"/>
      <c r="E696"/>
      <c r="F696"/>
      <c r="G696"/>
    </row>
    <row r="697" spans="2:7" x14ac:dyDescent="0.25">
      <c r="B697"/>
      <c r="C697"/>
      <c r="D697"/>
      <c r="E697"/>
      <c r="F697"/>
      <c r="G697"/>
    </row>
    <row r="698" spans="2:7" x14ac:dyDescent="0.25">
      <c r="B698"/>
      <c r="C698"/>
      <c r="D698"/>
      <c r="E698"/>
      <c r="F698"/>
      <c r="G698"/>
    </row>
    <row r="699" spans="2:7" x14ac:dyDescent="0.25">
      <c r="B699"/>
      <c r="C699"/>
      <c r="D699"/>
      <c r="E699"/>
      <c r="F699"/>
      <c r="G699"/>
    </row>
    <row r="700" spans="2:7" x14ac:dyDescent="0.25">
      <c r="B700"/>
      <c r="C700"/>
      <c r="D700"/>
      <c r="E700"/>
      <c r="F700"/>
      <c r="G700"/>
    </row>
    <row r="701" spans="2:7" x14ac:dyDescent="0.25">
      <c r="B701"/>
      <c r="C701"/>
      <c r="D701"/>
      <c r="E701"/>
      <c r="F701"/>
      <c r="G701"/>
    </row>
    <row r="702" spans="2:7" x14ac:dyDescent="0.25">
      <c r="B702"/>
      <c r="C702"/>
      <c r="D702"/>
      <c r="E702"/>
      <c r="F702"/>
      <c r="G702"/>
    </row>
    <row r="703" spans="2:7" x14ac:dyDescent="0.25">
      <c r="B703"/>
      <c r="C703"/>
      <c r="D703"/>
      <c r="E703"/>
      <c r="F703"/>
      <c r="G703"/>
    </row>
    <row r="704" spans="2:7" x14ac:dyDescent="0.25">
      <c r="B704"/>
      <c r="C704"/>
      <c r="D704"/>
      <c r="E704"/>
      <c r="F704"/>
      <c r="G704"/>
    </row>
    <row r="705" spans="2:7" x14ac:dyDescent="0.25">
      <c r="B705"/>
      <c r="C705"/>
      <c r="D705"/>
      <c r="E705"/>
      <c r="F705"/>
      <c r="G705"/>
    </row>
    <row r="706" spans="2:7" x14ac:dyDescent="0.25">
      <c r="B706"/>
      <c r="C706"/>
      <c r="D706"/>
      <c r="E706"/>
      <c r="F706"/>
      <c r="G706"/>
    </row>
    <row r="707" spans="2:7" x14ac:dyDescent="0.25">
      <c r="B707"/>
      <c r="C707"/>
      <c r="D707"/>
      <c r="E707"/>
      <c r="F707"/>
      <c r="G707"/>
    </row>
    <row r="708" spans="2:7" x14ac:dyDescent="0.25">
      <c r="B708"/>
      <c r="C708"/>
      <c r="D708"/>
      <c r="E708"/>
      <c r="F708"/>
      <c r="G708"/>
    </row>
    <row r="709" spans="2:7" x14ac:dyDescent="0.25">
      <c r="B709"/>
      <c r="C709"/>
      <c r="D709"/>
      <c r="E709"/>
      <c r="F709"/>
      <c r="G709"/>
    </row>
    <row r="710" spans="2:7" x14ac:dyDescent="0.25">
      <c r="B710"/>
      <c r="C710"/>
      <c r="D710"/>
      <c r="E710"/>
      <c r="F710"/>
      <c r="G710"/>
    </row>
    <row r="711" spans="2:7" x14ac:dyDescent="0.25">
      <c r="B711"/>
      <c r="C711"/>
      <c r="D711"/>
      <c r="E711"/>
      <c r="F711"/>
      <c r="G711"/>
    </row>
    <row r="712" spans="2:7" x14ac:dyDescent="0.25">
      <c r="B712"/>
      <c r="C712"/>
      <c r="D712"/>
      <c r="E712"/>
      <c r="F712"/>
      <c r="G712"/>
    </row>
    <row r="713" spans="2:7" x14ac:dyDescent="0.25">
      <c r="B713"/>
      <c r="C713"/>
      <c r="D713"/>
      <c r="E713"/>
      <c r="F713"/>
      <c r="G713"/>
    </row>
    <row r="714" spans="2:7" x14ac:dyDescent="0.25">
      <c r="B714"/>
      <c r="C714"/>
      <c r="D714"/>
      <c r="E714"/>
      <c r="F714"/>
      <c r="G714"/>
    </row>
    <row r="715" spans="2:7" x14ac:dyDescent="0.25">
      <c r="B715"/>
      <c r="C715"/>
      <c r="D715"/>
      <c r="E715"/>
      <c r="F715"/>
      <c r="G715"/>
    </row>
    <row r="716" spans="2:7" x14ac:dyDescent="0.25">
      <c r="B716"/>
      <c r="C716"/>
      <c r="D716"/>
      <c r="E716"/>
      <c r="F716"/>
      <c r="G716"/>
    </row>
    <row r="717" spans="2:7" x14ac:dyDescent="0.25">
      <c r="B717"/>
      <c r="C717"/>
      <c r="D717"/>
      <c r="E717"/>
      <c r="F717"/>
      <c r="G717"/>
    </row>
    <row r="718" spans="2:7" x14ac:dyDescent="0.25">
      <c r="B718"/>
      <c r="C718"/>
      <c r="D718"/>
      <c r="E718"/>
      <c r="F718"/>
      <c r="G718"/>
    </row>
    <row r="719" spans="2:7" x14ac:dyDescent="0.25">
      <c r="B719"/>
      <c r="C719"/>
      <c r="D719"/>
      <c r="E719"/>
      <c r="F719"/>
      <c r="G719"/>
    </row>
    <row r="720" spans="2:7" x14ac:dyDescent="0.25">
      <c r="B720"/>
      <c r="C720"/>
      <c r="D720"/>
      <c r="E720"/>
      <c r="F720"/>
      <c r="G720"/>
    </row>
    <row r="721" spans="2:7" x14ac:dyDescent="0.25">
      <c r="B721"/>
      <c r="C721"/>
      <c r="D721"/>
      <c r="E721"/>
      <c r="F721"/>
      <c r="G721"/>
    </row>
    <row r="722" spans="2:7" x14ac:dyDescent="0.25">
      <c r="B722"/>
      <c r="C722"/>
      <c r="D722"/>
      <c r="E722"/>
      <c r="F722"/>
      <c r="G722"/>
    </row>
    <row r="723" spans="2:7" x14ac:dyDescent="0.25">
      <c r="B723"/>
      <c r="C723"/>
      <c r="D723"/>
      <c r="E723"/>
      <c r="F723"/>
      <c r="G723"/>
    </row>
    <row r="724" spans="2:7" x14ac:dyDescent="0.25">
      <c r="B724"/>
      <c r="C724"/>
      <c r="D724"/>
      <c r="E724"/>
      <c r="F724"/>
      <c r="G724"/>
    </row>
    <row r="725" spans="2:7" x14ac:dyDescent="0.25">
      <c r="B725"/>
      <c r="C725"/>
      <c r="D725"/>
      <c r="E725"/>
      <c r="F725"/>
      <c r="G725"/>
    </row>
    <row r="726" spans="2:7" x14ac:dyDescent="0.25">
      <c r="B726"/>
      <c r="C726"/>
      <c r="D726"/>
      <c r="E726"/>
      <c r="F726"/>
      <c r="G726"/>
    </row>
    <row r="727" spans="2:7" x14ac:dyDescent="0.25">
      <c r="B727"/>
      <c r="C727"/>
      <c r="D727"/>
      <c r="E727"/>
      <c r="F727"/>
      <c r="G727"/>
    </row>
    <row r="728" spans="2:7" x14ac:dyDescent="0.25">
      <c r="B728"/>
      <c r="C728"/>
      <c r="D728"/>
      <c r="E728"/>
      <c r="F728"/>
      <c r="G728"/>
    </row>
    <row r="729" spans="2:7" x14ac:dyDescent="0.25">
      <c r="B729"/>
      <c r="C729"/>
      <c r="D729"/>
      <c r="E729"/>
      <c r="F729"/>
      <c r="G729"/>
    </row>
    <row r="730" spans="2:7" x14ac:dyDescent="0.25">
      <c r="B730"/>
      <c r="C730"/>
      <c r="D730"/>
      <c r="E730"/>
      <c r="F730"/>
      <c r="G730"/>
    </row>
    <row r="731" spans="2:7" x14ac:dyDescent="0.25">
      <c r="B731"/>
      <c r="C731"/>
      <c r="D731"/>
      <c r="E731"/>
      <c r="F731"/>
      <c r="G731"/>
    </row>
    <row r="732" spans="2:7" x14ac:dyDescent="0.25">
      <c r="B732"/>
      <c r="C732"/>
      <c r="D732"/>
      <c r="E732"/>
      <c r="F732"/>
      <c r="G732"/>
    </row>
    <row r="733" spans="2:7" x14ac:dyDescent="0.25">
      <c r="B733"/>
      <c r="C733"/>
      <c r="D733"/>
      <c r="E733"/>
      <c r="F733"/>
      <c r="G733"/>
    </row>
    <row r="734" spans="2:7" x14ac:dyDescent="0.25">
      <c r="B734"/>
      <c r="C734"/>
      <c r="D734"/>
      <c r="E734"/>
      <c r="F734"/>
      <c r="G734"/>
    </row>
    <row r="735" spans="2:7" x14ac:dyDescent="0.25">
      <c r="B735"/>
      <c r="C735"/>
      <c r="D735"/>
      <c r="E735"/>
      <c r="F735"/>
      <c r="G735"/>
    </row>
    <row r="736" spans="2:7" x14ac:dyDescent="0.25">
      <c r="B736"/>
      <c r="C736"/>
      <c r="D736"/>
      <c r="E736"/>
      <c r="F736"/>
      <c r="G736"/>
    </row>
    <row r="737" spans="2:7" x14ac:dyDescent="0.25">
      <c r="B737"/>
      <c r="C737"/>
      <c r="D737"/>
      <c r="E737"/>
      <c r="F737"/>
      <c r="G737"/>
    </row>
    <row r="738" spans="2:7" x14ac:dyDescent="0.25">
      <c r="B738"/>
      <c r="C738"/>
      <c r="D738"/>
      <c r="E738"/>
      <c r="F738"/>
      <c r="G738"/>
    </row>
    <row r="739" spans="2:7" x14ac:dyDescent="0.25">
      <c r="B739"/>
      <c r="C739"/>
      <c r="D739"/>
      <c r="E739"/>
      <c r="F739"/>
      <c r="G739"/>
    </row>
    <row r="740" spans="2:7" x14ac:dyDescent="0.25">
      <c r="B740"/>
      <c r="C740"/>
      <c r="D740"/>
      <c r="E740"/>
      <c r="F740"/>
      <c r="G740"/>
    </row>
    <row r="741" spans="2:7" x14ac:dyDescent="0.25">
      <c r="B741"/>
      <c r="C741"/>
      <c r="D741"/>
      <c r="E741"/>
      <c r="F741"/>
      <c r="G741"/>
    </row>
    <row r="742" spans="2:7" x14ac:dyDescent="0.25">
      <c r="B742"/>
      <c r="C742"/>
      <c r="D742"/>
      <c r="E742"/>
      <c r="F742"/>
      <c r="G742"/>
    </row>
    <row r="743" spans="2:7" x14ac:dyDescent="0.25">
      <c r="B743"/>
      <c r="C743"/>
      <c r="D743"/>
      <c r="E743"/>
      <c r="F743"/>
      <c r="G743"/>
    </row>
    <row r="744" spans="2:7" x14ac:dyDescent="0.25">
      <c r="B744"/>
      <c r="C744"/>
      <c r="D744"/>
      <c r="E744"/>
      <c r="F744"/>
      <c r="G744"/>
    </row>
    <row r="745" spans="2:7" x14ac:dyDescent="0.25">
      <c r="B745"/>
      <c r="C745"/>
      <c r="D745"/>
      <c r="E745"/>
      <c r="F745"/>
      <c r="G745"/>
    </row>
    <row r="746" spans="2:7" x14ac:dyDescent="0.25">
      <c r="B746"/>
      <c r="C746"/>
      <c r="D746"/>
      <c r="E746"/>
      <c r="F746"/>
      <c r="G746"/>
    </row>
    <row r="747" spans="2:7" x14ac:dyDescent="0.25">
      <c r="B747"/>
      <c r="C747"/>
      <c r="D747"/>
      <c r="E747"/>
      <c r="F747"/>
      <c r="G747"/>
    </row>
    <row r="748" spans="2:7" x14ac:dyDescent="0.25">
      <c r="B748"/>
      <c r="C748"/>
      <c r="D748"/>
      <c r="E748"/>
      <c r="F748"/>
      <c r="G748"/>
    </row>
    <row r="749" spans="2:7" x14ac:dyDescent="0.25">
      <c r="B749"/>
      <c r="C749"/>
      <c r="D749"/>
      <c r="E749"/>
      <c r="F749"/>
      <c r="G749"/>
    </row>
    <row r="750" spans="2:7" x14ac:dyDescent="0.25">
      <c r="B750"/>
      <c r="C750"/>
      <c r="D750"/>
      <c r="E750"/>
      <c r="F750"/>
      <c r="G750"/>
    </row>
    <row r="751" spans="2:7" x14ac:dyDescent="0.25">
      <c r="B751"/>
      <c r="C751"/>
      <c r="D751"/>
      <c r="E751"/>
      <c r="F751"/>
      <c r="G751"/>
    </row>
    <row r="752" spans="2:7" x14ac:dyDescent="0.25">
      <c r="B752"/>
      <c r="C752"/>
      <c r="D752"/>
      <c r="E752"/>
      <c r="F752"/>
      <c r="G752"/>
    </row>
    <row r="753" spans="2:7" x14ac:dyDescent="0.25">
      <c r="B753"/>
      <c r="C753"/>
      <c r="D753"/>
      <c r="E753"/>
      <c r="F753"/>
      <c r="G753"/>
    </row>
    <row r="754" spans="2:7" x14ac:dyDescent="0.25">
      <c r="B754"/>
      <c r="C754"/>
      <c r="D754"/>
      <c r="E754"/>
      <c r="F754"/>
      <c r="G754"/>
    </row>
    <row r="755" spans="2:7" x14ac:dyDescent="0.25">
      <c r="B755"/>
      <c r="C755"/>
      <c r="D755"/>
      <c r="E755"/>
      <c r="F755"/>
      <c r="G755"/>
    </row>
    <row r="756" spans="2:7" x14ac:dyDescent="0.25">
      <c r="B756"/>
      <c r="C756"/>
      <c r="D756"/>
      <c r="E756"/>
      <c r="F756"/>
      <c r="G756"/>
    </row>
    <row r="757" spans="2:7" x14ac:dyDescent="0.25">
      <c r="B757"/>
      <c r="C757"/>
      <c r="D757"/>
      <c r="E757"/>
      <c r="F757"/>
      <c r="G757"/>
    </row>
    <row r="758" spans="2:7" x14ac:dyDescent="0.25">
      <c r="B758"/>
      <c r="C758"/>
      <c r="D758"/>
      <c r="E758"/>
      <c r="F758"/>
      <c r="G758"/>
    </row>
    <row r="759" spans="2:7" x14ac:dyDescent="0.25">
      <c r="B759"/>
      <c r="C759"/>
      <c r="D759"/>
      <c r="E759"/>
      <c r="F759"/>
      <c r="G759"/>
    </row>
    <row r="760" spans="2:7" x14ac:dyDescent="0.25">
      <c r="B760"/>
      <c r="C760"/>
      <c r="D760"/>
      <c r="E760"/>
      <c r="F760"/>
      <c r="G760"/>
    </row>
    <row r="761" spans="2:7" x14ac:dyDescent="0.25">
      <c r="B761"/>
      <c r="C761"/>
      <c r="D761"/>
      <c r="E761"/>
      <c r="F761"/>
      <c r="G761"/>
    </row>
    <row r="762" spans="2:7" x14ac:dyDescent="0.25">
      <c r="B762"/>
      <c r="C762"/>
      <c r="D762"/>
      <c r="E762"/>
      <c r="F762"/>
      <c r="G762"/>
    </row>
    <row r="763" spans="2:7" x14ac:dyDescent="0.25">
      <c r="B763"/>
      <c r="C763"/>
      <c r="D763"/>
      <c r="E763"/>
      <c r="F763"/>
      <c r="G763"/>
    </row>
    <row r="764" spans="2:7" x14ac:dyDescent="0.25">
      <c r="B764"/>
      <c r="C764"/>
      <c r="D764"/>
      <c r="E764"/>
      <c r="F764"/>
      <c r="G764"/>
    </row>
    <row r="765" spans="2:7" x14ac:dyDescent="0.25">
      <c r="B765"/>
      <c r="C765"/>
      <c r="D765"/>
      <c r="E765"/>
      <c r="F765"/>
      <c r="G765"/>
    </row>
    <row r="766" spans="2:7" x14ac:dyDescent="0.25">
      <c r="B766"/>
      <c r="C766"/>
      <c r="D766"/>
      <c r="E766"/>
      <c r="F766"/>
      <c r="G766"/>
    </row>
    <row r="767" spans="2:7" x14ac:dyDescent="0.25">
      <c r="B767"/>
      <c r="C767"/>
      <c r="D767"/>
      <c r="E767"/>
      <c r="F767"/>
      <c r="G767"/>
    </row>
    <row r="768" spans="2:7" x14ac:dyDescent="0.25">
      <c r="B768"/>
      <c r="C768"/>
      <c r="D768"/>
      <c r="E768"/>
      <c r="F768"/>
      <c r="G768"/>
    </row>
    <row r="769" spans="2:7" x14ac:dyDescent="0.25">
      <c r="B769"/>
      <c r="C769"/>
      <c r="D769"/>
      <c r="E769"/>
      <c r="F769"/>
      <c r="G769"/>
    </row>
    <row r="770" spans="2:7" x14ac:dyDescent="0.25">
      <c r="B770"/>
      <c r="C770"/>
      <c r="D770"/>
      <c r="E770"/>
      <c r="F770"/>
      <c r="G770"/>
    </row>
    <row r="771" spans="2:7" x14ac:dyDescent="0.25">
      <c r="B771"/>
      <c r="C771"/>
      <c r="D771"/>
      <c r="E771"/>
      <c r="F771"/>
      <c r="G771"/>
    </row>
    <row r="772" spans="2:7" x14ac:dyDescent="0.25">
      <c r="B772"/>
      <c r="C772"/>
      <c r="D772"/>
      <c r="E772"/>
      <c r="F772"/>
      <c r="G772"/>
    </row>
    <row r="773" spans="2:7" x14ac:dyDescent="0.25">
      <c r="B773"/>
      <c r="C773"/>
      <c r="D773"/>
      <c r="E773"/>
      <c r="F773"/>
      <c r="G773"/>
    </row>
    <row r="774" spans="2:7" x14ac:dyDescent="0.25">
      <c r="B774"/>
      <c r="C774"/>
      <c r="D774"/>
      <c r="E774"/>
      <c r="F774"/>
      <c r="G774"/>
    </row>
    <row r="775" spans="2:7" x14ac:dyDescent="0.25">
      <c r="B775"/>
      <c r="C775"/>
      <c r="D775"/>
      <c r="E775"/>
      <c r="F775"/>
      <c r="G775"/>
    </row>
    <row r="776" spans="2:7" x14ac:dyDescent="0.25">
      <c r="B776"/>
      <c r="C776"/>
      <c r="D776"/>
      <c r="E776"/>
      <c r="F776"/>
      <c r="G776"/>
    </row>
    <row r="777" spans="2:7" x14ac:dyDescent="0.25">
      <c r="B777"/>
      <c r="C777"/>
      <c r="D777"/>
      <c r="E777"/>
      <c r="F777"/>
      <c r="G777"/>
    </row>
    <row r="778" spans="2:7" x14ac:dyDescent="0.25">
      <c r="B778"/>
      <c r="C778"/>
      <c r="D778"/>
      <c r="E778"/>
      <c r="F778"/>
      <c r="G778"/>
    </row>
    <row r="779" spans="2:7" x14ac:dyDescent="0.25">
      <c r="B779"/>
      <c r="C779"/>
      <c r="D779"/>
      <c r="E779"/>
      <c r="F779"/>
      <c r="G779"/>
    </row>
    <row r="780" spans="2:7" x14ac:dyDescent="0.25">
      <c r="B780"/>
      <c r="C780"/>
      <c r="D780"/>
      <c r="E780"/>
      <c r="F780"/>
      <c r="G780"/>
    </row>
    <row r="781" spans="2:7" x14ac:dyDescent="0.25">
      <c r="B781"/>
      <c r="C781"/>
      <c r="D781"/>
      <c r="E781"/>
      <c r="F781"/>
      <c r="G781"/>
    </row>
    <row r="782" spans="2:7" x14ac:dyDescent="0.25">
      <c r="B782"/>
      <c r="C782"/>
      <c r="D782"/>
      <c r="E782"/>
      <c r="F782"/>
      <c r="G782"/>
    </row>
    <row r="783" spans="2:7" x14ac:dyDescent="0.25">
      <c r="B783"/>
      <c r="C783"/>
      <c r="D783"/>
      <c r="E783"/>
      <c r="F783"/>
      <c r="G783"/>
    </row>
    <row r="784" spans="2:7" x14ac:dyDescent="0.25">
      <c r="B784"/>
      <c r="C784"/>
      <c r="D784"/>
      <c r="E784"/>
      <c r="F784"/>
      <c r="G784"/>
    </row>
    <row r="785" spans="2:7" x14ac:dyDescent="0.25">
      <c r="B785"/>
      <c r="C785"/>
      <c r="D785"/>
      <c r="E785"/>
      <c r="F785"/>
      <c r="G785"/>
    </row>
    <row r="786" spans="2:7" x14ac:dyDescent="0.25">
      <c r="B786"/>
      <c r="C786"/>
      <c r="D786"/>
      <c r="E786"/>
      <c r="F786"/>
      <c r="G786"/>
    </row>
    <row r="787" spans="2:7" x14ac:dyDescent="0.25">
      <c r="B787"/>
      <c r="C787"/>
      <c r="D787"/>
      <c r="E787"/>
      <c r="F787"/>
      <c r="G787"/>
    </row>
    <row r="788" spans="2:7" x14ac:dyDescent="0.25">
      <c r="B788"/>
      <c r="C788"/>
      <c r="D788"/>
      <c r="E788"/>
      <c r="F788"/>
      <c r="G788"/>
    </row>
    <row r="789" spans="2:7" x14ac:dyDescent="0.25">
      <c r="B789"/>
      <c r="C789"/>
      <c r="D789"/>
      <c r="E789"/>
      <c r="F789"/>
      <c r="G789"/>
    </row>
    <row r="790" spans="2:7" x14ac:dyDescent="0.25">
      <c r="B790"/>
      <c r="C790"/>
      <c r="D790"/>
      <c r="E790"/>
      <c r="F790"/>
      <c r="G790"/>
    </row>
    <row r="791" spans="2:7" x14ac:dyDescent="0.25">
      <c r="B791"/>
      <c r="C791"/>
      <c r="D791"/>
      <c r="E791"/>
      <c r="F791"/>
      <c r="G791"/>
    </row>
    <row r="792" spans="2:7" x14ac:dyDescent="0.25">
      <c r="B792"/>
      <c r="C792"/>
      <c r="D792"/>
      <c r="E792"/>
      <c r="F792"/>
      <c r="G792"/>
    </row>
    <row r="793" spans="2:7" x14ac:dyDescent="0.25">
      <c r="B793"/>
      <c r="C793"/>
      <c r="D793"/>
      <c r="E793"/>
      <c r="F793"/>
      <c r="G793"/>
    </row>
    <row r="794" spans="2:7" x14ac:dyDescent="0.25">
      <c r="B794"/>
      <c r="C794"/>
      <c r="D794"/>
      <c r="E794"/>
      <c r="F794"/>
      <c r="G794"/>
    </row>
    <row r="795" spans="2:7" x14ac:dyDescent="0.25">
      <c r="B795"/>
      <c r="C795"/>
      <c r="D795"/>
      <c r="E795"/>
      <c r="F795"/>
      <c r="G795"/>
    </row>
    <row r="796" spans="2:7" x14ac:dyDescent="0.25">
      <c r="B796"/>
      <c r="C796"/>
      <c r="D796"/>
      <c r="E796"/>
      <c r="F796"/>
      <c r="G796"/>
    </row>
    <row r="797" spans="2:7" x14ac:dyDescent="0.25">
      <c r="B797"/>
      <c r="C797"/>
      <c r="D797"/>
      <c r="E797"/>
      <c r="F797"/>
      <c r="G797"/>
    </row>
    <row r="798" spans="2:7" x14ac:dyDescent="0.25">
      <c r="B798"/>
      <c r="C798"/>
      <c r="D798"/>
      <c r="E798"/>
      <c r="F798"/>
      <c r="G798"/>
    </row>
    <row r="799" spans="2:7" x14ac:dyDescent="0.25">
      <c r="B799"/>
      <c r="C799"/>
      <c r="D799"/>
      <c r="E799"/>
      <c r="F799"/>
      <c r="G799"/>
    </row>
    <row r="800" spans="2:7" x14ac:dyDescent="0.25">
      <c r="B800"/>
      <c r="C800"/>
      <c r="D800"/>
      <c r="E800"/>
      <c r="F800"/>
      <c r="G800"/>
    </row>
    <row r="801" spans="2:7" x14ac:dyDescent="0.25">
      <c r="B801"/>
      <c r="C801"/>
      <c r="D801"/>
      <c r="E801"/>
      <c r="F801"/>
      <c r="G801"/>
    </row>
    <row r="802" spans="2:7" x14ac:dyDescent="0.25">
      <c r="B802"/>
      <c r="C802"/>
      <c r="D802"/>
      <c r="E802"/>
      <c r="F802"/>
      <c r="G802"/>
    </row>
    <row r="803" spans="2:7" x14ac:dyDescent="0.25">
      <c r="B803"/>
      <c r="C803"/>
      <c r="D803"/>
      <c r="E803"/>
      <c r="F803"/>
      <c r="G803"/>
    </row>
    <row r="804" spans="2:7" x14ac:dyDescent="0.25">
      <c r="B804"/>
      <c r="C804"/>
      <c r="D804"/>
      <c r="E804"/>
      <c r="F804"/>
      <c r="G804"/>
    </row>
    <row r="805" spans="2:7" x14ac:dyDescent="0.25">
      <c r="B805"/>
      <c r="C805"/>
      <c r="D805"/>
      <c r="E805"/>
      <c r="F805"/>
      <c r="G805"/>
    </row>
    <row r="806" spans="2:7" x14ac:dyDescent="0.25">
      <c r="B806"/>
      <c r="C806"/>
      <c r="D806"/>
      <c r="E806"/>
      <c r="F806"/>
      <c r="G806"/>
    </row>
    <row r="807" spans="2:7" x14ac:dyDescent="0.25">
      <c r="B807"/>
      <c r="C807"/>
      <c r="D807"/>
      <c r="E807"/>
      <c r="F807"/>
      <c r="G807"/>
    </row>
    <row r="808" spans="2:7" x14ac:dyDescent="0.25">
      <c r="B808"/>
      <c r="C808"/>
      <c r="D808"/>
      <c r="E808"/>
      <c r="F808"/>
      <c r="G808"/>
    </row>
    <row r="809" spans="2:7" x14ac:dyDescent="0.25">
      <c r="B809"/>
      <c r="C809"/>
      <c r="D809"/>
      <c r="E809"/>
      <c r="F809"/>
      <c r="G809"/>
    </row>
    <row r="810" spans="2:7" x14ac:dyDescent="0.25">
      <c r="B810"/>
      <c r="C810"/>
      <c r="D810"/>
      <c r="E810"/>
      <c r="F810"/>
      <c r="G810"/>
    </row>
    <row r="811" spans="2:7" x14ac:dyDescent="0.25">
      <c r="B811"/>
      <c r="C811"/>
      <c r="D811"/>
      <c r="E811"/>
      <c r="F811"/>
      <c r="G811"/>
    </row>
    <row r="812" spans="2:7" x14ac:dyDescent="0.25">
      <c r="B812"/>
      <c r="C812"/>
      <c r="D812"/>
      <c r="E812"/>
      <c r="F812"/>
      <c r="G812"/>
    </row>
    <row r="813" spans="2:7" x14ac:dyDescent="0.25">
      <c r="B813"/>
      <c r="C813"/>
      <c r="D813"/>
      <c r="E813"/>
      <c r="F813"/>
      <c r="G813"/>
    </row>
    <row r="814" spans="2:7" x14ac:dyDescent="0.25">
      <c r="B814"/>
      <c r="C814"/>
      <c r="D814"/>
      <c r="E814"/>
      <c r="F814"/>
      <c r="G814"/>
    </row>
    <row r="815" spans="2:7" x14ac:dyDescent="0.25">
      <c r="B815"/>
      <c r="C815"/>
      <c r="D815"/>
      <c r="E815"/>
      <c r="F815"/>
      <c r="G815"/>
    </row>
    <row r="816" spans="2:7" x14ac:dyDescent="0.25">
      <c r="B816"/>
      <c r="C816"/>
      <c r="D816"/>
      <c r="E816"/>
      <c r="F816"/>
      <c r="G816"/>
    </row>
    <row r="817" spans="2:7" x14ac:dyDescent="0.25">
      <c r="B817"/>
      <c r="C817"/>
      <c r="D817"/>
      <c r="E817"/>
      <c r="F817"/>
      <c r="G817"/>
    </row>
    <row r="818" spans="2:7" x14ac:dyDescent="0.25">
      <c r="B818"/>
      <c r="C818"/>
      <c r="D818"/>
      <c r="E818"/>
      <c r="F818"/>
      <c r="G818"/>
    </row>
    <row r="819" spans="2:7" x14ac:dyDescent="0.25">
      <c r="B819"/>
      <c r="C819"/>
      <c r="D819"/>
      <c r="E819"/>
      <c r="F819"/>
      <c r="G819"/>
    </row>
    <row r="820" spans="2:7" x14ac:dyDescent="0.25">
      <c r="B820"/>
      <c r="C820"/>
      <c r="D820"/>
      <c r="E820"/>
      <c r="F820"/>
      <c r="G820"/>
    </row>
    <row r="821" spans="2:7" x14ac:dyDescent="0.25">
      <c r="B821"/>
      <c r="C821"/>
      <c r="D821"/>
      <c r="E821"/>
      <c r="F821"/>
      <c r="G821"/>
    </row>
    <row r="822" spans="2:7" x14ac:dyDescent="0.25">
      <c r="B822"/>
      <c r="C822"/>
      <c r="D822"/>
      <c r="E822"/>
      <c r="F822"/>
      <c r="G822"/>
    </row>
    <row r="823" spans="2:7" x14ac:dyDescent="0.25">
      <c r="B823"/>
      <c r="C823"/>
      <c r="D823"/>
      <c r="E823"/>
      <c r="F823"/>
      <c r="G823"/>
    </row>
    <row r="824" spans="2:7" x14ac:dyDescent="0.25">
      <c r="B824"/>
      <c r="C824"/>
      <c r="D824"/>
      <c r="E824"/>
      <c r="F824"/>
      <c r="G824"/>
    </row>
    <row r="825" spans="2:7" x14ac:dyDescent="0.25">
      <c r="B825"/>
      <c r="C825"/>
      <c r="D825"/>
      <c r="E825"/>
      <c r="F825"/>
      <c r="G825"/>
    </row>
    <row r="826" spans="2:7" x14ac:dyDescent="0.25">
      <c r="B826"/>
      <c r="C826"/>
      <c r="D826"/>
      <c r="E826"/>
      <c r="F826"/>
      <c r="G826"/>
    </row>
    <row r="827" spans="2:7" x14ac:dyDescent="0.25">
      <c r="B827"/>
      <c r="C827"/>
      <c r="D827"/>
      <c r="E827"/>
      <c r="F827"/>
      <c r="G827"/>
    </row>
    <row r="828" spans="2:7" x14ac:dyDescent="0.25">
      <c r="B828"/>
      <c r="C828"/>
      <c r="D828"/>
      <c r="E828"/>
      <c r="F828"/>
      <c r="G828"/>
    </row>
    <row r="829" spans="2:7" x14ac:dyDescent="0.25">
      <c r="B829"/>
      <c r="C829"/>
      <c r="D829"/>
      <c r="E829"/>
      <c r="F829"/>
      <c r="G829"/>
    </row>
    <row r="830" spans="2:7" x14ac:dyDescent="0.25">
      <c r="B830"/>
      <c r="C830"/>
      <c r="D830"/>
      <c r="E830"/>
      <c r="F830"/>
      <c r="G830"/>
    </row>
    <row r="831" spans="2:7" x14ac:dyDescent="0.25">
      <c r="B831"/>
      <c r="C831"/>
      <c r="D831"/>
      <c r="E831"/>
      <c r="F831"/>
      <c r="G831"/>
    </row>
    <row r="832" spans="2:7" x14ac:dyDescent="0.25">
      <c r="B832"/>
      <c r="C832"/>
      <c r="D832"/>
      <c r="E832"/>
      <c r="F832"/>
      <c r="G832"/>
    </row>
    <row r="833" spans="2:7" x14ac:dyDescent="0.25">
      <c r="B833"/>
      <c r="C833"/>
      <c r="D833"/>
      <c r="E833"/>
      <c r="F833"/>
      <c r="G833"/>
    </row>
    <row r="834" spans="2:7" x14ac:dyDescent="0.25">
      <c r="B834"/>
      <c r="C834"/>
      <c r="D834"/>
      <c r="E834"/>
      <c r="F834"/>
      <c r="G834"/>
    </row>
    <row r="835" spans="2:7" x14ac:dyDescent="0.25">
      <c r="B835"/>
      <c r="C835"/>
      <c r="D835"/>
      <c r="E835"/>
      <c r="F835"/>
      <c r="G835"/>
    </row>
    <row r="836" spans="2:7" x14ac:dyDescent="0.25">
      <c r="B836"/>
      <c r="C836"/>
      <c r="D836"/>
      <c r="E836"/>
      <c r="F836"/>
      <c r="G836"/>
    </row>
    <row r="837" spans="2:7" x14ac:dyDescent="0.25">
      <c r="B837"/>
      <c r="C837"/>
      <c r="D837"/>
      <c r="E837"/>
      <c r="F837"/>
      <c r="G837"/>
    </row>
  </sheetData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5" name="Button 1">
              <controlPr defaultSize="0" print="0" autoFill="0" autoPict="0" macro="[0]!UpdateJiraData">
                <anchor moveWithCells="1" sizeWithCells="1">
                  <from>
                    <xdr:col>2</xdr:col>
                    <xdr:colOff>457200</xdr:colOff>
                    <xdr:row>0</xdr:row>
                    <xdr:rowOff>123825</xdr:rowOff>
                  </from>
                  <to>
                    <xdr:col>4</xdr:col>
                    <xdr:colOff>466725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2060"/>
  </sheetPr>
  <dimension ref="A1:S218"/>
  <sheetViews>
    <sheetView zoomScaleNormal="100" zoomScalePageLayoutView="90" workbookViewId="0">
      <pane xSplit="2" ySplit="14" topLeftCell="C15" activePane="bottomRight" state="frozen"/>
      <selection pane="topRight" activeCell="C1" sqref="C1"/>
      <selection pane="bottomLeft" activeCell="A17" sqref="A17"/>
      <selection pane="bottomRight" activeCell="F8" sqref="F8"/>
    </sheetView>
  </sheetViews>
  <sheetFormatPr defaultColWidth="53.42578125" defaultRowHeight="15" x14ac:dyDescent="0.25"/>
  <cols>
    <col min="1" max="1" width="55.5703125" customWidth="1"/>
    <col min="2" max="2" width="23" customWidth="1"/>
    <col min="3" max="3" width="9.28515625" style="3" customWidth="1"/>
    <col min="4" max="4" width="10" style="3" customWidth="1"/>
    <col min="5" max="5" width="9.28515625" style="3" customWidth="1"/>
    <col min="6" max="7" width="8.140625" customWidth="1"/>
    <col min="8" max="9" width="8.28515625" customWidth="1"/>
    <col min="10" max="10" width="7.7109375" customWidth="1"/>
    <col min="11" max="12" width="7" customWidth="1"/>
    <col min="13" max="13" width="6.140625" customWidth="1"/>
    <col min="14" max="14" width="6.7109375" customWidth="1"/>
    <col min="15" max="15" width="10.7109375" bestFit="1" customWidth="1"/>
    <col min="16" max="16" width="7.140625" customWidth="1"/>
    <col min="17" max="17" width="8.5703125" customWidth="1"/>
    <col min="18" max="18" width="12.42578125" customWidth="1"/>
    <col min="19" max="19" width="8.5703125" customWidth="1"/>
  </cols>
  <sheetData>
    <row r="1" spans="1:19" x14ac:dyDescent="0.25">
      <c r="A1" s="11"/>
      <c r="B1" s="12"/>
      <c r="E1" s="34"/>
      <c r="Q1" s="6" t="s">
        <v>190</v>
      </c>
    </row>
    <row r="2" spans="1:19" x14ac:dyDescent="0.25">
      <c r="A2" s="11"/>
      <c r="B2" s="11"/>
      <c r="N2" s="6" t="s">
        <v>191</v>
      </c>
      <c r="O2" s="13">
        <v>42835</v>
      </c>
      <c r="Q2" s="133">
        <f ca="1">(O4-O2-1)/(O3-O2)</f>
        <v>1.8717948717948718</v>
      </c>
    </row>
    <row r="3" spans="1:19" x14ac:dyDescent="0.25">
      <c r="A3" s="1" t="s">
        <v>0</v>
      </c>
      <c r="B3" t="s">
        <v>182</v>
      </c>
      <c r="F3" s="36"/>
      <c r="G3" s="36"/>
      <c r="H3" s="36"/>
      <c r="I3" s="36"/>
      <c r="N3" s="6" t="s">
        <v>192</v>
      </c>
      <c r="O3" s="13">
        <v>42874</v>
      </c>
    </row>
    <row r="4" spans="1:19" x14ac:dyDescent="0.25">
      <c r="A4" s="1" t="s">
        <v>16</v>
      </c>
      <c r="B4" t="s">
        <v>14159</v>
      </c>
      <c r="F4" s="36"/>
      <c r="G4" s="36"/>
      <c r="H4" s="36"/>
      <c r="I4" s="36"/>
      <c r="N4" s="6" t="s">
        <v>193</v>
      </c>
      <c r="O4" s="13">
        <f ca="1">TODAY()</f>
        <v>42909</v>
      </c>
    </row>
    <row r="5" spans="1:19" s="9" customFormat="1" x14ac:dyDescent="0.25">
      <c r="A5" s="1" t="s">
        <v>14</v>
      </c>
      <c r="B5" t="s">
        <v>14159</v>
      </c>
    </row>
    <row r="6" spans="1:19" s="7" customFormat="1" x14ac:dyDescent="0.25">
      <c r="A6" s="1" t="s">
        <v>15</v>
      </c>
      <c r="B6" t="s">
        <v>14159</v>
      </c>
      <c r="C6"/>
      <c r="D6"/>
      <c r="E6" s="16"/>
      <c r="F6" s="36"/>
      <c r="G6" s="36"/>
      <c r="H6" s="36"/>
    </row>
    <row r="7" spans="1:19" x14ac:dyDescent="0.25">
      <c r="A7" s="1" t="s">
        <v>196</v>
      </c>
      <c r="B7" t="s">
        <v>14159</v>
      </c>
      <c r="F7" s="36"/>
      <c r="G7" s="36"/>
      <c r="H7" s="36"/>
      <c r="I7" s="36"/>
    </row>
    <row r="8" spans="1:19" x14ac:dyDescent="0.25">
      <c r="A8" s="1" t="s">
        <v>197</v>
      </c>
      <c r="B8" t="s">
        <v>14159</v>
      </c>
      <c r="C8"/>
      <c r="D8"/>
      <c r="E8"/>
    </row>
    <row r="9" spans="1:19" x14ac:dyDescent="0.25">
      <c r="A9" s="1" t="s">
        <v>199</v>
      </c>
      <c r="B9" t="s">
        <v>14159</v>
      </c>
    </row>
    <row r="10" spans="1:19" x14ac:dyDescent="0.25">
      <c r="A10" s="1" t="s">
        <v>204</v>
      </c>
      <c r="B10" t="s">
        <v>14159</v>
      </c>
      <c r="C10"/>
      <c r="D10"/>
      <c r="E10"/>
    </row>
    <row r="11" spans="1:19" x14ac:dyDescent="0.25">
      <c r="A11" s="1" t="s">
        <v>203</v>
      </c>
      <c r="B11" t="s">
        <v>14159</v>
      </c>
      <c r="C11"/>
      <c r="D11"/>
      <c r="E11"/>
    </row>
    <row r="12" spans="1:19" x14ac:dyDescent="0.25">
      <c r="A12" s="1" t="s">
        <v>206</v>
      </c>
      <c r="B12" t="s">
        <v>14159</v>
      </c>
    </row>
    <row r="13" spans="1:19" s="10" customFormat="1" ht="15.75" x14ac:dyDescent="0.25">
      <c r="A13"/>
      <c r="B13"/>
      <c r="C13" s="128" t="s">
        <v>37</v>
      </c>
      <c r="D13" s="129"/>
      <c r="E13" s="130"/>
      <c r="F13" s="128" t="s">
        <v>143</v>
      </c>
      <c r="G13" s="129"/>
      <c r="H13" s="129"/>
      <c r="I13" s="130"/>
      <c r="J13" s="128" t="s">
        <v>144</v>
      </c>
      <c r="K13" s="129"/>
      <c r="L13" s="130"/>
      <c r="M13" s="126" t="s">
        <v>157</v>
      </c>
      <c r="N13" s="127"/>
      <c r="O13" s="127"/>
      <c r="P13" s="127"/>
      <c r="Q13" s="131"/>
      <c r="R13" s="126" t="s">
        <v>146</v>
      </c>
      <c r="S13" s="127"/>
    </row>
    <row r="14" spans="1:19" s="45" customFormat="1" ht="30" x14ac:dyDescent="0.25">
      <c r="A14" s="46" t="s">
        <v>48</v>
      </c>
      <c r="B14" s="33" t="s">
        <v>38</v>
      </c>
      <c r="C14" s="60" t="s">
        <v>30</v>
      </c>
      <c r="D14" s="61" t="s">
        <v>149</v>
      </c>
      <c r="E14" s="62" t="s">
        <v>148</v>
      </c>
      <c r="F14" s="61" t="s">
        <v>49</v>
      </c>
      <c r="G14" s="61" t="s">
        <v>50</v>
      </c>
      <c r="H14" s="61" t="s">
        <v>147</v>
      </c>
      <c r="I14" s="62" t="s">
        <v>51</v>
      </c>
      <c r="J14" s="61" t="s">
        <v>145</v>
      </c>
      <c r="K14" s="61" t="s">
        <v>12</v>
      </c>
      <c r="L14" s="62" t="s">
        <v>142</v>
      </c>
      <c r="M14" s="33" t="s">
        <v>5</v>
      </c>
      <c r="N14" s="33" t="s">
        <v>158</v>
      </c>
      <c r="O14" s="61" t="s">
        <v>72</v>
      </c>
      <c r="P14" s="61" t="s">
        <v>150</v>
      </c>
      <c r="Q14" s="61" t="s">
        <v>91</v>
      </c>
      <c r="R14" s="60" t="s">
        <v>55</v>
      </c>
      <c r="S14" s="62" t="s">
        <v>54</v>
      </c>
    </row>
    <row r="15" spans="1:19" s="7" customFormat="1" x14ac:dyDescent="0.25">
      <c r="A15" s="2" t="s">
        <v>211</v>
      </c>
      <c r="B15" s="8"/>
      <c r="C15" s="53"/>
      <c r="D15" s="54"/>
      <c r="E15" s="55"/>
      <c r="F15" s="48"/>
      <c r="G15" s="41"/>
      <c r="H15" s="48"/>
      <c r="I15" s="42"/>
      <c r="J15" s="48"/>
      <c r="K15" s="48"/>
      <c r="L15" s="49"/>
      <c r="M15" s="4"/>
      <c r="N15" s="26"/>
      <c r="O15" s="30"/>
      <c r="P15" s="59"/>
      <c r="Q15" s="30"/>
      <c r="R15" s="47"/>
      <c r="S15" s="49"/>
    </row>
    <row r="16" spans="1:19" s="7" customFormat="1" x14ac:dyDescent="0.25">
      <c r="A16" s="118" t="s">
        <v>58</v>
      </c>
      <c r="B16" s="8"/>
      <c r="C16" s="53"/>
      <c r="D16" s="54"/>
      <c r="E16" s="55"/>
      <c r="F16" s="48"/>
      <c r="G16" s="41"/>
      <c r="H16" s="48"/>
      <c r="I16" s="42"/>
      <c r="J16" s="48"/>
      <c r="K16" s="48"/>
      <c r="L16" s="49"/>
      <c r="M16" s="4"/>
      <c r="N16" s="26"/>
      <c r="O16" s="30"/>
      <c r="P16" s="59"/>
      <c r="Q16" s="30"/>
      <c r="R16" s="47"/>
      <c r="S16" s="49"/>
    </row>
    <row r="17" spans="1:19" s="7" customFormat="1" x14ac:dyDescent="0.25">
      <c r="A17" s="119" t="s">
        <v>218</v>
      </c>
      <c r="B17" s="8">
        <v>0.9358974358974359</v>
      </c>
      <c r="C17" s="53">
        <v>0.85106382978723427</v>
      </c>
      <c r="D17" s="54">
        <v>5</v>
      </c>
      <c r="E17" s="55">
        <v>39</v>
      </c>
      <c r="F17" s="48">
        <v>4.2553191489361701</v>
      </c>
      <c r="G17" s="41">
        <v>2.5641025641025644E-2</v>
      </c>
      <c r="H17" s="48">
        <v>161.70212765957444</v>
      </c>
      <c r="I17" s="42">
        <v>0.97435897435897434</v>
      </c>
      <c r="J17" s="48">
        <v>10.638297872340425</v>
      </c>
      <c r="K17" s="48">
        <v>155.31914893617019</v>
      </c>
      <c r="L17" s="49">
        <v>165.95744680851061</v>
      </c>
      <c r="M17" s="4">
        <v>0</v>
      </c>
      <c r="N17" s="26">
        <v>195.16666666666669</v>
      </c>
      <c r="O17" s="30">
        <v>195.16666666666669</v>
      </c>
      <c r="P17" s="59">
        <v>0.79582826098806236</v>
      </c>
      <c r="Q17" s="30">
        <v>0</v>
      </c>
      <c r="R17" s="47">
        <v>0</v>
      </c>
      <c r="S17" s="49">
        <v>0</v>
      </c>
    </row>
    <row r="18" spans="1:19" s="7" customFormat="1" x14ac:dyDescent="0.25">
      <c r="A18" s="119" t="s">
        <v>708</v>
      </c>
      <c r="B18" s="8">
        <v>1</v>
      </c>
      <c r="C18" s="53">
        <v>1.0000000000000002</v>
      </c>
      <c r="D18" s="54">
        <v>1.9999999999999998</v>
      </c>
      <c r="E18" s="55">
        <v>11</v>
      </c>
      <c r="F18" s="48">
        <v>0</v>
      </c>
      <c r="G18" s="41">
        <v>0</v>
      </c>
      <c r="H18" s="48">
        <v>30.851063829787222</v>
      </c>
      <c r="I18" s="42">
        <v>1</v>
      </c>
      <c r="J18" s="48">
        <v>0</v>
      </c>
      <c r="K18" s="48">
        <v>30.851063829787222</v>
      </c>
      <c r="L18" s="49">
        <v>30.851063829787222</v>
      </c>
      <c r="M18" s="4">
        <v>0</v>
      </c>
      <c r="N18" s="26">
        <v>34.5</v>
      </c>
      <c r="O18" s="30">
        <v>34.5</v>
      </c>
      <c r="P18" s="59">
        <v>0.89423373419673102</v>
      </c>
      <c r="Q18" s="30">
        <v>0</v>
      </c>
      <c r="R18" s="47">
        <v>0</v>
      </c>
      <c r="S18" s="49">
        <v>0</v>
      </c>
    </row>
    <row r="19" spans="1:19" x14ac:dyDescent="0.25">
      <c r="A19" s="119" t="s">
        <v>223</v>
      </c>
      <c r="B19" s="8">
        <v>0.9629629629629628</v>
      </c>
      <c r="C19" s="53">
        <v>0.92307692307692291</v>
      </c>
      <c r="D19" s="54">
        <v>0.92307692307692291</v>
      </c>
      <c r="E19" s="55">
        <v>11</v>
      </c>
      <c r="F19" s="48">
        <v>2.1276595744680851</v>
      </c>
      <c r="G19" s="41">
        <v>3.7037037037037042E-2</v>
      </c>
      <c r="H19" s="48">
        <v>55.319148936170194</v>
      </c>
      <c r="I19" s="42">
        <v>0.9629629629629628</v>
      </c>
      <c r="J19" s="48">
        <v>2.1276595744680851</v>
      </c>
      <c r="K19" s="48">
        <v>55.319148936170194</v>
      </c>
      <c r="L19" s="49">
        <v>57.446808510638292</v>
      </c>
      <c r="M19" s="4">
        <v>0</v>
      </c>
      <c r="N19" s="26">
        <v>96.5</v>
      </c>
      <c r="O19" s="30">
        <v>96.5</v>
      </c>
      <c r="P19" s="59">
        <v>0.57325542939036467</v>
      </c>
      <c r="Q19" s="30">
        <v>0</v>
      </c>
      <c r="R19" s="47">
        <v>0</v>
      </c>
      <c r="S19" s="49">
        <v>0</v>
      </c>
    </row>
    <row r="20" spans="1:19" x14ac:dyDescent="0.25">
      <c r="A20" s="119" t="s">
        <v>225</v>
      </c>
      <c r="B20" s="8">
        <v>1</v>
      </c>
      <c r="C20" s="53">
        <v>0.73913043478260843</v>
      </c>
      <c r="D20" s="54">
        <v>1</v>
      </c>
      <c r="E20" s="55">
        <v>17</v>
      </c>
      <c r="F20" s="48">
        <v>0</v>
      </c>
      <c r="G20" s="41">
        <v>0</v>
      </c>
      <c r="H20" s="48">
        <v>77.659574468085083</v>
      </c>
      <c r="I20" s="42">
        <v>1</v>
      </c>
      <c r="J20" s="48">
        <v>0</v>
      </c>
      <c r="K20" s="48">
        <v>77.659574468085083</v>
      </c>
      <c r="L20" s="49">
        <v>77.659574468085083</v>
      </c>
      <c r="M20" s="4">
        <v>0</v>
      </c>
      <c r="N20" s="26">
        <v>96</v>
      </c>
      <c r="O20" s="30">
        <v>96</v>
      </c>
      <c r="P20" s="59">
        <v>0.47650709219858151</v>
      </c>
      <c r="Q20" s="30">
        <v>0</v>
      </c>
      <c r="R20" s="47">
        <v>0</v>
      </c>
      <c r="S20" s="49">
        <v>0</v>
      </c>
    </row>
    <row r="21" spans="1:19" x14ac:dyDescent="0.25">
      <c r="A21" s="119" t="s">
        <v>230</v>
      </c>
      <c r="B21" s="8">
        <v>0.95238095238095244</v>
      </c>
      <c r="C21" s="53">
        <v>0.99999999999999989</v>
      </c>
      <c r="D21" s="54">
        <v>2</v>
      </c>
      <c r="E21" s="55">
        <v>10</v>
      </c>
      <c r="F21" s="48">
        <v>0</v>
      </c>
      <c r="G21" s="41">
        <v>0</v>
      </c>
      <c r="H21" s="48">
        <v>44.680851063829778</v>
      </c>
      <c r="I21" s="42">
        <v>1</v>
      </c>
      <c r="J21" s="48">
        <v>2.1276595744680851</v>
      </c>
      <c r="K21" s="48">
        <v>42.553191489361694</v>
      </c>
      <c r="L21" s="49">
        <v>44.680851063829778</v>
      </c>
      <c r="M21" s="4">
        <v>0</v>
      </c>
      <c r="N21" s="26">
        <v>24.5</v>
      </c>
      <c r="O21" s="30">
        <v>24.5</v>
      </c>
      <c r="P21" s="59">
        <v>1.3894919669995658</v>
      </c>
      <c r="Q21" s="30">
        <v>0</v>
      </c>
      <c r="R21" s="47">
        <v>0</v>
      </c>
      <c r="S21" s="49">
        <v>0</v>
      </c>
    </row>
    <row r="22" spans="1:19" x14ac:dyDescent="0.25">
      <c r="A22" s="2" t="s">
        <v>212</v>
      </c>
      <c r="B22" s="8"/>
      <c r="C22" s="53"/>
      <c r="D22" s="54"/>
      <c r="E22" s="55"/>
      <c r="F22" s="48"/>
      <c r="G22" s="41"/>
      <c r="H22" s="48"/>
      <c r="I22" s="42"/>
      <c r="J22" s="48"/>
      <c r="K22" s="48"/>
      <c r="L22" s="49"/>
      <c r="M22" s="4"/>
      <c r="N22" s="26"/>
      <c r="O22" s="30"/>
      <c r="P22" s="59"/>
      <c r="Q22" s="30"/>
      <c r="R22" s="47"/>
      <c r="S22" s="49"/>
    </row>
    <row r="23" spans="1:19" x14ac:dyDescent="0.25">
      <c r="A23" s="118" t="s">
        <v>58</v>
      </c>
      <c r="B23" s="8"/>
      <c r="C23" s="53"/>
      <c r="D23" s="54"/>
      <c r="E23" s="55"/>
      <c r="F23" s="48"/>
      <c r="G23" s="41"/>
      <c r="H23" s="48"/>
      <c r="I23" s="42"/>
      <c r="J23" s="48"/>
      <c r="K23" s="48"/>
      <c r="L23" s="49"/>
      <c r="M23" s="4"/>
      <c r="N23" s="26"/>
      <c r="O23" s="30"/>
      <c r="P23" s="59"/>
      <c r="Q23" s="30"/>
      <c r="R23" s="47"/>
      <c r="S23" s="49"/>
    </row>
    <row r="24" spans="1:19" x14ac:dyDescent="0.25">
      <c r="A24" s="119" t="s">
        <v>218</v>
      </c>
      <c r="B24" s="8">
        <v>9.0497737556561084E-2</v>
      </c>
      <c r="C24" s="53">
        <v>0.14893617021276595</v>
      </c>
      <c r="D24" s="54">
        <v>0.99999999999999978</v>
      </c>
      <c r="E24" s="55">
        <v>4</v>
      </c>
      <c r="F24" s="48">
        <v>6.4893617021276597</v>
      </c>
      <c r="G24" s="41">
        <v>0.27601809954751133</v>
      </c>
      <c r="H24" s="48">
        <v>17.021276595744681</v>
      </c>
      <c r="I24" s="42">
        <v>0.72398190045248867</v>
      </c>
      <c r="J24" s="48">
        <v>21.382978723404257</v>
      </c>
      <c r="K24" s="48">
        <v>2.1276595744680851</v>
      </c>
      <c r="L24" s="49">
        <v>23.51063829787234</v>
      </c>
      <c r="M24" s="4">
        <v>0</v>
      </c>
      <c r="N24" s="26">
        <v>0</v>
      </c>
      <c r="O24" s="30">
        <v>0</v>
      </c>
      <c r="P24" s="59">
        <v>0</v>
      </c>
      <c r="Q24" s="30">
        <v>0</v>
      </c>
      <c r="R24" s="47">
        <v>0</v>
      </c>
      <c r="S24" s="49">
        <v>0</v>
      </c>
    </row>
    <row r="25" spans="1:19" x14ac:dyDescent="0.25">
      <c r="A25" s="119" t="s">
        <v>223</v>
      </c>
      <c r="B25" s="8">
        <v>0</v>
      </c>
      <c r="C25" s="53">
        <v>7.6923076923076927E-2</v>
      </c>
      <c r="D25" s="54">
        <v>7.6923076923076927E-2</v>
      </c>
      <c r="E25" s="55">
        <v>1</v>
      </c>
      <c r="F25" s="48">
        <v>0</v>
      </c>
      <c r="G25" s="41">
        <v>0</v>
      </c>
      <c r="H25" s="48">
        <v>2.1276595744680851</v>
      </c>
      <c r="I25" s="42">
        <v>1</v>
      </c>
      <c r="J25" s="48">
        <v>2.1276595744680851</v>
      </c>
      <c r="K25" s="48">
        <v>0</v>
      </c>
      <c r="L25" s="49">
        <v>2.1276595744680851</v>
      </c>
      <c r="M25" s="4">
        <v>0</v>
      </c>
      <c r="N25" s="26">
        <v>0</v>
      </c>
      <c r="O25" s="30">
        <v>0</v>
      </c>
      <c r="P25" s="59">
        <v>0</v>
      </c>
      <c r="Q25" s="30">
        <v>0</v>
      </c>
      <c r="R25" s="47">
        <v>0</v>
      </c>
      <c r="S25" s="49">
        <v>0</v>
      </c>
    </row>
    <row r="26" spans="1:19" x14ac:dyDescent="0.25">
      <c r="A26" s="119" t="s">
        <v>225</v>
      </c>
      <c r="B26" s="8">
        <v>0.30476190476190473</v>
      </c>
      <c r="C26" s="53">
        <v>0.2608695652173913</v>
      </c>
      <c r="D26" s="54">
        <v>0.99999999999999989</v>
      </c>
      <c r="E26" s="55">
        <v>3</v>
      </c>
      <c r="F26" s="48">
        <v>2.3936170212765955</v>
      </c>
      <c r="G26" s="41">
        <v>8.5714285714285701E-2</v>
      </c>
      <c r="H26" s="48">
        <v>25.531914893617021</v>
      </c>
      <c r="I26" s="42">
        <v>0.91428571428571426</v>
      </c>
      <c r="J26" s="48">
        <v>19.414893617021278</v>
      </c>
      <c r="K26" s="48">
        <v>8.5106382978723403</v>
      </c>
      <c r="L26" s="49">
        <v>27.925531914893618</v>
      </c>
      <c r="M26" s="4">
        <v>8</v>
      </c>
      <c r="N26" s="26">
        <v>12</v>
      </c>
      <c r="O26" s="30">
        <v>20</v>
      </c>
      <c r="P26" s="59">
        <v>0.70921985815602839</v>
      </c>
      <c r="Q26" s="30">
        <v>0</v>
      </c>
      <c r="R26" s="47">
        <v>0</v>
      </c>
      <c r="S26" s="49">
        <v>0</v>
      </c>
    </row>
    <row r="27" spans="1:19" x14ac:dyDescent="0.25">
      <c r="A27" s="119" t="s">
        <v>232</v>
      </c>
      <c r="B27" s="8">
        <v>0</v>
      </c>
      <c r="C27" s="53">
        <v>0.99999999999999978</v>
      </c>
      <c r="D27" s="54">
        <v>0.99999999999999978</v>
      </c>
      <c r="E27" s="55">
        <v>3</v>
      </c>
      <c r="F27" s="48">
        <v>55.555319148936164</v>
      </c>
      <c r="G27" s="41">
        <v>0.77685876647526109</v>
      </c>
      <c r="H27" s="48">
        <v>15.957446808510639</v>
      </c>
      <c r="I27" s="42">
        <v>0.22314123352473894</v>
      </c>
      <c r="J27" s="48">
        <v>71.512765957446803</v>
      </c>
      <c r="K27" s="48">
        <v>0</v>
      </c>
      <c r="L27" s="49">
        <v>71.512765957446803</v>
      </c>
      <c r="M27" s="4">
        <v>55.25</v>
      </c>
      <c r="N27" s="26">
        <v>0</v>
      </c>
      <c r="O27" s="30">
        <v>55.25</v>
      </c>
      <c r="P27" s="59">
        <v>0</v>
      </c>
      <c r="Q27" s="30">
        <v>0</v>
      </c>
      <c r="R27" s="47">
        <v>0</v>
      </c>
      <c r="S27" s="49">
        <v>0</v>
      </c>
    </row>
    <row r="28" spans="1:19" x14ac:dyDescent="0.25">
      <c r="A28" s="2" t="s">
        <v>251</v>
      </c>
      <c r="B28" s="8">
        <v>0.7903780068728522</v>
      </c>
      <c r="C28" s="53">
        <v>0</v>
      </c>
      <c r="D28" s="54">
        <v>5.9999999999999991</v>
      </c>
      <c r="E28" s="55">
        <v>16</v>
      </c>
      <c r="F28" s="48">
        <v>8.7234042553191493</v>
      </c>
      <c r="G28" s="41">
        <v>0.14089347079037803</v>
      </c>
      <c r="H28" s="48">
        <v>53.191489361702118</v>
      </c>
      <c r="I28" s="42">
        <v>0.85910652920962205</v>
      </c>
      <c r="J28" s="48">
        <v>12.978723404255319</v>
      </c>
      <c r="K28" s="48">
        <v>48.936170212765944</v>
      </c>
      <c r="L28" s="49">
        <v>61.914893617021264</v>
      </c>
      <c r="M28" s="4">
        <v>0</v>
      </c>
      <c r="N28" s="26">
        <v>12.5</v>
      </c>
      <c r="O28" s="30">
        <v>12.5</v>
      </c>
      <c r="P28" s="59">
        <v>3.9148936170212756</v>
      </c>
      <c r="Q28" s="30">
        <v>0</v>
      </c>
      <c r="R28" s="47">
        <v>55.425531914893604</v>
      </c>
      <c r="S28" s="49">
        <v>12.5</v>
      </c>
    </row>
    <row r="29" spans="1:19" x14ac:dyDescent="0.25">
      <c r="A29" s="2" t="s">
        <v>3</v>
      </c>
      <c r="B29" s="8">
        <v>0.74749137364753115</v>
      </c>
      <c r="C29" s="56">
        <v>6.0000000000000044</v>
      </c>
      <c r="D29" s="57">
        <v>19.999999999999982</v>
      </c>
      <c r="E29" s="58">
        <v>115</v>
      </c>
      <c r="F29" s="51">
        <v>79.544680851063816</v>
      </c>
      <c r="G29" s="43">
        <v>0.14113996209690191</v>
      </c>
      <c r="H29" s="51">
        <v>484.04255319148973</v>
      </c>
      <c r="I29" s="44">
        <v>0.85886003790309773</v>
      </c>
      <c r="J29" s="51">
        <v>142.31063829787234</v>
      </c>
      <c r="K29" s="51">
        <v>421.27659574468112</v>
      </c>
      <c r="L29" s="52">
        <v>563.58723404255375</v>
      </c>
      <c r="M29" s="4">
        <v>63.25</v>
      </c>
      <c r="N29" s="26">
        <v>471.16666666666669</v>
      </c>
      <c r="O29" s="30">
        <v>534.41666666666674</v>
      </c>
      <c r="P29" s="59">
        <v>0.80831495683718591</v>
      </c>
      <c r="Q29" s="30">
        <v>0</v>
      </c>
      <c r="R29" s="50">
        <v>55.425531914893604</v>
      </c>
      <c r="S29" s="52">
        <v>12.5</v>
      </c>
    </row>
    <row r="30" spans="1:19" x14ac:dyDescent="0.25">
      <c r="C30"/>
      <c r="D30"/>
      <c r="E30"/>
    </row>
    <row r="31" spans="1:19" x14ac:dyDescent="0.25">
      <c r="C31"/>
      <c r="D31"/>
      <c r="E31"/>
    </row>
    <row r="32" spans="1:19" x14ac:dyDescent="0.25">
      <c r="C32"/>
      <c r="D32"/>
      <c r="E32"/>
    </row>
    <row r="33" spans="3:5" x14ac:dyDescent="0.25">
      <c r="C33"/>
      <c r="D33"/>
      <c r="E33"/>
    </row>
    <row r="34" spans="3:5" x14ac:dyDescent="0.25">
      <c r="C34"/>
      <c r="D34"/>
      <c r="E34"/>
    </row>
    <row r="35" spans="3:5" x14ac:dyDescent="0.25">
      <c r="C35"/>
      <c r="D35"/>
      <c r="E35"/>
    </row>
    <row r="36" spans="3:5" x14ac:dyDescent="0.25">
      <c r="C36"/>
      <c r="D36"/>
      <c r="E36"/>
    </row>
    <row r="37" spans="3:5" x14ac:dyDescent="0.25">
      <c r="C37"/>
      <c r="D37"/>
      <c r="E37"/>
    </row>
    <row r="38" spans="3:5" x14ac:dyDescent="0.25">
      <c r="C38"/>
      <c r="D38"/>
      <c r="E38"/>
    </row>
    <row r="39" spans="3:5" x14ac:dyDescent="0.25">
      <c r="C39"/>
      <c r="D39"/>
      <c r="E39"/>
    </row>
    <row r="40" spans="3:5" x14ac:dyDescent="0.25">
      <c r="C40"/>
      <c r="D40"/>
      <c r="E40"/>
    </row>
    <row r="41" spans="3:5" x14ac:dyDescent="0.25">
      <c r="C41"/>
      <c r="D41"/>
      <c r="E41"/>
    </row>
    <row r="42" spans="3:5" x14ac:dyDescent="0.25">
      <c r="C42"/>
      <c r="D42"/>
      <c r="E42"/>
    </row>
    <row r="43" spans="3:5" x14ac:dyDescent="0.25">
      <c r="C43"/>
      <c r="D43"/>
      <c r="E43"/>
    </row>
    <row r="44" spans="3:5" x14ac:dyDescent="0.25">
      <c r="C44"/>
      <c r="D44"/>
      <c r="E44"/>
    </row>
    <row r="45" spans="3:5" x14ac:dyDescent="0.25">
      <c r="C45"/>
      <c r="D45"/>
      <c r="E45"/>
    </row>
    <row r="46" spans="3:5" x14ac:dyDescent="0.25">
      <c r="C46"/>
      <c r="D46"/>
      <c r="E46"/>
    </row>
    <row r="47" spans="3:5" x14ac:dyDescent="0.25">
      <c r="C47"/>
      <c r="D47"/>
      <c r="E47"/>
    </row>
    <row r="48" spans="3:5" x14ac:dyDescent="0.25">
      <c r="C48"/>
      <c r="D48"/>
      <c r="E48"/>
    </row>
    <row r="49" spans="3:5" x14ac:dyDescent="0.25">
      <c r="C49"/>
      <c r="D49"/>
      <c r="E49"/>
    </row>
    <row r="50" spans="3:5" x14ac:dyDescent="0.25">
      <c r="C50"/>
      <c r="D50"/>
      <c r="E50"/>
    </row>
    <row r="51" spans="3:5" x14ac:dyDescent="0.25">
      <c r="C51"/>
      <c r="D51"/>
      <c r="E51"/>
    </row>
    <row r="52" spans="3:5" x14ac:dyDescent="0.25">
      <c r="C52"/>
      <c r="D52"/>
      <c r="E52"/>
    </row>
    <row r="53" spans="3:5" x14ac:dyDescent="0.25">
      <c r="C53"/>
      <c r="D53"/>
      <c r="E53"/>
    </row>
    <row r="54" spans="3:5" x14ac:dyDescent="0.25">
      <c r="C54"/>
      <c r="D54"/>
      <c r="E54"/>
    </row>
    <row r="55" spans="3:5" x14ac:dyDescent="0.25">
      <c r="C55"/>
      <c r="D55"/>
      <c r="E55"/>
    </row>
    <row r="56" spans="3:5" x14ac:dyDescent="0.25">
      <c r="C56"/>
      <c r="D56"/>
      <c r="E56"/>
    </row>
    <row r="57" spans="3:5" x14ac:dyDescent="0.25">
      <c r="C57"/>
      <c r="D57"/>
      <c r="E57"/>
    </row>
    <row r="58" spans="3:5" x14ac:dyDescent="0.25">
      <c r="C58"/>
      <c r="D58"/>
      <c r="E58"/>
    </row>
    <row r="59" spans="3:5" x14ac:dyDescent="0.25">
      <c r="C59"/>
      <c r="D59"/>
      <c r="E59"/>
    </row>
    <row r="60" spans="3:5" x14ac:dyDescent="0.25">
      <c r="C60"/>
      <c r="D60"/>
      <c r="E60"/>
    </row>
    <row r="61" spans="3:5" x14ac:dyDescent="0.25">
      <c r="C61"/>
      <c r="D61"/>
      <c r="E61"/>
    </row>
    <row r="62" spans="3:5" x14ac:dyDescent="0.25">
      <c r="C62"/>
      <c r="D62"/>
      <c r="E62"/>
    </row>
    <row r="63" spans="3:5" x14ac:dyDescent="0.25">
      <c r="C63"/>
      <c r="D63"/>
      <c r="E63"/>
    </row>
    <row r="64" spans="3:5" x14ac:dyDescent="0.25">
      <c r="C64"/>
      <c r="D64"/>
      <c r="E64"/>
    </row>
    <row r="65" spans="3:5" x14ac:dyDescent="0.25">
      <c r="C65"/>
      <c r="D65"/>
      <c r="E65"/>
    </row>
    <row r="66" spans="3:5" x14ac:dyDescent="0.25">
      <c r="C66"/>
      <c r="D66"/>
      <c r="E66"/>
    </row>
    <row r="67" spans="3:5" x14ac:dyDescent="0.25">
      <c r="C67"/>
      <c r="D67"/>
      <c r="E67"/>
    </row>
    <row r="68" spans="3:5" x14ac:dyDescent="0.25">
      <c r="C68"/>
      <c r="D68"/>
      <c r="E68"/>
    </row>
    <row r="69" spans="3:5" x14ac:dyDescent="0.25">
      <c r="C69"/>
      <c r="D69"/>
      <c r="E69"/>
    </row>
    <row r="70" spans="3:5" x14ac:dyDescent="0.25">
      <c r="C70"/>
      <c r="D70"/>
      <c r="E70"/>
    </row>
    <row r="71" spans="3:5" x14ac:dyDescent="0.25">
      <c r="C71"/>
      <c r="D71"/>
      <c r="E71"/>
    </row>
    <row r="72" spans="3:5" x14ac:dyDescent="0.25">
      <c r="C72"/>
      <c r="D72"/>
      <c r="E72"/>
    </row>
    <row r="73" spans="3:5" x14ac:dyDescent="0.25">
      <c r="C73"/>
      <c r="D73"/>
      <c r="E73"/>
    </row>
    <row r="74" spans="3:5" x14ac:dyDescent="0.25">
      <c r="C74"/>
      <c r="D74"/>
      <c r="E74"/>
    </row>
    <row r="75" spans="3:5" x14ac:dyDescent="0.25">
      <c r="C75"/>
      <c r="D75"/>
      <c r="E75"/>
    </row>
    <row r="76" spans="3:5" x14ac:dyDescent="0.25">
      <c r="C76"/>
      <c r="D76"/>
      <c r="E76"/>
    </row>
    <row r="77" spans="3:5" x14ac:dyDescent="0.25">
      <c r="C77"/>
      <c r="D77"/>
      <c r="E77"/>
    </row>
    <row r="78" spans="3:5" x14ac:dyDescent="0.25">
      <c r="C78"/>
      <c r="D78"/>
      <c r="E78"/>
    </row>
    <row r="79" spans="3:5" x14ac:dyDescent="0.25">
      <c r="C79"/>
      <c r="D79"/>
      <c r="E79"/>
    </row>
    <row r="80" spans="3:5" x14ac:dyDescent="0.25">
      <c r="C80"/>
      <c r="D80"/>
      <c r="E80"/>
    </row>
    <row r="81" spans="3:5" x14ac:dyDescent="0.25">
      <c r="C81"/>
      <c r="D81"/>
      <c r="E81"/>
    </row>
    <row r="82" spans="3:5" x14ac:dyDescent="0.25">
      <c r="C82"/>
      <c r="D82"/>
      <c r="E82"/>
    </row>
    <row r="83" spans="3:5" x14ac:dyDescent="0.25">
      <c r="C83"/>
      <c r="D83"/>
      <c r="E83"/>
    </row>
    <row r="84" spans="3:5" x14ac:dyDescent="0.25">
      <c r="C84"/>
      <c r="D84"/>
      <c r="E84"/>
    </row>
    <row r="85" spans="3:5" x14ac:dyDescent="0.25">
      <c r="C85"/>
      <c r="D85"/>
      <c r="E85"/>
    </row>
    <row r="86" spans="3:5" x14ac:dyDescent="0.25">
      <c r="C86"/>
      <c r="D86"/>
      <c r="E86"/>
    </row>
    <row r="87" spans="3:5" x14ac:dyDescent="0.25">
      <c r="C87"/>
      <c r="D87"/>
      <c r="E87"/>
    </row>
    <row r="88" spans="3:5" x14ac:dyDescent="0.25">
      <c r="C88"/>
      <c r="D88"/>
      <c r="E88"/>
    </row>
    <row r="89" spans="3:5" x14ac:dyDescent="0.25">
      <c r="C89"/>
      <c r="D89"/>
      <c r="E89"/>
    </row>
    <row r="90" spans="3:5" x14ac:dyDescent="0.25">
      <c r="C90"/>
      <c r="D90"/>
      <c r="E90"/>
    </row>
    <row r="91" spans="3:5" x14ac:dyDescent="0.25">
      <c r="C91"/>
      <c r="D91"/>
      <c r="E91"/>
    </row>
    <row r="92" spans="3:5" x14ac:dyDescent="0.25">
      <c r="C92"/>
      <c r="D92"/>
      <c r="E92"/>
    </row>
    <row r="93" spans="3:5" x14ac:dyDescent="0.25">
      <c r="C93"/>
      <c r="D93"/>
      <c r="E93"/>
    </row>
    <row r="94" spans="3:5" x14ac:dyDescent="0.25">
      <c r="C94"/>
      <c r="D94"/>
      <c r="E94"/>
    </row>
    <row r="95" spans="3:5" x14ac:dyDescent="0.25">
      <c r="C95"/>
      <c r="D95"/>
      <c r="E95"/>
    </row>
    <row r="96" spans="3:5" x14ac:dyDescent="0.25">
      <c r="C96"/>
      <c r="D96"/>
      <c r="E96"/>
    </row>
    <row r="97" spans="3:5" x14ac:dyDescent="0.25">
      <c r="C97"/>
      <c r="D97"/>
      <c r="E97"/>
    </row>
    <row r="98" spans="3:5" x14ac:dyDescent="0.25">
      <c r="C98"/>
      <c r="D98"/>
      <c r="E98"/>
    </row>
    <row r="99" spans="3:5" x14ac:dyDescent="0.25">
      <c r="C99"/>
      <c r="D99"/>
      <c r="E99"/>
    </row>
    <row r="100" spans="3:5" x14ac:dyDescent="0.25">
      <c r="C100"/>
      <c r="D100"/>
      <c r="E100"/>
    </row>
    <row r="101" spans="3:5" x14ac:dyDescent="0.25">
      <c r="C101"/>
      <c r="D101"/>
      <c r="E101"/>
    </row>
    <row r="102" spans="3:5" x14ac:dyDescent="0.25">
      <c r="C102"/>
      <c r="D102"/>
      <c r="E102"/>
    </row>
    <row r="103" spans="3:5" x14ac:dyDescent="0.25">
      <c r="C103"/>
      <c r="D103"/>
      <c r="E103"/>
    </row>
    <row r="104" spans="3:5" x14ac:dyDescent="0.25">
      <c r="C104"/>
      <c r="D104"/>
      <c r="E104"/>
    </row>
    <row r="105" spans="3:5" x14ac:dyDescent="0.25">
      <c r="C105"/>
      <c r="D105"/>
      <c r="E105"/>
    </row>
    <row r="106" spans="3:5" x14ac:dyDescent="0.25">
      <c r="C106"/>
      <c r="D106"/>
      <c r="E106"/>
    </row>
    <row r="107" spans="3:5" x14ac:dyDescent="0.25">
      <c r="C107"/>
      <c r="D107"/>
      <c r="E107"/>
    </row>
    <row r="108" spans="3:5" x14ac:dyDescent="0.25">
      <c r="C108"/>
      <c r="D108"/>
      <c r="E108"/>
    </row>
    <row r="109" spans="3:5" x14ac:dyDescent="0.25">
      <c r="C109"/>
      <c r="D109"/>
      <c r="E109"/>
    </row>
    <row r="110" spans="3:5" x14ac:dyDescent="0.25">
      <c r="C110"/>
      <c r="D110"/>
      <c r="E110"/>
    </row>
    <row r="111" spans="3:5" x14ac:dyDescent="0.25">
      <c r="C111"/>
      <c r="D111"/>
      <c r="E111"/>
    </row>
    <row r="112" spans="3:5" x14ac:dyDescent="0.25">
      <c r="C112"/>
      <c r="D112"/>
      <c r="E112"/>
    </row>
    <row r="113" spans="3:5" x14ac:dyDescent="0.25">
      <c r="C113"/>
      <c r="D113"/>
      <c r="E113"/>
    </row>
    <row r="114" spans="3:5" x14ac:dyDescent="0.25">
      <c r="C114"/>
      <c r="D114"/>
      <c r="E114"/>
    </row>
    <row r="115" spans="3:5" x14ac:dyDescent="0.25">
      <c r="C115"/>
      <c r="D115"/>
      <c r="E115"/>
    </row>
    <row r="116" spans="3:5" x14ac:dyDescent="0.25">
      <c r="C116"/>
      <c r="D116"/>
      <c r="E116"/>
    </row>
    <row r="117" spans="3:5" x14ac:dyDescent="0.25">
      <c r="C117"/>
      <c r="D117"/>
      <c r="E117"/>
    </row>
    <row r="118" spans="3:5" x14ac:dyDescent="0.25">
      <c r="C118"/>
      <c r="D118"/>
      <c r="E118"/>
    </row>
    <row r="119" spans="3:5" x14ac:dyDescent="0.25">
      <c r="C119"/>
      <c r="D119"/>
      <c r="E119"/>
    </row>
    <row r="120" spans="3:5" x14ac:dyDescent="0.25">
      <c r="C120"/>
      <c r="D120"/>
      <c r="E120"/>
    </row>
    <row r="121" spans="3:5" x14ac:dyDescent="0.25">
      <c r="C121"/>
      <c r="D121"/>
      <c r="E121"/>
    </row>
    <row r="122" spans="3:5" x14ac:dyDescent="0.25">
      <c r="C122"/>
      <c r="D122"/>
      <c r="E122"/>
    </row>
    <row r="123" spans="3:5" x14ac:dyDescent="0.25">
      <c r="C123"/>
      <c r="D123"/>
      <c r="E123"/>
    </row>
    <row r="124" spans="3:5" x14ac:dyDescent="0.25">
      <c r="C124"/>
      <c r="D124"/>
      <c r="E124"/>
    </row>
    <row r="125" spans="3:5" x14ac:dyDescent="0.25">
      <c r="C125"/>
      <c r="D125"/>
      <c r="E125"/>
    </row>
    <row r="126" spans="3:5" x14ac:dyDescent="0.25">
      <c r="C126"/>
      <c r="D126"/>
      <c r="E126"/>
    </row>
    <row r="127" spans="3:5" x14ac:dyDescent="0.25">
      <c r="C127"/>
      <c r="D127"/>
      <c r="E127"/>
    </row>
    <row r="128" spans="3:5" x14ac:dyDescent="0.25">
      <c r="C128"/>
      <c r="D128"/>
      <c r="E128"/>
    </row>
    <row r="129" spans="3:5" x14ac:dyDescent="0.25">
      <c r="C129"/>
      <c r="D129"/>
      <c r="E129"/>
    </row>
    <row r="130" spans="3:5" x14ac:dyDescent="0.25">
      <c r="C130"/>
      <c r="D130"/>
      <c r="E130"/>
    </row>
    <row r="131" spans="3:5" x14ac:dyDescent="0.25">
      <c r="C131"/>
      <c r="D131"/>
      <c r="E131"/>
    </row>
    <row r="132" spans="3:5" x14ac:dyDescent="0.25">
      <c r="C132"/>
      <c r="D132"/>
      <c r="E132"/>
    </row>
    <row r="133" spans="3:5" x14ac:dyDescent="0.25">
      <c r="C133"/>
      <c r="D133"/>
      <c r="E133"/>
    </row>
    <row r="134" spans="3:5" x14ac:dyDescent="0.25">
      <c r="C134"/>
      <c r="D134"/>
      <c r="E134"/>
    </row>
    <row r="135" spans="3:5" x14ac:dyDescent="0.25">
      <c r="C135"/>
      <c r="D135"/>
      <c r="E135"/>
    </row>
    <row r="136" spans="3:5" x14ac:dyDescent="0.25">
      <c r="C136"/>
      <c r="D136"/>
      <c r="E136"/>
    </row>
    <row r="137" spans="3:5" x14ac:dyDescent="0.25">
      <c r="C137"/>
      <c r="D137"/>
      <c r="E137"/>
    </row>
    <row r="138" spans="3:5" x14ac:dyDescent="0.25">
      <c r="C138"/>
      <c r="D138"/>
      <c r="E138"/>
    </row>
    <row r="139" spans="3:5" x14ac:dyDescent="0.25">
      <c r="C139"/>
      <c r="D139"/>
      <c r="E139"/>
    </row>
    <row r="140" spans="3:5" x14ac:dyDescent="0.25">
      <c r="C140"/>
      <c r="D140"/>
      <c r="E140"/>
    </row>
    <row r="141" spans="3:5" x14ac:dyDescent="0.25">
      <c r="C141"/>
      <c r="D141"/>
      <c r="E141"/>
    </row>
    <row r="142" spans="3:5" x14ac:dyDescent="0.25">
      <c r="C142"/>
      <c r="D142"/>
      <c r="E142"/>
    </row>
    <row r="143" spans="3:5" x14ac:dyDescent="0.25">
      <c r="C143"/>
      <c r="D143"/>
      <c r="E143"/>
    </row>
    <row r="144" spans="3:5" x14ac:dyDescent="0.25">
      <c r="C144"/>
      <c r="D144"/>
      <c r="E144"/>
    </row>
    <row r="145" spans="3:5" x14ac:dyDescent="0.25">
      <c r="C145"/>
      <c r="D145"/>
      <c r="E145"/>
    </row>
    <row r="146" spans="3:5" x14ac:dyDescent="0.25">
      <c r="C146"/>
      <c r="D146"/>
      <c r="E146"/>
    </row>
    <row r="147" spans="3:5" x14ac:dyDescent="0.25">
      <c r="C147"/>
      <c r="D147"/>
      <c r="E147"/>
    </row>
    <row r="148" spans="3:5" x14ac:dyDescent="0.25">
      <c r="C148"/>
      <c r="D148"/>
      <c r="E148"/>
    </row>
    <row r="149" spans="3:5" x14ac:dyDescent="0.25">
      <c r="C149"/>
      <c r="D149"/>
      <c r="E149"/>
    </row>
    <row r="150" spans="3:5" x14ac:dyDescent="0.25">
      <c r="C150"/>
      <c r="D150"/>
      <c r="E150"/>
    </row>
    <row r="151" spans="3:5" x14ac:dyDescent="0.25">
      <c r="C151"/>
      <c r="D151"/>
      <c r="E151"/>
    </row>
    <row r="152" spans="3:5" x14ac:dyDescent="0.25">
      <c r="C152"/>
      <c r="D152"/>
      <c r="E152"/>
    </row>
    <row r="153" spans="3:5" x14ac:dyDescent="0.25">
      <c r="C153"/>
      <c r="D153"/>
      <c r="E153"/>
    </row>
    <row r="154" spans="3:5" x14ac:dyDescent="0.25">
      <c r="C154"/>
      <c r="D154"/>
      <c r="E154"/>
    </row>
    <row r="155" spans="3:5" x14ac:dyDescent="0.25">
      <c r="C155"/>
      <c r="D155"/>
      <c r="E155"/>
    </row>
    <row r="156" spans="3:5" x14ac:dyDescent="0.25">
      <c r="C156"/>
      <c r="D156"/>
      <c r="E156"/>
    </row>
    <row r="157" spans="3:5" x14ac:dyDescent="0.25">
      <c r="C157"/>
      <c r="D157"/>
      <c r="E157"/>
    </row>
    <row r="158" spans="3:5" x14ac:dyDescent="0.25">
      <c r="C158"/>
      <c r="D158"/>
      <c r="E158"/>
    </row>
    <row r="159" spans="3:5" x14ac:dyDescent="0.25">
      <c r="C159"/>
      <c r="D159"/>
      <c r="E159"/>
    </row>
    <row r="160" spans="3:5" x14ac:dyDescent="0.25">
      <c r="C160"/>
      <c r="D160"/>
      <c r="E160"/>
    </row>
    <row r="161" spans="3:5" x14ac:dyDescent="0.25">
      <c r="C161"/>
      <c r="D161"/>
      <c r="E161"/>
    </row>
    <row r="162" spans="3:5" x14ac:dyDescent="0.25">
      <c r="C162"/>
      <c r="D162"/>
      <c r="E162"/>
    </row>
    <row r="163" spans="3:5" x14ac:dyDescent="0.25">
      <c r="C163"/>
      <c r="D163"/>
      <c r="E163"/>
    </row>
    <row r="164" spans="3:5" x14ac:dyDescent="0.25">
      <c r="C164"/>
      <c r="D164"/>
      <c r="E164"/>
    </row>
    <row r="165" spans="3:5" x14ac:dyDescent="0.25">
      <c r="C165"/>
      <c r="D165"/>
      <c r="E165"/>
    </row>
    <row r="166" spans="3:5" x14ac:dyDescent="0.25">
      <c r="C166"/>
      <c r="D166"/>
      <c r="E166"/>
    </row>
    <row r="167" spans="3:5" x14ac:dyDescent="0.25">
      <c r="C167"/>
      <c r="D167"/>
      <c r="E167"/>
    </row>
    <row r="168" spans="3:5" x14ac:dyDescent="0.25">
      <c r="C168"/>
      <c r="D168"/>
      <c r="E168"/>
    </row>
    <row r="169" spans="3:5" x14ac:dyDescent="0.25">
      <c r="C169"/>
      <c r="D169"/>
      <c r="E169"/>
    </row>
    <row r="170" spans="3:5" x14ac:dyDescent="0.25">
      <c r="C170"/>
      <c r="D170"/>
      <c r="E170"/>
    </row>
    <row r="171" spans="3:5" x14ac:dyDescent="0.25">
      <c r="C171"/>
      <c r="D171"/>
      <c r="E171"/>
    </row>
    <row r="172" spans="3:5" x14ac:dyDescent="0.25">
      <c r="C172"/>
      <c r="D172"/>
      <c r="E172"/>
    </row>
    <row r="173" spans="3:5" x14ac:dyDescent="0.25">
      <c r="C173"/>
      <c r="D173"/>
      <c r="E173"/>
    </row>
    <row r="174" spans="3:5" x14ac:dyDescent="0.25">
      <c r="C174"/>
      <c r="D174"/>
      <c r="E174"/>
    </row>
    <row r="175" spans="3:5" x14ac:dyDescent="0.25">
      <c r="C175"/>
      <c r="D175"/>
      <c r="E175"/>
    </row>
    <row r="176" spans="3:5" x14ac:dyDescent="0.25">
      <c r="C176"/>
      <c r="D176"/>
      <c r="E176"/>
    </row>
    <row r="177" spans="3:5" x14ac:dyDescent="0.25">
      <c r="C177"/>
      <c r="D177"/>
      <c r="E177"/>
    </row>
    <row r="178" spans="3:5" x14ac:dyDescent="0.25">
      <c r="C178"/>
      <c r="D178"/>
      <c r="E178"/>
    </row>
    <row r="179" spans="3:5" x14ac:dyDescent="0.25">
      <c r="C179"/>
      <c r="D179"/>
      <c r="E179"/>
    </row>
    <row r="180" spans="3:5" x14ac:dyDescent="0.25">
      <c r="C180"/>
      <c r="D180"/>
      <c r="E180"/>
    </row>
    <row r="181" spans="3:5" x14ac:dyDescent="0.25">
      <c r="C181"/>
      <c r="D181"/>
      <c r="E181"/>
    </row>
    <row r="182" spans="3:5" x14ac:dyDescent="0.25">
      <c r="C182"/>
      <c r="D182"/>
      <c r="E182"/>
    </row>
    <row r="183" spans="3:5" x14ac:dyDescent="0.25">
      <c r="C183"/>
      <c r="D183"/>
      <c r="E183"/>
    </row>
    <row r="184" spans="3:5" x14ac:dyDescent="0.25">
      <c r="C184"/>
      <c r="D184"/>
      <c r="E184"/>
    </row>
    <row r="185" spans="3:5" x14ac:dyDescent="0.25">
      <c r="C185"/>
      <c r="D185"/>
      <c r="E185"/>
    </row>
    <row r="186" spans="3:5" x14ac:dyDescent="0.25">
      <c r="C186"/>
      <c r="D186"/>
      <c r="E186"/>
    </row>
    <row r="187" spans="3:5" x14ac:dyDescent="0.25">
      <c r="C187"/>
      <c r="D187"/>
      <c r="E187"/>
    </row>
    <row r="188" spans="3:5" x14ac:dyDescent="0.25">
      <c r="C188"/>
      <c r="D188"/>
      <c r="E188"/>
    </row>
    <row r="189" spans="3:5" x14ac:dyDescent="0.25">
      <c r="C189"/>
      <c r="D189"/>
      <c r="E189"/>
    </row>
    <row r="190" spans="3:5" x14ac:dyDescent="0.25">
      <c r="C190"/>
      <c r="D190"/>
      <c r="E190"/>
    </row>
    <row r="191" spans="3:5" x14ac:dyDescent="0.25">
      <c r="C191"/>
      <c r="D191"/>
      <c r="E191"/>
    </row>
    <row r="192" spans="3:5" x14ac:dyDescent="0.25">
      <c r="C192"/>
      <c r="D192"/>
      <c r="E192"/>
    </row>
    <row r="193" spans="3:5" x14ac:dyDescent="0.25">
      <c r="C193"/>
      <c r="D193"/>
      <c r="E193"/>
    </row>
    <row r="194" spans="3:5" x14ac:dyDescent="0.25">
      <c r="C194"/>
      <c r="D194"/>
      <c r="E194"/>
    </row>
    <row r="195" spans="3:5" x14ac:dyDescent="0.25">
      <c r="C195"/>
      <c r="D195"/>
      <c r="E195"/>
    </row>
    <row r="196" spans="3:5" x14ac:dyDescent="0.25">
      <c r="C196"/>
      <c r="D196"/>
      <c r="E196"/>
    </row>
    <row r="197" spans="3:5" x14ac:dyDescent="0.25">
      <c r="C197"/>
      <c r="D197"/>
      <c r="E197"/>
    </row>
    <row r="198" spans="3:5" x14ac:dyDescent="0.25">
      <c r="C198"/>
      <c r="D198"/>
      <c r="E198"/>
    </row>
    <row r="199" spans="3:5" x14ac:dyDescent="0.25">
      <c r="C199"/>
      <c r="D199"/>
      <c r="E199"/>
    </row>
    <row r="200" spans="3:5" x14ac:dyDescent="0.25">
      <c r="C200"/>
      <c r="D200"/>
      <c r="E200"/>
    </row>
    <row r="201" spans="3:5" x14ac:dyDescent="0.25">
      <c r="C201"/>
      <c r="D201"/>
      <c r="E201"/>
    </row>
    <row r="202" spans="3:5" x14ac:dyDescent="0.25">
      <c r="C202"/>
      <c r="D202"/>
      <c r="E202"/>
    </row>
    <row r="203" spans="3:5" x14ac:dyDescent="0.25">
      <c r="C203"/>
      <c r="D203"/>
      <c r="E203"/>
    </row>
    <row r="204" spans="3:5" x14ac:dyDescent="0.25">
      <c r="C204"/>
      <c r="D204"/>
      <c r="E204"/>
    </row>
    <row r="205" spans="3:5" x14ac:dyDescent="0.25">
      <c r="C205"/>
      <c r="D205"/>
      <c r="E205"/>
    </row>
    <row r="206" spans="3:5" x14ac:dyDescent="0.25">
      <c r="C206"/>
      <c r="D206"/>
      <c r="E206"/>
    </row>
    <row r="207" spans="3:5" x14ac:dyDescent="0.25">
      <c r="C207"/>
      <c r="D207"/>
      <c r="E207"/>
    </row>
    <row r="208" spans="3:5" x14ac:dyDescent="0.25">
      <c r="C208"/>
      <c r="D208"/>
      <c r="E208"/>
    </row>
    <row r="209" spans="3:5" x14ac:dyDescent="0.25">
      <c r="C209"/>
      <c r="D209"/>
      <c r="E209"/>
    </row>
    <row r="210" spans="3:5" x14ac:dyDescent="0.25">
      <c r="C210"/>
      <c r="D210"/>
      <c r="E210"/>
    </row>
    <row r="211" spans="3:5" x14ac:dyDescent="0.25">
      <c r="C211"/>
      <c r="D211"/>
      <c r="E211"/>
    </row>
    <row r="212" spans="3:5" x14ac:dyDescent="0.25">
      <c r="C212"/>
      <c r="D212"/>
      <c r="E212"/>
    </row>
    <row r="213" spans="3:5" x14ac:dyDescent="0.25">
      <c r="C213"/>
      <c r="D213"/>
      <c r="E213"/>
    </row>
    <row r="214" spans="3:5" x14ac:dyDescent="0.25">
      <c r="C214"/>
      <c r="D214"/>
      <c r="E214"/>
    </row>
    <row r="215" spans="3:5" x14ac:dyDescent="0.25">
      <c r="C215"/>
      <c r="D215"/>
      <c r="E215"/>
    </row>
    <row r="216" spans="3:5" x14ac:dyDescent="0.25">
      <c r="C216"/>
      <c r="D216"/>
      <c r="E216"/>
    </row>
    <row r="217" spans="3:5" x14ac:dyDescent="0.25">
      <c r="C217"/>
      <c r="D217"/>
      <c r="E217"/>
    </row>
    <row r="218" spans="3:5" x14ac:dyDescent="0.25">
      <c r="C218"/>
      <c r="D218"/>
      <c r="E218"/>
    </row>
  </sheetData>
  <mergeCells count="5">
    <mergeCell ref="R13:S13"/>
    <mergeCell ref="C13:E13"/>
    <mergeCell ref="F13:I13"/>
    <mergeCell ref="J13:L13"/>
    <mergeCell ref="M13:Q13"/>
  </mergeCells>
  <conditionalFormatting pivot="1" sqref="B15:B29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{6C35DFCC-6450-425D-BAAC-CD7782D31A0C}</x14:id>
        </ext>
      </extLst>
    </cfRule>
  </conditionalFormatting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UpdateJiraData">
                <anchor moveWithCells="1" sizeWithCells="1">
                  <from>
                    <xdr:col>3</xdr:col>
                    <xdr:colOff>266700</xdr:colOff>
                    <xdr:row>2</xdr:row>
                    <xdr:rowOff>28575</xdr:rowOff>
                  </from>
                  <to>
                    <xdr:col>4</xdr:col>
                    <xdr:colOff>123825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6C35DFCC-6450-425D-BAAC-CD7782D31A0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B15:B29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2060"/>
  </sheetPr>
  <dimension ref="A1:AR133"/>
  <sheetViews>
    <sheetView workbookViewId="0"/>
  </sheetViews>
  <sheetFormatPr defaultColWidth="8.7109375" defaultRowHeight="15" x14ac:dyDescent="0.25"/>
  <cols>
    <col min="1" max="1" width="15.140625" bestFit="1" customWidth="1"/>
    <col min="2" max="2" width="30.7109375" bestFit="1" customWidth="1"/>
    <col min="3" max="3" width="12.85546875" bestFit="1" customWidth="1"/>
    <col min="4" max="4" width="12.42578125" customWidth="1"/>
    <col min="5" max="5" width="10.85546875" customWidth="1"/>
    <col min="6" max="6" width="8.140625" customWidth="1"/>
    <col min="7" max="8" width="8.85546875" customWidth="1"/>
    <col min="9" max="9" width="34.5703125" bestFit="1" customWidth="1"/>
    <col min="10" max="10" width="8.7109375" bestFit="1" customWidth="1"/>
    <col min="11" max="11" width="12.7109375" style="13" bestFit="1" customWidth="1"/>
    <col min="12" max="12" width="10" bestFit="1" customWidth="1"/>
    <col min="13" max="13" width="5.7109375" style="13" customWidth="1"/>
    <col min="14" max="15" width="35.7109375" style="75" bestFit="1" customWidth="1"/>
    <col min="16" max="16" width="15.7109375" customWidth="1"/>
    <col min="17" max="17" width="9.140625" customWidth="1"/>
    <col min="18" max="18" width="7" style="86" customWidth="1"/>
    <col min="19" max="19" width="8.140625" customWidth="1"/>
    <col min="20" max="20" width="11.140625" bestFit="1" customWidth="1"/>
    <col min="21" max="21" width="8.85546875" bestFit="1" customWidth="1"/>
    <col min="22" max="22" width="13.28515625" bestFit="1" customWidth="1"/>
    <col min="23" max="23" width="12.140625" bestFit="1" customWidth="1"/>
    <col min="24" max="40" width="11" bestFit="1" customWidth="1"/>
    <col min="41" max="41" width="6.7109375" bestFit="1" customWidth="1"/>
    <col min="42" max="42" width="8.7109375" bestFit="1" customWidth="1"/>
    <col min="43" max="43" width="8.28515625" bestFit="1" customWidth="1"/>
    <col min="44" max="44" width="9.42578125" bestFit="1" customWidth="1"/>
  </cols>
  <sheetData>
    <row r="1" spans="1:26" x14ac:dyDescent="0.25">
      <c r="A1" s="68" t="s">
        <v>94</v>
      </c>
      <c r="B1" s="69">
        <v>0.2</v>
      </c>
      <c r="K1" s="21" t="s">
        <v>59</v>
      </c>
      <c r="L1" s="22" t="s">
        <v>60</v>
      </c>
      <c r="N1" s="76" t="s">
        <v>110</v>
      </c>
      <c r="O1" s="76" t="s">
        <v>103</v>
      </c>
      <c r="P1" t="s">
        <v>109</v>
      </c>
      <c r="T1" t="s">
        <v>104</v>
      </c>
      <c r="U1" t="s">
        <v>65</v>
      </c>
      <c r="V1" t="s">
        <v>105</v>
      </c>
      <c r="W1" t="s">
        <v>73</v>
      </c>
    </row>
    <row r="2" spans="1:26" x14ac:dyDescent="0.25">
      <c r="A2" s="16" t="s">
        <v>167</v>
      </c>
      <c r="B2" s="70">
        <f ca="1">TODAY()</f>
        <v>42909</v>
      </c>
      <c r="K2" s="67"/>
      <c r="L2" s="114"/>
      <c r="N2" s="115">
        <v>42874</v>
      </c>
      <c r="O2" s="115">
        <f>Releases[[#This Row],[Release Date]]-WEEKDAY(Releases[[#This Row],[Release Date]],3)</f>
        <v>42870</v>
      </c>
      <c r="P2" s="116" t="s">
        <v>183</v>
      </c>
      <c r="T2" t="s">
        <v>187</v>
      </c>
      <c r="U2" t="s">
        <v>184</v>
      </c>
      <c r="V2" s="13">
        <v>42915</v>
      </c>
      <c r="W2">
        <v>0.25106382978723329</v>
      </c>
    </row>
    <row r="3" spans="1:26" x14ac:dyDescent="0.25">
      <c r="A3" s="71" t="s">
        <v>62</v>
      </c>
      <c r="B3" s="72">
        <f>COUNTA(Holydays[Holyday])</f>
        <v>0</v>
      </c>
      <c r="K3" s="111"/>
      <c r="L3" s="32"/>
      <c r="N3" s="115"/>
      <c r="O3" s="115"/>
      <c r="P3" s="116"/>
      <c r="T3" t="s">
        <v>102</v>
      </c>
      <c r="U3" t="s">
        <v>71</v>
      </c>
      <c r="V3" s="13">
        <v>42914</v>
      </c>
      <c r="W3">
        <v>0.48510638297872277</v>
      </c>
    </row>
    <row r="4" spans="1:26" x14ac:dyDescent="0.25">
      <c r="A4" s="16" t="s">
        <v>61</v>
      </c>
      <c r="B4" s="73">
        <f>Timeline[[#Totals],[Working Days]]</f>
        <v>4.892170212765957</v>
      </c>
      <c r="K4" s="112"/>
      <c r="L4" s="113"/>
      <c r="N4" s="115"/>
      <c r="O4" s="115"/>
      <c r="P4" s="116"/>
      <c r="T4" t="s">
        <v>173</v>
      </c>
      <c r="U4" t="s">
        <v>71</v>
      </c>
      <c r="V4" s="13">
        <v>42914</v>
      </c>
      <c r="W4">
        <v>0.56170212765957417</v>
      </c>
    </row>
    <row r="5" spans="1:26" x14ac:dyDescent="0.25">
      <c r="A5" s="16" t="s">
        <v>63</v>
      </c>
      <c r="B5" s="70">
        <f ca="1">Timeline[[#Totals],[Last Day of Work]]</f>
        <v>42915</v>
      </c>
      <c r="K5" s="19"/>
      <c r="L5" s="15"/>
      <c r="N5" s="115"/>
      <c r="O5" s="115"/>
      <c r="P5" s="116"/>
    </row>
    <row r="6" spans="1:26" x14ac:dyDescent="0.25">
      <c r="A6" s="16" t="s">
        <v>64</v>
      </c>
      <c r="B6" s="74">
        <f ca="1">(B5-B2)/30</f>
        <v>0.2</v>
      </c>
      <c r="K6" s="20"/>
      <c r="L6" s="16"/>
      <c r="N6" s="115"/>
      <c r="O6" s="115"/>
      <c r="P6" s="116"/>
    </row>
    <row r="7" spans="1:26" x14ac:dyDescent="0.25">
      <c r="N7" s="115"/>
      <c r="O7" s="115"/>
      <c r="P7" s="116"/>
    </row>
    <row r="8" spans="1:26" x14ac:dyDescent="0.25">
      <c r="A8" s="17"/>
      <c r="B8" s="17"/>
      <c r="C8" s="17"/>
      <c r="D8" s="17"/>
      <c r="E8" s="95">
        <f>SUM(Activities!L:L)-Timeline[[#Totals],[Cycle Hours  on Backlog]]</f>
        <v>-35.581276595744669</v>
      </c>
      <c r="F8" s="95"/>
      <c r="G8" s="95">
        <f>Timeline[[#Totals],[Total]]-SUM(Activities!N:N)</f>
        <v>42.697531914893617</v>
      </c>
      <c r="H8" s="95"/>
      <c r="I8" s="18"/>
      <c r="J8" s="15"/>
      <c r="N8" s="115"/>
      <c r="O8" s="115"/>
      <c r="P8" s="116"/>
    </row>
    <row r="9" spans="1:26" s="7" customFormat="1" ht="45" x14ac:dyDescent="0.25">
      <c r="A9" s="33" t="s">
        <v>65</v>
      </c>
      <c r="B9" s="33" t="s">
        <v>66</v>
      </c>
      <c r="C9" s="33" t="s">
        <v>67</v>
      </c>
      <c r="D9" s="33" t="s">
        <v>68</v>
      </c>
      <c r="E9" s="33" t="s">
        <v>154</v>
      </c>
      <c r="F9" s="33" t="s">
        <v>94</v>
      </c>
      <c r="G9" s="33" t="s">
        <v>72</v>
      </c>
      <c r="H9" s="33" t="s">
        <v>69</v>
      </c>
      <c r="I9" s="33" t="s">
        <v>70</v>
      </c>
      <c r="J9" s="63"/>
      <c r="K9" s="64"/>
      <c r="L9" s="64"/>
      <c r="M9" s="65"/>
      <c r="N9" s="115"/>
      <c r="O9" s="115"/>
      <c r="P9" s="117"/>
      <c r="R9" s="87"/>
      <c r="S9"/>
      <c r="T9"/>
      <c r="U9"/>
      <c r="V9"/>
      <c r="W9"/>
      <c r="X9"/>
      <c r="Y9"/>
      <c r="Z9"/>
    </row>
    <row r="10" spans="1:26" x14ac:dyDescent="0.25">
      <c r="A10" t="s">
        <v>184</v>
      </c>
      <c r="B10" s="29">
        <v>1</v>
      </c>
      <c r="C10" s="29">
        <v>8</v>
      </c>
      <c r="D10" s="29">
        <f>B10*C10</f>
        <v>8</v>
      </c>
      <c r="E10" s="29">
        <f>SUMIFS(IssueTypeVsRoleMapping[Cycle on Backlog],IssueTypeVsRoleMapping[Role],Timeline[[#This Row],[Role]])</f>
        <v>29.364255319148931</v>
      </c>
      <c r="F10" s="29">
        <f>Timeline[[#This Row],[Cycle Hours  on Backlog]]*$B$1</f>
        <v>5.8728510638297866</v>
      </c>
      <c r="G10" s="29">
        <f>Timeline[[#This Row],[Cycle Hours  on Backlog]]+Timeline[[#This Row],[Risk]]</f>
        <v>35.237106382978716</v>
      </c>
      <c r="H10" s="29">
        <f t="shared" ref="H10:H15" si="0">IF(D10=0,0,G10/D10)</f>
        <v>4.4046382978723395</v>
      </c>
      <c r="I10" s="67">
        <f ca="1">IF(Timeline[[#This Row],[People]]&lt;=0,"",WORKDAY($B$2,Timeline[[#This Row],[Working Days]],Holydays[Holyday]))</f>
        <v>42915</v>
      </c>
      <c r="J10" s="15"/>
      <c r="K10"/>
      <c r="M10"/>
      <c r="N10" s="115"/>
      <c r="O10" s="115"/>
      <c r="P10" s="116"/>
    </row>
    <row r="11" spans="1:26" x14ac:dyDescent="0.25">
      <c r="A11" t="s">
        <v>71</v>
      </c>
      <c r="B11" s="29">
        <v>2.5</v>
      </c>
      <c r="C11" s="29">
        <v>8</v>
      </c>
      <c r="D11" s="29">
        <f t="shared" ref="D11" si="1">B11*C11</f>
        <v>20</v>
      </c>
      <c r="E11" s="29">
        <f>SUMIFS(IssueTypeVsRoleMapping[Cycle on Backlog],IssueTypeVsRoleMapping[Role],Timeline[[#This Row],[Role]])</f>
        <v>81.536170212765953</v>
      </c>
      <c r="F11" s="29">
        <f>Timeline[[#This Row],[Cycle Hours  on Backlog]]*$B$1</f>
        <v>16.307234042553191</v>
      </c>
      <c r="G11" s="29">
        <f>Timeline[[#This Row],[Cycle Hours  on Backlog]]+Timeline[[#This Row],[Risk]]</f>
        <v>97.843404255319143</v>
      </c>
      <c r="H11" s="29">
        <f t="shared" si="0"/>
        <v>4.892170212765957</v>
      </c>
      <c r="I11" s="67">
        <f ca="1">IF(Timeline[[#This Row],[People]]&lt;=0,"",WORKDAY($B$2,Timeline[[#This Row],[Working Days]],Holydays[Holyday]))</f>
        <v>42915</v>
      </c>
      <c r="J11" s="15"/>
      <c r="K11"/>
      <c r="M11"/>
    </row>
    <row r="12" spans="1:26" x14ac:dyDescent="0.25">
      <c r="B12" s="29"/>
      <c r="C12" s="29"/>
      <c r="D12" s="29">
        <f t="shared" ref="D12:D15" si="2">B12*C12</f>
        <v>0</v>
      </c>
      <c r="E12" s="29">
        <f>SUMIFS(IssueTypeVsRoleMapping[Cycle on Backlog],IssueTypeVsRoleMapping[Role],Timeline[[#This Row],[Role]])</f>
        <v>0</v>
      </c>
      <c r="F12" s="29">
        <f>Timeline[[#This Row],[Cycle Hours  on Backlog]]*$B$1</f>
        <v>0</v>
      </c>
      <c r="G12" s="29">
        <f>Timeline[[#This Row],[Cycle Hours  on Backlog]]+Timeline[[#This Row],[Risk]]</f>
        <v>0</v>
      </c>
      <c r="H12" s="29">
        <f t="shared" si="0"/>
        <v>0</v>
      </c>
      <c r="I12" s="67" t="str">
        <f>IF(Timeline[[#This Row],[People]]&lt;=0,"",WORKDAY($B$2,Timeline[[#This Row],[Working Days]],Holydays[Holyday]))</f>
        <v/>
      </c>
      <c r="J12" s="15"/>
      <c r="K12"/>
      <c r="M12"/>
    </row>
    <row r="13" spans="1:26" x14ac:dyDescent="0.25">
      <c r="B13" s="29"/>
      <c r="C13" s="29"/>
      <c r="D13" s="29">
        <f t="shared" si="2"/>
        <v>0</v>
      </c>
      <c r="E13" s="29">
        <f>SUMIFS(IssueTypeVsRoleMapping[Cycle on Backlog],IssueTypeVsRoleMapping[Role],Timeline[[#This Row],[Role]])</f>
        <v>0</v>
      </c>
      <c r="F13" s="29">
        <f>Timeline[[#This Row],[Cycle Hours  on Backlog]]*$B$1</f>
        <v>0</v>
      </c>
      <c r="G13" s="29">
        <f>Timeline[[#This Row],[Cycle Hours  on Backlog]]+Timeline[[#This Row],[Risk]]</f>
        <v>0</v>
      </c>
      <c r="H13" s="29">
        <f t="shared" si="0"/>
        <v>0</v>
      </c>
      <c r="I13" s="67" t="str">
        <f>IF(Timeline[[#This Row],[People]]&lt;=0,"",WORKDAY($B$2,Timeline[[#This Row],[Working Days]],Holydays[Holyday]))</f>
        <v/>
      </c>
      <c r="J13" s="15"/>
      <c r="K13"/>
      <c r="M13"/>
    </row>
    <row r="14" spans="1:26" x14ac:dyDescent="0.25">
      <c r="B14" s="29"/>
      <c r="C14" s="29"/>
      <c r="D14" s="29">
        <f t="shared" si="2"/>
        <v>0</v>
      </c>
      <c r="E14" s="29">
        <f>SUMIFS(IssueTypeVsRoleMapping[Cycle on Backlog],IssueTypeVsRoleMapping[Role],Timeline[[#This Row],[Role]])</f>
        <v>0</v>
      </c>
      <c r="F14" s="29">
        <f>Timeline[[#This Row],[Cycle Hours  on Backlog]]*$B$1</f>
        <v>0</v>
      </c>
      <c r="G14" s="29">
        <f>Timeline[[#This Row],[Cycle Hours  on Backlog]]+Timeline[[#This Row],[Risk]]</f>
        <v>0</v>
      </c>
      <c r="H14" s="29">
        <f t="shared" si="0"/>
        <v>0</v>
      </c>
      <c r="I14" s="67" t="str">
        <f>IF(Timeline[[#This Row],[People]]&lt;=0,"",WORKDAY($B$2,Timeline[[#This Row],[Working Days]],Holydays[Holyday]))</f>
        <v/>
      </c>
      <c r="J14" s="15"/>
      <c r="K14"/>
      <c r="M14"/>
    </row>
    <row r="15" spans="1:26" x14ac:dyDescent="0.25">
      <c r="B15" s="29"/>
      <c r="C15" s="29"/>
      <c r="D15" s="29">
        <f t="shared" si="2"/>
        <v>0</v>
      </c>
      <c r="E15" s="29">
        <f>SUMIFS(IssueTypeVsRoleMapping[Cycle on Backlog],IssueTypeVsRoleMapping[Role],Timeline[[#This Row],[Role]])</f>
        <v>0</v>
      </c>
      <c r="F15" s="29">
        <f>Timeline[[#This Row],[Cycle Hours  on Backlog]]*$B$1</f>
        <v>0</v>
      </c>
      <c r="G15" s="29">
        <f>Timeline[[#This Row],[Cycle Hours  on Backlog]]+Timeline[[#This Row],[Risk]]</f>
        <v>0</v>
      </c>
      <c r="H15" s="29">
        <f t="shared" si="0"/>
        <v>0</v>
      </c>
      <c r="I15" s="67" t="str">
        <f>IF(Timeline[[#This Row],[People]]&lt;=0,"",WORKDAY($B$2,Timeline[[#This Row],[Working Days]],Holydays[Holyday]))</f>
        <v/>
      </c>
      <c r="J15" s="15"/>
      <c r="K15"/>
      <c r="M15"/>
    </row>
    <row r="16" spans="1:26" x14ac:dyDescent="0.25">
      <c r="A16" t="s">
        <v>3</v>
      </c>
      <c r="B16" s="66">
        <f>SUBTOTAL(109,Timeline[People])</f>
        <v>3.5</v>
      </c>
      <c r="C16" s="66"/>
      <c r="D16" s="66">
        <f>SUBTOTAL(109,Timeline[Team Daily Capability])</f>
        <v>28</v>
      </c>
      <c r="E16" s="66">
        <f>SUBTOTAL(109,Timeline[Cycle Hours  on Backlog])</f>
        <v>110.90042553191489</v>
      </c>
      <c r="F16" s="66">
        <f>SUBTOTAL(109,Timeline[Risk])</f>
        <v>22.180085106382975</v>
      </c>
      <c r="G16" s="66">
        <f>SUBTOTAL(109,Timeline[Total])</f>
        <v>133.08051063829785</v>
      </c>
      <c r="H16" s="66">
        <f>SUBTOTAL(104,Timeline[Working Days])</f>
        <v>4.892170212765957</v>
      </c>
      <c r="I16" s="67">
        <f ca="1">SUBTOTAL(104,Timeline[Last Day of Work])</f>
        <v>42915</v>
      </c>
      <c r="J16" s="16"/>
      <c r="K16"/>
      <c r="M16"/>
    </row>
    <row r="17" spans="5:44" x14ac:dyDescent="0.25">
      <c r="E17" s="31"/>
      <c r="K17"/>
      <c r="M17"/>
    </row>
    <row r="18" spans="5:44" x14ac:dyDescent="0.25">
      <c r="K18"/>
      <c r="M18"/>
      <c r="N18" s="77"/>
      <c r="O18" s="77"/>
      <c r="P18" s="35"/>
    </row>
    <row r="19" spans="5:44" x14ac:dyDescent="0.25">
      <c r="K19"/>
    </row>
    <row r="20" spans="5:44" s="35" customFormat="1" x14ac:dyDescent="0.25">
      <c r="K20"/>
      <c r="L20"/>
      <c r="N20" s="75"/>
      <c r="O20" s="75"/>
      <c r="P20"/>
      <c r="R20" s="88"/>
      <c r="S20"/>
      <c r="T20"/>
      <c r="U20"/>
      <c r="V20"/>
      <c r="W20"/>
      <c r="X20"/>
      <c r="Y20"/>
      <c r="Z20"/>
    </row>
    <row r="21" spans="5:44" x14ac:dyDescent="0.25">
      <c r="K21"/>
      <c r="M21"/>
      <c r="N21"/>
      <c r="O21"/>
      <c r="R21"/>
    </row>
    <row r="22" spans="5:44" s="78" customFormat="1" x14ac:dyDescent="0.25">
      <c r="K22"/>
      <c r="L22"/>
      <c r="M22"/>
      <c r="N22"/>
      <c r="O22"/>
      <c r="P22"/>
      <c r="Q22"/>
      <c r="R22" s="86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 s="79"/>
      <c r="AR22" s="79"/>
    </row>
    <row r="23" spans="5:44" x14ac:dyDescent="0.25">
      <c r="K23"/>
      <c r="M23"/>
      <c r="N23"/>
      <c r="O23"/>
    </row>
    <row r="24" spans="5:44" x14ac:dyDescent="0.25">
      <c r="K24"/>
      <c r="M24"/>
      <c r="N24"/>
      <c r="O24"/>
    </row>
    <row r="25" spans="5:44" x14ac:dyDescent="0.25">
      <c r="K25"/>
      <c r="M25"/>
      <c r="N25"/>
      <c r="O25"/>
    </row>
    <row r="26" spans="5:44" x14ac:dyDescent="0.25">
      <c r="K26"/>
      <c r="M26"/>
      <c r="N26"/>
      <c r="O26"/>
    </row>
    <row r="27" spans="5:44" x14ac:dyDescent="0.25">
      <c r="K27"/>
      <c r="M27"/>
      <c r="N27"/>
      <c r="O27"/>
    </row>
    <row r="28" spans="5:44" x14ac:dyDescent="0.25">
      <c r="K28"/>
      <c r="M28"/>
      <c r="N28"/>
      <c r="O28"/>
    </row>
    <row r="29" spans="5:44" x14ac:dyDescent="0.25">
      <c r="K29"/>
      <c r="M29"/>
      <c r="N29"/>
      <c r="O29"/>
    </row>
    <row r="30" spans="5:44" x14ac:dyDescent="0.25">
      <c r="K30"/>
      <c r="M30"/>
      <c r="N30"/>
      <c r="O30"/>
    </row>
    <row r="31" spans="5:44" x14ac:dyDescent="0.25">
      <c r="K31"/>
      <c r="M31"/>
      <c r="N31"/>
      <c r="O31"/>
    </row>
    <row r="32" spans="5:44" x14ac:dyDescent="0.25">
      <c r="K32"/>
      <c r="M32"/>
      <c r="N32"/>
      <c r="O32"/>
    </row>
    <row r="33" spans="11:15" x14ac:dyDescent="0.25">
      <c r="K33"/>
      <c r="M33"/>
      <c r="N33"/>
      <c r="O33"/>
    </row>
    <row r="34" spans="11:15" x14ac:dyDescent="0.25">
      <c r="K34"/>
      <c r="M34"/>
      <c r="N34"/>
      <c r="O34"/>
    </row>
    <row r="35" spans="11:15" x14ac:dyDescent="0.25">
      <c r="K35"/>
      <c r="M35"/>
      <c r="N35"/>
      <c r="O35"/>
    </row>
    <row r="36" spans="11:15" x14ac:dyDescent="0.25">
      <c r="K36"/>
      <c r="M36"/>
      <c r="N36"/>
      <c r="O36"/>
    </row>
    <row r="37" spans="11:15" x14ac:dyDescent="0.25">
      <c r="K37"/>
      <c r="M37"/>
      <c r="N37"/>
      <c r="O37"/>
    </row>
    <row r="38" spans="11:15" x14ac:dyDescent="0.25">
      <c r="K38"/>
      <c r="M38"/>
      <c r="N38"/>
      <c r="O38"/>
    </row>
    <row r="39" spans="11:15" x14ac:dyDescent="0.25">
      <c r="K39"/>
      <c r="M39"/>
      <c r="N39"/>
      <c r="O39"/>
    </row>
    <row r="40" spans="11:15" x14ac:dyDescent="0.25">
      <c r="K40"/>
      <c r="M40"/>
      <c r="N40"/>
      <c r="O40"/>
    </row>
    <row r="41" spans="11:15" x14ac:dyDescent="0.25">
      <c r="K41"/>
      <c r="M41"/>
      <c r="N41"/>
      <c r="O41"/>
    </row>
    <row r="42" spans="11:15" x14ac:dyDescent="0.25">
      <c r="K42"/>
      <c r="M42"/>
      <c r="N42"/>
      <c r="O42"/>
    </row>
    <row r="43" spans="11:15" x14ac:dyDescent="0.25">
      <c r="K43"/>
      <c r="M43"/>
      <c r="N43"/>
      <c r="O43"/>
    </row>
    <row r="44" spans="11:15" x14ac:dyDescent="0.25">
      <c r="K44"/>
      <c r="M44"/>
      <c r="N44"/>
      <c r="O44"/>
    </row>
    <row r="45" spans="11:15" x14ac:dyDescent="0.25">
      <c r="K45"/>
      <c r="M45"/>
      <c r="N45"/>
      <c r="O45"/>
    </row>
    <row r="46" spans="11:15" x14ac:dyDescent="0.25">
      <c r="K46"/>
      <c r="M46"/>
      <c r="N46"/>
      <c r="O46"/>
    </row>
    <row r="47" spans="11:15" x14ac:dyDescent="0.25">
      <c r="K47"/>
      <c r="M47"/>
      <c r="N47"/>
      <c r="O47"/>
    </row>
    <row r="48" spans="11:15" x14ac:dyDescent="0.25">
      <c r="K48"/>
      <c r="M48"/>
      <c r="N48"/>
      <c r="O48"/>
    </row>
    <row r="49" spans="11:15" x14ac:dyDescent="0.25">
      <c r="K49"/>
      <c r="M49"/>
      <c r="N49"/>
      <c r="O49"/>
    </row>
    <row r="50" spans="11:15" x14ac:dyDescent="0.25">
      <c r="K50"/>
      <c r="M50"/>
      <c r="N50"/>
      <c r="O50"/>
    </row>
    <row r="51" spans="11:15" x14ac:dyDescent="0.25">
      <c r="K51"/>
      <c r="M51"/>
      <c r="N51"/>
      <c r="O51"/>
    </row>
    <row r="52" spans="11:15" x14ac:dyDescent="0.25">
      <c r="K52"/>
      <c r="M52"/>
      <c r="N52"/>
      <c r="O52"/>
    </row>
    <row r="53" spans="11:15" x14ac:dyDescent="0.25">
      <c r="K53"/>
      <c r="M53"/>
      <c r="N53"/>
      <c r="O53"/>
    </row>
    <row r="54" spans="11:15" x14ac:dyDescent="0.25">
      <c r="K54"/>
      <c r="M54"/>
      <c r="N54"/>
      <c r="O54"/>
    </row>
    <row r="55" spans="11:15" x14ac:dyDescent="0.25">
      <c r="K55"/>
      <c r="M55"/>
      <c r="N55"/>
      <c r="O55"/>
    </row>
    <row r="56" spans="11:15" x14ac:dyDescent="0.25">
      <c r="K56"/>
      <c r="M56"/>
      <c r="N56"/>
      <c r="O56"/>
    </row>
    <row r="57" spans="11:15" x14ac:dyDescent="0.25">
      <c r="K57"/>
      <c r="M57"/>
      <c r="N57"/>
      <c r="O57"/>
    </row>
    <row r="58" spans="11:15" x14ac:dyDescent="0.25">
      <c r="K58"/>
      <c r="M58"/>
      <c r="N58"/>
      <c r="O58"/>
    </row>
    <row r="59" spans="11:15" x14ac:dyDescent="0.25">
      <c r="K59"/>
      <c r="M59"/>
      <c r="N59"/>
      <c r="O59"/>
    </row>
    <row r="60" spans="11:15" x14ac:dyDescent="0.25">
      <c r="K60"/>
      <c r="M60"/>
      <c r="N60"/>
      <c r="O60"/>
    </row>
    <row r="61" spans="11:15" x14ac:dyDescent="0.25">
      <c r="K61"/>
      <c r="M61"/>
      <c r="N61"/>
      <c r="O61"/>
    </row>
    <row r="62" spans="11:15" x14ac:dyDescent="0.25">
      <c r="K62"/>
      <c r="M62"/>
      <c r="N62"/>
      <c r="O62"/>
    </row>
    <row r="63" spans="11:15" x14ac:dyDescent="0.25">
      <c r="K63"/>
      <c r="M63"/>
      <c r="N63"/>
      <c r="O63"/>
    </row>
    <row r="64" spans="11:15" x14ac:dyDescent="0.25">
      <c r="K64"/>
      <c r="M64"/>
      <c r="N64"/>
      <c r="O64"/>
    </row>
    <row r="65" spans="11:15" x14ac:dyDescent="0.25">
      <c r="K65"/>
      <c r="M65"/>
      <c r="N65"/>
      <c r="O65"/>
    </row>
    <row r="66" spans="11:15" x14ac:dyDescent="0.25">
      <c r="K66"/>
      <c r="M66"/>
      <c r="N66"/>
      <c r="O66"/>
    </row>
    <row r="67" spans="11:15" x14ac:dyDescent="0.25">
      <c r="K67"/>
      <c r="M67"/>
      <c r="N67"/>
      <c r="O67"/>
    </row>
    <row r="68" spans="11:15" x14ac:dyDescent="0.25">
      <c r="K68"/>
      <c r="M68"/>
      <c r="N68"/>
      <c r="O68"/>
    </row>
    <row r="69" spans="11:15" x14ac:dyDescent="0.25">
      <c r="K69"/>
      <c r="M69"/>
      <c r="N69"/>
      <c r="O69"/>
    </row>
    <row r="70" spans="11:15" x14ac:dyDescent="0.25">
      <c r="K70"/>
      <c r="M70"/>
      <c r="N70"/>
      <c r="O70"/>
    </row>
    <row r="71" spans="11:15" x14ac:dyDescent="0.25">
      <c r="K71"/>
      <c r="M71"/>
      <c r="N71"/>
      <c r="O71"/>
    </row>
    <row r="72" spans="11:15" x14ac:dyDescent="0.25">
      <c r="K72"/>
      <c r="M72"/>
      <c r="N72"/>
      <c r="O72"/>
    </row>
    <row r="73" spans="11:15" x14ac:dyDescent="0.25">
      <c r="K73"/>
      <c r="M73"/>
      <c r="N73"/>
      <c r="O73"/>
    </row>
    <row r="74" spans="11:15" x14ac:dyDescent="0.25">
      <c r="K74"/>
      <c r="M74"/>
      <c r="N74"/>
      <c r="O74"/>
    </row>
    <row r="75" spans="11:15" x14ac:dyDescent="0.25">
      <c r="K75"/>
      <c r="M75"/>
      <c r="N75"/>
      <c r="O75"/>
    </row>
    <row r="76" spans="11:15" x14ac:dyDescent="0.25">
      <c r="K76"/>
      <c r="M76"/>
      <c r="N76"/>
      <c r="O76"/>
    </row>
    <row r="77" spans="11:15" x14ac:dyDescent="0.25">
      <c r="K77"/>
      <c r="M77"/>
      <c r="N77"/>
      <c r="O77"/>
    </row>
    <row r="78" spans="11:15" x14ac:dyDescent="0.25">
      <c r="K78"/>
      <c r="M78"/>
      <c r="N78"/>
      <c r="O78"/>
    </row>
    <row r="79" spans="11:15" x14ac:dyDescent="0.25">
      <c r="K79"/>
      <c r="M79"/>
      <c r="N79"/>
      <c r="O79"/>
    </row>
    <row r="80" spans="11:15" x14ac:dyDescent="0.25">
      <c r="K80"/>
      <c r="M80"/>
      <c r="N80"/>
      <c r="O80"/>
    </row>
    <row r="81" spans="11:15" x14ac:dyDescent="0.25">
      <c r="K81"/>
      <c r="M81"/>
      <c r="N81"/>
      <c r="O81"/>
    </row>
    <row r="82" spans="11:15" x14ac:dyDescent="0.25">
      <c r="K82"/>
      <c r="M82"/>
      <c r="N82"/>
      <c r="O82"/>
    </row>
    <row r="83" spans="11:15" x14ac:dyDescent="0.25">
      <c r="K83"/>
      <c r="M83"/>
      <c r="N83"/>
      <c r="O83"/>
    </row>
    <row r="84" spans="11:15" x14ac:dyDescent="0.25">
      <c r="K84"/>
      <c r="M84"/>
      <c r="N84"/>
      <c r="O84"/>
    </row>
    <row r="85" spans="11:15" x14ac:dyDescent="0.25">
      <c r="K85"/>
      <c r="M85"/>
      <c r="N85"/>
      <c r="O85"/>
    </row>
    <row r="86" spans="11:15" x14ac:dyDescent="0.25">
      <c r="K86"/>
      <c r="M86"/>
      <c r="N86"/>
      <c r="O86"/>
    </row>
    <row r="87" spans="11:15" x14ac:dyDescent="0.25">
      <c r="K87"/>
      <c r="M87"/>
      <c r="N87"/>
      <c r="O87"/>
    </row>
    <row r="88" spans="11:15" x14ac:dyDescent="0.25">
      <c r="K88"/>
      <c r="M88"/>
      <c r="N88"/>
      <c r="O88"/>
    </row>
    <row r="89" spans="11:15" x14ac:dyDescent="0.25">
      <c r="K89"/>
      <c r="M89"/>
      <c r="N89"/>
      <c r="O89"/>
    </row>
    <row r="90" spans="11:15" x14ac:dyDescent="0.25">
      <c r="K90"/>
      <c r="M90"/>
      <c r="N90"/>
      <c r="O90"/>
    </row>
    <row r="91" spans="11:15" x14ac:dyDescent="0.25">
      <c r="K91"/>
      <c r="M91"/>
      <c r="N91"/>
      <c r="O91"/>
    </row>
    <row r="92" spans="11:15" x14ac:dyDescent="0.25">
      <c r="K92"/>
      <c r="M92"/>
      <c r="N92"/>
      <c r="O92"/>
    </row>
    <row r="93" spans="11:15" x14ac:dyDescent="0.25">
      <c r="K93"/>
      <c r="M93"/>
      <c r="N93"/>
      <c r="O93"/>
    </row>
    <row r="94" spans="11:15" x14ac:dyDescent="0.25">
      <c r="K94"/>
      <c r="M94"/>
      <c r="N94"/>
      <c r="O94"/>
    </row>
    <row r="95" spans="11:15" x14ac:dyDescent="0.25">
      <c r="K95"/>
      <c r="M95"/>
      <c r="N95"/>
      <c r="O95"/>
    </row>
    <row r="96" spans="11:15" x14ac:dyDescent="0.25">
      <c r="K96"/>
      <c r="M96"/>
      <c r="N96"/>
      <c r="O96"/>
    </row>
    <row r="97" spans="11:15" x14ac:dyDescent="0.25">
      <c r="K97"/>
      <c r="M97"/>
      <c r="N97"/>
      <c r="O97"/>
    </row>
    <row r="98" spans="11:15" x14ac:dyDescent="0.25">
      <c r="K98"/>
      <c r="M98"/>
      <c r="N98"/>
      <c r="O98"/>
    </row>
    <row r="99" spans="11:15" x14ac:dyDescent="0.25">
      <c r="K99"/>
      <c r="M99"/>
      <c r="N99"/>
      <c r="O99"/>
    </row>
    <row r="100" spans="11:15" x14ac:dyDescent="0.25">
      <c r="K100"/>
      <c r="M100"/>
      <c r="N100"/>
      <c r="O100"/>
    </row>
    <row r="101" spans="11:15" x14ac:dyDescent="0.25">
      <c r="K101"/>
      <c r="M101"/>
      <c r="N101"/>
      <c r="O101"/>
    </row>
    <row r="102" spans="11:15" x14ac:dyDescent="0.25">
      <c r="K102"/>
      <c r="M102"/>
      <c r="N102"/>
      <c r="O102"/>
    </row>
    <row r="103" spans="11:15" x14ac:dyDescent="0.25">
      <c r="K103"/>
      <c r="M103"/>
      <c r="N103"/>
      <c r="O103"/>
    </row>
    <row r="104" spans="11:15" x14ac:dyDescent="0.25">
      <c r="K104"/>
      <c r="M104"/>
      <c r="N104"/>
      <c r="O104"/>
    </row>
    <row r="105" spans="11:15" x14ac:dyDescent="0.25">
      <c r="K105"/>
      <c r="M105"/>
      <c r="N105"/>
      <c r="O105"/>
    </row>
    <row r="106" spans="11:15" x14ac:dyDescent="0.25">
      <c r="K106"/>
      <c r="M106"/>
      <c r="N106"/>
      <c r="O106"/>
    </row>
    <row r="107" spans="11:15" x14ac:dyDescent="0.25">
      <c r="K107"/>
      <c r="M107"/>
      <c r="N107"/>
      <c r="O107"/>
    </row>
    <row r="108" spans="11:15" x14ac:dyDescent="0.25">
      <c r="K108"/>
      <c r="M108"/>
      <c r="N108"/>
      <c r="O108"/>
    </row>
    <row r="109" spans="11:15" x14ac:dyDescent="0.25">
      <c r="K109"/>
      <c r="M109"/>
      <c r="N109"/>
      <c r="O109"/>
    </row>
    <row r="110" spans="11:15" x14ac:dyDescent="0.25">
      <c r="K110"/>
      <c r="M110"/>
      <c r="N110"/>
      <c r="O110"/>
    </row>
    <row r="111" spans="11:15" x14ac:dyDescent="0.25">
      <c r="K111"/>
      <c r="M111"/>
      <c r="N111"/>
      <c r="O111"/>
    </row>
    <row r="112" spans="11:15" x14ac:dyDescent="0.25">
      <c r="K112"/>
      <c r="M112"/>
      <c r="N112"/>
      <c r="O112"/>
    </row>
    <row r="113" spans="11:15" x14ac:dyDescent="0.25">
      <c r="K113"/>
      <c r="M113"/>
      <c r="N113"/>
      <c r="O113"/>
    </row>
    <row r="114" spans="11:15" x14ac:dyDescent="0.25">
      <c r="K114"/>
      <c r="M114"/>
      <c r="N114"/>
      <c r="O114"/>
    </row>
    <row r="115" spans="11:15" x14ac:dyDescent="0.25">
      <c r="K115"/>
      <c r="M115"/>
      <c r="N115"/>
      <c r="O115"/>
    </row>
    <row r="116" spans="11:15" x14ac:dyDescent="0.25">
      <c r="K116"/>
      <c r="M116"/>
      <c r="N116"/>
      <c r="O116"/>
    </row>
    <row r="117" spans="11:15" x14ac:dyDescent="0.25">
      <c r="K117"/>
      <c r="M117"/>
      <c r="N117"/>
      <c r="O117"/>
    </row>
    <row r="118" spans="11:15" x14ac:dyDescent="0.25">
      <c r="K118"/>
      <c r="M118"/>
      <c r="N118"/>
      <c r="O118"/>
    </row>
    <row r="119" spans="11:15" x14ac:dyDescent="0.25">
      <c r="K119"/>
      <c r="M119"/>
      <c r="N119"/>
      <c r="O119"/>
    </row>
    <row r="120" spans="11:15" x14ac:dyDescent="0.25">
      <c r="K120"/>
      <c r="M120"/>
      <c r="N120"/>
      <c r="O120"/>
    </row>
    <row r="121" spans="11:15" x14ac:dyDescent="0.25">
      <c r="K121"/>
      <c r="M121"/>
      <c r="N121"/>
      <c r="O121"/>
    </row>
    <row r="122" spans="11:15" x14ac:dyDescent="0.25">
      <c r="K122"/>
      <c r="M122"/>
      <c r="N122"/>
      <c r="O122"/>
    </row>
    <row r="123" spans="11:15" x14ac:dyDescent="0.25">
      <c r="K123"/>
      <c r="M123"/>
      <c r="N123"/>
      <c r="O123"/>
    </row>
    <row r="124" spans="11:15" x14ac:dyDescent="0.25">
      <c r="K124"/>
      <c r="M124"/>
      <c r="N124"/>
      <c r="O124"/>
    </row>
    <row r="125" spans="11:15" x14ac:dyDescent="0.25">
      <c r="K125"/>
      <c r="M125"/>
      <c r="N125"/>
      <c r="O125"/>
    </row>
    <row r="126" spans="11:15" x14ac:dyDescent="0.25">
      <c r="K126"/>
      <c r="M126"/>
      <c r="N126"/>
      <c r="O126"/>
    </row>
    <row r="127" spans="11:15" x14ac:dyDescent="0.25">
      <c r="K127"/>
      <c r="M127"/>
      <c r="N127"/>
      <c r="O127"/>
    </row>
    <row r="128" spans="11:15" x14ac:dyDescent="0.25">
      <c r="K128"/>
      <c r="M128"/>
      <c r="N128"/>
      <c r="O128"/>
    </row>
    <row r="129" spans="11:15" x14ac:dyDescent="0.25">
      <c r="K129"/>
      <c r="M129"/>
      <c r="N129"/>
      <c r="O129"/>
    </row>
    <row r="130" spans="11:15" x14ac:dyDescent="0.25">
      <c r="K130"/>
      <c r="M130"/>
      <c r="N130"/>
      <c r="O130"/>
    </row>
    <row r="131" spans="11:15" x14ac:dyDescent="0.25">
      <c r="K131"/>
      <c r="M131"/>
      <c r="N131"/>
      <c r="O131"/>
    </row>
    <row r="132" spans="11:15" x14ac:dyDescent="0.25">
      <c r="K132"/>
      <c r="M132"/>
      <c r="N132"/>
      <c r="O132"/>
    </row>
    <row r="133" spans="11:15" x14ac:dyDescent="0.25">
      <c r="K133"/>
      <c r="M133"/>
      <c r="N133"/>
      <c r="O13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UpdateGantt">
                <anchor moveWithCells="1" sizeWithCells="1">
                  <from>
                    <xdr:col>2</xdr:col>
                    <xdr:colOff>276225</xdr:colOff>
                    <xdr:row>2</xdr:row>
                    <xdr:rowOff>9525</xdr:rowOff>
                  </from>
                  <to>
                    <xdr:col>3</xdr:col>
                    <xdr:colOff>504825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8" tint="-0.499984740745262"/>
  </sheetPr>
  <dimension ref="A1:AV27"/>
  <sheetViews>
    <sheetView zoomScale="115" zoomScaleNormal="115" zoomScalePageLayoutView="115" workbookViewId="0">
      <selection activeCell="A12" sqref="A12"/>
    </sheetView>
  </sheetViews>
  <sheetFormatPr defaultColWidth="8.85546875" defaultRowHeight="15" x14ac:dyDescent="0.25"/>
  <cols>
    <col min="1" max="1" width="67.42578125" bestFit="1" customWidth="1"/>
    <col min="2" max="2" width="18.5703125" bestFit="1" customWidth="1"/>
    <col min="3" max="4" width="7" bestFit="1" customWidth="1"/>
    <col min="5" max="5" width="9.5703125" bestFit="1" customWidth="1"/>
    <col min="6" max="6" width="7.85546875" bestFit="1" customWidth="1"/>
    <col min="7" max="9" width="9.5703125" bestFit="1" customWidth="1"/>
    <col min="10" max="10" width="5.85546875" bestFit="1" customWidth="1"/>
    <col min="11" max="11" width="7" bestFit="1" customWidth="1"/>
    <col min="12" max="12" width="7" customWidth="1"/>
    <col min="13" max="13" width="7" bestFit="1" customWidth="1"/>
    <col min="14" max="14" width="5.28515625" bestFit="1" customWidth="1"/>
    <col min="15" max="18" width="6.28515625" customWidth="1"/>
    <col min="19" max="19" width="6.28515625" bestFit="1" customWidth="1"/>
    <col min="20" max="22" width="7.28515625" bestFit="1" customWidth="1"/>
    <col min="23" max="23" width="6.140625" bestFit="1" customWidth="1"/>
    <col min="24" max="26" width="7.28515625" bestFit="1" customWidth="1"/>
    <col min="27" max="27" width="6" customWidth="1"/>
    <col min="28" max="28" width="6" bestFit="1" customWidth="1"/>
    <col min="29" max="29" width="7.140625" bestFit="1" customWidth="1"/>
    <col min="30" max="30" width="7.140625" customWidth="1"/>
    <col min="31" max="31" width="7.140625" bestFit="1" customWidth="1"/>
    <col min="32" max="32" width="6.28515625" bestFit="1" customWidth="1"/>
    <col min="33" max="34" width="7.42578125" bestFit="1" customWidth="1"/>
    <col min="35" max="35" width="9.5703125" bestFit="1" customWidth="1"/>
    <col min="36" max="36" width="7.28515625" bestFit="1" customWidth="1"/>
    <col min="37" max="38" width="6" bestFit="1" customWidth="1"/>
    <col min="39" max="41" width="7.140625" bestFit="1" customWidth="1"/>
    <col min="42" max="42" width="6.28515625" bestFit="1" customWidth="1"/>
    <col min="43" max="45" width="7.42578125" bestFit="1" customWidth="1"/>
    <col min="46" max="46" width="6.28515625" bestFit="1" customWidth="1"/>
    <col min="47" max="47" width="7.28515625" bestFit="1" customWidth="1"/>
    <col min="48" max="48" width="9.5703125" bestFit="1" customWidth="1"/>
    <col min="49" max="72" width="6.28515625" customWidth="1"/>
  </cols>
  <sheetData>
    <row r="1" spans="1:48" x14ac:dyDescent="0.25">
      <c r="A1" s="1" t="s">
        <v>18</v>
      </c>
      <c r="B1" t="s">
        <v>14159</v>
      </c>
    </row>
    <row r="2" spans="1:48" x14ac:dyDescent="0.25">
      <c r="A2" s="1" t="s">
        <v>65</v>
      </c>
      <c r="B2" t="s">
        <v>14159</v>
      </c>
      <c r="J2" s="35"/>
    </row>
    <row r="3" spans="1:48" s="89" customFormat="1" x14ac:dyDescent="0.25">
      <c r="A3" s="1" t="s">
        <v>101</v>
      </c>
      <c r="B3" t="s">
        <v>14159</v>
      </c>
    </row>
    <row r="4" spans="1:48" s="89" customFormat="1" ht="65.25" x14ac:dyDescent="0.25">
      <c r="C4" s="89" t="s">
        <v>183</v>
      </c>
    </row>
    <row r="5" spans="1:48" x14ac:dyDescent="0.25">
      <c r="A5" s="100" t="s">
        <v>172</v>
      </c>
      <c r="B5" s="39" t="s">
        <v>14291</v>
      </c>
      <c r="C5" s="79"/>
      <c r="D5" s="79"/>
      <c r="E5" s="79"/>
    </row>
    <row r="6" spans="1:48" s="97" customFormat="1" x14ac:dyDescent="0.25">
      <c r="A6" s="96" t="s">
        <v>14290</v>
      </c>
      <c r="B6" s="98" t="s">
        <v>14157</v>
      </c>
      <c r="C6" s="98">
        <v>42905</v>
      </c>
      <c r="D6" s="98">
        <v>42912</v>
      </c>
      <c r="E6" s="99" t="s">
        <v>3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2" t="s">
        <v>14157</v>
      </c>
      <c r="B7" s="26"/>
      <c r="C7" s="26"/>
      <c r="D7" s="26"/>
      <c r="E7" s="26"/>
    </row>
    <row r="8" spans="1:48" x14ac:dyDescent="0.25">
      <c r="A8" s="2" t="s">
        <v>211</v>
      </c>
      <c r="B8" s="26"/>
      <c r="C8" s="26"/>
      <c r="D8" s="26"/>
      <c r="E8" s="26"/>
    </row>
    <row r="9" spans="1:48" x14ac:dyDescent="0.25">
      <c r="A9" s="118" t="s">
        <v>58</v>
      </c>
      <c r="B9" s="26"/>
      <c r="C9" s="26"/>
      <c r="D9" s="26"/>
      <c r="E9" s="26"/>
    </row>
    <row r="10" spans="1:48" x14ac:dyDescent="0.25">
      <c r="A10" s="119" t="s">
        <v>218</v>
      </c>
      <c r="B10" s="26"/>
      <c r="C10" s="26">
        <v>0.38297872340425521</v>
      </c>
      <c r="D10" s="26"/>
      <c r="E10" s="26">
        <v>0.38297872340425521</v>
      </c>
    </row>
    <row r="11" spans="1:48" x14ac:dyDescent="0.25">
      <c r="A11" s="118" t="s">
        <v>14158</v>
      </c>
      <c r="B11" s="26"/>
      <c r="C11" s="26"/>
      <c r="D11" s="26"/>
      <c r="E11" s="26"/>
    </row>
    <row r="12" spans="1:48" x14ac:dyDescent="0.25">
      <c r="A12" s="119" t="s">
        <v>218</v>
      </c>
      <c r="B12" s="26"/>
      <c r="C12" s="26">
        <v>0.76595744680851052</v>
      </c>
      <c r="D12" s="26"/>
      <c r="E12" s="26">
        <v>0.76595744680851052</v>
      </c>
    </row>
    <row r="13" spans="1:48" x14ac:dyDescent="0.25">
      <c r="A13" s="119" t="s">
        <v>230</v>
      </c>
      <c r="B13" s="26"/>
      <c r="C13" s="26">
        <v>0.34893617021276602</v>
      </c>
      <c r="D13" s="26">
        <v>3.4042553191489244E-2</v>
      </c>
      <c r="E13" s="26">
        <v>0.38297872340425526</v>
      </c>
    </row>
    <row r="14" spans="1:48" x14ac:dyDescent="0.25">
      <c r="A14" s="2" t="s">
        <v>212</v>
      </c>
      <c r="B14" s="26"/>
      <c r="C14" s="26"/>
      <c r="D14" s="26"/>
      <c r="E14" s="26"/>
    </row>
    <row r="15" spans="1:48" x14ac:dyDescent="0.25">
      <c r="A15" s="118" t="s">
        <v>58</v>
      </c>
      <c r="B15" s="26"/>
      <c r="C15" s="26"/>
      <c r="D15" s="26"/>
      <c r="E15" s="26"/>
    </row>
    <row r="16" spans="1:48" x14ac:dyDescent="0.25">
      <c r="A16" s="119" t="s">
        <v>225</v>
      </c>
      <c r="B16" s="26"/>
      <c r="C16" s="26">
        <v>0.6127659574468084</v>
      </c>
      <c r="D16" s="26">
        <v>0.91914893617021254</v>
      </c>
      <c r="E16" s="26">
        <v>1.5319148936170208</v>
      </c>
    </row>
    <row r="17" spans="1:5" x14ac:dyDescent="0.25">
      <c r="A17" s="119" t="s">
        <v>223</v>
      </c>
      <c r="B17" s="26"/>
      <c r="C17" s="26">
        <v>0.1531914893617021</v>
      </c>
      <c r="D17" s="26">
        <v>0.22978723404255313</v>
      </c>
      <c r="E17" s="26">
        <v>0.38297872340425521</v>
      </c>
    </row>
    <row r="18" spans="1:5" x14ac:dyDescent="0.25">
      <c r="A18" s="119" t="s">
        <v>232</v>
      </c>
      <c r="B18" s="26"/>
      <c r="C18" s="26">
        <v>0.73617021276595773</v>
      </c>
      <c r="D18" s="26">
        <v>2.1361702127659572</v>
      </c>
      <c r="E18" s="26">
        <v>2.8723404255319149</v>
      </c>
    </row>
    <row r="19" spans="1:5" x14ac:dyDescent="0.25">
      <c r="A19" s="118" t="s">
        <v>14158</v>
      </c>
      <c r="B19" s="26"/>
      <c r="C19" s="26"/>
      <c r="D19" s="26"/>
      <c r="E19" s="26"/>
    </row>
    <row r="20" spans="1:5" x14ac:dyDescent="0.25">
      <c r="A20" s="119" t="s">
        <v>218</v>
      </c>
      <c r="B20" s="26"/>
      <c r="C20" s="26"/>
      <c r="D20" s="26">
        <v>2.6808510638297873</v>
      </c>
      <c r="E20" s="26">
        <v>2.6808510638297873</v>
      </c>
    </row>
    <row r="21" spans="1:5" x14ac:dyDescent="0.25">
      <c r="A21" s="119" t="s">
        <v>225</v>
      </c>
      <c r="B21" s="26"/>
      <c r="C21" s="26"/>
      <c r="D21" s="26">
        <v>1.5319148936170208</v>
      </c>
      <c r="E21" s="26">
        <v>1.5319148936170208</v>
      </c>
    </row>
    <row r="22" spans="1:5" x14ac:dyDescent="0.25">
      <c r="A22" s="2" t="s">
        <v>251</v>
      </c>
      <c r="B22" s="26"/>
      <c r="C22" s="26"/>
      <c r="D22" s="26"/>
      <c r="E22" s="26"/>
    </row>
    <row r="23" spans="1:5" x14ac:dyDescent="0.25">
      <c r="A23" s="118" t="s">
        <v>14158</v>
      </c>
      <c r="B23" s="26"/>
      <c r="C23" s="26"/>
      <c r="D23" s="26"/>
      <c r="E23" s="26"/>
    </row>
    <row r="24" spans="1:5" x14ac:dyDescent="0.25">
      <c r="A24" s="119" t="s">
        <v>14157</v>
      </c>
      <c r="B24" s="26"/>
      <c r="C24" s="26"/>
      <c r="D24" s="26"/>
      <c r="E24" s="26"/>
    </row>
    <row r="25" spans="1:5" x14ac:dyDescent="0.25">
      <c r="A25" s="123" t="s">
        <v>562</v>
      </c>
      <c r="B25" s="26"/>
      <c r="C25" s="26"/>
      <c r="D25" s="26"/>
      <c r="E25" s="26"/>
    </row>
    <row r="26" spans="1:5" x14ac:dyDescent="0.25">
      <c r="A26" s="124" t="s">
        <v>566</v>
      </c>
      <c r="B26" s="26"/>
      <c r="C26" s="26"/>
      <c r="D26" s="26">
        <v>0.76595744680851052</v>
      </c>
      <c r="E26" s="26">
        <v>0.76595744680851052</v>
      </c>
    </row>
    <row r="27" spans="1:5" x14ac:dyDescent="0.25">
      <c r="A27" s="2" t="s">
        <v>3</v>
      </c>
      <c r="B27" s="26"/>
      <c r="C27" s="26">
        <v>2.9999999999999996</v>
      </c>
      <c r="D27" s="26">
        <v>8.2978723404255312</v>
      </c>
      <c r="E27" s="26">
        <v>11.297872340425531</v>
      </c>
    </row>
  </sheetData>
  <conditionalFormatting pivot="1" sqref="B7:E27">
    <cfRule type="cellIs" dxfId="0" priority="1" stopIfTrue="1" operator="greaterThan">
      <formula>0</formula>
    </cfRule>
  </conditionalFormatting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6" r:id="rId4" name="Button 6">
              <controlPr defaultSize="0" print="0" autoFill="0" autoPict="0" macro="[0]!UpdateGantt">
                <anchor moveWithCells="1" sizeWithCells="1">
                  <from>
                    <xdr:col>2</xdr:col>
                    <xdr:colOff>66675</xdr:colOff>
                    <xdr:row>0</xdr:row>
                    <xdr:rowOff>142875</xdr:rowOff>
                  </from>
                  <to>
                    <xdr:col>3</xdr:col>
                    <xdr:colOff>333375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6" tint="-0.249977111117893"/>
  </sheetPr>
  <dimension ref="A1:L40"/>
  <sheetViews>
    <sheetView zoomScale="115" zoomScaleNormal="115" zoomScalePageLayoutView="130" workbookViewId="0"/>
  </sheetViews>
  <sheetFormatPr defaultColWidth="29" defaultRowHeight="15" x14ac:dyDescent="0.25"/>
  <cols>
    <col min="1" max="1" width="23.28515625" customWidth="1"/>
    <col min="2" max="2" width="10.7109375" customWidth="1"/>
    <col min="3" max="3" width="28.85546875" customWidth="1"/>
    <col min="4" max="4" width="16.5703125" bestFit="1" customWidth="1"/>
    <col min="5" max="5" width="14.5703125" bestFit="1" customWidth="1"/>
    <col min="6" max="6" width="20" style="25" bestFit="1" customWidth="1"/>
    <col min="7" max="7" width="17.28515625" style="31" bestFit="1" customWidth="1"/>
    <col min="8" max="8" width="17.5703125" style="31" bestFit="1" customWidth="1"/>
    <col min="9" max="9" width="8.5703125" bestFit="1" customWidth="1"/>
    <col min="11" max="11" width="31.140625" customWidth="1"/>
    <col min="12" max="12" width="23" customWidth="1"/>
  </cols>
  <sheetData>
    <row r="1" spans="1:12" s="79" customFormat="1" x14ac:dyDescent="0.25">
      <c r="A1" s="79" t="s">
        <v>77</v>
      </c>
      <c r="B1" s="79" t="s">
        <v>118</v>
      </c>
      <c r="C1" s="79" t="s">
        <v>76</v>
      </c>
      <c r="D1" s="79" t="s">
        <v>65</v>
      </c>
      <c r="E1" s="79" t="s">
        <v>92</v>
      </c>
      <c r="F1" s="101" t="s">
        <v>93</v>
      </c>
      <c r="G1" s="102" t="s">
        <v>151</v>
      </c>
      <c r="H1" s="102" t="s">
        <v>152</v>
      </c>
      <c r="I1" s="79" t="s">
        <v>131</v>
      </c>
      <c r="K1" s="100" t="s">
        <v>77</v>
      </c>
      <c r="L1" s="79" t="s">
        <v>182</v>
      </c>
    </row>
    <row r="2" spans="1:12" s="79" customFormat="1" x14ac:dyDescent="0.25">
      <c r="A2" s="103" t="s">
        <v>182</v>
      </c>
      <c r="B2" s="23" t="str">
        <f t="shared" ref="B2:B31" si="0">IF(ISERROR(FIND("Ballpark",C2)), "Plan", "Ballpark")</f>
        <v>Ballpark</v>
      </c>
      <c r="C2" s="23" t="s">
        <v>181</v>
      </c>
      <c r="D2" t="s">
        <v>71</v>
      </c>
      <c r="E2" s="14">
        <v>1</v>
      </c>
      <c r="F2" s="105">
        <f>SUMIFS(IssueTypeVsRoleMapping[Role Allocation],IssueTypeVsRoleMapping[Issue Type],IssueTypeVsRoleMapping[[#This Row],[Issue Type]])</f>
        <v>1</v>
      </c>
      <c r="G2" s="106">
        <f>SUMIFS(AllIssues[CycleOnBacklog],AllIssues[project],'Progress by Demand'!$B$3,AllIssues[SUBTASK_TYPE],IssueTypeVsRoleMapping[[#This Row],[Issue Type]])*IssueTypeVsRoleMapping[[#This Row],[Role Allocation]]</f>
        <v>29.412765957446805</v>
      </c>
      <c r="H2" s="102">
        <f>SUMIFS(AllIssues[EffortOnBacklog],AllIssues[project],'Progress by Demand'!$B$3,AllIssues[SUBTASK_TYPE],IssueTypeVsRoleMapping[[#This Row],[Issue Type]])*IssueTypeVsRoleMapping[[#This Row],[Role Allocation]]</f>
        <v>24.51063829787234</v>
      </c>
      <c r="I2" s="101">
        <f>SUMIFS(IssueTypeVsRoleMapping[Effort on Backlog],IssueTypeVsRoleMapping[Issue Type],IssueTypeVsRoleMapping[Issue Type])/SUMIFS(IssueTypeVsRoleMapping[Effort on Backlog],IssueTypeVsRoleMapping[Group],IssueTypeVsRoleMapping[Group])</f>
        <v>0.82663605051664746</v>
      </c>
      <c r="J2" s="104"/>
    </row>
    <row r="3" spans="1:12" s="79" customFormat="1" x14ac:dyDescent="0.25">
      <c r="A3" s="103" t="s">
        <v>182</v>
      </c>
      <c r="B3" s="23" t="str">
        <f t="shared" si="0"/>
        <v>Ballpark</v>
      </c>
      <c r="C3" s="23" t="s">
        <v>180</v>
      </c>
      <c r="D3" t="s">
        <v>71</v>
      </c>
      <c r="E3" s="14">
        <v>0.2</v>
      </c>
      <c r="F3" s="105">
        <f>SUMIFS(IssueTypeVsRoleMapping[Role Allocation],IssueTypeVsRoleMapping[Issue Type],IssueTypeVsRoleMapping[[#This Row],[Issue Type]])</f>
        <v>1</v>
      </c>
      <c r="G3" s="106">
        <f>SUMIFS(AllIssues[CycleOnBacklog],AllIssues[project],'Progress by Demand'!$B$3,AllIssues[SUBTASK_TYPE],IssueTypeVsRoleMapping[[#This Row],[Issue Type]])*IssueTypeVsRoleMapping[[#This Row],[Role Allocation]]</f>
        <v>3.8297872340425532E-2</v>
      </c>
      <c r="H3" s="102">
        <f>SUMIFS(AllIssues[EffortOnBacklog],AllIssues[project],'Progress by Demand'!$B$3,AllIssues[SUBTASK_TYPE],IssueTypeVsRoleMapping[[#This Row],[Issue Type]])*IssueTypeVsRoleMapping[[#This Row],[Role Allocation]]</f>
        <v>3.1914893617021281E-2</v>
      </c>
      <c r="I3" s="101">
        <f>SUMIFS(IssueTypeVsRoleMapping[Effort on Backlog],IssueTypeVsRoleMapping[Issue Type],IssueTypeVsRoleMapping[Issue Type])/SUMIFS(IssueTypeVsRoleMapping[Effort on Backlog],IssueTypeVsRoleMapping[Group],IssueTypeVsRoleMapping[Group])</f>
        <v>5.3817451205510902E-3</v>
      </c>
      <c r="J3" s="104"/>
      <c r="K3" s="100" t="s">
        <v>14290</v>
      </c>
      <c r="L3" s="79" t="s">
        <v>153</v>
      </c>
    </row>
    <row r="4" spans="1:12" s="79" customFormat="1" x14ac:dyDescent="0.25">
      <c r="A4" s="103" t="s">
        <v>182</v>
      </c>
      <c r="B4" s="23" t="str">
        <f t="shared" si="0"/>
        <v>Ballpark</v>
      </c>
      <c r="C4" s="23" t="s">
        <v>180</v>
      </c>
      <c r="D4" t="s">
        <v>184</v>
      </c>
      <c r="E4" s="14">
        <v>0.8</v>
      </c>
      <c r="F4" s="105">
        <f>SUMIFS(IssueTypeVsRoleMapping[Role Allocation],IssueTypeVsRoleMapping[Issue Type],IssueTypeVsRoleMapping[[#This Row],[Issue Type]])</f>
        <v>1</v>
      </c>
      <c r="G4" s="106">
        <f>SUMIFS(AllIssues[CycleOnBacklog],AllIssues[project],'Progress by Demand'!$B$3,AllIssues[SUBTASK_TYPE],IssueTypeVsRoleMapping[[#This Row],[Issue Type]])*IssueTypeVsRoleMapping[[#This Row],[Role Allocation]]</f>
        <v>0.15319148936170213</v>
      </c>
      <c r="H4" s="102">
        <f>SUMIFS(AllIssues[EffortOnBacklog],AllIssues[project],'Progress by Demand'!$B$3,AllIssues[SUBTASK_TYPE],IssueTypeVsRoleMapping[[#This Row],[Issue Type]])*IssueTypeVsRoleMapping[[#This Row],[Role Allocation]]</f>
        <v>0.12765957446808512</v>
      </c>
      <c r="I4" s="101">
        <f>SUMIFS(IssueTypeVsRoleMapping[Effort on Backlog],IssueTypeVsRoleMapping[Issue Type],IssueTypeVsRoleMapping[Issue Type])/SUMIFS(IssueTypeVsRoleMapping[Effort on Backlog],IssueTypeVsRoleMapping[Group],IssueTypeVsRoleMapping[Group])</f>
        <v>5.3817451205510902E-3</v>
      </c>
      <c r="J4" s="104"/>
      <c r="K4" s="2" t="s">
        <v>49</v>
      </c>
      <c r="L4" s="107"/>
    </row>
    <row r="5" spans="1:12" s="79" customFormat="1" x14ac:dyDescent="0.25">
      <c r="A5" s="103" t="s">
        <v>182</v>
      </c>
      <c r="B5" s="23" t="str">
        <f t="shared" si="0"/>
        <v>Ballpark</v>
      </c>
      <c r="C5" s="23" t="s">
        <v>175</v>
      </c>
      <c r="D5" t="s">
        <v>71</v>
      </c>
      <c r="E5" s="14">
        <v>0.7</v>
      </c>
      <c r="F5" s="105">
        <f>SUMIFS(IssueTypeVsRoleMapping[Role Allocation],IssueTypeVsRoleMapping[Issue Type],IssueTypeVsRoleMapping[[#This Row],[Issue Type]])</f>
        <v>1</v>
      </c>
      <c r="G5" s="106">
        <f>SUMIFS(AllIssues[CycleOnBacklog],AllIssues[project],'Progress by Demand'!$B$3,AllIssues[SUBTASK_TYPE],IssueTypeVsRoleMapping[[#This Row],[Issue Type]])*IssueTypeVsRoleMapping[[#This Row],[Role Allocation]]</f>
        <v>0</v>
      </c>
      <c r="H5" s="102">
        <f>SUMIFS(AllIssues[EffortOnBacklog],AllIssues[project],'Progress by Demand'!$B$3,AllIssues[SUBTASK_TYPE],IssueTypeVsRoleMapping[[#This Row],[Issue Type]])*IssueTypeVsRoleMapping[[#This Row],[Role Allocation]]</f>
        <v>0</v>
      </c>
      <c r="I5" s="101">
        <f>SUMIFS(IssueTypeVsRoleMapping[Effort on Backlog],IssueTypeVsRoleMapping[Issue Type],IssueTypeVsRoleMapping[Issue Type])/SUMIFS(IssueTypeVsRoleMapping[Effort on Backlog],IssueTypeVsRoleMapping[Group],IssueTypeVsRoleMapping[Group])</f>
        <v>0</v>
      </c>
      <c r="J5" s="104"/>
      <c r="K5" s="118" t="s">
        <v>181</v>
      </c>
      <c r="L5" s="107">
        <v>0.82663605051664746</v>
      </c>
    </row>
    <row r="6" spans="1:12" s="79" customFormat="1" x14ac:dyDescent="0.25">
      <c r="A6" s="103" t="s">
        <v>182</v>
      </c>
      <c r="B6" s="23" t="str">
        <f t="shared" si="0"/>
        <v>Ballpark</v>
      </c>
      <c r="C6" s="23" t="s">
        <v>175</v>
      </c>
      <c r="D6" t="s">
        <v>184</v>
      </c>
      <c r="E6" s="14">
        <v>0.3</v>
      </c>
      <c r="F6" s="105">
        <f>SUMIFS(IssueTypeVsRoleMapping[Role Allocation],IssueTypeVsRoleMapping[Issue Type],IssueTypeVsRoleMapping[[#This Row],[Issue Type]])</f>
        <v>1</v>
      </c>
      <c r="G6" s="106">
        <f>SUMIFS(AllIssues[CycleOnBacklog],AllIssues[project],'Progress by Demand'!$B$3,AllIssues[SUBTASK_TYPE],IssueTypeVsRoleMapping[[#This Row],[Issue Type]])*IssueTypeVsRoleMapping[[#This Row],[Role Allocation]]</f>
        <v>0</v>
      </c>
      <c r="H6" s="102">
        <f>SUMIFS(AllIssues[EffortOnBacklog],AllIssues[project],'Progress by Demand'!$B$3,AllIssues[SUBTASK_TYPE],IssueTypeVsRoleMapping[[#This Row],[Issue Type]])*IssueTypeVsRoleMapping[[#This Row],[Role Allocation]]</f>
        <v>0</v>
      </c>
      <c r="I6" s="101">
        <f>SUMIFS(IssueTypeVsRoleMapping[Effort on Backlog],IssueTypeVsRoleMapping[Issue Type],IssueTypeVsRoleMapping[Issue Type])/SUMIFS(IssueTypeVsRoleMapping[Effort on Backlog],IssueTypeVsRoleMapping[Group],IssueTypeVsRoleMapping[Group])</f>
        <v>0</v>
      </c>
      <c r="J6" s="104"/>
      <c r="K6" s="118" t="s">
        <v>180</v>
      </c>
      <c r="L6" s="107">
        <v>1.076349024110218E-2</v>
      </c>
    </row>
    <row r="7" spans="1:12" s="79" customFormat="1" x14ac:dyDescent="0.25">
      <c r="A7" s="103" t="s">
        <v>182</v>
      </c>
      <c r="B7" s="23" t="str">
        <f t="shared" si="0"/>
        <v>Ballpark</v>
      </c>
      <c r="C7" s="23" t="s">
        <v>178</v>
      </c>
      <c r="D7" t="s">
        <v>71</v>
      </c>
      <c r="E7" s="14">
        <v>0.7</v>
      </c>
      <c r="F7" s="105">
        <f>SUMIFS(IssueTypeVsRoleMapping[Role Allocation],IssueTypeVsRoleMapping[Issue Type],IssueTypeVsRoleMapping[[#This Row],[Issue Type]])</f>
        <v>1</v>
      </c>
      <c r="G7" s="106">
        <f>SUMIFS(AllIssues[CycleOnBacklog],AllIssues[project],'Progress by Demand'!$B$3,AllIssues[SUBTASK_TYPE],IssueTypeVsRoleMapping[[#This Row],[Issue Type]])*IssueTypeVsRoleMapping[[#This Row],[Role Allocation]]</f>
        <v>0</v>
      </c>
      <c r="H7" s="102">
        <f>SUMIFS(AllIssues[EffortOnBacklog],AllIssues[project],'Progress by Demand'!$B$3,AllIssues[SUBTASK_TYPE],IssueTypeVsRoleMapping[[#This Row],[Issue Type]])*IssueTypeVsRoleMapping[[#This Row],[Role Allocation]]</f>
        <v>0</v>
      </c>
      <c r="I7" s="101">
        <f>SUMIFS(IssueTypeVsRoleMapping[Effort on Backlog],IssueTypeVsRoleMapping[Issue Type],IssueTypeVsRoleMapping[Issue Type])/SUMIFS(IssueTypeVsRoleMapping[Effort on Backlog],IssueTypeVsRoleMapping[Group],IssueTypeVsRoleMapping[Group])</f>
        <v>0</v>
      </c>
      <c r="J7" s="104"/>
      <c r="K7" s="118" t="s">
        <v>175</v>
      </c>
      <c r="L7" s="107">
        <v>0</v>
      </c>
    </row>
    <row r="8" spans="1:12" s="79" customFormat="1" x14ac:dyDescent="0.25">
      <c r="A8" s="103" t="s">
        <v>182</v>
      </c>
      <c r="B8" s="23" t="str">
        <f t="shared" si="0"/>
        <v>Ballpark</v>
      </c>
      <c r="C8" s="23" t="s">
        <v>178</v>
      </c>
      <c r="D8" t="s">
        <v>184</v>
      </c>
      <c r="E8" s="14">
        <v>0.3</v>
      </c>
      <c r="F8" s="105">
        <f>SUMIFS(IssueTypeVsRoleMapping[Role Allocation],IssueTypeVsRoleMapping[Issue Type],IssueTypeVsRoleMapping[[#This Row],[Issue Type]])</f>
        <v>1</v>
      </c>
      <c r="G8" s="106">
        <f>SUMIFS(AllIssues[CycleOnBacklog],AllIssues[project],'Progress by Demand'!$B$3,AllIssues[SUBTASK_TYPE],IssueTypeVsRoleMapping[[#This Row],[Issue Type]])*IssueTypeVsRoleMapping[[#This Row],[Role Allocation]]</f>
        <v>0</v>
      </c>
      <c r="H8" s="102">
        <f>SUMIFS(AllIssues[EffortOnBacklog],AllIssues[project],'Progress by Demand'!$B$3,AllIssues[SUBTASK_TYPE],IssueTypeVsRoleMapping[[#This Row],[Issue Type]])*IssueTypeVsRoleMapping[[#This Row],[Role Allocation]]</f>
        <v>0</v>
      </c>
      <c r="I8" s="101">
        <f>SUMIFS(IssueTypeVsRoleMapping[Effort on Backlog],IssueTypeVsRoleMapping[Issue Type],IssueTypeVsRoleMapping[Issue Type])/SUMIFS(IssueTypeVsRoleMapping[Effort on Backlog],IssueTypeVsRoleMapping[Group],IssueTypeVsRoleMapping[Group])</f>
        <v>0</v>
      </c>
      <c r="J8" s="104"/>
      <c r="K8" s="118" t="s">
        <v>178</v>
      </c>
      <c r="L8" s="107">
        <v>0</v>
      </c>
    </row>
    <row r="9" spans="1:12" s="79" customFormat="1" x14ac:dyDescent="0.25">
      <c r="A9" s="103" t="s">
        <v>182</v>
      </c>
      <c r="B9" s="23" t="str">
        <f t="shared" si="0"/>
        <v>Ballpark</v>
      </c>
      <c r="C9" s="23" t="s">
        <v>176</v>
      </c>
      <c r="D9" t="s">
        <v>184</v>
      </c>
      <c r="E9" s="14">
        <v>1</v>
      </c>
      <c r="F9" s="105">
        <f>SUMIFS(IssueTypeVsRoleMapping[Role Allocation],IssueTypeVsRoleMapping[Issue Type],IssueTypeVsRoleMapping[[#This Row],[Issue Type]])</f>
        <v>1</v>
      </c>
      <c r="G9" s="106">
        <f>SUMIFS(AllIssues[CycleOnBacklog],AllIssues[project],'Progress by Demand'!$B$3,AllIssues[SUBTASK_TYPE],IssueTypeVsRoleMapping[[#This Row],[Issue Type]])*IssueTypeVsRoleMapping[[#This Row],[Role Allocation]]</f>
        <v>0.87063829787234037</v>
      </c>
      <c r="H9" s="102">
        <f>SUMIFS(AllIssues[EffortOnBacklog],AllIssues[project],'Progress by Demand'!$B$3,AllIssues[SUBTASK_TYPE],IssueTypeVsRoleMapping[[#This Row],[Issue Type]])*IssueTypeVsRoleMapping[[#This Row],[Role Allocation]]</f>
        <v>0.72553191489361712</v>
      </c>
      <c r="I9" s="101">
        <f>SUMIFS(IssueTypeVsRoleMapping[Effort on Backlog],IssueTypeVsRoleMapping[Issue Type],IssueTypeVsRoleMapping[Issue Type])/SUMIFS(IssueTypeVsRoleMapping[Effort on Backlog],IssueTypeVsRoleMapping[Group],IssueTypeVsRoleMapping[Group])</f>
        <v>2.4469001148105626E-2</v>
      </c>
      <c r="J9" s="104"/>
      <c r="K9" s="118" t="s">
        <v>176</v>
      </c>
      <c r="L9" s="107">
        <v>2.4469001148105626E-2</v>
      </c>
    </row>
    <row r="10" spans="1:12" s="79" customFormat="1" x14ac:dyDescent="0.25">
      <c r="A10" s="103" t="s">
        <v>182</v>
      </c>
      <c r="B10" s="23" t="str">
        <f t="shared" si="0"/>
        <v>Ballpark</v>
      </c>
      <c r="C10" s="23" t="s">
        <v>177</v>
      </c>
      <c r="D10" t="s">
        <v>71</v>
      </c>
      <c r="E10" s="14">
        <v>0.3</v>
      </c>
      <c r="F10" s="105">
        <f>SUMIFS(IssueTypeVsRoleMapping[Role Allocation],IssueTypeVsRoleMapping[Issue Type],IssueTypeVsRoleMapping[[#This Row],[Issue Type]])</f>
        <v>1</v>
      </c>
      <c r="G10" s="106">
        <f>SUMIFS(AllIssues[CycleOnBacklog],AllIssues[project],'Progress by Demand'!$B$3,AllIssues[SUBTASK_TYPE],IssueTypeVsRoleMapping[[#This Row],[Issue Type]])*IssueTypeVsRoleMapping[[#This Row],[Role Allocation]]</f>
        <v>0</v>
      </c>
      <c r="H10" s="102">
        <f>SUMIFS(AllIssues[EffortOnBacklog],AllIssues[project],'Progress by Demand'!$B$3,AllIssues[SUBTASK_TYPE],IssueTypeVsRoleMapping[[#This Row],[Issue Type]])*IssueTypeVsRoleMapping[[#This Row],[Role Allocation]]</f>
        <v>0</v>
      </c>
      <c r="I10" s="101">
        <f>SUMIFS(IssueTypeVsRoleMapping[Effort on Backlog],IssueTypeVsRoleMapping[Issue Type],IssueTypeVsRoleMapping[Issue Type])/SUMIFS(IssueTypeVsRoleMapping[Effort on Backlog],IssueTypeVsRoleMapping[Group],IssueTypeVsRoleMapping[Group])</f>
        <v>0</v>
      </c>
      <c r="J10" s="104"/>
      <c r="K10" s="118" t="s">
        <v>177</v>
      </c>
      <c r="L10" s="107">
        <v>0</v>
      </c>
    </row>
    <row r="11" spans="1:12" s="79" customFormat="1" x14ac:dyDescent="0.25">
      <c r="A11" s="103" t="s">
        <v>182</v>
      </c>
      <c r="B11" s="23" t="str">
        <f t="shared" si="0"/>
        <v>Ballpark</v>
      </c>
      <c r="C11" s="23" t="s">
        <v>177</v>
      </c>
      <c r="D11" t="s">
        <v>184</v>
      </c>
      <c r="E11" s="14">
        <v>0.7</v>
      </c>
      <c r="F11" s="105">
        <f>SUMIFS(IssueTypeVsRoleMapping[Role Allocation],IssueTypeVsRoleMapping[Issue Type],IssueTypeVsRoleMapping[[#This Row],[Issue Type]])</f>
        <v>1</v>
      </c>
      <c r="G11" s="106">
        <f>SUMIFS(AllIssues[CycleOnBacklog],AllIssues[project],'Progress by Demand'!$B$3,AllIssues[SUBTASK_TYPE],IssueTypeVsRoleMapping[[#This Row],[Issue Type]])*IssueTypeVsRoleMapping[[#This Row],[Role Allocation]]</f>
        <v>0</v>
      </c>
      <c r="H11" s="102">
        <f>SUMIFS(AllIssues[EffortOnBacklog],AllIssues[project],'Progress by Demand'!$B$3,AllIssues[SUBTASK_TYPE],IssueTypeVsRoleMapping[[#This Row],[Issue Type]])*IssueTypeVsRoleMapping[[#This Row],[Role Allocation]]</f>
        <v>0</v>
      </c>
      <c r="I11" s="101">
        <f>SUMIFS(IssueTypeVsRoleMapping[Effort on Backlog],IssueTypeVsRoleMapping[Issue Type],IssueTypeVsRoleMapping[Issue Type])/SUMIFS(IssueTypeVsRoleMapping[Effort on Backlog],IssueTypeVsRoleMapping[Group],IssueTypeVsRoleMapping[Group])</f>
        <v>0</v>
      </c>
      <c r="J11" s="104"/>
      <c r="K11" s="118" t="s">
        <v>179</v>
      </c>
      <c r="L11" s="107">
        <v>0</v>
      </c>
    </row>
    <row r="12" spans="1:12" s="79" customFormat="1" x14ac:dyDescent="0.25">
      <c r="A12" s="103" t="s">
        <v>182</v>
      </c>
      <c r="B12" s="23" t="str">
        <f t="shared" si="0"/>
        <v>Ballpark</v>
      </c>
      <c r="C12" s="23" t="s">
        <v>179</v>
      </c>
      <c r="D12" t="s">
        <v>71</v>
      </c>
      <c r="E12" s="14">
        <v>0.7</v>
      </c>
      <c r="F12" s="105">
        <f>SUMIFS(IssueTypeVsRoleMapping[Role Allocation],IssueTypeVsRoleMapping[Issue Type],IssueTypeVsRoleMapping[[#This Row],[Issue Type]])</f>
        <v>1</v>
      </c>
      <c r="G12" s="106">
        <f>SUMIFS(AllIssues[CycleOnBacklog],AllIssues[project],'Progress by Demand'!$B$3,AllIssues[SUBTASK_TYPE],IssueTypeVsRoleMapping[[#This Row],[Issue Type]])*IssueTypeVsRoleMapping[[#This Row],[Role Allocation]]</f>
        <v>0</v>
      </c>
      <c r="H12" s="102">
        <f>SUMIFS(AllIssues[EffortOnBacklog],AllIssues[project],'Progress by Demand'!$B$3,AllIssues[SUBTASK_TYPE],IssueTypeVsRoleMapping[[#This Row],[Issue Type]])*IssueTypeVsRoleMapping[[#This Row],[Role Allocation]]</f>
        <v>0</v>
      </c>
      <c r="I12" s="101">
        <f>SUMIFS(IssueTypeVsRoleMapping[Effort on Backlog],IssueTypeVsRoleMapping[Issue Type],IssueTypeVsRoleMapping[Issue Type])/SUMIFS(IssueTypeVsRoleMapping[Effort on Backlog],IssueTypeVsRoleMapping[Group],IssueTypeVsRoleMapping[Group])</f>
        <v>0</v>
      </c>
      <c r="J12" s="104"/>
      <c r="K12" s="118" t="s">
        <v>174</v>
      </c>
      <c r="L12" s="107">
        <v>0.14351320321469574</v>
      </c>
    </row>
    <row r="13" spans="1:12" s="79" customFormat="1" x14ac:dyDescent="0.25">
      <c r="A13" s="103" t="s">
        <v>182</v>
      </c>
      <c r="B13" s="23" t="str">
        <f t="shared" si="0"/>
        <v>Ballpark</v>
      </c>
      <c r="C13" s="23" t="s">
        <v>179</v>
      </c>
      <c r="D13" t="s">
        <v>184</v>
      </c>
      <c r="E13" s="14">
        <v>0.3</v>
      </c>
      <c r="F13" s="105">
        <f>SUMIFS(IssueTypeVsRoleMapping[Role Allocation],IssueTypeVsRoleMapping[Issue Type],IssueTypeVsRoleMapping[[#This Row],[Issue Type]])</f>
        <v>1</v>
      </c>
      <c r="G13" s="106">
        <f>SUMIFS(AllIssues[CycleOnBacklog],AllIssues[project],'Progress by Demand'!$B$3,AllIssues[SUBTASK_TYPE],IssueTypeVsRoleMapping[[#This Row],[Issue Type]])*IssueTypeVsRoleMapping[[#This Row],[Role Allocation]]</f>
        <v>0</v>
      </c>
      <c r="H13" s="102">
        <f>SUMIFS(AllIssues[EffortOnBacklog],AllIssues[project],'Progress by Demand'!$B$3,AllIssues[SUBTASK_TYPE],IssueTypeVsRoleMapping[[#This Row],[Issue Type]])*IssueTypeVsRoleMapping[[#This Row],[Role Allocation]]</f>
        <v>0</v>
      </c>
      <c r="I13" s="101">
        <f>SUMIFS(IssueTypeVsRoleMapping[Effort on Backlog],IssueTypeVsRoleMapping[Issue Type],IssueTypeVsRoleMapping[Issue Type])/SUMIFS(IssueTypeVsRoleMapping[Effort on Backlog],IssueTypeVsRoleMapping[Group],IssueTypeVsRoleMapping[Group])</f>
        <v>0</v>
      </c>
      <c r="J13" s="104"/>
      <c r="K13" s="2" t="s">
        <v>82</v>
      </c>
      <c r="L13" s="107"/>
    </row>
    <row r="14" spans="1:12" s="79" customFormat="1" x14ac:dyDescent="0.25">
      <c r="A14" s="103" t="s">
        <v>182</v>
      </c>
      <c r="B14" s="23" t="str">
        <f t="shared" si="0"/>
        <v>Ballpark</v>
      </c>
      <c r="C14" s="23" t="s">
        <v>174</v>
      </c>
      <c r="D14" t="s">
        <v>71</v>
      </c>
      <c r="E14" s="14">
        <v>1</v>
      </c>
      <c r="F14" s="105">
        <f>SUMIFS(IssueTypeVsRoleMapping[Role Allocation],IssueTypeVsRoleMapping[Issue Type],IssueTypeVsRoleMapping[[#This Row],[Issue Type]])</f>
        <v>1</v>
      </c>
      <c r="G14" s="106">
        <f>SUMIFS(AllIssues[CycleOnBacklog],AllIssues[project],'Progress by Demand'!$B$3,AllIssues[SUBTASK_TYPE],IssueTypeVsRoleMapping[[#This Row],[Issue Type]])*IssueTypeVsRoleMapping[[#This Row],[Role Allocation]]</f>
        <v>5.1063829787234036</v>
      </c>
      <c r="H14" s="102">
        <f>SUMIFS(AllIssues[EffortOnBacklog],AllIssues[project],'Progress by Demand'!$B$3,AllIssues[SUBTASK_TYPE],IssueTypeVsRoleMapping[[#This Row],[Issue Type]])*IssueTypeVsRoleMapping[[#This Row],[Role Allocation]]</f>
        <v>4.2553191489361701</v>
      </c>
      <c r="I14" s="101">
        <f>SUMIFS(IssueTypeVsRoleMapping[Effort on Backlog],IssueTypeVsRoleMapping[Issue Type],IssueTypeVsRoleMapping[Issue Type])/SUMIFS(IssueTypeVsRoleMapping[Effort on Backlog],IssueTypeVsRoleMapping[Group],IssueTypeVsRoleMapping[Group])</f>
        <v>0.14351320321469574</v>
      </c>
      <c r="J14" s="104"/>
      <c r="K14" s="118" t="s">
        <v>7</v>
      </c>
      <c r="L14" s="107">
        <v>0</v>
      </c>
    </row>
    <row r="15" spans="1:12" s="79" customFormat="1" x14ac:dyDescent="0.25">
      <c r="A15" s="103" t="s">
        <v>182</v>
      </c>
      <c r="B15" s="23" t="str">
        <f t="shared" si="0"/>
        <v>Plan</v>
      </c>
      <c r="C15" t="s">
        <v>7</v>
      </c>
      <c r="D15" t="s">
        <v>71</v>
      </c>
      <c r="E15" s="14">
        <v>1</v>
      </c>
      <c r="F15" s="105">
        <f>SUMIFS(IssueTypeVsRoleMapping[Role Allocation],IssueTypeVsRoleMapping[Issue Type],IssueTypeVsRoleMapping[[#This Row],[Issue Type]])</f>
        <v>1</v>
      </c>
      <c r="G15" s="106">
        <f>SUMIFS(AllIssues[CycleOnBacklog],AllIssues[project],'Progress by Demand'!$B$3,AllIssues[SUBTASK_TYPE],IssueTypeVsRoleMapping[[#This Row],[Issue Type]])*IssueTypeVsRoleMapping[[#This Row],[Role Allocation]]</f>
        <v>0</v>
      </c>
      <c r="H15" s="102">
        <f>SUMIFS(AllIssues[EffortOnBacklog],AllIssues[project],'Progress by Demand'!$B$3,AllIssues[SUBTASK_TYPE],IssueTypeVsRoleMapping[[#This Row],[Issue Type]])*IssueTypeVsRoleMapping[[#This Row],[Role Allocation]]</f>
        <v>0</v>
      </c>
      <c r="I15" s="101">
        <f>SUMIFS(IssueTypeVsRoleMapping[Effort on Backlog],IssueTypeVsRoleMapping[Issue Type],IssueTypeVsRoleMapping[Issue Type])/SUMIFS(IssueTypeVsRoleMapping[Effort on Backlog],IssueTypeVsRoleMapping[Group],IssueTypeVsRoleMapping[Group])</f>
        <v>0</v>
      </c>
      <c r="J15" s="104"/>
      <c r="K15" s="118" t="s">
        <v>26</v>
      </c>
      <c r="L15" s="107">
        <v>0</v>
      </c>
    </row>
    <row r="16" spans="1:12" s="79" customFormat="1" x14ac:dyDescent="0.25">
      <c r="A16" s="103" t="s">
        <v>182</v>
      </c>
      <c r="B16" s="23" t="str">
        <f t="shared" si="0"/>
        <v>Plan</v>
      </c>
      <c r="C16" t="s">
        <v>26</v>
      </c>
      <c r="D16" t="s">
        <v>71</v>
      </c>
      <c r="E16" s="14">
        <v>1</v>
      </c>
      <c r="F16" s="105">
        <f>SUMIFS(IssueTypeVsRoleMapping[Role Allocation],IssueTypeVsRoleMapping[Issue Type],IssueTypeVsRoleMapping[[#This Row],[Issue Type]])</f>
        <v>1</v>
      </c>
      <c r="G16" s="106">
        <f>SUMIFS(AllIssues[CycleOnBacklog],AllIssues[project],'Progress by Demand'!$B$3,AllIssues[SUBTASK_TYPE],IssueTypeVsRoleMapping[[#This Row],[Issue Type]])*IssueTypeVsRoleMapping[[#This Row],[Role Allocation]]</f>
        <v>0</v>
      </c>
      <c r="H16" s="102">
        <f>SUMIFS(AllIssues[EffortOnBacklog],AllIssues[project],'Progress by Demand'!$B$3,AllIssues[SUBTASK_TYPE],IssueTypeVsRoleMapping[[#This Row],[Issue Type]])*IssueTypeVsRoleMapping[[#This Row],[Role Allocation]]</f>
        <v>0</v>
      </c>
      <c r="I16" s="101">
        <f>SUMIFS(IssueTypeVsRoleMapping[Effort on Backlog],IssueTypeVsRoleMapping[Issue Type],IssueTypeVsRoleMapping[Issue Type])/SUMIFS(IssueTypeVsRoleMapping[Effort on Backlog],IssueTypeVsRoleMapping[Group],IssueTypeVsRoleMapping[Group])</f>
        <v>0</v>
      </c>
      <c r="J16" s="104"/>
      <c r="K16" s="118" t="s">
        <v>11</v>
      </c>
      <c r="L16" s="107">
        <v>0.33898305084745756</v>
      </c>
    </row>
    <row r="17" spans="1:12" s="79" customFormat="1" x14ac:dyDescent="0.25">
      <c r="A17" s="103" t="s">
        <v>182</v>
      </c>
      <c r="B17" s="23" t="str">
        <f t="shared" si="0"/>
        <v>Plan</v>
      </c>
      <c r="C17" t="s">
        <v>11</v>
      </c>
      <c r="D17" t="s">
        <v>184</v>
      </c>
      <c r="E17" s="14">
        <v>0.3</v>
      </c>
      <c r="F17" s="105">
        <f>SUMIFS(IssueTypeVsRoleMapping[Role Allocation],IssueTypeVsRoleMapping[Issue Type],IssueTypeVsRoleMapping[[#This Row],[Issue Type]])</f>
        <v>1</v>
      </c>
      <c r="G17" s="106">
        <f>SUMIFS(AllIssues[CycleOnBacklog],AllIssues[project],'Progress by Demand'!$B$3,AllIssues[SUBTASK_TYPE],IssueTypeVsRoleMapping[[#This Row],[Issue Type]])*IssueTypeVsRoleMapping[[#This Row],[Role Allocation]]</f>
        <v>3.8297872340425529</v>
      </c>
      <c r="H17" s="102">
        <f>SUMIFS(AllIssues[EffortOnBacklog],AllIssues[project],'Progress by Demand'!$B$3,AllIssues[SUBTASK_TYPE],IssueTypeVsRoleMapping[[#This Row],[Issue Type]])*IssueTypeVsRoleMapping[[#This Row],[Role Allocation]]</f>
        <v>3.1914893617021276</v>
      </c>
      <c r="I17" s="101">
        <f>SUMIFS(IssueTypeVsRoleMapping[Effort on Backlog],IssueTypeVsRoleMapping[Issue Type],IssueTypeVsRoleMapping[Issue Type])/SUMIFS(IssueTypeVsRoleMapping[Effort on Backlog],IssueTypeVsRoleMapping[Group],IssueTypeVsRoleMapping[Group])</f>
        <v>0.16949152542372878</v>
      </c>
      <c r="J17" s="104"/>
      <c r="K17" s="118" t="s">
        <v>6</v>
      </c>
      <c r="L17" s="107">
        <v>0.40677966101694912</v>
      </c>
    </row>
    <row r="18" spans="1:12" s="79" customFormat="1" x14ac:dyDescent="0.25">
      <c r="A18" s="103" t="s">
        <v>182</v>
      </c>
      <c r="B18" s="23" t="str">
        <f t="shared" si="0"/>
        <v>Plan</v>
      </c>
      <c r="C18" t="s">
        <v>11</v>
      </c>
      <c r="D18" t="s">
        <v>71</v>
      </c>
      <c r="E18" s="14">
        <v>0.7</v>
      </c>
      <c r="F18" s="105">
        <f>SUMIFS(IssueTypeVsRoleMapping[Role Allocation],IssueTypeVsRoleMapping[Issue Type],IssueTypeVsRoleMapping[[#This Row],[Issue Type]])</f>
        <v>1</v>
      </c>
      <c r="G18" s="106">
        <f>SUMIFS(AllIssues[CycleOnBacklog],AllIssues[project],'Progress by Demand'!$B$3,AllIssues[SUBTASK_TYPE],IssueTypeVsRoleMapping[[#This Row],[Issue Type]])*IssueTypeVsRoleMapping[[#This Row],[Role Allocation]]</f>
        <v>8.9361702127659566</v>
      </c>
      <c r="H18" s="102">
        <f>SUMIFS(AllIssues[EffortOnBacklog],AllIssues[project],'Progress by Demand'!$B$3,AllIssues[SUBTASK_TYPE],IssueTypeVsRoleMapping[[#This Row],[Issue Type]])*IssueTypeVsRoleMapping[[#This Row],[Role Allocation]]</f>
        <v>7.4468085106382969</v>
      </c>
      <c r="I18" s="101">
        <f>SUMIFS(IssueTypeVsRoleMapping[Effort on Backlog],IssueTypeVsRoleMapping[Issue Type],IssueTypeVsRoleMapping[Issue Type])/SUMIFS(IssueTypeVsRoleMapping[Effort on Backlog],IssueTypeVsRoleMapping[Group],IssueTypeVsRoleMapping[Group])</f>
        <v>0.16949152542372878</v>
      </c>
      <c r="J18" s="104"/>
      <c r="K18" s="118" t="s">
        <v>74</v>
      </c>
      <c r="L18" s="107">
        <v>6.7796610169491525E-2</v>
      </c>
    </row>
    <row r="19" spans="1:12" s="79" customFormat="1" x14ac:dyDescent="0.25">
      <c r="A19" s="103" t="s">
        <v>182</v>
      </c>
      <c r="B19" s="23" t="str">
        <f t="shared" si="0"/>
        <v>Plan</v>
      </c>
      <c r="C19" t="s">
        <v>6</v>
      </c>
      <c r="D19" t="s">
        <v>184</v>
      </c>
      <c r="E19" s="14">
        <v>0.3</v>
      </c>
      <c r="F19" s="105">
        <f>SUMIFS(IssueTypeVsRoleMapping[Role Allocation],IssueTypeVsRoleMapping[Issue Type],IssueTypeVsRoleMapping[[#This Row],[Issue Type]])</f>
        <v>1</v>
      </c>
      <c r="G19" s="106">
        <f>SUMIFS(AllIssues[CycleOnBacklog],AllIssues[project],'Progress by Demand'!$B$3,AllIssues[SUBTASK_TYPE],IssueTypeVsRoleMapping[[#This Row],[Issue Type]])*IssueTypeVsRoleMapping[[#This Row],[Role Allocation]]</f>
        <v>4.5957446808510625</v>
      </c>
      <c r="H19" s="102">
        <f>SUMIFS(AllIssues[EffortOnBacklog],AllIssues[project],'Progress by Demand'!$B$3,AllIssues[SUBTASK_TYPE],IssueTypeVsRoleMapping[[#This Row],[Issue Type]])*IssueTypeVsRoleMapping[[#This Row],[Role Allocation]]</f>
        <v>3.8297872340425529</v>
      </c>
      <c r="I19" s="101">
        <f>SUMIFS(IssueTypeVsRoleMapping[Effort on Backlog],IssueTypeVsRoleMapping[Issue Type],IssueTypeVsRoleMapping[Issue Type])/SUMIFS(IssueTypeVsRoleMapping[Effort on Backlog],IssueTypeVsRoleMapping[Group],IssueTypeVsRoleMapping[Group])</f>
        <v>0.20338983050847456</v>
      </c>
      <c r="J19" s="104"/>
      <c r="K19" s="118" t="s">
        <v>8</v>
      </c>
      <c r="L19" s="107">
        <v>0.15254237288135594</v>
      </c>
    </row>
    <row r="20" spans="1:12" s="79" customFormat="1" x14ac:dyDescent="0.25">
      <c r="A20" s="103" t="s">
        <v>182</v>
      </c>
      <c r="B20" s="23" t="str">
        <f t="shared" si="0"/>
        <v>Plan</v>
      </c>
      <c r="C20" t="s">
        <v>6</v>
      </c>
      <c r="D20" t="s">
        <v>71</v>
      </c>
      <c r="E20" s="14">
        <v>0.7</v>
      </c>
      <c r="F20" s="120">
        <f>SUMIFS(IssueTypeVsRoleMapping[Role Allocation],IssueTypeVsRoleMapping[Issue Type],IssueTypeVsRoleMapping[[#This Row],[Issue Type]])</f>
        <v>1</v>
      </c>
      <c r="G20" s="106">
        <f>SUMIFS(AllIssues[CycleOnBacklog],AllIssues[project],'Progress by Demand'!$B$3,AllIssues[SUBTASK_TYPE],IssueTypeVsRoleMapping[[#This Row],[Issue Type]])*IssueTypeVsRoleMapping[[#This Row],[Role Allocation]]</f>
        <v>10.723404255319146</v>
      </c>
      <c r="H20" s="102">
        <f>SUMIFS(AllIssues[EffortOnBacklog],AllIssues[project],'Progress by Demand'!$B$3,AllIssues[SUBTASK_TYPE],IssueTypeVsRoleMapping[[#This Row],[Issue Type]])*IssueTypeVsRoleMapping[[#This Row],[Role Allocation]]</f>
        <v>8.9361702127659566</v>
      </c>
      <c r="I20" s="101">
        <f>SUMIFS(IssueTypeVsRoleMapping[Effort on Backlog],IssueTypeVsRoleMapping[Issue Type],IssueTypeVsRoleMapping[Issue Type])/SUMIFS(IssueTypeVsRoleMapping[Effort on Backlog],IssueTypeVsRoleMapping[Group],IssueTypeVsRoleMapping[Group])</f>
        <v>0.20338983050847456</v>
      </c>
      <c r="J20" s="104"/>
      <c r="K20" s="118" t="s">
        <v>75</v>
      </c>
      <c r="L20" s="107">
        <v>6.7796610169491525E-2</v>
      </c>
    </row>
    <row r="21" spans="1:12" s="79" customFormat="1" x14ac:dyDescent="0.25">
      <c r="A21" s="103" t="s">
        <v>182</v>
      </c>
      <c r="B21" s="23" t="str">
        <f t="shared" si="0"/>
        <v>Plan</v>
      </c>
      <c r="C21" t="s">
        <v>74</v>
      </c>
      <c r="D21" t="s">
        <v>184</v>
      </c>
      <c r="E21" s="14">
        <v>1</v>
      </c>
      <c r="F21" s="120">
        <f>SUMIFS(IssueTypeVsRoleMapping[Role Allocation],IssueTypeVsRoleMapping[Issue Type],IssueTypeVsRoleMapping[[#This Row],[Issue Type]])</f>
        <v>1</v>
      </c>
      <c r="G21" s="106">
        <f>SUMIFS(AllIssues[CycleOnBacklog],AllIssues[project],'Progress by Demand'!$B$3,AllIssues[SUBTASK_TYPE],IssueTypeVsRoleMapping[[#This Row],[Issue Type]])*IssueTypeVsRoleMapping[[#This Row],[Role Allocation]]</f>
        <v>5.1063829787234036</v>
      </c>
      <c r="H21" s="102">
        <f>SUMIFS(AllIssues[EffortOnBacklog],AllIssues[project],'Progress by Demand'!$B$3,AllIssues[SUBTASK_TYPE],IssueTypeVsRoleMapping[[#This Row],[Issue Type]])*IssueTypeVsRoleMapping[[#This Row],[Role Allocation]]</f>
        <v>4.2553191489361701</v>
      </c>
      <c r="I21" s="101">
        <f>SUMIFS(IssueTypeVsRoleMapping[Effort on Backlog],IssueTypeVsRoleMapping[Issue Type],IssueTypeVsRoleMapping[Issue Type])/SUMIFS(IssueTypeVsRoleMapping[Effort on Backlog],IssueTypeVsRoleMapping[Group],IssueTypeVsRoleMapping[Group])</f>
        <v>6.7796610169491525E-2</v>
      </c>
      <c r="J21" s="104"/>
      <c r="K21" s="118" t="s">
        <v>2</v>
      </c>
      <c r="L21" s="107">
        <v>0.47457627118644063</v>
      </c>
    </row>
    <row r="22" spans="1:12" s="79" customFormat="1" x14ac:dyDescent="0.25">
      <c r="A22" s="103" t="s">
        <v>182</v>
      </c>
      <c r="B22" s="23" t="str">
        <f t="shared" si="0"/>
        <v>Plan</v>
      </c>
      <c r="C22" t="s">
        <v>8</v>
      </c>
      <c r="D22" t="s">
        <v>71</v>
      </c>
      <c r="E22" s="14">
        <v>1</v>
      </c>
      <c r="F22" s="120">
        <f>SUMIFS(IssueTypeVsRoleMapping[Role Allocation],IssueTypeVsRoleMapping[Issue Type],IssueTypeVsRoleMapping[[#This Row],[Issue Type]])</f>
        <v>1</v>
      </c>
      <c r="G22" s="106">
        <f>SUMIFS(AllIssues[CycleOnBacklog],AllIssues[project],'Progress by Demand'!$B$3,AllIssues[SUBTASK_TYPE],IssueTypeVsRoleMapping[[#This Row],[Issue Type]])*IssueTypeVsRoleMapping[[#This Row],[Role Allocation]]</f>
        <v>11.48936170212766</v>
      </c>
      <c r="H22" s="102">
        <f>SUMIFS(AllIssues[EffortOnBacklog],AllIssues[project],'Progress by Demand'!$B$3,AllIssues[SUBTASK_TYPE],IssueTypeVsRoleMapping[[#This Row],[Issue Type]])*IssueTypeVsRoleMapping[[#This Row],[Role Allocation]]</f>
        <v>9.5744680851063837</v>
      </c>
      <c r="I22" s="101">
        <f>SUMIFS(IssueTypeVsRoleMapping[Effort on Backlog],IssueTypeVsRoleMapping[Issue Type],IssueTypeVsRoleMapping[Issue Type])/SUMIFS(IssueTypeVsRoleMapping[Effort on Backlog],IssueTypeVsRoleMapping[Group],IssueTypeVsRoleMapping[Group])</f>
        <v>0.15254237288135594</v>
      </c>
      <c r="J22" s="104"/>
      <c r="K22" s="118" t="s">
        <v>10</v>
      </c>
      <c r="L22" s="107">
        <v>0.2711864406779661</v>
      </c>
    </row>
    <row r="23" spans="1:12" s="79" customFormat="1" x14ac:dyDescent="0.25">
      <c r="A23" s="103" t="s">
        <v>182</v>
      </c>
      <c r="B23" s="23" t="str">
        <f t="shared" si="0"/>
        <v>Plan</v>
      </c>
      <c r="C23" t="s">
        <v>75</v>
      </c>
      <c r="D23" t="s">
        <v>184</v>
      </c>
      <c r="E23" s="14">
        <v>0.4</v>
      </c>
      <c r="F23" s="120">
        <f>SUMIFS(IssueTypeVsRoleMapping[Role Allocation],IssueTypeVsRoleMapping[Issue Type],IssueTypeVsRoleMapping[[#This Row],[Issue Type]])</f>
        <v>1</v>
      </c>
      <c r="G23" s="106">
        <f>SUMIFS(AllIssues[CycleOnBacklog],AllIssues[project],'Progress by Demand'!$B$3,AllIssues[SUBTASK_TYPE],IssueTypeVsRoleMapping[[#This Row],[Issue Type]])*IssueTypeVsRoleMapping[[#This Row],[Role Allocation]]</f>
        <v>1.0212765957446808</v>
      </c>
      <c r="H23" s="102">
        <f>SUMIFS(AllIssues[EffortOnBacklog],AllIssues[project],'Progress by Demand'!$B$3,AllIssues[SUBTASK_TYPE],IssueTypeVsRoleMapping[[#This Row],[Issue Type]])*IssueTypeVsRoleMapping[[#This Row],[Role Allocation]]</f>
        <v>0.85106382978723405</v>
      </c>
      <c r="I23" s="101">
        <f>SUMIFS(IssueTypeVsRoleMapping[Effort on Backlog],IssueTypeVsRoleMapping[Issue Type],IssueTypeVsRoleMapping[Issue Type])/SUMIFS(IssueTypeVsRoleMapping[Effort on Backlog],IssueTypeVsRoleMapping[Group],IssueTypeVsRoleMapping[Group])</f>
        <v>3.3898305084745763E-2</v>
      </c>
      <c r="J23" s="104"/>
      <c r="K23" s="118" t="s">
        <v>27</v>
      </c>
      <c r="L23" s="107">
        <v>0</v>
      </c>
    </row>
    <row r="24" spans="1:12" s="79" customFormat="1" x14ac:dyDescent="0.25">
      <c r="A24" s="103" t="s">
        <v>182</v>
      </c>
      <c r="B24" s="23" t="str">
        <f t="shared" si="0"/>
        <v>Plan</v>
      </c>
      <c r="C24" t="s">
        <v>75</v>
      </c>
      <c r="D24" t="s">
        <v>71</v>
      </c>
      <c r="E24" s="14">
        <v>0.6</v>
      </c>
      <c r="F24" s="120">
        <f>SUMIFS(IssueTypeVsRoleMapping[Role Allocation],IssueTypeVsRoleMapping[Issue Type],IssueTypeVsRoleMapping[[#This Row],[Issue Type]])</f>
        <v>1</v>
      </c>
      <c r="G24" s="106">
        <f>SUMIFS(AllIssues[CycleOnBacklog],AllIssues[project],'Progress by Demand'!$B$3,AllIssues[SUBTASK_TYPE],IssueTypeVsRoleMapping[[#This Row],[Issue Type]])*IssueTypeVsRoleMapping[[#This Row],[Role Allocation]]</f>
        <v>1.531914893617021</v>
      </c>
      <c r="H24" s="102">
        <f>SUMIFS(AllIssues[EffortOnBacklog],AllIssues[project],'Progress by Demand'!$B$3,AllIssues[SUBTASK_TYPE],IssueTypeVsRoleMapping[[#This Row],[Issue Type]])*IssueTypeVsRoleMapping[[#This Row],[Role Allocation]]</f>
        <v>1.2765957446808509</v>
      </c>
      <c r="I24" s="101">
        <f>SUMIFS(IssueTypeVsRoleMapping[Effort on Backlog],IssueTypeVsRoleMapping[Issue Type],IssueTypeVsRoleMapping[Issue Type])/SUMIFS(IssueTypeVsRoleMapping[Effort on Backlog],IssueTypeVsRoleMapping[Group],IssueTypeVsRoleMapping[Group])</f>
        <v>3.3898305084745763E-2</v>
      </c>
      <c r="J24" s="104"/>
      <c r="K24" s="118" t="s">
        <v>4</v>
      </c>
      <c r="L24" s="107">
        <v>0</v>
      </c>
    </row>
    <row r="25" spans="1:12" s="79" customFormat="1" x14ac:dyDescent="0.25">
      <c r="A25" s="103" t="s">
        <v>182</v>
      </c>
      <c r="B25" s="23" t="str">
        <f t="shared" si="0"/>
        <v>Plan</v>
      </c>
      <c r="C25" t="s">
        <v>2</v>
      </c>
      <c r="D25" t="s">
        <v>184</v>
      </c>
      <c r="E25" s="14">
        <v>0.6</v>
      </c>
      <c r="F25" s="120">
        <f>SUMIFS(IssueTypeVsRoleMapping[Role Allocation],IssueTypeVsRoleMapping[Issue Type],IssueTypeVsRoleMapping[[#This Row],[Issue Type]])</f>
        <v>1</v>
      </c>
      <c r="G25" s="106">
        <f>SUMIFS(AllIssues[CycleOnBacklog],AllIssues[project],'Progress by Demand'!$B$3,AllIssues[SUBTASK_TYPE],IssueTypeVsRoleMapping[[#This Row],[Issue Type]])*IssueTypeVsRoleMapping[[#This Row],[Role Allocation]]</f>
        <v>10.723404255319148</v>
      </c>
      <c r="H25" s="102">
        <f>SUMIFS(AllIssues[EffortOnBacklog],AllIssues[project],'Progress by Demand'!$B$3,AllIssues[SUBTASK_TYPE],IssueTypeVsRoleMapping[[#This Row],[Issue Type]])*IssueTypeVsRoleMapping[[#This Row],[Role Allocation]]</f>
        <v>8.9361702127659566</v>
      </c>
      <c r="I25" s="101">
        <f>SUMIFS(IssueTypeVsRoleMapping[Effort on Backlog],IssueTypeVsRoleMapping[Issue Type],IssueTypeVsRoleMapping[Issue Type])/SUMIFS(IssueTypeVsRoleMapping[Effort on Backlog],IssueTypeVsRoleMapping[Group],IssueTypeVsRoleMapping[Group])</f>
        <v>0.23728813559322032</v>
      </c>
      <c r="J25" s="104"/>
      <c r="K25" s="2" t="s">
        <v>3</v>
      </c>
      <c r="L25" s="107">
        <v>2.7850427620697036</v>
      </c>
    </row>
    <row r="26" spans="1:12" s="79" customFormat="1" x14ac:dyDescent="0.25">
      <c r="A26" s="103" t="s">
        <v>182</v>
      </c>
      <c r="B26" s="23" t="str">
        <f t="shared" si="0"/>
        <v>Plan</v>
      </c>
      <c r="C26" t="s">
        <v>2</v>
      </c>
      <c r="D26" t="s">
        <v>71</v>
      </c>
      <c r="E26" s="14">
        <v>0.4</v>
      </c>
      <c r="F26" s="120">
        <f>SUMIFS(IssueTypeVsRoleMapping[Role Allocation],IssueTypeVsRoleMapping[Issue Type],IssueTypeVsRoleMapping[[#This Row],[Issue Type]])</f>
        <v>1</v>
      </c>
      <c r="G26" s="106">
        <f>SUMIFS(AllIssues[CycleOnBacklog],AllIssues[project],'Progress by Demand'!$B$3,AllIssues[SUBTASK_TYPE],IssueTypeVsRoleMapping[[#This Row],[Issue Type]])*IssueTypeVsRoleMapping[[#This Row],[Role Allocation]]</f>
        <v>7.1489361702127656</v>
      </c>
      <c r="H26" s="102">
        <f>SUMIFS(AllIssues[EffortOnBacklog],AllIssues[project],'Progress by Demand'!$B$3,AllIssues[SUBTASK_TYPE],IssueTypeVsRoleMapping[[#This Row],[Issue Type]])*IssueTypeVsRoleMapping[[#This Row],[Role Allocation]]</f>
        <v>5.9574468085106389</v>
      </c>
      <c r="I26" s="101">
        <f>SUMIFS(IssueTypeVsRoleMapping[Effort on Backlog],IssueTypeVsRoleMapping[Issue Type],IssueTypeVsRoleMapping[Issue Type])/SUMIFS(IssueTypeVsRoleMapping[Effort on Backlog],IssueTypeVsRoleMapping[Group],IssueTypeVsRoleMapping[Group])</f>
        <v>0.23728813559322032</v>
      </c>
      <c r="J26" s="104"/>
    </row>
    <row r="27" spans="1:12" s="79" customFormat="1" x14ac:dyDescent="0.25">
      <c r="A27" s="103" t="s">
        <v>182</v>
      </c>
      <c r="B27" s="23" t="str">
        <f t="shared" si="0"/>
        <v>Plan</v>
      </c>
      <c r="C27" t="s">
        <v>10</v>
      </c>
      <c r="D27" t="s">
        <v>71</v>
      </c>
      <c r="E27" s="14">
        <v>0.7</v>
      </c>
      <c r="F27" s="120">
        <f>SUMIFS(IssueTypeVsRoleMapping[Role Allocation],IssueTypeVsRoleMapping[Issue Type],IssueTypeVsRoleMapping[[#This Row],[Issue Type]])</f>
        <v>1</v>
      </c>
      <c r="G27" s="106">
        <f>SUMIFS(AllIssues[CycleOnBacklog],AllIssues[project],'Progress by Demand'!$B$3,AllIssues[SUBTASK_TYPE],IssueTypeVsRoleMapping[[#This Row],[Issue Type]])*IssueTypeVsRoleMapping[[#This Row],[Role Allocation]]</f>
        <v>7.1489361702127647</v>
      </c>
      <c r="H27" s="102">
        <f>SUMIFS(AllIssues[EffortOnBacklog],AllIssues[project],'Progress by Demand'!$B$3,AllIssues[SUBTASK_TYPE],IssueTypeVsRoleMapping[[#This Row],[Issue Type]])*IssueTypeVsRoleMapping[[#This Row],[Role Allocation]]</f>
        <v>5.957446808510638</v>
      </c>
      <c r="I27" s="101">
        <f>SUMIFS(IssueTypeVsRoleMapping[Effort on Backlog],IssueTypeVsRoleMapping[Issue Type],IssueTypeVsRoleMapping[Issue Type])/SUMIFS(IssueTypeVsRoleMapping[Effort on Backlog],IssueTypeVsRoleMapping[Group],IssueTypeVsRoleMapping[Group])</f>
        <v>0.13559322033898305</v>
      </c>
      <c r="J27" s="104"/>
    </row>
    <row r="28" spans="1:12" s="79" customFormat="1" x14ac:dyDescent="0.25">
      <c r="A28" s="103" t="s">
        <v>182</v>
      </c>
      <c r="B28" s="23" t="str">
        <f t="shared" si="0"/>
        <v>Plan</v>
      </c>
      <c r="C28" t="s">
        <v>10</v>
      </c>
      <c r="D28" t="s">
        <v>184</v>
      </c>
      <c r="E28" s="14">
        <v>0.3</v>
      </c>
      <c r="F28" s="120">
        <f>SUMIFS(IssueTypeVsRoleMapping[Role Allocation],IssueTypeVsRoleMapping[Issue Type],IssueTypeVsRoleMapping[[#This Row],[Issue Type]])</f>
        <v>1</v>
      </c>
      <c r="G28" s="106">
        <f>SUMIFS(AllIssues[CycleOnBacklog],AllIssues[project],'Progress by Demand'!$B$3,AllIssues[SUBTASK_TYPE],IssueTypeVsRoleMapping[[#This Row],[Issue Type]])*IssueTypeVsRoleMapping[[#This Row],[Role Allocation]]</f>
        <v>3.0638297872340421</v>
      </c>
      <c r="H28" s="102">
        <f>SUMIFS(AllIssues[EffortOnBacklog],AllIssues[project],'Progress by Demand'!$B$3,AllIssues[SUBTASK_TYPE],IssueTypeVsRoleMapping[[#This Row],[Issue Type]])*IssueTypeVsRoleMapping[[#This Row],[Role Allocation]]</f>
        <v>2.5531914893617018</v>
      </c>
      <c r="I28" s="101">
        <f>SUMIFS(IssueTypeVsRoleMapping[Effort on Backlog],IssueTypeVsRoleMapping[Issue Type],IssueTypeVsRoleMapping[Issue Type])/SUMIFS(IssueTypeVsRoleMapping[Effort on Backlog],IssueTypeVsRoleMapping[Group],IssueTypeVsRoleMapping[Group])</f>
        <v>0.13559322033898305</v>
      </c>
      <c r="J28" s="104"/>
    </row>
    <row r="29" spans="1:12" s="79" customFormat="1" x14ac:dyDescent="0.25">
      <c r="A29" s="103" t="s">
        <v>182</v>
      </c>
      <c r="B29" s="23" t="str">
        <f t="shared" si="0"/>
        <v>Plan</v>
      </c>
      <c r="C29" t="s">
        <v>27</v>
      </c>
      <c r="D29" t="s">
        <v>184</v>
      </c>
      <c r="E29" s="14">
        <v>0.4</v>
      </c>
      <c r="F29" s="120">
        <f>SUMIFS(IssueTypeVsRoleMapping[Role Allocation],IssueTypeVsRoleMapping[Issue Type],IssueTypeVsRoleMapping[[#This Row],[Issue Type]])</f>
        <v>1</v>
      </c>
      <c r="G29" s="106">
        <f>SUMIFS(AllIssues[CycleOnBacklog],AllIssues[project],'Progress by Demand'!$B$3,AllIssues[SUBTASK_TYPE],IssueTypeVsRoleMapping[[#This Row],[Issue Type]])*IssueTypeVsRoleMapping[[#This Row],[Role Allocation]]</f>
        <v>0</v>
      </c>
      <c r="H29" s="102">
        <f>SUMIFS(AllIssues[EffortOnBacklog],AllIssues[project],'Progress by Demand'!$B$3,AllIssues[SUBTASK_TYPE],IssueTypeVsRoleMapping[[#This Row],[Issue Type]])*IssueTypeVsRoleMapping[[#This Row],[Role Allocation]]</f>
        <v>0</v>
      </c>
      <c r="I29" s="101">
        <f>SUMIFS(IssueTypeVsRoleMapping[Effort on Backlog],IssueTypeVsRoleMapping[Issue Type],IssueTypeVsRoleMapping[Issue Type])/SUMIFS(IssueTypeVsRoleMapping[Effort on Backlog],IssueTypeVsRoleMapping[Group],IssueTypeVsRoleMapping[Group])</f>
        <v>0</v>
      </c>
      <c r="J29" s="104"/>
    </row>
    <row r="30" spans="1:12" s="79" customFormat="1" x14ac:dyDescent="0.25">
      <c r="A30" s="103" t="s">
        <v>182</v>
      </c>
      <c r="B30" s="23" t="str">
        <f t="shared" si="0"/>
        <v>Plan</v>
      </c>
      <c r="C30" t="s">
        <v>27</v>
      </c>
      <c r="D30" t="s">
        <v>71</v>
      </c>
      <c r="E30" s="14">
        <v>0.6</v>
      </c>
      <c r="F30" s="120">
        <f>SUMIFS(IssueTypeVsRoleMapping[Role Allocation],IssueTypeVsRoleMapping[Issue Type],IssueTypeVsRoleMapping[[#This Row],[Issue Type]])</f>
        <v>1</v>
      </c>
      <c r="G30" s="106">
        <f>SUMIFS(AllIssues[CycleOnBacklog],AllIssues[project],'Progress by Demand'!$B$3,AllIssues[SUBTASK_TYPE],IssueTypeVsRoleMapping[[#This Row],[Issue Type]])*IssueTypeVsRoleMapping[[#This Row],[Role Allocation]]</f>
        <v>0</v>
      </c>
      <c r="H30" s="102">
        <f>SUMIFS(AllIssues[EffortOnBacklog],AllIssues[project],'Progress by Demand'!$B$3,AllIssues[SUBTASK_TYPE],IssueTypeVsRoleMapping[[#This Row],[Issue Type]])*IssueTypeVsRoleMapping[[#This Row],[Role Allocation]]</f>
        <v>0</v>
      </c>
      <c r="I30" s="101">
        <f>SUMIFS(IssueTypeVsRoleMapping[Effort on Backlog],IssueTypeVsRoleMapping[Issue Type],IssueTypeVsRoleMapping[Issue Type])/SUMIFS(IssueTypeVsRoleMapping[Effort on Backlog],IssueTypeVsRoleMapping[Group],IssueTypeVsRoleMapping[Group])</f>
        <v>0</v>
      </c>
      <c r="J30" s="104"/>
    </row>
    <row r="31" spans="1:12" s="79" customFormat="1" x14ac:dyDescent="0.25">
      <c r="A31" s="103" t="s">
        <v>182</v>
      </c>
      <c r="B31" s="23" t="str">
        <f t="shared" si="0"/>
        <v>Plan</v>
      </c>
      <c r="C31" t="s">
        <v>4</v>
      </c>
      <c r="D31" t="s">
        <v>71</v>
      </c>
      <c r="E31" s="14">
        <v>1</v>
      </c>
      <c r="F31" s="105">
        <f>SUMIFS(IssueTypeVsRoleMapping[Role Allocation],IssueTypeVsRoleMapping[Issue Type],IssueTypeVsRoleMapping[[#This Row],[Issue Type]])</f>
        <v>1</v>
      </c>
      <c r="G31" s="106">
        <f>SUMIFS(AllIssues[CycleOnBacklog],AllIssues[project],'Progress by Demand'!$B$3,AllIssues[SUBTASK_TYPE],IssueTypeVsRoleMapping[[#This Row],[Issue Type]])*IssueTypeVsRoleMapping[[#This Row],[Role Allocation]]</f>
        <v>0</v>
      </c>
      <c r="H31" s="102">
        <f>SUMIFS(AllIssues[EffortOnBacklog],AllIssues[project],'Progress by Demand'!$B$3,AllIssues[SUBTASK_TYPE],IssueTypeVsRoleMapping[[#This Row],[Issue Type]])*IssueTypeVsRoleMapping[[#This Row],[Role Allocation]]</f>
        <v>0</v>
      </c>
      <c r="I31" s="101">
        <f>SUMIFS(IssueTypeVsRoleMapping[Effort on Backlog],IssueTypeVsRoleMapping[Issue Type],IssueTypeVsRoleMapping[Issue Type])/SUMIFS(IssueTypeVsRoleMapping[Effort on Backlog],IssueTypeVsRoleMapping[Group],IssueTypeVsRoleMapping[Group])</f>
        <v>0</v>
      </c>
      <c r="J31" s="104"/>
    </row>
    <row r="32" spans="1:12" s="79" customFormat="1" x14ac:dyDescent="0.25">
      <c r="A32" s="103" t="s">
        <v>72</v>
      </c>
      <c r="B32" s="103">
        <f>SUBTOTAL(103,IssueTypeVsRoleMapping[Group])</f>
        <v>30</v>
      </c>
      <c r="C32" s="103"/>
      <c r="F32" s="108"/>
      <c r="G32" s="109">
        <f>SUBTOTAL(109,IssueTypeVsRoleMapping[Cycle on Backlog])</f>
        <v>110.90042553191491</v>
      </c>
      <c r="H32" s="110">
        <f>SUBTOTAL(109,IssueTypeVsRoleMapping[Effort on Backlog])</f>
        <v>92.417021276595761</v>
      </c>
      <c r="I32" s="104"/>
      <c r="J32" s="104"/>
    </row>
    <row r="33" spans="1:10" s="79" customFormat="1" x14ac:dyDescent="0.25">
      <c r="A33"/>
      <c r="B33"/>
      <c r="C33"/>
      <c r="D33"/>
      <c r="E33"/>
      <c r="F33" s="25"/>
      <c r="G33" s="31"/>
      <c r="H33" s="31"/>
      <c r="I33"/>
      <c r="J33" s="104"/>
    </row>
    <row r="34" spans="1:10" x14ac:dyDescent="0.25">
      <c r="J34" s="14"/>
    </row>
    <row r="36" spans="1:10" x14ac:dyDescent="0.25">
      <c r="C36" s="2"/>
    </row>
    <row r="37" spans="1:10" x14ac:dyDescent="0.25">
      <c r="C37" s="2"/>
    </row>
    <row r="38" spans="1:10" x14ac:dyDescent="0.25">
      <c r="C38" s="2"/>
    </row>
    <row r="39" spans="1:10" x14ac:dyDescent="0.25">
      <c r="C39" s="2"/>
    </row>
    <row r="40" spans="1:10" x14ac:dyDescent="0.25">
      <c r="C40" s="2"/>
    </row>
  </sheetData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J101"/>
  <sheetViews>
    <sheetView workbookViewId="0"/>
  </sheetViews>
  <sheetFormatPr defaultColWidth="8.7109375" defaultRowHeight="15" x14ac:dyDescent="0.25"/>
  <cols>
    <col min="1" max="1" width="29.140625" customWidth="1"/>
    <col min="2" max="3" width="16.42578125" customWidth="1"/>
    <col min="4" max="4" width="16" style="86" customWidth="1"/>
    <col min="5" max="5" width="14.140625" style="122" customWidth="1"/>
    <col min="6" max="6" width="11.42578125" customWidth="1"/>
    <col min="7" max="7" width="12.7109375" customWidth="1"/>
    <col min="8" max="8" width="26.28515625" style="25" bestFit="1" customWidth="1"/>
    <col min="9" max="9" width="13" bestFit="1" customWidth="1"/>
    <col min="10" max="10" width="17.7109375" bestFit="1" customWidth="1"/>
  </cols>
  <sheetData>
    <row r="1" spans="1:10" ht="15.75" thickBot="1" x14ac:dyDescent="0.3">
      <c r="A1" s="5" t="s">
        <v>81</v>
      </c>
      <c r="B1" s="5" t="s">
        <v>19</v>
      </c>
      <c r="C1" s="5" t="s">
        <v>18</v>
      </c>
      <c r="D1" s="37" t="s">
        <v>20</v>
      </c>
      <c r="E1" s="121" t="s">
        <v>128</v>
      </c>
      <c r="G1" t="s">
        <v>118</v>
      </c>
      <c r="H1" t="s">
        <v>119</v>
      </c>
      <c r="I1" s="25" t="s">
        <v>120</v>
      </c>
      <c r="J1" t="s">
        <v>121</v>
      </c>
    </row>
    <row r="2" spans="1:10" x14ac:dyDescent="0.25">
      <c r="A2" t="s">
        <v>7</v>
      </c>
      <c r="B2" t="s">
        <v>21</v>
      </c>
      <c r="C2" t="s">
        <v>88</v>
      </c>
      <c r="D2" s="86">
        <v>1.0638297872340425</v>
      </c>
      <c r="E2" s="122">
        <f>Clusters[[#This Row],[Effort]]*1.2</f>
        <v>1.2765957446808509</v>
      </c>
      <c r="G2" t="s">
        <v>49</v>
      </c>
      <c r="H2" t="s">
        <v>86</v>
      </c>
      <c r="I2" s="25">
        <v>0.1</v>
      </c>
      <c r="J2" s="25">
        <f>SUMIFS(EffortDistribution[Distribution],EffortDistribution[Group],EffortDistribution[Group])</f>
        <v>2</v>
      </c>
    </row>
    <row r="3" spans="1:10" ht="30" x14ac:dyDescent="0.25">
      <c r="A3" t="s">
        <v>7</v>
      </c>
      <c r="B3" t="s">
        <v>22</v>
      </c>
      <c r="C3" t="s">
        <v>88</v>
      </c>
      <c r="D3" s="86">
        <v>2.1276595744680851</v>
      </c>
      <c r="E3" s="122">
        <f>Clusters[[#This Row],[Effort]]*1.2</f>
        <v>2.5531914893617018</v>
      </c>
      <c r="G3" t="s">
        <v>49</v>
      </c>
      <c r="H3" s="23" t="s">
        <v>87</v>
      </c>
      <c r="I3" s="25">
        <v>0.05</v>
      </c>
      <c r="J3" s="25">
        <f>SUMIFS(EffortDistribution[Distribution],EffortDistribution[Group],EffortDistribution[Group])</f>
        <v>2</v>
      </c>
    </row>
    <row r="4" spans="1:10" x14ac:dyDescent="0.25">
      <c r="A4" t="s">
        <v>7</v>
      </c>
      <c r="B4" t="s">
        <v>23</v>
      </c>
      <c r="C4" t="s">
        <v>88</v>
      </c>
      <c r="D4" s="86">
        <v>4.2553191489361701</v>
      </c>
      <c r="E4" s="122">
        <f>Clusters[[#This Row],[Effort]]*1.2</f>
        <v>5.1063829787234036</v>
      </c>
      <c r="G4" t="s">
        <v>49</v>
      </c>
      <c r="H4" t="s">
        <v>85</v>
      </c>
      <c r="I4" s="25">
        <v>0.5</v>
      </c>
      <c r="J4" s="25">
        <f>SUMIFS(EffortDistribution[Distribution],EffortDistribution[Group],EffortDistribution[Group])</f>
        <v>2</v>
      </c>
    </row>
    <row r="5" spans="1:10" x14ac:dyDescent="0.25">
      <c r="A5" t="s">
        <v>7</v>
      </c>
      <c r="B5" t="s">
        <v>24</v>
      </c>
      <c r="C5" t="s">
        <v>88</v>
      </c>
      <c r="D5" s="86">
        <v>8.5106382978723403</v>
      </c>
      <c r="E5" s="122">
        <f>Clusters[[#This Row],[Effort]]*1.2</f>
        <v>10.212765957446807</v>
      </c>
      <c r="G5" t="s">
        <v>49</v>
      </c>
      <c r="H5" t="s">
        <v>83</v>
      </c>
      <c r="I5" s="25">
        <v>0.05</v>
      </c>
      <c r="J5" s="25">
        <f>SUMIFS(EffortDistribution[Distribution],EffortDistribution[Group],EffortDistribution[Group])</f>
        <v>2</v>
      </c>
    </row>
    <row r="6" spans="1:10" x14ac:dyDescent="0.25">
      <c r="A6" t="s">
        <v>7</v>
      </c>
      <c r="B6" t="s">
        <v>25</v>
      </c>
      <c r="C6" t="s">
        <v>88</v>
      </c>
      <c r="D6" s="86">
        <v>16</v>
      </c>
      <c r="E6" s="122">
        <f>Clusters[[#This Row],[Effort]]*1.2</f>
        <v>19.2</v>
      </c>
      <c r="G6" t="s">
        <v>49</v>
      </c>
      <c r="H6" t="s">
        <v>130</v>
      </c>
      <c r="I6" s="25">
        <v>0.1</v>
      </c>
      <c r="J6" s="25">
        <f>SUMIFS(EffortDistribution[Distribution],EffortDistribution[Group],EffortDistribution[Group])</f>
        <v>2</v>
      </c>
    </row>
    <row r="7" spans="1:10" ht="30" x14ac:dyDescent="0.25">
      <c r="A7" t="s">
        <v>56</v>
      </c>
      <c r="B7" t="s">
        <v>21</v>
      </c>
      <c r="C7" t="s">
        <v>88</v>
      </c>
      <c r="D7" s="86">
        <v>1.0638297872340425</v>
      </c>
      <c r="E7" s="122">
        <f>Clusters[[#This Row],[Effort]]*1.2</f>
        <v>1.2765957446808509</v>
      </c>
      <c r="G7" t="s">
        <v>49</v>
      </c>
      <c r="H7" s="23" t="s">
        <v>127</v>
      </c>
      <c r="I7" s="25">
        <v>0.05</v>
      </c>
      <c r="J7" s="25">
        <f>SUMIFS(EffortDistribution[Distribution],EffortDistribution[Group],EffortDistribution[Group])</f>
        <v>2</v>
      </c>
    </row>
    <row r="8" spans="1:10" x14ac:dyDescent="0.25">
      <c r="A8" t="s">
        <v>56</v>
      </c>
      <c r="B8" t="s">
        <v>22</v>
      </c>
      <c r="C8" t="s">
        <v>88</v>
      </c>
      <c r="D8" s="86">
        <v>2.1276595744680851</v>
      </c>
      <c r="E8" s="122">
        <f>Clusters[[#This Row],[Effort]]*1.2</f>
        <v>2.5531914893617018</v>
      </c>
      <c r="G8" t="s">
        <v>49</v>
      </c>
      <c r="H8" t="s">
        <v>129</v>
      </c>
      <c r="I8" s="25">
        <v>0.1</v>
      </c>
      <c r="J8" s="25">
        <f>SUMIFS(EffortDistribution[Distribution],EffortDistribution[Group],EffortDistribution[Group])</f>
        <v>2</v>
      </c>
    </row>
    <row r="9" spans="1:10" x14ac:dyDescent="0.25">
      <c r="A9" t="s">
        <v>56</v>
      </c>
      <c r="B9" t="s">
        <v>23</v>
      </c>
      <c r="C9" t="s">
        <v>88</v>
      </c>
      <c r="D9" s="86">
        <v>3.191489361702128</v>
      </c>
      <c r="E9" s="122">
        <f>Clusters[[#This Row],[Effort]]*1.2</f>
        <v>3.8297872340425534</v>
      </c>
      <c r="G9" t="s">
        <v>49</v>
      </c>
      <c r="H9" t="s">
        <v>84</v>
      </c>
      <c r="I9" s="25">
        <v>0.05</v>
      </c>
      <c r="J9" s="25">
        <f>SUMIFS(EffortDistribution[Distribution],EffortDistribution[Group],EffortDistribution[Group])</f>
        <v>2</v>
      </c>
    </row>
    <row r="10" spans="1:10" x14ac:dyDescent="0.25">
      <c r="A10" t="s">
        <v>56</v>
      </c>
      <c r="B10" t="s">
        <v>24</v>
      </c>
      <c r="C10" t="s">
        <v>88</v>
      </c>
      <c r="D10" s="86">
        <v>4.2553191489361701</v>
      </c>
      <c r="E10" s="122">
        <f>Clusters[[#This Row],[Effort]]*1.2</f>
        <v>5.1063829787234036</v>
      </c>
      <c r="G10" t="s">
        <v>49</v>
      </c>
      <c r="H10" t="s">
        <v>133</v>
      </c>
      <c r="I10" s="25">
        <v>1</v>
      </c>
      <c r="J10" s="25">
        <f>SUMIFS(EffortDistribution[Distribution],EffortDistribution[Group],EffortDistribution[Group])</f>
        <v>2</v>
      </c>
    </row>
    <row r="11" spans="1:10" x14ac:dyDescent="0.25">
      <c r="A11" t="s">
        <v>56</v>
      </c>
      <c r="B11" t="s">
        <v>25</v>
      </c>
      <c r="C11" t="s">
        <v>88</v>
      </c>
      <c r="D11" s="86">
        <v>5.3191489361702127</v>
      </c>
      <c r="E11" s="122">
        <f>Clusters[[#This Row],[Effort]]*1.2</f>
        <v>6.3829787234042552</v>
      </c>
      <c r="G11" t="s">
        <v>82</v>
      </c>
      <c r="H11" s="25" t="s">
        <v>56</v>
      </c>
      <c r="I11" s="25">
        <v>0.05</v>
      </c>
      <c r="J11" s="25">
        <f>SUMIFS(EffortDistribution[Distribution],EffortDistribution[Group],EffortDistribution[Group])</f>
        <v>1.0000000000000002</v>
      </c>
    </row>
    <row r="12" spans="1:10" x14ac:dyDescent="0.25">
      <c r="A12" t="s">
        <v>11</v>
      </c>
      <c r="B12" t="s">
        <v>21</v>
      </c>
      <c r="C12" t="s">
        <v>88</v>
      </c>
      <c r="D12" s="86">
        <v>2.1276595744680851</v>
      </c>
      <c r="E12" s="122">
        <f>Clusters[[#This Row],[Effort]]*1.2</f>
        <v>2.5531914893617018</v>
      </c>
      <c r="G12" t="s">
        <v>82</v>
      </c>
      <c r="H12" s="25" t="s">
        <v>7</v>
      </c>
      <c r="I12" s="25">
        <v>0.05</v>
      </c>
      <c r="J12" s="25">
        <f>SUMIFS(EffortDistribution[Distribution],EffortDistribution[Group],EffortDistribution[Group])</f>
        <v>1.0000000000000002</v>
      </c>
    </row>
    <row r="13" spans="1:10" x14ac:dyDescent="0.25">
      <c r="A13" t="s">
        <v>11</v>
      </c>
      <c r="B13" t="s">
        <v>22</v>
      </c>
      <c r="C13" t="s">
        <v>88</v>
      </c>
      <c r="D13" s="86">
        <v>8.5106382978723403</v>
      </c>
      <c r="E13" s="122">
        <f>Clusters[[#This Row],[Effort]]*1.2</f>
        <v>10.212765957446807</v>
      </c>
      <c r="G13" t="s">
        <v>82</v>
      </c>
      <c r="H13" t="s">
        <v>11</v>
      </c>
      <c r="I13" s="25">
        <v>0.3</v>
      </c>
      <c r="J13" s="25">
        <f>SUMIFS(EffortDistribution[Distribution],EffortDistribution[Group],EffortDistribution[Group])</f>
        <v>1.0000000000000002</v>
      </c>
    </row>
    <row r="14" spans="1:10" x14ac:dyDescent="0.25">
      <c r="A14" t="s">
        <v>11</v>
      </c>
      <c r="B14" t="s">
        <v>23</v>
      </c>
      <c r="C14" t="s">
        <v>88</v>
      </c>
      <c r="D14" s="86">
        <v>10.638297872340425</v>
      </c>
      <c r="E14" s="122">
        <f>Clusters[[#This Row],[Effort]]*1.2</f>
        <v>12.76595744680851</v>
      </c>
      <c r="G14" t="s">
        <v>82</v>
      </c>
      <c r="H14" t="s">
        <v>6</v>
      </c>
      <c r="I14" s="25">
        <v>0.15</v>
      </c>
      <c r="J14" s="25">
        <f>SUMIFS(EffortDistribution[Distribution],EffortDistribution[Group],EffortDistribution[Group])</f>
        <v>1.0000000000000002</v>
      </c>
    </row>
    <row r="15" spans="1:10" x14ac:dyDescent="0.25">
      <c r="A15" t="s">
        <v>11</v>
      </c>
      <c r="B15" t="s">
        <v>24</v>
      </c>
      <c r="C15" t="s">
        <v>88</v>
      </c>
      <c r="D15" s="86">
        <v>19.148936170212767</v>
      </c>
      <c r="E15" s="122">
        <f>Clusters[[#This Row],[Effort]]*1.2</f>
        <v>22.978723404255319</v>
      </c>
      <c r="G15" t="s">
        <v>82</v>
      </c>
      <c r="H15" t="s">
        <v>74</v>
      </c>
      <c r="I15" s="25">
        <v>0.05</v>
      </c>
      <c r="J15" s="25">
        <f>SUMIFS(EffortDistribution[Distribution],EffortDistribution[Group],EffortDistribution[Group])</f>
        <v>1.0000000000000002</v>
      </c>
    </row>
    <row r="16" spans="1:10" x14ac:dyDescent="0.25">
      <c r="A16" t="s">
        <v>11</v>
      </c>
      <c r="B16" t="s">
        <v>25</v>
      </c>
      <c r="C16" t="s">
        <v>88</v>
      </c>
      <c r="D16" s="86">
        <v>29.787234042553195</v>
      </c>
      <c r="E16" s="122">
        <f>Clusters[[#This Row],[Effort]]*1.2</f>
        <v>35.744680851063833</v>
      </c>
      <c r="G16" t="s">
        <v>82</v>
      </c>
      <c r="H16" t="s">
        <v>8</v>
      </c>
      <c r="I16" s="25">
        <v>0.15</v>
      </c>
      <c r="J16" s="25">
        <f>SUMIFS(EffortDistribution[Distribution],EffortDistribution[Group],EffortDistribution[Group])</f>
        <v>1.0000000000000002</v>
      </c>
    </row>
    <row r="17" spans="1:10" x14ac:dyDescent="0.25">
      <c r="A17" t="s">
        <v>6</v>
      </c>
      <c r="B17" t="s">
        <v>21</v>
      </c>
      <c r="C17" t="s">
        <v>88</v>
      </c>
      <c r="D17" s="86">
        <v>1.0638297872340425</v>
      </c>
      <c r="E17" s="122">
        <f>Clusters[[#This Row],[Effort]]*1.2</f>
        <v>1.2765957446808509</v>
      </c>
      <c r="G17" t="s">
        <v>82</v>
      </c>
      <c r="H17" s="25" t="s">
        <v>75</v>
      </c>
      <c r="I17" s="25">
        <v>0.05</v>
      </c>
      <c r="J17" s="25">
        <f>SUMIFS(EffortDistribution[Distribution],EffortDistribution[Group],EffortDistribution[Group])</f>
        <v>1.0000000000000002</v>
      </c>
    </row>
    <row r="18" spans="1:10" x14ac:dyDescent="0.25">
      <c r="A18" t="s">
        <v>6</v>
      </c>
      <c r="B18" t="s">
        <v>22</v>
      </c>
      <c r="C18" t="s">
        <v>88</v>
      </c>
      <c r="D18" s="86">
        <v>2.1276595744680851</v>
      </c>
      <c r="E18" s="122">
        <f>Clusters[[#This Row],[Effort]]*1.2</f>
        <v>2.5531914893617018</v>
      </c>
      <c r="G18" t="s">
        <v>82</v>
      </c>
      <c r="H18" t="s">
        <v>2</v>
      </c>
      <c r="I18" s="25">
        <v>0.1</v>
      </c>
      <c r="J18" s="25">
        <f>SUMIFS(EffortDistribution[Distribution],EffortDistribution[Group],EffortDistribution[Group])</f>
        <v>1.0000000000000002</v>
      </c>
    </row>
    <row r="19" spans="1:10" x14ac:dyDescent="0.25">
      <c r="A19" t="s">
        <v>6</v>
      </c>
      <c r="B19" t="s">
        <v>23</v>
      </c>
      <c r="C19" t="s">
        <v>88</v>
      </c>
      <c r="D19" s="86">
        <v>4.2553191489361701</v>
      </c>
      <c r="E19" s="122">
        <f>Clusters[[#This Row],[Effort]]*1.2</f>
        <v>5.1063829787234036</v>
      </c>
      <c r="G19" t="s">
        <v>82</v>
      </c>
      <c r="H19" t="s">
        <v>10</v>
      </c>
      <c r="I19" s="25">
        <v>0.05</v>
      </c>
      <c r="J19" s="25">
        <f>SUMIFS(EffortDistribution[Distribution],EffortDistribution[Group],EffortDistribution[Group])</f>
        <v>1.0000000000000002</v>
      </c>
    </row>
    <row r="20" spans="1:10" x14ac:dyDescent="0.25">
      <c r="A20" t="s">
        <v>6</v>
      </c>
      <c r="B20" t="s">
        <v>24</v>
      </c>
      <c r="C20" t="s">
        <v>88</v>
      </c>
      <c r="D20" s="86">
        <v>8.5106382978723403</v>
      </c>
      <c r="E20" s="122">
        <f>Clusters[[#This Row],[Effort]]*1.2</f>
        <v>10.212765957446807</v>
      </c>
      <c r="G20" t="s">
        <v>82</v>
      </c>
      <c r="H20" s="25" t="s">
        <v>4</v>
      </c>
      <c r="I20" s="25">
        <v>0.05</v>
      </c>
      <c r="J20" s="25">
        <f>SUMIFS(EffortDistribution[Distribution],EffortDistribution[Group],EffortDistribution[Group])</f>
        <v>1.0000000000000002</v>
      </c>
    </row>
    <row r="21" spans="1:10" x14ac:dyDescent="0.25">
      <c r="A21" t="s">
        <v>6</v>
      </c>
      <c r="B21" t="s">
        <v>25</v>
      </c>
      <c r="C21" t="s">
        <v>88</v>
      </c>
      <c r="D21" s="86">
        <v>16</v>
      </c>
      <c r="E21" s="122">
        <f>Clusters[[#This Row],[Effort]]*1.2</f>
        <v>19.2</v>
      </c>
      <c r="H21"/>
      <c r="I21" s="25"/>
      <c r="J21" s="25"/>
    </row>
    <row r="22" spans="1:10" x14ac:dyDescent="0.25">
      <c r="A22" t="s">
        <v>74</v>
      </c>
      <c r="B22" t="s">
        <v>21</v>
      </c>
      <c r="C22" t="s">
        <v>88</v>
      </c>
      <c r="D22" s="86">
        <v>1.0638297872340425</v>
      </c>
      <c r="E22" s="122">
        <f>Clusters[[#This Row],[Effort]]*1.2</f>
        <v>1.2765957446808509</v>
      </c>
      <c r="I22" s="25"/>
      <c r="J22" s="25"/>
    </row>
    <row r="23" spans="1:10" x14ac:dyDescent="0.25">
      <c r="A23" t="s">
        <v>74</v>
      </c>
      <c r="B23" t="s">
        <v>22</v>
      </c>
      <c r="C23" t="s">
        <v>88</v>
      </c>
      <c r="D23" s="86">
        <v>2.1276595744680851</v>
      </c>
      <c r="E23" s="122">
        <f>Clusters[[#This Row],[Effort]]*1.2</f>
        <v>2.5531914893617018</v>
      </c>
    </row>
    <row r="24" spans="1:10" x14ac:dyDescent="0.25">
      <c r="A24" t="s">
        <v>74</v>
      </c>
      <c r="B24" t="s">
        <v>23</v>
      </c>
      <c r="C24" t="s">
        <v>88</v>
      </c>
      <c r="D24" s="86">
        <v>3.191489361702128</v>
      </c>
      <c r="E24" s="122">
        <f>Clusters[[#This Row],[Effort]]*1.2</f>
        <v>3.8297872340425534</v>
      </c>
    </row>
    <row r="25" spans="1:10" x14ac:dyDescent="0.25">
      <c r="A25" t="s">
        <v>74</v>
      </c>
      <c r="B25" t="s">
        <v>24</v>
      </c>
      <c r="C25" t="s">
        <v>88</v>
      </c>
      <c r="D25" s="86">
        <v>4.2553191489361701</v>
      </c>
      <c r="E25" s="122">
        <f>Clusters[[#This Row],[Effort]]*1.2</f>
        <v>5.1063829787234036</v>
      </c>
    </row>
    <row r="26" spans="1:10" x14ac:dyDescent="0.25">
      <c r="A26" t="s">
        <v>74</v>
      </c>
      <c r="B26" t="s">
        <v>25</v>
      </c>
      <c r="C26" t="s">
        <v>88</v>
      </c>
      <c r="D26" s="86">
        <v>8</v>
      </c>
      <c r="E26" s="122">
        <f>Clusters[[#This Row],[Effort]]*1.2</f>
        <v>9.6</v>
      </c>
    </row>
    <row r="27" spans="1:10" x14ac:dyDescent="0.25">
      <c r="A27" t="s">
        <v>8</v>
      </c>
      <c r="B27" t="s">
        <v>21</v>
      </c>
      <c r="C27" t="s">
        <v>88</v>
      </c>
      <c r="D27" s="86">
        <v>1.0638297872340425</v>
      </c>
      <c r="E27" s="122">
        <f>Clusters[[#This Row],[Effort]]*1.2</f>
        <v>1.2765957446808509</v>
      </c>
    </row>
    <row r="28" spans="1:10" x14ac:dyDescent="0.25">
      <c r="A28" t="s">
        <v>8</v>
      </c>
      <c r="B28" t="s">
        <v>22</v>
      </c>
      <c r="C28" t="s">
        <v>88</v>
      </c>
      <c r="D28" s="86">
        <v>4.2553191489361701</v>
      </c>
      <c r="E28" s="122">
        <f>Clusters[[#This Row],[Effort]]*1.2</f>
        <v>5.1063829787234036</v>
      </c>
    </row>
    <row r="29" spans="1:10" x14ac:dyDescent="0.25">
      <c r="A29" t="s">
        <v>8</v>
      </c>
      <c r="B29" t="s">
        <v>23</v>
      </c>
      <c r="C29" t="s">
        <v>88</v>
      </c>
      <c r="D29" s="86">
        <v>5.3191489361702127</v>
      </c>
      <c r="E29" s="122">
        <f>Clusters[[#This Row],[Effort]]*1.2</f>
        <v>6.3829787234042552</v>
      </c>
    </row>
    <row r="30" spans="1:10" x14ac:dyDescent="0.25">
      <c r="A30" t="s">
        <v>8</v>
      </c>
      <c r="B30" t="s">
        <v>24</v>
      </c>
      <c r="C30" t="s">
        <v>88</v>
      </c>
      <c r="D30" s="86">
        <v>9.5744680851063837</v>
      </c>
      <c r="E30" s="122">
        <f>Clusters[[#This Row],[Effort]]*1.2</f>
        <v>11.48936170212766</v>
      </c>
    </row>
    <row r="31" spans="1:10" x14ac:dyDescent="0.25">
      <c r="A31" t="s">
        <v>8</v>
      </c>
      <c r="B31" t="s">
        <v>25</v>
      </c>
      <c r="C31" t="s">
        <v>88</v>
      </c>
      <c r="D31" s="86">
        <v>14.893617021276597</v>
      </c>
      <c r="E31" s="122">
        <f>Clusters[[#This Row],[Effort]]*1.2</f>
        <v>17.872340425531917</v>
      </c>
    </row>
    <row r="32" spans="1:10" x14ac:dyDescent="0.25">
      <c r="A32" t="s">
        <v>2</v>
      </c>
      <c r="B32" t="s">
        <v>21</v>
      </c>
      <c r="C32" t="s">
        <v>88</v>
      </c>
      <c r="D32" s="86">
        <v>2.1276595744680851</v>
      </c>
      <c r="E32" s="122">
        <f>Clusters[[#This Row],[Effort]]*1.2</f>
        <v>2.5531914893617018</v>
      </c>
    </row>
    <row r="33" spans="1:5" x14ac:dyDescent="0.25">
      <c r="A33" t="s">
        <v>2</v>
      </c>
      <c r="B33" t="s">
        <v>22</v>
      </c>
      <c r="C33" t="s">
        <v>88</v>
      </c>
      <c r="D33" s="86">
        <v>4.2553191489361701</v>
      </c>
      <c r="E33" s="122">
        <f>Clusters[[#This Row],[Effort]]*1.2</f>
        <v>5.1063829787234036</v>
      </c>
    </row>
    <row r="34" spans="1:5" x14ac:dyDescent="0.25">
      <c r="A34" t="s">
        <v>2</v>
      </c>
      <c r="B34" t="s">
        <v>23</v>
      </c>
      <c r="C34" t="s">
        <v>88</v>
      </c>
      <c r="D34" s="86">
        <v>8.5106382978723403</v>
      </c>
      <c r="E34" s="122">
        <f>Clusters[[#This Row],[Effort]]*1.2</f>
        <v>10.212765957446807</v>
      </c>
    </row>
    <row r="35" spans="1:5" x14ac:dyDescent="0.25">
      <c r="A35" t="s">
        <v>2</v>
      </c>
      <c r="B35" t="s">
        <v>24</v>
      </c>
      <c r="C35" t="s">
        <v>88</v>
      </c>
      <c r="D35" s="86">
        <v>17.021276595744681</v>
      </c>
      <c r="E35" s="122">
        <f>Clusters[[#This Row],[Effort]]*1.2</f>
        <v>20.425531914893615</v>
      </c>
    </row>
    <row r="36" spans="1:5" x14ac:dyDescent="0.25">
      <c r="A36" t="s">
        <v>2</v>
      </c>
      <c r="B36" t="s">
        <v>25</v>
      </c>
      <c r="C36" t="s">
        <v>88</v>
      </c>
      <c r="D36" s="86">
        <v>35</v>
      </c>
      <c r="E36" s="122">
        <f>Clusters[[#This Row],[Effort]]*1.2</f>
        <v>42</v>
      </c>
    </row>
    <row r="37" spans="1:5" x14ac:dyDescent="0.25">
      <c r="A37" t="s">
        <v>10</v>
      </c>
      <c r="B37" t="s">
        <v>21</v>
      </c>
      <c r="C37" t="s">
        <v>88</v>
      </c>
      <c r="D37" s="86">
        <v>1.0638297872340425</v>
      </c>
      <c r="E37" s="122">
        <f>Clusters[[#This Row],[Effort]]*1.2</f>
        <v>1.2765957446808509</v>
      </c>
    </row>
    <row r="38" spans="1:5" x14ac:dyDescent="0.25">
      <c r="A38" t="s">
        <v>10</v>
      </c>
      <c r="B38" t="s">
        <v>22</v>
      </c>
      <c r="C38" t="s">
        <v>88</v>
      </c>
      <c r="D38" s="86">
        <v>2.1276595744680851</v>
      </c>
      <c r="E38" s="122">
        <f>Clusters[[#This Row],[Effort]]*1.2</f>
        <v>2.5531914893617018</v>
      </c>
    </row>
    <row r="39" spans="1:5" x14ac:dyDescent="0.25">
      <c r="A39" t="s">
        <v>10</v>
      </c>
      <c r="B39" t="s">
        <v>23</v>
      </c>
      <c r="C39" t="s">
        <v>88</v>
      </c>
      <c r="D39" s="86">
        <v>4.2553191489361701</v>
      </c>
      <c r="E39" s="122">
        <f>Clusters[[#This Row],[Effort]]*1.2</f>
        <v>5.1063829787234036</v>
      </c>
    </row>
    <row r="40" spans="1:5" x14ac:dyDescent="0.25">
      <c r="A40" t="s">
        <v>10</v>
      </c>
      <c r="B40" t="s">
        <v>24</v>
      </c>
      <c r="C40" t="s">
        <v>88</v>
      </c>
      <c r="D40" s="86">
        <v>8.5106382978723403</v>
      </c>
      <c r="E40" s="122">
        <f>Clusters[[#This Row],[Effort]]*1.2</f>
        <v>10.212765957446807</v>
      </c>
    </row>
    <row r="41" spans="1:5" x14ac:dyDescent="0.25">
      <c r="A41" t="s">
        <v>10</v>
      </c>
      <c r="B41" t="s">
        <v>25</v>
      </c>
      <c r="C41" t="s">
        <v>88</v>
      </c>
      <c r="D41" s="86">
        <v>16</v>
      </c>
      <c r="E41" s="122">
        <f>Clusters[[#This Row],[Effort]]*1.2</f>
        <v>19.2</v>
      </c>
    </row>
    <row r="42" spans="1:5" x14ac:dyDescent="0.25">
      <c r="A42" t="s">
        <v>27</v>
      </c>
      <c r="B42" t="s">
        <v>21</v>
      </c>
      <c r="C42" t="s">
        <v>88</v>
      </c>
      <c r="D42" s="86">
        <v>1.0638297872340425</v>
      </c>
      <c r="E42" s="122">
        <f>Clusters[[#This Row],[Effort]]*1.2</f>
        <v>1.2765957446808509</v>
      </c>
    </row>
    <row r="43" spans="1:5" x14ac:dyDescent="0.25">
      <c r="A43" t="s">
        <v>27</v>
      </c>
      <c r="B43" t="s">
        <v>22</v>
      </c>
      <c r="C43" t="s">
        <v>88</v>
      </c>
      <c r="D43" s="86">
        <v>2.1276595744680851</v>
      </c>
      <c r="E43" s="122">
        <f>Clusters[[#This Row],[Effort]]*1.2</f>
        <v>2.5531914893617018</v>
      </c>
    </row>
    <row r="44" spans="1:5" x14ac:dyDescent="0.25">
      <c r="A44" t="s">
        <v>27</v>
      </c>
      <c r="B44" t="s">
        <v>23</v>
      </c>
      <c r="C44" t="s">
        <v>88</v>
      </c>
      <c r="D44" s="86">
        <v>3.191489361702128</v>
      </c>
      <c r="E44" s="122">
        <f>Clusters[[#This Row],[Effort]]*1.2</f>
        <v>3.8297872340425534</v>
      </c>
    </row>
    <row r="45" spans="1:5" x14ac:dyDescent="0.25">
      <c r="A45" t="s">
        <v>27</v>
      </c>
      <c r="B45" t="s">
        <v>24</v>
      </c>
      <c r="C45" t="s">
        <v>88</v>
      </c>
      <c r="D45" s="86">
        <v>5.3191489361702127</v>
      </c>
      <c r="E45" s="122">
        <f>Clusters[[#This Row],[Effort]]*1.2</f>
        <v>6.3829787234042552</v>
      </c>
    </row>
    <row r="46" spans="1:5" x14ac:dyDescent="0.25">
      <c r="A46" t="s">
        <v>27</v>
      </c>
      <c r="B46" t="s">
        <v>25</v>
      </c>
      <c r="C46" t="s">
        <v>88</v>
      </c>
      <c r="D46" s="86">
        <v>8</v>
      </c>
      <c r="E46" s="122">
        <f>Clusters[[#This Row],[Effort]]*1.2</f>
        <v>9.6</v>
      </c>
    </row>
    <row r="47" spans="1:5" x14ac:dyDescent="0.25">
      <c r="A47" t="s">
        <v>4</v>
      </c>
      <c r="B47" t="s">
        <v>21</v>
      </c>
      <c r="C47" t="s">
        <v>88</v>
      </c>
      <c r="D47" s="86">
        <v>2.1276595744680851</v>
      </c>
      <c r="E47" s="122">
        <f>Clusters[[#This Row],[Effort]]*1.2</f>
        <v>2.5531914893617018</v>
      </c>
    </row>
    <row r="48" spans="1:5" x14ac:dyDescent="0.25">
      <c r="A48" t="s">
        <v>4</v>
      </c>
      <c r="B48" t="s">
        <v>22</v>
      </c>
      <c r="C48" t="s">
        <v>88</v>
      </c>
      <c r="D48" s="86">
        <v>4.2553191489361701</v>
      </c>
      <c r="E48" s="122">
        <f>Clusters[[#This Row],[Effort]]*1.2</f>
        <v>5.1063829787234036</v>
      </c>
    </row>
    <row r="49" spans="1:5" x14ac:dyDescent="0.25">
      <c r="A49" t="s">
        <v>4</v>
      </c>
      <c r="B49" t="s">
        <v>23</v>
      </c>
      <c r="C49" t="s">
        <v>88</v>
      </c>
      <c r="D49" s="86">
        <v>8.5106382978723403</v>
      </c>
      <c r="E49" s="122">
        <f>Clusters[[#This Row],[Effort]]*1.2</f>
        <v>10.212765957446807</v>
      </c>
    </row>
    <row r="50" spans="1:5" x14ac:dyDescent="0.25">
      <c r="A50" t="s">
        <v>4</v>
      </c>
      <c r="B50" t="s">
        <v>24</v>
      </c>
      <c r="C50" t="s">
        <v>88</v>
      </c>
      <c r="D50" s="86">
        <v>17.021276595744681</v>
      </c>
      <c r="E50" s="122">
        <f>Clusters[[#This Row],[Effort]]*1.2</f>
        <v>20.425531914893615</v>
      </c>
    </row>
    <row r="51" spans="1:5" x14ac:dyDescent="0.25">
      <c r="A51" t="s">
        <v>4</v>
      </c>
      <c r="B51" t="s">
        <v>25</v>
      </c>
      <c r="C51" t="s">
        <v>88</v>
      </c>
      <c r="D51" s="86">
        <v>35</v>
      </c>
      <c r="E51" s="122">
        <f>Clusters[[#This Row],[Effort]]*1.2</f>
        <v>42</v>
      </c>
    </row>
    <row r="52" spans="1:5" x14ac:dyDescent="0.25">
      <c r="A52" t="s">
        <v>75</v>
      </c>
      <c r="B52" t="s">
        <v>21</v>
      </c>
      <c r="C52" t="s">
        <v>88</v>
      </c>
      <c r="D52" s="86">
        <v>1.0638297872340425</v>
      </c>
      <c r="E52" s="122">
        <f>Clusters[[#This Row],[Effort]]*1.2</f>
        <v>1.2765957446808509</v>
      </c>
    </row>
    <row r="53" spans="1:5" x14ac:dyDescent="0.25">
      <c r="A53" t="s">
        <v>75</v>
      </c>
      <c r="B53" t="s">
        <v>22</v>
      </c>
      <c r="C53" t="s">
        <v>88</v>
      </c>
      <c r="D53" s="86">
        <v>2.1276595744680851</v>
      </c>
      <c r="E53" s="122">
        <f>Clusters[[#This Row],[Effort]]*1.2</f>
        <v>2.5531914893617018</v>
      </c>
    </row>
    <row r="54" spans="1:5" x14ac:dyDescent="0.25">
      <c r="A54" t="s">
        <v>75</v>
      </c>
      <c r="B54" t="s">
        <v>23</v>
      </c>
      <c r="C54" t="s">
        <v>88</v>
      </c>
      <c r="D54" s="86">
        <v>3.191489361702128</v>
      </c>
      <c r="E54" s="122">
        <f>Clusters[[#This Row],[Effort]]*1.2</f>
        <v>3.8297872340425534</v>
      </c>
    </row>
    <row r="55" spans="1:5" x14ac:dyDescent="0.25">
      <c r="A55" t="s">
        <v>75</v>
      </c>
      <c r="B55" t="s">
        <v>24</v>
      </c>
      <c r="C55" t="s">
        <v>88</v>
      </c>
      <c r="D55" s="86">
        <v>5.3191489361702127</v>
      </c>
      <c r="E55" s="122">
        <f>Clusters[[#This Row],[Effort]]*1.2</f>
        <v>6.3829787234042552</v>
      </c>
    </row>
    <row r="56" spans="1:5" x14ac:dyDescent="0.25">
      <c r="A56" t="s">
        <v>75</v>
      </c>
      <c r="B56" t="s">
        <v>25</v>
      </c>
      <c r="C56" t="s">
        <v>88</v>
      </c>
      <c r="D56" s="86">
        <v>8</v>
      </c>
      <c r="E56" s="122">
        <f>Clusters[[#This Row],[Effort]]*1.2</f>
        <v>9.6</v>
      </c>
    </row>
    <row r="57" spans="1:5" x14ac:dyDescent="0.25">
      <c r="A57" s="23" t="s">
        <v>217</v>
      </c>
      <c r="B57" t="s">
        <v>21</v>
      </c>
      <c r="C57" t="s">
        <v>88</v>
      </c>
      <c r="D57" s="86">
        <v>1.0638297872340425</v>
      </c>
      <c r="E57" s="122">
        <f>Clusters[[#This Row],[Effort]]*1.2</f>
        <v>1.2765957446808509</v>
      </c>
    </row>
    <row r="58" spans="1:5" x14ac:dyDescent="0.25">
      <c r="A58" s="23" t="s">
        <v>217</v>
      </c>
      <c r="B58" t="s">
        <v>22</v>
      </c>
      <c r="C58" t="s">
        <v>88</v>
      </c>
      <c r="D58" s="86">
        <v>2.1276595744680851</v>
      </c>
      <c r="E58" s="122">
        <f>Clusters[[#This Row],[Effort]]*1.2</f>
        <v>2.5531914893617018</v>
      </c>
    </row>
    <row r="59" spans="1:5" x14ac:dyDescent="0.25">
      <c r="A59" s="23" t="s">
        <v>217</v>
      </c>
      <c r="B59" t="s">
        <v>23</v>
      </c>
      <c r="C59" t="s">
        <v>88</v>
      </c>
      <c r="D59" s="86">
        <v>4.2553191489361701</v>
      </c>
      <c r="E59" s="122">
        <f>Clusters[[#This Row],[Effort]]*1.2</f>
        <v>5.1063829787234036</v>
      </c>
    </row>
    <row r="60" spans="1:5" x14ac:dyDescent="0.25">
      <c r="A60" s="23" t="s">
        <v>217</v>
      </c>
      <c r="B60" t="s">
        <v>24</v>
      </c>
      <c r="C60" t="s">
        <v>88</v>
      </c>
      <c r="D60" s="86">
        <v>8.5106382978723403</v>
      </c>
      <c r="E60" s="122">
        <f>Clusters[[#This Row],[Effort]]*1.2</f>
        <v>10.212765957446807</v>
      </c>
    </row>
    <row r="61" spans="1:5" x14ac:dyDescent="0.25">
      <c r="A61" s="23" t="s">
        <v>217</v>
      </c>
      <c r="B61" t="s">
        <v>25</v>
      </c>
      <c r="C61" t="s">
        <v>88</v>
      </c>
      <c r="D61" s="86">
        <v>16</v>
      </c>
      <c r="E61" s="122">
        <f>Clusters[[#This Row],[Effort]]*1.2</f>
        <v>19.2</v>
      </c>
    </row>
    <row r="62" spans="1:5" x14ac:dyDescent="0.25">
      <c r="A62" s="23" t="s">
        <v>83</v>
      </c>
      <c r="B62" t="s">
        <v>21</v>
      </c>
      <c r="C62" t="s">
        <v>185</v>
      </c>
      <c r="D62" s="86">
        <v>5.3191489361702135E-2</v>
      </c>
      <c r="E62" s="122">
        <f>Clusters[[#This Row],[Effort]]*1.2</f>
        <v>6.3829787234042562E-2</v>
      </c>
    </row>
    <row r="63" spans="1:5" x14ac:dyDescent="0.25">
      <c r="A63" s="23" t="s">
        <v>83</v>
      </c>
      <c r="B63" t="s">
        <v>22</v>
      </c>
      <c r="C63" t="s">
        <v>185</v>
      </c>
      <c r="D63" s="86">
        <v>0.10638297872340427</v>
      </c>
      <c r="E63" s="122">
        <f>Clusters[[#This Row],[Effort]]*1.2</f>
        <v>0.12765957446808512</v>
      </c>
    </row>
    <row r="64" spans="1:5" x14ac:dyDescent="0.25">
      <c r="A64" s="23" t="s">
        <v>83</v>
      </c>
      <c r="B64" t="s">
        <v>23</v>
      </c>
      <c r="C64" t="s">
        <v>185</v>
      </c>
      <c r="D64" s="86">
        <v>0.15957446808510639</v>
      </c>
      <c r="E64" s="122">
        <f>Clusters[[#This Row],[Effort]]*1.2</f>
        <v>0.19148936170212766</v>
      </c>
    </row>
    <row r="65" spans="1:5" x14ac:dyDescent="0.25">
      <c r="A65" s="23" t="s">
        <v>83</v>
      </c>
      <c r="B65" t="s">
        <v>24</v>
      </c>
      <c r="C65" t="s">
        <v>185</v>
      </c>
      <c r="D65" s="86">
        <v>0.21276595744680854</v>
      </c>
      <c r="E65" s="122">
        <f>Clusters[[#This Row],[Effort]]*1.2</f>
        <v>0.25531914893617025</v>
      </c>
    </row>
    <row r="66" spans="1:5" x14ac:dyDescent="0.25">
      <c r="A66" s="23" t="s">
        <v>83</v>
      </c>
      <c r="B66" t="s">
        <v>25</v>
      </c>
      <c r="C66" t="s">
        <v>185</v>
      </c>
      <c r="D66" s="86">
        <v>0.3</v>
      </c>
      <c r="E66" s="122">
        <f>Clusters[[#This Row],[Effort]]*1.2</f>
        <v>0.36</v>
      </c>
    </row>
    <row r="67" spans="1:5" x14ac:dyDescent="0.25">
      <c r="A67" s="23" t="s">
        <v>84</v>
      </c>
      <c r="B67" t="s">
        <v>21</v>
      </c>
      <c r="C67" t="s">
        <v>88</v>
      </c>
      <c r="D67" s="86">
        <v>2.1276595744680851</v>
      </c>
      <c r="E67" s="122">
        <f>Clusters[[#This Row],[Effort]]*1.2</f>
        <v>2.5531914893617018</v>
      </c>
    </row>
    <row r="68" spans="1:5" x14ac:dyDescent="0.25">
      <c r="A68" s="23" t="s">
        <v>84</v>
      </c>
      <c r="B68" t="s">
        <v>22</v>
      </c>
      <c r="C68" t="s">
        <v>88</v>
      </c>
      <c r="D68" s="86">
        <v>4.2553191489361701</v>
      </c>
      <c r="E68" s="122">
        <f>Clusters[[#This Row],[Effort]]*1.2</f>
        <v>5.1063829787234036</v>
      </c>
    </row>
    <row r="69" spans="1:5" x14ac:dyDescent="0.25">
      <c r="A69" s="23" t="s">
        <v>84</v>
      </c>
      <c r="B69" t="s">
        <v>23</v>
      </c>
      <c r="C69" t="s">
        <v>88</v>
      </c>
      <c r="D69" s="86">
        <v>8.5106382978723403</v>
      </c>
      <c r="E69" s="122">
        <f>Clusters[[#This Row],[Effort]]*1.2</f>
        <v>10.212765957446807</v>
      </c>
    </row>
    <row r="70" spans="1:5" x14ac:dyDescent="0.25">
      <c r="A70" s="23" t="s">
        <v>84</v>
      </c>
      <c r="B70" t="s">
        <v>24</v>
      </c>
      <c r="C70" t="s">
        <v>88</v>
      </c>
      <c r="D70" s="86">
        <v>17.021276595744681</v>
      </c>
      <c r="E70" s="122">
        <f>Clusters[[#This Row],[Effort]]*1.2</f>
        <v>20.425531914893615</v>
      </c>
    </row>
    <row r="71" spans="1:5" x14ac:dyDescent="0.25">
      <c r="A71" s="23" t="s">
        <v>84</v>
      </c>
      <c r="B71" t="s">
        <v>25</v>
      </c>
      <c r="C71" t="s">
        <v>88</v>
      </c>
      <c r="D71" s="86">
        <v>35</v>
      </c>
      <c r="E71" s="122">
        <f>Clusters[[#This Row],[Effort]]*1.2</f>
        <v>42</v>
      </c>
    </row>
    <row r="72" spans="1:5" x14ac:dyDescent="0.25">
      <c r="A72" s="23" t="s">
        <v>129</v>
      </c>
      <c r="B72" t="s">
        <v>21</v>
      </c>
      <c r="C72" t="s">
        <v>88</v>
      </c>
      <c r="D72" s="86">
        <v>1.0638297872340425</v>
      </c>
      <c r="E72" s="122">
        <f>Clusters[[#This Row],[Effort]]*1.2</f>
        <v>1.2765957446808509</v>
      </c>
    </row>
    <row r="73" spans="1:5" x14ac:dyDescent="0.25">
      <c r="A73" s="23" t="s">
        <v>129</v>
      </c>
      <c r="B73" t="s">
        <v>22</v>
      </c>
      <c r="C73" t="s">
        <v>88</v>
      </c>
      <c r="D73" s="86">
        <v>2.1276595744680851</v>
      </c>
      <c r="E73" s="122">
        <f>Clusters[[#This Row],[Effort]]*1.2</f>
        <v>2.5531914893617018</v>
      </c>
    </row>
    <row r="74" spans="1:5" x14ac:dyDescent="0.25">
      <c r="A74" s="23" t="s">
        <v>129</v>
      </c>
      <c r="B74" t="s">
        <v>23</v>
      </c>
      <c r="C74" t="s">
        <v>88</v>
      </c>
      <c r="D74" s="86">
        <v>4.2553191489361701</v>
      </c>
      <c r="E74" s="122">
        <f>Clusters[[#This Row],[Effort]]*1.2</f>
        <v>5.1063829787234036</v>
      </c>
    </row>
    <row r="75" spans="1:5" x14ac:dyDescent="0.25">
      <c r="A75" s="23" t="s">
        <v>129</v>
      </c>
      <c r="B75" t="s">
        <v>24</v>
      </c>
      <c r="C75" t="s">
        <v>88</v>
      </c>
      <c r="D75" s="86">
        <v>8.5106382978723403</v>
      </c>
      <c r="E75" s="122">
        <f>Clusters[[#This Row],[Effort]]*1.2</f>
        <v>10.212765957446807</v>
      </c>
    </row>
    <row r="76" spans="1:5" x14ac:dyDescent="0.25">
      <c r="A76" s="23" t="s">
        <v>129</v>
      </c>
      <c r="B76" t="s">
        <v>25</v>
      </c>
      <c r="C76" t="s">
        <v>88</v>
      </c>
      <c r="D76" s="86">
        <v>16</v>
      </c>
      <c r="E76" s="122">
        <f>Clusters[[#This Row],[Effort]]*1.2</f>
        <v>19.2</v>
      </c>
    </row>
    <row r="77" spans="1:5" x14ac:dyDescent="0.25">
      <c r="A77" s="23" t="s">
        <v>85</v>
      </c>
      <c r="B77" t="s">
        <v>21</v>
      </c>
      <c r="C77" t="s">
        <v>88</v>
      </c>
      <c r="D77" s="86">
        <v>4.2553191489361701</v>
      </c>
      <c r="E77" s="122">
        <f>Clusters[[#This Row],[Effort]]*1.2</f>
        <v>5.1063829787234036</v>
      </c>
    </row>
    <row r="78" spans="1:5" x14ac:dyDescent="0.25">
      <c r="A78" s="23" t="s">
        <v>85</v>
      </c>
      <c r="B78" t="s">
        <v>22</v>
      </c>
      <c r="C78" t="s">
        <v>88</v>
      </c>
      <c r="D78" s="86">
        <v>17.021276595744681</v>
      </c>
      <c r="E78" s="122">
        <f>Clusters[[#This Row],[Effort]]*1.2</f>
        <v>20.425531914893615</v>
      </c>
    </row>
    <row r="79" spans="1:5" x14ac:dyDescent="0.25">
      <c r="A79" s="23" t="s">
        <v>85</v>
      </c>
      <c r="B79" t="s">
        <v>23</v>
      </c>
      <c r="C79" t="s">
        <v>88</v>
      </c>
      <c r="D79" s="86">
        <v>25.531914893617024</v>
      </c>
      <c r="E79" s="122">
        <f>Clusters[[#This Row],[Effort]]*1.2</f>
        <v>30.638297872340427</v>
      </c>
    </row>
    <row r="80" spans="1:5" x14ac:dyDescent="0.25">
      <c r="A80" s="23" t="s">
        <v>85</v>
      </c>
      <c r="B80" t="s">
        <v>24</v>
      </c>
      <c r="C80" t="s">
        <v>88</v>
      </c>
      <c r="D80" s="86">
        <v>42.553191489361701</v>
      </c>
      <c r="E80" s="122">
        <f>Clusters[[#This Row],[Effort]]*1.2</f>
        <v>51.063829787234042</v>
      </c>
    </row>
    <row r="81" spans="1:5" x14ac:dyDescent="0.25">
      <c r="A81" s="23" t="s">
        <v>85</v>
      </c>
      <c r="B81" t="s">
        <v>25</v>
      </c>
      <c r="C81" t="s">
        <v>88</v>
      </c>
      <c r="D81" s="86">
        <v>51.063829787234049</v>
      </c>
      <c r="E81" s="122">
        <f>Clusters[[#This Row],[Effort]]*1.2</f>
        <v>61.276595744680854</v>
      </c>
    </row>
    <row r="82" spans="1:5" x14ac:dyDescent="0.25">
      <c r="A82" t="s">
        <v>86</v>
      </c>
      <c r="B82" t="s">
        <v>21</v>
      </c>
      <c r="C82" t="s">
        <v>88</v>
      </c>
      <c r="D82" s="86">
        <v>1.0638297872340425</v>
      </c>
      <c r="E82" s="122">
        <f>Clusters[[#This Row],[Effort]]*1.2</f>
        <v>1.2765957446808509</v>
      </c>
    </row>
    <row r="83" spans="1:5" x14ac:dyDescent="0.25">
      <c r="A83" s="23" t="s">
        <v>86</v>
      </c>
      <c r="B83" t="s">
        <v>22</v>
      </c>
      <c r="C83" t="s">
        <v>88</v>
      </c>
      <c r="D83" s="86">
        <v>2.1276595744680851</v>
      </c>
      <c r="E83" s="122">
        <f>Clusters[[#This Row],[Effort]]*1.2</f>
        <v>2.5531914893617018</v>
      </c>
    </row>
    <row r="84" spans="1:5" x14ac:dyDescent="0.25">
      <c r="A84" s="23" t="s">
        <v>86</v>
      </c>
      <c r="B84" t="s">
        <v>23</v>
      </c>
      <c r="C84" t="s">
        <v>88</v>
      </c>
      <c r="D84" s="86">
        <v>4.2553191489361701</v>
      </c>
      <c r="E84" s="122">
        <f>Clusters[[#This Row],[Effort]]*1.2</f>
        <v>5.1063829787234036</v>
      </c>
    </row>
    <row r="85" spans="1:5" x14ac:dyDescent="0.25">
      <c r="A85" s="23" t="s">
        <v>86</v>
      </c>
      <c r="B85" t="s">
        <v>24</v>
      </c>
      <c r="C85" t="s">
        <v>88</v>
      </c>
      <c r="D85" s="86">
        <v>8.5106382978723403</v>
      </c>
      <c r="E85" s="122">
        <f>Clusters[[#This Row],[Effort]]*1.2</f>
        <v>10.212765957446807</v>
      </c>
    </row>
    <row r="86" spans="1:5" x14ac:dyDescent="0.25">
      <c r="A86" s="23" t="s">
        <v>86</v>
      </c>
      <c r="B86" t="s">
        <v>25</v>
      </c>
      <c r="C86" t="s">
        <v>88</v>
      </c>
      <c r="D86" s="86">
        <v>16</v>
      </c>
      <c r="E86" s="122">
        <f>Clusters[[#This Row],[Effort]]*1.2</f>
        <v>19.2</v>
      </c>
    </row>
    <row r="87" spans="1:5" x14ac:dyDescent="0.25">
      <c r="A87" s="23" t="s">
        <v>87</v>
      </c>
      <c r="B87" t="s">
        <v>21</v>
      </c>
      <c r="C87" t="s">
        <v>186</v>
      </c>
      <c r="D87" s="86">
        <v>5.3191489361702135E-2</v>
      </c>
      <c r="E87" s="122">
        <f>Clusters[[#This Row],[Effort]]*1.2</f>
        <v>6.3829787234042562E-2</v>
      </c>
    </row>
    <row r="88" spans="1:5" x14ac:dyDescent="0.25">
      <c r="A88" s="23" t="s">
        <v>87</v>
      </c>
      <c r="B88" t="s">
        <v>22</v>
      </c>
      <c r="C88" t="s">
        <v>186</v>
      </c>
      <c r="D88" s="86">
        <v>0.10638297872340427</v>
      </c>
      <c r="E88" s="122">
        <f>Clusters[[#This Row],[Effort]]*1.2</f>
        <v>0.12765957446808512</v>
      </c>
    </row>
    <row r="89" spans="1:5" x14ac:dyDescent="0.25">
      <c r="A89" s="23" t="s">
        <v>87</v>
      </c>
      <c r="B89" t="s">
        <v>23</v>
      </c>
      <c r="C89" t="s">
        <v>186</v>
      </c>
      <c r="D89" s="86">
        <v>0.15957446808510639</v>
      </c>
      <c r="E89" s="122">
        <f>Clusters[[#This Row],[Effort]]*1.2</f>
        <v>0.19148936170212766</v>
      </c>
    </row>
    <row r="90" spans="1:5" x14ac:dyDescent="0.25">
      <c r="A90" s="23" t="s">
        <v>87</v>
      </c>
      <c r="B90" t="s">
        <v>24</v>
      </c>
      <c r="C90" t="s">
        <v>186</v>
      </c>
      <c r="D90" s="86">
        <v>0.21276595744680854</v>
      </c>
      <c r="E90" s="122">
        <f>Clusters[[#This Row],[Effort]]*1.2</f>
        <v>0.25531914893617025</v>
      </c>
    </row>
    <row r="91" spans="1:5" x14ac:dyDescent="0.25">
      <c r="A91" s="23" t="s">
        <v>87</v>
      </c>
      <c r="B91" t="s">
        <v>25</v>
      </c>
      <c r="C91" t="s">
        <v>186</v>
      </c>
      <c r="D91" s="86">
        <v>0.3</v>
      </c>
      <c r="E91" s="122">
        <f>Clusters[[#This Row],[Effort]]*1.2</f>
        <v>0.36</v>
      </c>
    </row>
    <row r="92" spans="1:5" x14ac:dyDescent="0.25">
      <c r="A92" s="23" t="s">
        <v>127</v>
      </c>
      <c r="B92" t="s">
        <v>21</v>
      </c>
      <c r="C92" t="s">
        <v>185</v>
      </c>
      <c r="D92" s="86">
        <v>1.0638297872340427E-2</v>
      </c>
      <c r="E92" s="122">
        <f>Clusters[[#This Row],[Effort]]*1.2</f>
        <v>1.2765957446808512E-2</v>
      </c>
    </row>
    <row r="93" spans="1:5" x14ac:dyDescent="0.25">
      <c r="A93" s="23" t="s">
        <v>127</v>
      </c>
      <c r="B93" t="s">
        <v>22</v>
      </c>
      <c r="C93" t="s">
        <v>185</v>
      </c>
      <c r="D93" s="86">
        <v>5.3191489361702135E-2</v>
      </c>
      <c r="E93" s="122">
        <f>Clusters[[#This Row],[Effort]]*1.2</f>
        <v>6.3829787234042562E-2</v>
      </c>
    </row>
    <row r="94" spans="1:5" x14ac:dyDescent="0.25">
      <c r="A94" s="23" t="s">
        <v>127</v>
      </c>
      <c r="B94" t="s">
        <v>23</v>
      </c>
      <c r="C94" t="s">
        <v>185</v>
      </c>
      <c r="D94" s="86">
        <v>0.10638297872340427</v>
      </c>
      <c r="E94" s="122">
        <f>Clusters[[#This Row],[Effort]]*1.2</f>
        <v>0.12765957446808512</v>
      </c>
    </row>
    <row r="95" spans="1:5" x14ac:dyDescent="0.25">
      <c r="A95" s="23" t="s">
        <v>127</v>
      </c>
      <c r="B95" t="s">
        <v>24</v>
      </c>
      <c r="C95" t="s">
        <v>185</v>
      </c>
      <c r="D95" s="86">
        <v>0.21276595744680854</v>
      </c>
      <c r="E95" s="122">
        <f>Clusters[[#This Row],[Effort]]*1.2</f>
        <v>0.25531914893617025</v>
      </c>
    </row>
    <row r="96" spans="1:5" x14ac:dyDescent="0.25">
      <c r="A96" s="23" t="s">
        <v>127</v>
      </c>
      <c r="B96" t="s">
        <v>25</v>
      </c>
      <c r="C96" t="s">
        <v>185</v>
      </c>
      <c r="D96" s="86">
        <v>0.3</v>
      </c>
      <c r="E96" s="122">
        <f>Clusters[[#This Row],[Effort]]*1.2</f>
        <v>0.36</v>
      </c>
    </row>
    <row r="97" spans="1:5" x14ac:dyDescent="0.25">
      <c r="A97" t="s">
        <v>216</v>
      </c>
      <c r="B97" t="s">
        <v>21</v>
      </c>
      <c r="C97" t="s">
        <v>88</v>
      </c>
      <c r="D97" s="86">
        <v>2.1276595744680851</v>
      </c>
      <c r="E97" s="122">
        <f>Clusters[[#This Row],[Effort]]*1.2</f>
        <v>2.5531914893617018</v>
      </c>
    </row>
    <row r="98" spans="1:5" x14ac:dyDescent="0.25">
      <c r="A98" t="s">
        <v>216</v>
      </c>
      <c r="B98" t="s">
        <v>22</v>
      </c>
      <c r="C98" t="s">
        <v>88</v>
      </c>
      <c r="D98" s="86">
        <v>4.2553191489361701</v>
      </c>
      <c r="E98" s="122">
        <f>Clusters[[#This Row],[Effort]]*1.2</f>
        <v>5.1063829787234036</v>
      </c>
    </row>
    <row r="99" spans="1:5" x14ac:dyDescent="0.25">
      <c r="A99" t="s">
        <v>216</v>
      </c>
      <c r="B99" t="s">
        <v>23</v>
      </c>
      <c r="C99" t="s">
        <v>88</v>
      </c>
      <c r="D99" s="86">
        <v>8.5106382978723403</v>
      </c>
      <c r="E99" s="122">
        <f>Clusters[[#This Row],[Effort]]*1.2</f>
        <v>10.212765957446807</v>
      </c>
    </row>
    <row r="100" spans="1:5" x14ac:dyDescent="0.25">
      <c r="A100" t="s">
        <v>216</v>
      </c>
      <c r="B100" t="s">
        <v>24</v>
      </c>
      <c r="C100" t="s">
        <v>88</v>
      </c>
      <c r="D100" s="86">
        <v>17.021276595744681</v>
      </c>
      <c r="E100" s="122">
        <f>Clusters[[#This Row],[Effort]]*1.2</f>
        <v>20.425531914893615</v>
      </c>
    </row>
    <row r="101" spans="1:5" x14ac:dyDescent="0.25">
      <c r="A101" t="s">
        <v>216</v>
      </c>
      <c r="B101" t="s">
        <v>25</v>
      </c>
      <c r="C101" t="s">
        <v>88</v>
      </c>
      <c r="D101" s="86">
        <v>35</v>
      </c>
      <c r="E101" s="122">
        <f>Clusters[[#This Row],[Effort]]*1.2</f>
        <v>42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F12"/>
  <sheetViews>
    <sheetView workbookViewId="0">
      <selection activeCell="G6" sqref="G6"/>
    </sheetView>
  </sheetViews>
  <sheetFormatPr defaultColWidth="8.7109375" defaultRowHeight="15" x14ac:dyDescent="0.25"/>
  <cols>
    <col min="1" max="1" width="8.28515625" bestFit="1" customWidth="1"/>
    <col min="2" max="2" width="9.7109375" bestFit="1" customWidth="1"/>
    <col min="3" max="3" width="14.85546875" bestFit="1" customWidth="1"/>
    <col min="4" max="4" width="16.28515625" bestFit="1" customWidth="1"/>
    <col min="5" max="5" width="8.7109375" bestFit="1" customWidth="1"/>
    <col min="6" max="6" width="10.140625" bestFit="1" customWidth="1"/>
  </cols>
  <sheetData>
    <row r="1" spans="1:6" s="3" customFormat="1" x14ac:dyDescent="0.25">
      <c r="A1" s="132" t="s">
        <v>30</v>
      </c>
      <c r="B1" s="132"/>
      <c r="C1" s="132" t="s">
        <v>31</v>
      </c>
      <c r="D1" s="132"/>
      <c r="E1" s="132" t="s">
        <v>35</v>
      </c>
      <c r="F1" s="132"/>
    </row>
    <row r="2" spans="1:6" x14ac:dyDescent="0.25">
      <c r="A2" t="s">
        <v>12</v>
      </c>
      <c r="B2" t="str">
        <f>CONCATENATE(ROW()-2, ".",A2)</f>
        <v>0.Done</v>
      </c>
      <c r="C2" t="s">
        <v>12</v>
      </c>
      <c r="D2" t="str">
        <f>CONCATENATE(ROW()-2, ".",C2)</f>
        <v>0.Done</v>
      </c>
      <c r="E2" t="s">
        <v>12</v>
      </c>
      <c r="F2" t="str">
        <f t="shared" ref="F2:F7" si="0">CONCATENATE(ROW()-2, ".",E2)</f>
        <v>0.Done</v>
      </c>
    </row>
    <row r="3" spans="1:6" x14ac:dyDescent="0.25">
      <c r="A3" t="s">
        <v>39</v>
      </c>
      <c r="B3" t="str">
        <f t="shared" ref="B3:D8" si="1">CONCATENATE(ROW()-2, ".",A3)</f>
        <v>1.UATing</v>
      </c>
      <c r="C3" t="s">
        <v>41</v>
      </c>
      <c r="D3" t="str">
        <f>CONCATENATE(ROW()-2, ".",C3)</f>
        <v>1.QAing</v>
      </c>
      <c r="E3" t="s">
        <v>43</v>
      </c>
      <c r="F3" t="str">
        <f t="shared" si="0"/>
        <v>1.Reviewing</v>
      </c>
    </row>
    <row r="4" spans="1:6" x14ac:dyDescent="0.25">
      <c r="A4" t="s">
        <v>40</v>
      </c>
      <c r="B4" t="str">
        <f t="shared" si="1"/>
        <v>2.To UAT</v>
      </c>
      <c r="C4" t="s">
        <v>42</v>
      </c>
      <c r="D4" t="str">
        <f t="shared" si="1"/>
        <v>2.To QA</v>
      </c>
      <c r="E4" t="s">
        <v>13</v>
      </c>
      <c r="F4" t="str">
        <f t="shared" si="0"/>
        <v>2.To Review</v>
      </c>
    </row>
    <row r="5" spans="1:6" x14ac:dyDescent="0.25">
      <c r="A5" t="s">
        <v>5</v>
      </c>
      <c r="B5" t="str">
        <f t="shared" si="1"/>
        <v>3.Doing</v>
      </c>
      <c r="C5" t="s">
        <v>28</v>
      </c>
      <c r="D5" t="str">
        <f t="shared" si="1"/>
        <v>3.Feature Reviewing</v>
      </c>
      <c r="E5" t="s">
        <v>5</v>
      </c>
      <c r="F5" t="str">
        <f t="shared" si="0"/>
        <v>3.Doing</v>
      </c>
    </row>
    <row r="6" spans="1:6" x14ac:dyDescent="0.25">
      <c r="A6" t="s">
        <v>9</v>
      </c>
      <c r="B6" t="str">
        <f t="shared" si="1"/>
        <v>4.To Do</v>
      </c>
      <c r="C6" t="s">
        <v>29</v>
      </c>
      <c r="D6" t="str">
        <f t="shared" si="1"/>
        <v>4.To Feature Review</v>
      </c>
      <c r="E6" t="s">
        <v>9</v>
      </c>
      <c r="F6" t="str">
        <f t="shared" si="0"/>
        <v>4.To Do</v>
      </c>
    </row>
    <row r="7" spans="1:6" x14ac:dyDescent="0.25">
      <c r="A7" t="s">
        <v>1</v>
      </c>
      <c r="B7" t="str">
        <f t="shared" si="1"/>
        <v>5.Open</v>
      </c>
      <c r="C7" t="s">
        <v>123</v>
      </c>
      <c r="D7" t="str">
        <f t="shared" si="1"/>
        <v>5.Alpha Testing</v>
      </c>
      <c r="E7" t="s">
        <v>1</v>
      </c>
      <c r="F7" t="str">
        <f t="shared" si="0"/>
        <v>5.Open</v>
      </c>
    </row>
    <row r="8" spans="1:6" x14ac:dyDescent="0.25">
      <c r="A8" t="s">
        <v>124</v>
      </c>
      <c r="B8" t="s">
        <v>126</v>
      </c>
      <c r="C8" t="s">
        <v>122</v>
      </c>
      <c r="D8" t="str">
        <f t="shared" si="1"/>
        <v>6.To Alpha Test</v>
      </c>
      <c r="E8" t="s">
        <v>124</v>
      </c>
      <c r="F8" t="s">
        <v>126</v>
      </c>
    </row>
    <row r="9" spans="1:6" x14ac:dyDescent="0.25">
      <c r="C9" t="s">
        <v>5</v>
      </c>
      <c r="D9" t="str">
        <f>CONCATENATE(ROW()-2, ".",C9)</f>
        <v>7.Doing</v>
      </c>
    </row>
    <row r="10" spans="1:6" x14ac:dyDescent="0.25">
      <c r="C10" t="s">
        <v>9</v>
      </c>
      <c r="D10" t="str">
        <f>CONCATENATE(ROW()-2, ".",C10)</f>
        <v>8.To Do</v>
      </c>
    </row>
    <row r="11" spans="1:6" x14ac:dyDescent="0.25">
      <c r="C11" t="s">
        <v>1</v>
      </c>
      <c r="D11" t="str">
        <f t="shared" ref="D11" si="2">CONCATENATE(ROW()-2, ".",C11)</f>
        <v>9.Open</v>
      </c>
    </row>
    <row r="12" spans="1:6" x14ac:dyDescent="0.25">
      <c r="C12" t="s">
        <v>124</v>
      </c>
      <c r="D12" t="s">
        <v>126</v>
      </c>
    </row>
  </sheetData>
  <mergeCells count="3">
    <mergeCell ref="A1:B1"/>
    <mergeCell ref="C1:D1"/>
    <mergeCell ref="E1:F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1"/>
  </sheetPr>
  <dimension ref="A1:Z10000"/>
  <sheetViews>
    <sheetView zoomScale="115" zoomScaleNormal="115" zoomScalePageLayoutView="115" workbookViewId="0">
      <selection activeCell="A2" sqref="A2:R10000"/>
    </sheetView>
  </sheetViews>
  <sheetFormatPr defaultColWidth="8.140625" defaultRowHeight="15" x14ac:dyDescent="0.25"/>
  <cols>
    <col min="1" max="1" width="15.140625" style="16" bestFit="1" customWidth="1"/>
    <col min="2" max="2" width="22.42578125" style="16" bestFit="1" customWidth="1"/>
    <col min="3" max="3" width="57.7109375" style="16" bestFit="1" customWidth="1"/>
    <col min="4" max="4" width="69.7109375" style="16" bestFit="1" customWidth="1"/>
    <col min="5" max="5" width="14.85546875" style="85" bestFit="1" customWidth="1"/>
    <col min="6" max="6" width="24.28515625" style="16" bestFit="1" customWidth="1"/>
    <col min="7" max="7" width="9" style="16" bestFit="1" customWidth="1"/>
    <col min="8" max="8" width="8.28515625" style="16" bestFit="1" customWidth="1"/>
    <col min="9" max="9" width="9.7109375" style="92" bestFit="1" customWidth="1"/>
    <col min="10" max="10" width="14.7109375" style="92" bestFit="1" customWidth="1"/>
    <col min="11" max="11" width="31.42578125" style="91" bestFit="1" customWidth="1"/>
    <col min="12" max="12" width="10.85546875" style="16" bestFit="1" customWidth="1"/>
    <col min="13" max="13" width="9.85546875" style="93" bestFit="1" customWidth="1"/>
    <col min="14" max="14" width="9.140625" style="93" bestFit="1" customWidth="1"/>
    <col min="15" max="15" width="18.28515625" style="94" bestFit="1" customWidth="1"/>
    <col min="16" max="16" width="24" style="16" bestFit="1" customWidth="1"/>
    <col min="17" max="17" width="12.28515625" style="16" bestFit="1" customWidth="1"/>
    <col min="18" max="18" width="15.7109375" style="16" bestFit="1" customWidth="1"/>
    <col min="19" max="19" width="3.7109375" style="16" bestFit="1" customWidth="1"/>
    <col min="20" max="16384" width="8.140625" style="16"/>
  </cols>
  <sheetData>
    <row r="1" spans="1:26" s="68" customFormat="1" x14ac:dyDescent="0.25">
      <c r="A1" s="80" t="s">
        <v>107</v>
      </c>
      <c r="B1" s="80" t="s">
        <v>99</v>
      </c>
      <c r="C1" s="80" t="s">
        <v>100</v>
      </c>
      <c r="D1" s="80" t="s">
        <v>106</v>
      </c>
      <c r="E1" s="80" t="s">
        <v>108</v>
      </c>
      <c r="F1" s="80" t="s">
        <v>18</v>
      </c>
      <c r="G1" s="80" t="s">
        <v>65</v>
      </c>
      <c r="H1" s="80" t="s">
        <v>97</v>
      </c>
      <c r="I1" s="80" t="s">
        <v>20</v>
      </c>
      <c r="J1" s="80" t="s">
        <v>162</v>
      </c>
      <c r="K1" s="81" t="s">
        <v>165</v>
      </c>
      <c r="L1" s="80" t="s">
        <v>101</v>
      </c>
      <c r="M1" s="82" t="s">
        <v>103</v>
      </c>
      <c r="N1" s="83" t="s">
        <v>98</v>
      </c>
      <c r="O1" s="90" t="s">
        <v>114</v>
      </c>
      <c r="P1" s="84" t="s">
        <v>169</v>
      </c>
      <c r="Q1" s="68" t="s">
        <v>170</v>
      </c>
      <c r="R1" s="68" t="s">
        <v>171</v>
      </c>
    </row>
    <row r="2" spans="1:26" x14ac:dyDescent="0.25">
      <c r="A2" t="s">
        <v>212</v>
      </c>
      <c r="B2" t="s">
        <v>225</v>
      </c>
      <c r="C2" t="s">
        <v>226</v>
      </c>
      <c r="D2" t="s">
        <v>575</v>
      </c>
      <c r="E2" t="s">
        <v>58</v>
      </c>
      <c r="F2" t="s">
        <v>2</v>
      </c>
      <c r="G2" t="s">
        <v>71</v>
      </c>
      <c r="H2" t="s">
        <v>23</v>
      </c>
      <c r="I2">
        <v>8.5106382978723403</v>
      </c>
      <c r="J2">
        <v>10.212765957446807</v>
      </c>
      <c r="K2">
        <v>4.9021276595744672</v>
      </c>
      <c r="L2" t="s">
        <v>173</v>
      </c>
      <c r="M2" s="13">
        <v>42905</v>
      </c>
      <c r="N2" s="13">
        <v>42909</v>
      </c>
      <c r="O2">
        <v>0.6127659574468084</v>
      </c>
      <c r="P2">
        <v>4.9021276595744672</v>
      </c>
      <c r="Q2">
        <v>1</v>
      </c>
      <c r="R2">
        <v>8.5106382978723403</v>
      </c>
      <c r="S2"/>
      <c r="T2"/>
      <c r="U2"/>
      <c r="V2"/>
      <c r="W2"/>
      <c r="X2"/>
      <c r="Y2"/>
      <c r="Z2"/>
    </row>
    <row r="3" spans="1:26" x14ac:dyDescent="0.25">
      <c r="A3" t="s">
        <v>212</v>
      </c>
      <c r="B3" t="s">
        <v>232</v>
      </c>
      <c r="C3" t="s">
        <v>233</v>
      </c>
      <c r="D3" t="s">
        <v>214</v>
      </c>
      <c r="E3" t="s">
        <v>58</v>
      </c>
      <c r="F3" t="s">
        <v>10</v>
      </c>
      <c r="G3" t="s">
        <v>71</v>
      </c>
      <c r="H3" t="s">
        <v>23</v>
      </c>
      <c r="I3">
        <v>4.2553191489361701</v>
      </c>
      <c r="J3">
        <v>5.1063829787234036</v>
      </c>
      <c r="K3">
        <v>4.2893617021276587</v>
      </c>
      <c r="L3" t="s">
        <v>102</v>
      </c>
      <c r="M3" s="13">
        <v>42905</v>
      </c>
      <c r="N3" s="13">
        <v>42909</v>
      </c>
      <c r="O3">
        <v>0.53617021276595733</v>
      </c>
      <c r="P3">
        <v>4.2893617021276587</v>
      </c>
      <c r="Q3">
        <v>1</v>
      </c>
      <c r="R3">
        <v>4.2553191489361701</v>
      </c>
      <c r="S3"/>
      <c r="T3"/>
      <c r="U3"/>
      <c r="V3"/>
      <c r="W3"/>
      <c r="X3"/>
      <c r="Y3"/>
      <c r="Z3"/>
    </row>
    <row r="4" spans="1:26" x14ac:dyDescent="0.25">
      <c r="A4" t="s">
        <v>211</v>
      </c>
      <c r="B4" t="s">
        <v>218</v>
      </c>
      <c r="C4" t="s">
        <v>632</v>
      </c>
      <c r="D4" t="s">
        <v>636</v>
      </c>
      <c r="E4" t="e">
        <v>#N/A</v>
      </c>
      <c r="F4" t="s">
        <v>74</v>
      </c>
      <c r="G4" t="s">
        <v>184</v>
      </c>
      <c r="H4" t="s">
        <v>22</v>
      </c>
      <c r="I4">
        <v>2.1276595744680851</v>
      </c>
      <c r="J4">
        <v>2.5531914893617018</v>
      </c>
      <c r="K4">
        <v>3.0638297872340421</v>
      </c>
      <c r="L4" t="s">
        <v>187</v>
      </c>
      <c r="M4" s="13">
        <v>42905</v>
      </c>
      <c r="N4" s="13">
        <v>42909</v>
      </c>
      <c r="O4">
        <v>0.38297872340425526</v>
      </c>
      <c r="P4">
        <v>3.0638297872340421</v>
      </c>
      <c r="Q4">
        <v>1</v>
      </c>
      <c r="R4">
        <v>2.1276595744680851</v>
      </c>
      <c r="S4"/>
      <c r="T4"/>
      <c r="U4"/>
      <c r="V4"/>
      <c r="W4"/>
      <c r="X4"/>
      <c r="Y4"/>
      <c r="Z4"/>
    </row>
    <row r="5" spans="1:26" x14ac:dyDescent="0.25">
      <c r="A5" t="s">
        <v>211</v>
      </c>
      <c r="B5" t="s">
        <v>230</v>
      </c>
      <c r="C5" t="s">
        <v>231</v>
      </c>
      <c r="D5" t="s">
        <v>236</v>
      </c>
      <c r="E5" t="e">
        <v>#N/A</v>
      </c>
      <c r="F5" t="s">
        <v>74</v>
      </c>
      <c r="G5" t="s">
        <v>184</v>
      </c>
      <c r="H5" t="s">
        <v>22</v>
      </c>
      <c r="I5">
        <v>2.1276595744680851</v>
      </c>
      <c r="J5">
        <v>2.5531914893617018</v>
      </c>
      <c r="K5">
        <v>3.0638297872340421</v>
      </c>
      <c r="L5" t="s">
        <v>187</v>
      </c>
      <c r="M5" s="13">
        <v>42905</v>
      </c>
      <c r="N5" s="13">
        <v>42909</v>
      </c>
      <c r="O5">
        <v>0.34893617021276602</v>
      </c>
      <c r="P5">
        <v>2.7914893617021281</v>
      </c>
      <c r="Q5">
        <v>0.91111111111111143</v>
      </c>
      <c r="R5">
        <v>1.9385342789598115</v>
      </c>
      <c r="S5"/>
      <c r="T5"/>
      <c r="U5"/>
      <c r="V5"/>
      <c r="W5"/>
      <c r="X5"/>
      <c r="Y5"/>
      <c r="Z5"/>
    </row>
    <row r="6" spans="1:26" x14ac:dyDescent="0.25">
      <c r="A6" t="s">
        <v>211</v>
      </c>
      <c r="B6" t="s">
        <v>218</v>
      </c>
      <c r="C6" t="s">
        <v>632</v>
      </c>
      <c r="D6" t="s">
        <v>757</v>
      </c>
      <c r="E6" t="s">
        <v>58</v>
      </c>
      <c r="F6" t="s">
        <v>10</v>
      </c>
      <c r="G6" t="s">
        <v>71</v>
      </c>
      <c r="H6" t="s">
        <v>22</v>
      </c>
      <c r="I6">
        <v>2.1276595744680851</v>
      </c>
      <c r="J6">
        <v>2.5531914893617018</v>
      </c>
      <c r="K6">
        <v>2.1446808510638293</v>
      </c>
      <c r="L6" t="s">
        <v>102</v>
      </c>
      <c r="M6" s="13">
        <v>42905</v>
      </c>
      <c r="N6" s="13">
        <v>42909</v>
      </c>
      <c r="O6">
        <v>0.26808510638297867</v>
      </c>
      <c r="P6">
        <v>2.1446808510638293</v>
      </c>
      <c r="Q6">
        <v>1</v>
      </c>
      <c r="R6">
        <v>2.1276595744680851</v>
      </c>
      <c r="S6"/>
      <c r="T6"/>
      <c r="U6"/>
      <c r="V6"/>
      <c r="W6"/>
      <c r="X6"/>
      <c r="Y6"/>
      <c r="Z6"/>
    </row>
    <row r="7" spans="1:26" x14ac:dyDescent="0.25">
      <c r="A7" t="s">
        <v>211</v>
      </c>
      <c r="B7" t="s">
        <v>218</v>
      </c>
      <c r="C7" t="s">
        <v>222</v>
      </c>
      <c r="D7" t="s">
        <v>612</v>
      </c>
      <c r="E7" t="e">
        <v>#N/A</v>
      </c>
      <c r="F7" t="s">
        <v>75</v>
      </c>
      <c r="G7" t="s">
        <v>71</v>
      </c>
      <c r="H7" t="s">
        <v>22</v>
      </c>
      <c r="I7">
        <v>2.1276595744680851</v>
      </c>
      <c r="J7">
        <v>2.5531914893617018</v>
      </c>
      <c r="K7">
        <v>1.8382978723404251</v>
      </c>
      <c r="L7" t="s">
        <v>173</v>
      </c>
      <c r="M7" s="13">
        <v>42905</v>
      </c>
      <c r="N7" s="13">
        <v>42909</v>
      </c>
      <c r="O7">
        <v>0.22978723404255313</v>
      </c>
      <c r="P7">
        <v>1.8382978723404251</v>
      </c>
      <c r="Q7">
        <v>1</v>
      </c>
      <c r="R7">
        <v>2.1276595744680851</v>
      </c>
      <c r="S7"/>
      <c r="T7"/>
      <c r="U7"/>
      <c r="V7"/>
      <c r="W7"/>
      <c r="X7"/>
      <c r="Y7"/>
      <c r="Z7"/>
    </row>
    <row r="8" spans="1:26" x14ac:dyDescent="0.25">
      <c r="A8" t="s">
        <v>212</v>
      </c>
      <c r="B8" t="s">
        <v>232</v>
      </c>
      <c r="C8" t="s">
        <v>233</v>
      </c>
      <c r="D8" t="s">
        <v>213</v>
      </c>
      <c r="E8" t="s">
        <v>58</v>
      </c>
      <c r="F8" t="s">
        <v>6</v>
      </c>
      <c r="G8" t="s">
        <v>71</v>
      </c>
      <c r="H8" t="s">
        <v>22</v>
      </c>
      <c r="I8">
        <v>2.1276595744680851</v>
      </c>
      <c r="J8">
        <v>2.5531914893617018</v>
      </c>
      <c r="K8">
        <v>2.1446808510638293</v>
      </c>
      <c r="L8" t="s">
        <v>102</v>
      </c>
      <c r="M8" s="13">
        <v>42905</v>
      </c>
      <c r="N8" s="13">
        <v>42909</v>
      </c>
      <c r="O8">
        <v>0.195744680851064</v>
      </c>
      <c r="P8">
        <v>1.565957446808512</v>
      </c>
      <c r="Q8">
        <v>0.73015873015873101</v>
      </c>
      <c r="R8">
        <v>1.5535292131036829</v>
      </c>
      <c r="S8"/>
      <c r="T8"/>
      <c r="U8"/>
      <c r="V8"/>
      <c r="W8"/>
      <c r="X8"/>
      <c r="Y8"/>
      <c r="Z8"/>
    </row>
    <row r="9" spans="1:26" x14ac:dyDescent="0.25">
      <c r="A9" t="s">
        <v>211</v>
      </c>
      <c r="B9" t="s">
        <v>218</v>
      </c>
      <c r="C9" t="s">
        <v>222</v>
      </c>
      <c r="D9" t="s">
        <v>612</v>
      </c>
      <c r="E9" t="e">
        <v>#N/A</v>
      </c>
      <c r="F9" t="s">
        <v>75</v>
      </c>
      <c r="G9" t="s">
        <v>184</v>
      </c>
      <c r="H9" t="s">
        <v>22</v>
      </c>
      <c r="I9">
        <v>2.1276595744680851</v>
      </c>
      <c r="J9">
        <v>2.5531914893617018</v>
      </c>
      <c r="K9">
        <v>1.2255319148936168</v>
      </c>
      <c r="L9" t="s">
        <v>187</v>
      </c>
      <c r="M9" s="13">
        <v>42905</v>
      </c>
      <c r="N9" s="13">
        <v>42909</v>
      </c>
      <c r="O9">
        <v>0.1531914893617021</v>
      </c>
      <c r="P9">
        <v>1.2255319148936168</v>
      </c>
      <c r="Q9">
        <v>1</v>
      </c>
      <c r="R9">
        <v>2.1276595744680851</v>
      </c>
      <c r="S9"/>
      <c r="T9"/>
      <c r="U9"/>
      <c r="V9"/>
      <c r="W9"/>
      <c r="X9"/>
      <c r="Y9"/>
      <c r="Z9"/>
    </row>
    <row r="10" spans="1:26" x14ac:dyDescent="0.25">
      <c r="A10" t="s">
        <v>212</v>
      </c>
      <c r="B10" t="s">
        <v>223</v>
      </c>
      <c r="C10" t="s">
        <v>224</v>
      </c>
      <c r="D10" t="s">
        <v>188</v>
      </c>
      <c r="E10" t="s">
        <v>58</v>
      </c>
      <c r="F10" t="s">
        <v>2</v>
      </c>
      <c r="G10" t="s">
        <v>71</v>
      </c>
      <c r="H10" t="s">
        <v>21</v>
      </c>
      <c r="I10">
        <v>2.1276595744680851</v>
      </c>
      <c r="J10">
        <v>2.5531914893617018</v>
      </c>
      <c r="K10">
        <v>1.2255319148936168</v>
      </c>
      <c r="L10" t="s">
        <v>173</v>
      </c>
      <c r="M10" s="13">
        <v>42905</v>
      </c>
      <c r="N10" s="13">
        <v>42909</v>
      </c>
      <c r="O10">
        <v>0.1531914893617021</v>
      </c>
      <c r="P10">
        <v>1.2255319148936168</v>
      </c>
      <c r="Q10">
        <v>1</v>
      </c>
      <c r="R10">
        <v>2.1276595744680851</v>
      </c>
      <c r="S10"/>
      <c r="T10"/>
      <c r="U10"/>
      <c r="V10"/>
      <c r="W10"/>
      <c r="X10"/>
      <c r="Y10"/>
      <c r="Z10"/>
    </row>
    <row r="11" spans="1:26" x14ac:dyDescent="0.25">
      <c r="A11" t="s">
        <v>211</v>
      </c>
      <c r="B11" t="s">
        <v>218</v>
      </c>
      <c r="C11" t="s">
        <v>632</v>
      </c>
      <c r="D11" t="s">
        <v>757</v>
      </c>
      <c r="E11" t="s">
        <v>58</v>
      </c>
      <c r="F11" t="s">
        <v>10</v>
      </c>
      <c r="G11" t="s">
        <v>184</v>
      </c>
      <c r="H11" t="s">
        <v>22</v>
      </c>
      <c r="I11">
        <v>2.1276595744680851</v>
      </c>
      <c r="J11">
        <v>2.5531914893617018</v>
      </c>
      <c r="K11">
        <v>0.91914893617021254</v>
      </c>
      <c r="L11" t="s">
        <v>187</v>
      </c>
      <c r="M11" s="13">
        <v>42905</v>
      </c>
      <c r="N11" s="13">
        <v>42909</v>
      </c>
      <c r="O11">
        <v>0.11489361702127657</v>
      </c>
      <c r="P11">
        <v>0.91914893617021254</v>
      </c>
      <c r="Q11">
        <v>1</v>
      </c>
      <c r="R11">
        <v>2.1276595744680851</v>
      </c>
      <c r="S11"/>
      <c r="T11"/>
      <c r="U11"/>
      <c r="V11"/>
      <c r="W11"/>
      <c r="X11"/>
      <c r="Y11"/>
      <c r="Z11"/>
    </row>
    <row r="12" spans="1:26" x14ac:dyDescent="0.25">
      <c r="A12" t="s">
        <v>212</v>
      </c>
      <c r="B12" t="s">
        <v>232</v>
      </c>
      <c r="C12" t="s">
        <v>233</v>
      </c>
      <c r="D12" t="s">
        <v>215</v>
      </c>
      <c r="E12" t="s">
        <v>58</v>
      </c>
      <c r="F12" t="s">
        <v>8</v>
      </c>
      <c r="G12" t="s">
        <v>71</v>
      </c>
      <c r="H12" t="s">
        <v>24</v>
      </c>
      <c r="I12">
        <v>9.5744680851063837</v>
      </c>
      <c r="J12">
        <v>11.48936170212766</v>
      </c>
      <c r="K12">
        <v>13.787234042553191</v>
      </c>
      <c r="L12" t="s">
        <v>173</v>
      </c>
      <c r="M12" s="13">
        <v>42905</v>
      </c>
      <c r="N12" s="13">
        <v>42909</v>
      </c>
      <c r="O12">
        <v>4.2553191489363984E-3</v>
      </c>
      <c r="P12">
        <v>3.4042553191491187E-2</v>
      </c>
      <c r="Q12">
        <v>2.4691358024692685E-3</v>
      </c>
      <c r="R12">
        <v>2.3640661938535552E-2</v>
      </c>
      <c r="S12"/>
      <c r="T12"/>
      <c r="U12"/>
      <c r="V12"/>
      <c r="W12"/>
      <c r="X12"/>
      <c r="Y12"/>
      <c r="Z12"/>
    </row>
    <row r="13" spans="1:26" x14ac:dyDescent="0.25">
      <c r="A13" t="s">
        <v>212</v>
      </c>
      <c r="B13" t="s">
        <v>232</v>
      </c>
      <c r="C13" t="s">
        <v>233</v>
      </c>
      <c r="D13" t="s">
        <v>215</v>
      </c>
      <c r="E13" t="s">
        <v>58</v>
      </c>
      <c r="F13" t="s">
        <v>8</v>
      </c>
      <c r="G13" t="s">
        <v>71</v>
      </c>
      <c r="H13" t="s">
        <v>24</v>
      </c>
      <c r="I13">
        <v>9.5744680851063837</v>
      </c>
      <c r="J13">
        <v>3.4042553191491187E-2</v>
      </c>
      <c r="K13">
        <v>13.787234042553191</v>
      </c>
      <c r="L13" t="s">
        <v>173</v>
      </c>
      <c r="M13" s="13">
        <v>42912</v>
      </c>
      <c r="N13" s="13">
        <v>42912</v>
      </c>
      <c r="O13">
        <v>1</v>
      </c>
      <c r="P13">
        <v>8</v>
      </c>
      <c r="Q13">
        <v>0.58024691358024694</v>
      </c>
      <c r="R13">
        <v>5.5555555555555562</v>
      </c>
      <c r="S13"/>
      <c r="T13"/>
      <c r="U13"/>
      <c r="V13"/>
      <c r="W13"/>
      <c r="X13"/>
      <c r="Y13"/>
      <c r="Z13"/>
    </row>
    <row r="14" spans="1:26" x14ac:dyDescent="0.25">
      <c r="A14" t="s">
        <v>212</v>
      </c>
      <c r="B14" t="s">
        <v>218</v>
      </c>
      <c r="C14" t="s">
        <v>220</v>
      </c>
      <c r="D14" t="s">
        <v>663</v>
      </c>
      <c r="E14" t="e">
        <v>#N/A</v>
      </c>
      <c r="F14" t="s">
        <v>11</v>
      </c>
      <c r="G14" t="s">
        <v>71</v>
      </c>
      <c r="H14" t="s">
        <v>23</v>
      </c>
      <c r="I14">
        <v>10.638297872340425</v>
      </c>
      <c r="J14">
        <v>12.76595744680851</v>
      </c>
      <c r="K14">
        <v>10.723404255319148</v>
      </c>
      <c r="L14" t="s">
        <v>102</v>
      </c>
      <c r="M14" s="13">
        <v>42912</v>
      </c>
      <c r="N14" s="13">
        <v>42912</v>
      </c>
      <c r="O14">
        <v>0.92765957446808534</v>
      </c>
      <c r="P14">
        <v>7.4212765957446827</v>
      </c>
      <c r="Q14">
        <v>0.69206349206349227</v>
      </c>
      <c r="R14">
        <v>7.362377575143535</v>
      </c>
      <c r="S14"/>
      <c r="T14"/>
      <c r="U14"/>
      <c r="V14"/>
      <c r="W14"/>
      <c r="X14"/>
      <c r="Y14"/>
      <c r="Z14"/>
    </row>
    <row r="15" spans="1:26" x14ac:dyDescent="0.25">
      <c r="A15" t="s">
        <v>212</v>
      </c>
      <c r="B15" t="s">
        <v>225</v>
      </c>
      <c r="C15" t="s">
        <v>226</v>
      </c>
      <c r="D15" t="s">
        <v>575</v>
      </c>
      <c r="E15" t="s">
        <v>58</v>
      </c>
      <c r="F15" t="s">
        <v>2</v>
      </c>
      <c r="G15" t="s">
        <v>184</v>
      </c>
      <c r="H15" t="s">
        <v>23</v>
      </c>
      <c r="I15">
        <v>8.5106382978723403</v>
      </c>
      <c r="J15">
        <v>10.212765957446807</v>
      </c>
      <c r="K15">
        <v>7.3531914893617003</v>
      </c>
      <c r="L15" t="s">
        <v>187</v>
      </c>
      <c r="M15" s="13">
        <v>42912</v>
      </c>
      <c r="N15" s="13">
        <v>42912</v>
      </c>
      <c r="O15">
        <v>0.73617021276595762</v>
      </c>
      <c r="P15">
        <v>5.889361702127661</v>
      </c>
      <c r="Q15">
        <v>0.80092592592592626</v>
      </c>
      <c r="R15">
        <v>6.8163908589440529</v>
      </c>
      <c r="S15"/>
      <c r="T15"/>
      <c r="U15"/>
      <c r="V15"/>
      <c r="W15"/>
      <c r="X15"/>
      <c r="Y15"/>
      <c r="Z15"/>
    </row>
    <row r="16" spans="1:26" x14ac:dyDescent="0.25">
      <c r="A16" t="s">
        <v>212</v>
      </c>
      <c r="B16" t="s">
        <v>223</v>
      </c>
      <c r="C16" t="s">
        <v>224</v>
      </c>
      <c r="D16" t="s">
        <v>188</v>
      </c>
      <c r="E16" t="s">
        <v>58</v>
      </c>
      <c r="F16" t="s">
        <v>2</v>
      </c>
      <c r="G16" t="s">
        <v>184</v>
      </c>
      <c r="H16" t="s">
        <v>21</v>
      </c>
      <c r="I16">
        <v>2.1276595744680851</v>
      </c>
      <c r="J16">
        <v>2.5531914893617018</v>
      </c>
      <c r="K16">
        <v>1.8382978723404251</v>
      </c>
      <c r="L16" t="s">
        <v>187</v>
      </c>
      <c r="M16" s="13">
        <v>42912</v>
      </c>
      <c r="N16" s="13">
        <v>42912</v>
      </c>
      <c r="O16">
        <v>0.22978723404255313</v>
      </c>
      <c r="P16">
        <v>1.8382978723404251</v>
      </c>
      <c r="Q16">
        <v>1</v>
      </c>
      <c r="R16">
        <v>2.1276595744680851</v>
      </c>
      <c r="S16"/>
      <c r="T16"/>
      <c r="U16"/>
      <c r="V16"/>
      <c r="W16"/>
      <c r="X16"/>
      <c r="Y16"/>
      <c r="Z16"/>
    </row>
    <row r="17" spans="1:26" x14ac:dyDescent="0.25">
      <c r="A17" t="s">
        <v>212</v>
      </c>
      <c r="B17" t="s">
        <v>232</v>
      </c>
      <c r="C17" t="s">
        <v>233</v>
      </c>
      <c r="D17" t="s">
        <v>213</v>
      </c>
      <c r="E17" t="s">
        <v>58</v>
      </c>
      <c r="F17" t="s">
        <v>6</v>
      </c>
      <c r="G17" t="s">
        <v>71</v>
      </c>
      <c r="H17" t="s">
        <v>22</v>
      </c>
      <c r="I17">
        <v>2.1276595744680851</v>
      </c>
      <c r="J17">
        <v>1.565957446808512</v>
      </c>
      <c r="K17">
        <v>2.1446808510638293</v>
      </c>
      <c r="L17" t="s">
        <v>102</v>
      </c>
      <c r="M17" s="13">
        <v>42912</v>
      </c>
      <c r="N17" s="13">
        <v>42912</v>
      </c>
      <c r="O17">
        <v>7.2340425531914665E-2</v>
      </c>
      <c r="P17">
        <v>0.57872340425531732</v>
      </c>
      <c r="Q17">
        <v>0.26984126984126905</v>
      </c>
      <c r="R17">
        <v>0.57413036136440221</v>
      </c>
      <c r="S17"/>
      <c r="T17"/>
      <c r="U17"/>
      <c r="V17"/>
      <c r="W17"/>
      <c r="X17"/>
      <c r="Y17"/>
      <c r="Z17"/>
    </row>
    <row r="18" spans="1:26" x14ac:dyDescent="0.25">
      <c r="A18" t="s">
        <v>211</v>
      </c>
      <c r="B18" t="s">
        <v>230</v>
      </c>
      <c r="C18" t="s">
        <v>231</v>
      </c>
      <c r="D18" t="s">
        <v>236</v>
      </c>
      <c r="E18" t="e">
        <v>#N/A</v>
      </c>
      <c r="F18" t="s">
        <v>74</v>
      </c>
      <c r="G18" t="s">
        <v>184</v>
      </c>
      <c r="H18" t="s">
        <v>22</v>
      </c>
      <c r="I18">
        <v>2.1276595744680851</v>
      </c>
      <c r="J18">
        <v>2.7914893617021281</v>
      </c>
      <c r="K18">
        <v>3.0638297872340421</v>
      </c>
      <c r="L18" t="s">
        <v>187</v>
      </c>
      <c r="M18" s="13">
        <v>42912</v>
      </c>
      <c r="N18" s="13">
        <v>42912</v>
      </c>
      <c r="O18">
        <v>3.4042553191489244E-2</v>
      </c>
      <c r="P18">
        <v>0.27234042553191395</v>
      </c>
      <c r="Q18">
        <v>8.8888888888888601E-2</v>
      </c>
      <c r="R18">
        <v>0.18912529550827362</v>
      </c>
      <c r="S18"/>
      <c r="T18"/>
      <c r="U18"/>
      <c r="V18"/>
      <c r="W18"/>
      <c r="X18"/>
      <c r="Y18"/>
      <c r="Z18"/>
    </row>
    <row r="19" spans="1:26" x14ac:dyDescent="0.25">
      <c r="A19" t="s">
        <v>212</v>
      </c>
      <c r="B19" t="s">
        <v>232</v>
      </c>
      <c r="C19" t="s">
        <v>233</v>
      </c>
      <c r="D19" t="s">
        <v>215</v>
      </c>
      <c r="E19" t="s">
        <v>58</v>
      </c>
      <c r="F19" t="s">
        <v>8</v>
      </c>
      <c r="G19" t="s">
        <v>71</v>
      </c>
      <c r="H19" t="s">
        <v>24</v>
      </c>
      <c r="I19">
        <v>9.5744680851063837</v>
      </c>
      <c r="J19">
        <v>8</v>
      </c>
      <c r="K19">
        <v>13.787234042553191</v>
      </c>
      <c r="L19" t="s">
        <v>173</v>
      </c>
      <c r="M19" s="13">
        <v>42912</v>
      </c>
      <c r="N19" s="13">
        <v>42913</v>
      </c>
      <c r="O19">
        <v>0.71914893617021258</v>
      </c>
      <c r="P19">
        <v>5.7531914893617007</v>
      </c>
      <c r="Q19">
        <v>0.41728395061728385</v>
      </c>
      <c r="R19">
        <v>3.9952718676122925</v>
      </c>
      <c r="S19"/>
      <c r="T19"/>
      <c r="U19"/>
      <c r="V19"/>
      <c r="W19"/>
      <c r="X19"/>
      <c r="Y19"/>
      <c r="Z19"/>
    </row>
    <row r="20" spans="1:26" x14ac:dyDescent="0.25">
      <c r="A20" t="s">
        <v>212</v>
      </c>
      <c r="B20" t="s">
        <v>225</v>
      </c>
      <c r="C20" t="s">
        <v>226</v>
      </c>
      <c r="D20" t="s">
        <v>189</v>
      </c>
      <c r="E20" t="e">
        <v>#N/A</v>
      </c>
      <c r="F20" t="s">
        <v>6</v>
      </c>
      <c r="G20" t="s">
        <v>71</v>
      </c>
      <c r="H20" t="s">
        <v>24</v>
      </c>
      <c r="I20">
        <v>8.5106382978723403</v>
      </c>
      <c r="J20">
        <v>10.212765957446807</v>
      </c>
      <c r="K20">
        <v>8.5787234042553173</v>
      </c>
      <c r="L20" t="s">
        <v>102</v>
      </c>
      <c r="M20" s="13">
        <v>42912</v>
      </c>
      <c r="N20" s="13">
        <v>42913</v>
      </c>
      <c r="O20">
        <v>0.58723404255319189</v>
      </c>
      <c r="P20">
        <v>4.6978723404255351</v>
      </c>
      <c r="Q20">
        <v>0.54761904761904812</v>
      </c>
      <c r="R20">
        <v>4.6605876393110481</v>
      </c>
      <c r="S20"/>
      <c r="T20"/>
      <c r="U20"/>
      <c r="V20"/>
      <c r="W20"/>
      <c r="X20"/>
      <c r="Y20"/>
      <c r="Z20"/>
    </row>
    <row r="21" spans="1:26" x14ac:dyDescent="0.25">
      <c r="A21" t="s">
        <v>212</v>
      </c>
      <c r="B21" t="s">
        <v>218</v>
      </c>
      <c r="C21" t="s">
        <v>220</v>
      </c>
      <c r="D21" t="s">
        <v>663</v>
      </c>
      <c r="E21" t="e">
        <v>#N/A</v>
      </c>
      <c r="F21" t="s">
        <v>11</v>
      </c>
      <c r="G21" t="s">
        <v>184</v>
      </c>
      <c r="H21" t="s">
        <v>23</v>
      </c>
      <c r="I21">
        <v>10.638297872340425</v>
      </c>
      <c r="J21">
        <v>12.76595744680851</v>
      </c>
      <c r="K21">
        <v>4.5957446808510634</v>
      </c>
      <c r="L21" t="s">
        <v>187</v>
      </c>
      <c r="M21" s="13">
        <v>42912</v>
      </c>
      <c r="N21" s="13">
        <v>42913</v>
      </c>
      <c r="O21">
        <v>0.47234042553191535</v>
      </c>
      <c r="P21">
        <v>3.7787234042553228</v>
      </c>
      <c r="Q21">
        <v>0.82222222222222308</v>
      </c>
      <c r="R21">
        <v>8.7470449172576927</v>
      </c>
      <c r="S21"/>
      <c r="T21"/>
      <c r="U21"/>
      <c r="V21"/>
      <c r="W21"/>
      <c r="X21"/>
      <c r="Y21"/>
      <c r="Z21"/>
    </row>
    <row r="22" spans="1:26" x14ac:dyDescent="0.25">
      <c r="A22" t="s">
        <v>212</v>
      </c>
      <c r="B22" t="s">
        <v>218</v>
      </c>
      <c r="C22" t="s">
        <v>220</v>
      </c>
      <c r="D22" t="s">
        <v>663</v>
      </c>
      <c r="E22" t="e">
        <v>#N/A</v>
      </c>
      <c r="F22" t="s">
        <v>11</v>
      </c>
      <c r="G22" t="s">
        <v>71</v>
      </c>
      <c r="H22" t="s">
        <v>23</v>
      </c>
      <c r="I22">
        <v>10.638297872340425</v>
      </c>
      <c r="J22">
        <v>7.4212765957446827</v>
      </c>
      <c r="K22">
        <v>10.723404255319148</v>
      </c>
      <c r="L22" t="s">
        <v>102</v>
      </c>
      <c r="M22" s="13">
        <v>42912</v>
      </c>
      <c r="N22" s="13">
        <v>42913</v>
      </c>
      <c r="O22">
        <v>0.41276595744680811</v>
      </c>
      <c r="P22">
        <v>3.3021276595744649</v>
      </c>
      <c r="Q22">
        <v>0.30793650793650768</v>
      </c>
      <c r="R22">
        <v>3.2759202971968899</v>
      </c>
      <c r="S22"/>
      <c r="T22"/>
      <c r="U22"/>
      <c r="V22"/>
      <c r="W22"/>
      <c r="X22"/>
      <c r="Y22"/>
      <c r="Z22"/>
    </row>
    <row r="23" spans="1:26" x14ac:dyDescent="0.25">
      <c r="A23" t="s">
        <v>212</v>
      </c>
      <c r="B23" t="s">
        <v>218</v>
      </c>
      <c r="C23" t="s">
        <v>220</v>
      </c>
      <c r="D23" t="s">
        <v>221</v>
      </c>
      <c r="E23" t="e">
        <v>#N/A</v>
      </c>
      <c r="F23" t="s">
        <v>10</v>
      </c>
      <c r="G23" t="s">
        <v>71</v>
      </c>
      <c r="H23" t="s">
        <v>22</v>
      </c>
      <c r="I23">
        <v>2.1276595744680851</v>
      </c>
      <c r="J23">
        <v>2.5531914893617018</v>
      </c>
      <c r="K23">
        <v>2.1446808510638293</v>
      </c>
      <c r="L23" t="s">
        <v>173</v>
      </c>
      <c r="M23" s="13">
        <v>42912</v>
      </c>
      <c r="N23" s="13">
        <v>42913</v>
      </c>
      <c r="O23">
        <v>0.26808510638297867</v>
      </c>
      <c r="P23">
        <v>2.1446808510638293</v>
      </c>
      <c r="Q23">
        <v>1</v>
      </c>
      <c r="R23">
        <v>2.1276595744680851</v>
      </c>
      <c r="S23"/>
      <c r="T23"/>
      <c r="U23"/>
      <c r="V23"/>
      <c r="W23"/>
      <c r="X23"/>
      <c r="Y23"/>
      <c r="Z23"/>
    </row>
    <row r="24" spans="1:26" x14ac:dyDescent="0.25">
      <c r="A24" t="s">
        <v>212</v>
      </c>
      <c r="B24" t="s">
        <v>232</v>
      </c>
      <c r="C24" t="s">
        <v>233</v>
      </c>
      <c r="D24" t="s">
        <v>214</v>
      </c>
      <c r="E24" t="s">
        <v>58</v>
      </c>
      <c r="F24" t="s">
        <v>10</v>
      </c>
      <c r="G24" t="s">
        <v>184</v>
      </c>
      <c r="H24" t="s">
        <v>23</v>
      </c>
      <c r="I24">
        <v>4.2553191489361701</v>
      </c>
      <c r="J24">
        <v>5.1063829787234036</v>
      </c>
      <c r="K24">
        <v>1.8382978723404251</v>
      </c>
      <c r="L24" t="s">
        <v>187</v>
      </c>
      <c r="M24" s="13">
        <v>42912</v>
      </c>
      <c r="N24" s="13">
        <v>42913</v>
      </c>
      <c r="O24">
        <v>0.22978723404255313</v>
      </c>
      <c r="P24">
        <v>1.8382978723404251</v>
      </c>
      <c r="Q24">
        <v>1</v>
      </c>
      <c r="R24">
        <v>4.2553191489361701</v>
      </c>
      <c r="S24"/>
      <c r="T24"/>
      <c r="U24"/>
      <c r="V24"/>
      <c r="W24"/>
      <c r="X24"/>
      <c r="Y24"/>
      <c r="Z24"/>
    </row>
    <row r="25" spans="1:26" x14ac:dyDescent="0.25">
      <c r="A25" t="s">
        <v>212</v>
      </c>
      <c r="B25" t="s">
        <v>225</v>
      </c>
      <c r="C25" t="s">
        <v>226</v>
      </c>
      <c r="D25" t="s">
        <v>575</v>
      </c>
      <c r="E25" t="s">
        <v>58</v>
      </c>
      <c r="F25" t="s">
        <v>2</v>
      </c>
      <c r="G25" t="s">
        <v>184</v>
      </c>
      <c r="H25" t="s">
        <v>23</v>
      </c>
      <c r="I25">
        <v>8.5106382978723403</v>
      </c>
      <c r="J25">
        <v>5.889361702127661</v>
      </c>
      <c r="K25">
        <v>7.3531914893617003</v>
      </c>
      <c r="L25" t="s">
        <v>187</v>
      </c>
      <c r="M25" s="13">
        <v>42912</v>
      </c>
      <c r="N25" s="13">
        <v>42913</v>
      </c>
      <c r="O25">
        <v>0.18297872340425492</v>
      </c>
      <c r="P25">
        <v>1.4638297872340393</v>
      </c>
      <c r="Q25">
        <v>0.19907407407407368</v>
      </c>
      <c r="R25">
        <v>1.6942474389282867</v>
      </c>
      <c r="S25"/>
      <c r="T25"/>
      <c r="U25"/>
      <c r="V25"/>
      <c r="W25"/>
      <c r="X25"/>
      <c r="Y25"/>
      <c r="Z25"/>
    </row>
    <row r="26" spans="1:26" x14ac:dyDescent="0.25">
      <c r="A26" t="s">
        <v>212</v>
      </c>
      <c r="B26" t="s">
        <v>232</v>
      </c>
      <c r="C26" t="s">
        <v>233</v>
      </c>
      <c r="D26" t="s">
        <v>213</v>
      </c>
      <c r="E26" t="s">
        <v>58</v>
      </c>
      <c r="F26" t="s">
        <v>6</v>
      </c>
      <c r="G26" t="s">
        <v>184</v>
      </c>
      <c r="H26" t="s">
        <v>22</v>
      </c>
      <c r="I26">
        <v>2.1276595744680851</v>
      </c>
      <c r="J26">
        <v>2.5531914893617018</v>
      </c>
      <c r="K26">
        <v>0.91914893617021254</v>
      </c>
      <c r="L26" t="s">
        <v>187</v>
      </c>
      <c r="M26" s="13">
        <v>42912</v>
      </c>
      <c r="N26" s="13">
        <v>42913</v>
      </c>
      <c r="O26">
        <v>0.11489361702127657</v>
      </c>
      <c r="P26">
        <v>0.91914893617021254</v>
      </c>
      <c r="Q26">
        <v>1</v>
      </c>
      <c r="R26">
        <v>2.1276595744680851</v>
      </c>
      <c r="S26"/>
      <c r="T26"/>
      <c r="U26"/>
      <c r="V26"/>
      <c r="W26"/>
      <c r="X26"/>
      <c r="Y26"/>
      <c r="Z26"/>
    </row>
    <row r="27" spans="1:26" x14ac:dyDescent="0.25">
      <c r="A27" t="s">
        <v>212</v>
      </c>
      <c r="B27" t="s">
        <v>218</v>
      </c>
      <c r="C27" t="s">
        <v>220</v>
      </c>
      <c r="D27" t="s">
        <v>1086</v>
      </c>
      <c r="E27" t="e">
        <v>#N/A</v>
      </c>
      <c r="F27" t="s">
        <v>6</v>
      </c>
      <c r="G27" t="s">
        <v>71</v>
      </c>
      <c r="H27" t="s">
        <v>22</v>
      </c>
      <c r="I27">
        <v>2.1276595744680851</v>
      </c>
      <c r="J27">
        <v>2.5531914893617018</v>
      </c>
      <c r="K27">
        <v>2.1446808510638293</v>
      </c>
      <c r="L27" t="s">
        <v>173</v>
      </c>
      <c r="M27" s="13">
        <v>42912</v>
      </c>
      <c r="N27" s="13">
        <v>42913</v>
      </c>
      <c r="O27">
        <v>1.2765957446808751E-2</v>
      </c>
      <c r="P27">
        <v>0.10212765957447001</v>
      </c>
      <c r="Q27">
        <v>4.7619047619048525E-2</v>
      </c>
      <c r="R27">
        <v>0.10131712259372026</v>
      </c>
      <c r="S27"/>
      <c r="T27"/>
      <c r="U27"/>
      <c r="V27"/>
      <c r="W27"/>
      <c r="X27"/>
      <c r="Y27"/>
      <c r="Z27"/>
    </row>
    <row r="28" spans="1:26" x14ac:dyDescent="0.25">
      <c r="A28" t="s">
        <v>212</v>
      </c>
      <c r="B28" t="s">
        <v>225</v>
      </c>
      <c r="C28" t="s">
        <v>226</v>
      </c>
      <c r="D28" t="s">
        <v>189</v>
      </c>
      <c r="E28" t="e">
        <v>#N/A</v>
      </c>
      <c r="F28" t="s">
        <v>6</v>
      </c>
      <c r="G28" t="s">
        <v>71</v>
      </c>
      <c r="H28" t="s">
        <v>24</v>
      </c>
      <c r="I28">
        <v>8.5106382978723403</v>
      </c>
      <c r="J28">
        <v>4.6978723404255351</v>
      </c>
      <c r="K28">
        <v>8.5787234042553173</v>
      </c>
      <c r="L28" t="s">
        <v>102</v>
      </c>
      <c r="M28" s="13">
        <v>42912</v>
      </c>
      <c r="N28" s="13">
        <v>42914</v>
      </c>
      <c r="O28">
        <v>0.48510638297872277</v>
      </c>
      <c r="P28">
        <v>3.8808510638297822</v>
      </c>
      <c r="Q28">
        <v>0.45238095238095188</v>
      </c>
      <c r="R28">
        <v>3.8500506585612926</v>
      </c>
      <c r="S28"/>
      <c r="T28"/>
      <c r="U28"/>
      <c r="V28"/>
      <c r="W28"/>
      <c r="X28"/>
      <c r="Y28"/>
      <c r="Z28"/>
    </row>
    <row r="29" spans="1:26" x14ac:dyDescent="0.25">
      <c r="A29" t="s">
        <v>212</v>
      </c>
      <c r="B29" t="s">
        <v>225</v>
      </c>
      <c r="C29" t="s">
        <v>226</v>
      </c>
      <c r="D29" t="s">
        <v>189</v>
      </c>
      <c r="E29" t="e">
        <v>#N/A</v>
      </c>
      <c r="F29" t="s">
        <v>6</v>
      </c>
      <c r="G29" t="s">
        <v>184</v>
      </c>
      <c r="H29" t="s">
        <v>24</v>
      </c>
      <c r="I29">
        <v>8.5106382978723403</v>
      </c>
      <c r="J29">
        <v>10.212765957446807</v>
      </c>
      <c r="K29">
        <v>3.6765957446808502</v>
      </c>
      <c r="L29" t="s">
        <v>187</v>
      </c>
      <c r="M29" s="13">
        <v>42912</v>
      </c>
      <c r="N29" s="13">
        <v>42914</v>
      </c>
      <c r="O29">
        <v>0.45957446808510627</v>
      </c>
      <c r="P29">
        <v>3.6765957446808502</v>
      </c>
      <c r="Q29">
        <v>1</v>
      </c>
      <c r="R29">
        <v>8.5106382978723403</v>
      </c>
      <c r="S29"/>
      <c r="T29"/>
      <c r="U29"/>
      <c r="V29"/>
      <c r="W29"/>
      <c r="X29"/>
      <c r="Y29"/>
      <c r="Z29"/>
    </row>
    <row r="30" spans="1:26" x14ac:dyDescent="0.25">
      <c r="A30" t="s">
        <v>251</v>
      </c>
      <c r="B30"/>
      <c r="C30" t="s">
        <v>562</v>
      </c>
      <c r="D30" t="s">
        <v>566</v>
      </c>
      <c r="E30" t="e">
        <v>#N/A</v>
      </c>
      <c r="F30" t="s">
        <v>2</v>
      </c>
      <c r="G30" t="s">
        <v>71</v>
      </c>
      <c r="H30" t="s">
        <v>22</v>
      </c>
      <c r="I30">
        <v>4.2553191489361701</v>
      </c>
      <c r="J30">
        <v>5.1063829787234036</v>
      </c>
      <c r="K30">
        <v>2.4510638297872336</v>
      </c>
      <c r="L30" t="s">
        <v>173</v>
      </c>
      <c r="M30" s="13">
        <v>42912</v>
      </c>
      <c r="N30" s="13">
        <v>42914</v>
      </c>
      <c r="O30">
        <v>0.3063829787234042</v>
      </c>
      <c r="P30">
        <v>2.4510638297872336</v>
      </c>
      <c r="Q30">
        <v>1</v>
      </c>
      <c r="R30">
        <v>4.2553191489361701</v>
      </c>
      <c r="S30"/>
      <c r="T30"/>
      <c r="U30"/>
      <c r="V30"/>
      <c r="W30"/>
      <c r="X30"/>
      <c r="Y30"/>
      <c r="Z30"/>
    </row>
    <row r="31" spans="1:26" x14ac:dyDescent="0.25">
      <c r="A31" t="s">
        <v>212</v>
      </c>
      <c r="B31" t="s">
        <v>218</v>
      </c>
      <c r="C31" t="s">
        <v>220</v>
      </c>
      <c r="D31" t="s">
        <v>1086</v>
      </c>
      <c r="E31" t="e">
        <v>#N/A</v>
      </c>
      <c r="F31" t="s">
        <v>6</v>
      </c>
      <c r="G31" t="s">
        <v>71</v>
      </c>
      <c r="H31" t="s">
        <v>22</v>
      </c>
      <c r="I31">
        <v>2.1276595744680851</v>
      </c>
      <c r="J31">
        <v>0.10212765957447001</v>
      </c>
      <c r="K31">
        <v>2.1446808510638293</v>
      </c>
      <c r="L31" t="s">
        <v>173</v>
      </c>
      <c r="M31" s="13">
        <v>42912</v>
      </c>
      <c r="N31" s="13">
        <v>42914</v>
      </c>
      <c r="O31">
        <v>0.25531914893616992</v>
      </c>
      <c r="P31">
        <v>2.0425531914893593</v>
      </c>
      <c r="Q31">
        <v>0.95238095238095144</v>
      </c>
      <c r="R31">
        <v>2.0263424518743647</v>
      </c>
      <c r="S31"/>
      <c r="T31"/>
      <c r="U31"/>
      <c r="V31"/>
      <c r="W31"/>
      <c r="X31"/>
      <c r="Y31"/>
      <c r="Z31"/>
    </row>
    <row r="32" spans="1:26" x14ac:dyDescent="0.25">
      <c r="A32" t="s">
        <v>251</v>
      </c>
      <c r="B32"/>
      <c r="C32" t="s">
        <v>562</v>
      </c>
      <c r="D32" t="s">
        <v>566</v>
      </c>
      <c r="E32" t="e">
        <v>#N/A</v>
      </c>
      <c r="F32" t="s">
        <v>2</v>
      </c>
      <c r="G32" t="s">
        <v>184</v>
      </c>
      <c r="H32" t="s">
        <v>22</v>
      </c>
      <c r="I32">
        <v>4.2553191489361701</v>
      </c>
      <c r="J32">
        <v>5.1063829787234036</v>
      </c>
      <c r="K32">
        <v>3.6765957446808502</v>
      </c>
      <c r="L32" t="s">
        <v>187</v>
      </c>
      <c r="M32" s="13">
        <v>42912</v>
      </c>
      <c r="N32" s="13">
        <v>42914</v>
      </c>
      <c r="O32">
        <v>0.20851063829787297</v>
      </c>
      <c r="P32">
        <v>1.6680851063829838</v>
      </c>
      <c r="Q32">
        <v>0.45370370370370522</v>
      </c>
      <c r="R32">
        <v>1.9306540583136391</v>
      </c>
      <c r="S32"/>
      <c r="T32"/>
      <c r="U32"/>
      <c r="V32"/>
      <c r="W32"/>
      <c r="X32"/>
      <c r="Y32"/>
      <c r="Z32"/>
    </row>
    <row r="33" spans="1:26" x14ac:dyDescent="0.25">
      <c r="A33" t="s">
        <v>212</v>
      </c>
      <c r="B33" t="s">
        <v>218</v>
      </c>
      <c r="C33" t="s">
        <v>220</v>
      </c>
      <c r="D33" t="s">
        <v>221</v>
      </c>
      <c r="E33" t="e">
        <v>#N/A</v>
      </c>
      <c r="F33" t="s">
        <v>10</v>
      </c>
      <c r="G33" t="s">
        <v>184</v>
      </c>
      <c r="H33" t="s">
        <v>22</v>
      </c>
      <c r="I33">
        <v>2.1276595744680851</v>
      </c>
      <c r="J33">
        <v>2.5531914893617018</v>
      </c>
      <c r="K33">
        <v>0.91914893617021254</v>
      </c>
      <c r="L33" t="s">
        <v>187</v>
      </c>
      <c r="M33" s="13">
        <v>42912</v>
      </c>
      <c r="N33" s="13">
        <v>42914</v>
      </c>
      <c r="O33">
        <v>0.11489361702127657</v>
      </c>
      <c r="P33">
        <v>0.91914893617021254</v>
      </c>
      <c r="Q33">
        <v>1</v>
      </c>
      <c r="R33">
        <v>2.1276595744680851</v>
      </c>
      <c r="S33"/>
      <c r="T33"/>
      <c r="U33"/>
      <c r="V33"/>
      <c r="W33"/>
      <c r="X33"/>
      <c r="Y33"/>
      <c r="Z33"/>
    </row>
    <row r="34" spans="1:26" x14ac:dyDescent="0.25">
      <c r="A34" t="s">
        <v>212</v>
      </c>
      <c r="B34" t="s">
        <v>218</v>
      </c>
      <c r="C34" t="s">
        <v>220</v>
      </c>
      <c r="D34" t="s">
        <v>1086</v>
      </c>
      <c r="E34" t="e">
        <v>#N/A</v>
      </c>
      <c r="F34" t="s">
        <v>6</v>
      </c>
      <c r="G34" t="s">
        <v>184</v>
      </c>
      <c r="H34" t="s">
        <v>22</v>
      </c>
      <c r="I34">
        <v>2.1276595744680851</v>
      </c>
      <c r="J34">
        <v>2.5531914893617018</v>
      </c>
      <c r="K34">
        <v>0.91914893617021254</v>
      </c>
      <c r="L34" t="s">
        <v>187</v>
      </c>
      <c r="M34" s="13">
        <v>42912</v>
      </c>
      <c r="N34" s="13">
        <v>42914</v>
      </c>
      <c r="O34">
        <v>0.11489361702127657</v>
      </c>
      <c r="P34">
        <v>0.91914893617021254</v>
      </c>
      <c r="Q34">
        <v>1</v>
      </c>
      <c r="R34">
        <v>2.1276595744680851</v>
      </c>
      <c r="S34"/>
      <c r="T34"/>
      <c r="U34"/>
      <c r="V34"/>
      <c r="W34"/>
      <c r="X34"/>
      <c r="Y34"/>
      <c r="Z34"/>
    </row>
    <row r="35" spans="1:26" x14ac:dyDescent="0.25">
      <c r="A35" t="s">
        <v>212</v>
      </c>
      <c r="B35" t="s">
        <v>218</v>
      </c>
      <c r="C35" t="s">
        <v>220</v>
      </c>
      <c r="D35" t="s">
        <v>663</v>
      </c>
      <c r="E35" t="e">
        <v>#N/A</v>
      </c>
      <c r="F35" t="s">
        <v>11</v>
      </c>
      <c r="G35" t="s">
        <v>184</v>
      </c>
      <c r="H35" t="s">
        <v>23</v>
      </c>
      <c r="I35">
        <v>10.638297872340425</v>
      </c>
      <c r="J35">
        <v>3.7787234042553228</v>
      </c>
      <c r="K35">
        <v>4.5957446808510634</v>
      </c>
      <c r="L35" t="s">
        <v>187</v>
      </c>
      <c r="M35" s="13">
        <v>42912</v>
      </c>
      <c r="N35" s="13">
        <v>42914</v>
      </c>
      <c r="O35">
        <v>0.10212765957446757</v>
      </c>
      <c r="P35">
        <v>0.81702127659574053</v>
      </c>
      <c r="Q35">
        <v>0.1777777777777769</v>
      </c>
      <c r="R35">
        <v>1.8912529550827328</v>
      </c>
      <c r="S35"/>
      <c r="T35"/>
      <c r="U35"/>
      <c r="V35"/>
      <c r="W35"/>
      <c r="X35"/>
      <c r="Y35"/>
      <c r="Z35"/>
    </row>
    <row r="36" spans="1:26" x14ac:dyDescent="0.25">
      <c r="A36" t="s">
        <v>251</v>
      </c>
      <c r="B36"/>
      <c r="C36" t="s">
        <v>562</v>
      </c>
      <c r="D36" t="s">
        <v>566</v>
      </c>
      <c r="E36" t="e">
        <v>#N/A</v>
      </c>
      <c r="F36" t="s">
        <v>2</v>
      </c>
      <c r="G36" t="s">
        <v>184</v>
      </c>
      <c r="H36" t="s">
        <v>22</v>
      </c>
      <c r="I36">
        <v>4.2553191489361701</v>
      </c>
      <c r="J36">
        <v>1.6680851063829838</v>
      </c>
      <c r="K36">
        <v>3.6765957446808502</v>
      </c>
      <c r="L36" t="s">
        <v>187</v>
      </c>
      <c r="M36" s="13">
        <v>42912</v>
      </c>
      <c r="N36" s="13">
        <v>42915</v>
      </c>
      <c r="O36">
        <v>0.25106382978723329</v>
      </c>
      <c r="P36">
        <v>2.0085106382978664</v>
      </c>
      <c r="Q36">
        <v>0.54629629629629484</v>
      </c>
      <c r="R36">
        <v>2.3246650906225312</v>
      </c>
      <c r="S36"/>
      <c r="T36"/>
      <c r="U36"/>
      <c r="V36"/>
      <c r="W36"/>
      <c r="X36"/>
      <c r="Y36"/>
      <c r="Z36"/>
    </row>
    <row r="37" spans="1:26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6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  <row r="101" spans="1:26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</row>
    <row r="102" spans="1:26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</row>
    <row r="103" spans="1:26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</row>
    <row r="104" spans="1:26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</row>
    <row r="105" spans="1:26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</row>
    <row r="106" spans="1:26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</row>
    <row r="107" spans="1:26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</row>
    <row r="108" spans="1:26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</row>
    <row r="109" spans="1:26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</row>
    <row r="110" spans="1:26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</row>
    <row r="111" spans="1:26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</row>
    <row r="112" spans="1:26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</row>
    <row r="113" spans="1:26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</row>
    <row r="114" spans="1:26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</row>
    <row r="115" spans="1:26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</row>
    <row r="116" spans="1:26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</row>
    <row r="117" spans="1:26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</row>
    <row r="118" spans="1:26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</row>
    <row r="119" spans="1:26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</row>
    <row r="120" spans="1:26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</row>
    <row r="121" spans="1:26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</row>
    <row r="122" spans="1:26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</row>
    <row r="123" spans="1:26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</row>
    <row r="124" spans="1:26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</row>
    <row r="125" spans="1:26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</row>
    <row r="126" spans="1:26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</row>
    <row r="127" spans="1:26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</row>
    <row r="128" spans="1:26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</row>
    <row r="129" spans="1:26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</row>
    <row r="130" spans="1:26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</row>
    <row r="131" spans="1:26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</row>
    <row r="132" spans="1:26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</row>
    <row r="133" spans="1:26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</row>
    <row r="134" spans="1:26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</row>
    <row r="135" spans="1:26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</row>
    <row r="136" spans="1:26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</row>
    <row r="137" spans="1:26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</row>
    <row r="138" spans="1:26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</row>
    <row r="139" spans="1:26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</row>
    <row r="140" spans="1:26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</row>
    <row r="141" spans="1:26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</row>
    <row r="142" spans="1:26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</row>
    <row r="143" spans="1:26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</row>
    <row r="144" spans="1:26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</row>
    <row r="145" spans="1:26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</row>
    <row r="146" spans="1:26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</row>
    <row r="147" spans="1:26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</row>
    <row r="148" spans="1:26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</row>
    <row r="149" spans="1:26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</row>
    <row r="150" spans="1:26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</row>
    <row r="151" spans="1:26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</row>
    <row r="152" spans="1:26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</row>
    <row r="153" spans="1:26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</row>
    <row r="154" spans="1:26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</row>
    <row r="155" spans="1:26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</row>
    <row r="156" spans="1:26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</row>
    <row r="157" spans="1:26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</row>
    <row r="158" spans="1:26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</row>
    <row r="159" spans="1:26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</row>
    <row r="160" spans="1:26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</row>
    <row r="161" spans="1:26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</row>
    <row r="162" spans="1:26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</row>
    <row r="163" spans="1:26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</row>
    <row r="164" spans="1:26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</row>
    <row r="165" spans="1:26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</row>
    <row r="166" spans="1:26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</row>
    <row r="167" spans="1:26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</row>
    <row r="168" spans="1:26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</row>
    <row r="169" spans="1:26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</row>
    <row r="170" spans="1:26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</row>
    <row r="171" spans="1:26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</row>
    <row r="172" spans="1:26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</row>
    <row r="173" spans="1:26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</row>
    <row r="174" spans="1:26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</row>
    <row r="175" spans="1:26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</row>
    <row r="176" spans="1:26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</row>
    <row r="177" spans="1:26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</row>
    <row r="178" spans="1:26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</row>
    <row r="179" spans="1:26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</row>
    <row r="180" spans="1:26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</row>
    <row r="181" spans="1:26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</row>
    <row r="182" spans="1:26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</row>
    <row r="183" spans="1:26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</row>
    <row r="184" spans="1:26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</row>
    <row r="185" spans="1:26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</row>
    <row r="186" spans="1:26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</row>
    <row r="187" spans="1:26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</row>
    <row r="188" spans="1:26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</row>
    <row r="189" spans="1:26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</row>
    <row r="190" spans="1:26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</row>
    <row r="191" spans="1:26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</row>
    <row r="192" spans="1:26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</row>
    <row r="193" spans="1:26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</row>
    <row r="194" spans="1:26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</row>
    <row r="195" spans="1:26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</row>
    <row r="196" spans="1:26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</row>
    <row r="197" spans="1:26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</row>
    <row r="198" spans="1:26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</row>
    <row r="199" spans="1:26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</row>
    <row r="200" spans="1:26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</row>
    <row r="201" spans="1:26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</row>
    <row r="202" spans="1:26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</row>
    <row r="203" spans="1:26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</row>
    <row r="204" spans="1:26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</row>
    <row r="205" spans="1:26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</row>
    <row r="206" spans="1:26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</row>
    <row r="207" spans="1:26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</row>
    <row r="208" spans="1:26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</row>
    <row r="209" spans="1:26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</row>
    <row r="210" spans="1:26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</row>
    <row r="211" spans="1:26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</row>
    <row r="212" spans="1:26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</row>
    <row r="213" spans="1:26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</row>
    <row r="214" spans="1:26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</row>
    <row r="215" spans="1:26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</row>
    <row r="216" spans="1:26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</row>
    <row r="217" spans="1:26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</row>
    <row r="218" spans="1:26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</row>
    <row r="219" spans="1:26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</row>
    <row r="220" spans="1:26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</row>
    <row r="221" spans="1:26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</row>
    <row r="222" spans="1:26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</row>
    <row r="223" spans="1:26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</row>
    <row r="224" spans="1:26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</row>
    <row r="225" spans="1:26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</row>
    <row r="226" spans="1:26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</row>
    <row r="227" spans="1:26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</row>
    <row r="228" spans="1:26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</row>
    <row r="229" spans="1:26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</row>
    <row r="230" spans="1:26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</row>
    <row r="231" spans="1:26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</row>
    <row r="232" spans="1:26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</row>
    <row r="233" spans="1:26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</row>
    <row r="234" spans="1:26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</row>
    <row r="235" spans="1:26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</row>
    <row r="236" spans="1:26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</row>
    <row r="237" spans="1:26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</row>
    <row r="238" spans="1:26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</row>
    <row r="239" spans="1:26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</row>
    <row r="240" spans="1:26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</row>
    <row r="241" spans="1:26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</row>
    <row r="242" spans="1:26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</row>
    <row r="243" spans="1:26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</row>
    <row r="244" spans="1:26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</row>
    <row r="245" spans="1:26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</row>
    <row r="246" spans="1:26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</row>
    <row r="247" spans="1:26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</row>
    <row r="248" spans="1:26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</row>
    <row r="249" spans="1:26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</row>
    <row r="250" spans="1:26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</row>
    <row r="251" spans="1:26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</row>
    <row r="252" spans="1:26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</row>
    <row r="253" spans="1:26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</row>
    <row r="254" spans="1:26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</row>
    <row r="255" spans="1:26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</row>
    <row r="256" spans="1:26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</row>
    <row r="257" spans="1:26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</row>
    <row r="258" spans="1:26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</row>
    <row r="259" spans="1:26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</row>
    <row r="260" spans="1:26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</row>
    <row r="261" spans="1:26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</row>
    <row r="262" spans="1:26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</row>
    <row r="263" spans="1:26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</row>
    <row r="264" spans="1:26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</row>
    <row r="265" spans="1:26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</row>
    <row r="266" spans="1:26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</row>
    <row r="267" spans="1:26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</row>
    <row r="268" spans="1:26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</row>
    <row r="269" spans="1:26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</row>
    <row r="270" spans="1:26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</row>
    <row r="271" spans="1:26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</row>
    <row r="272" spans="1:26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</row>
    <row r="273" spans="1:26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</row>
    <row r="274" spans="1:26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</row>
    <row r="275" spans="1:26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</row>
    <row r="276" spans="1:26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</row>
    <row r="277" spans="1:26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</row>
    <row r="278" spans="1:26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</row>
    <row r="279" spans="1:26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</row>
    <row r="280" spans="1:26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</row>
    <row r="281" spans="1:26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</row>
    <row r="282" spans="1:26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</row>
    <row r="283" spans="1:26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</row>
    <row r="284" spans="1:26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</row>
    <row r="285" spans="1:26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</row>
    <row r="286" spans="1:26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</row>
    <row r="287" spans="1:26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</row>
    <row r="288" spans="1:26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</row>
    <row r="289" spans="1:26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</row>
    <row r="290" spans="1:26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</row>
    <row r="291" spans="1:26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</row>
    <row r="292" spans="1:26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</row>
    <row r="293" spans="1:2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</row>
    <row r="294" spans="1:2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</row>
    <row r="295" spans="1:26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</row>
    <row r="296" spans="1:26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</row>
    <row r="297" spans="1:26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</row>
    <row r="298" spans="1:26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</row>
    <row r="299" spans="1:26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</row>
    <row r="300" spans="1:26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</row>
    <row r="301" spans="1:26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</row>
    <row r="302" spans="1:26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</row>
    <row r="303" spans="1:26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</row>
    <row r="304" spans="1:26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</row>
    <row r="305" spans="1:26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</row>
    <row r="306" spans="1:26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</row>
    <row r="307" spans="1:26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</row>
    <row r="308" spans="1:26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</row>
    <row r="309" spans="1:26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</row>
    <row r="310" spans="1:26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</row>
    <row r="311" spans="1:26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</row>
    <row r="312" spans="1:26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</row>
    <row r="313" spans="1:26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</row>
    <row r="314" spans="1:26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</row>
    <row r="315" spans="1:26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</row>
    <row r="316" spans="1:26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</row>
    <row r="317" spans="1:26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</row>
    <row r="318" spans="1:26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</row>
    <row r="319" spans="1:26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</row>
    <row r="320" spans="1:26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</row>
    <row r="321" spans="1:26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</row>
    <row r="322" spans="1:26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</row>
    <row r="323" spans="1:26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</row>
    <row r="324" spans="1:26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</row>
    <row r="325" spans="1:26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</row>
    <row r="326" spans="1:26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</row>
    <row r="327" spans="1:26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</row>
    <row r="328" spans="1:26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</row>
    <row r="329" spans="1:26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</row>
    <row r="330" spans="1:26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</row>
    <row r="331" spans="1:26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</row>
    <row r="332" spans="1:26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</row>
    <row r="333" spans="1:26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</row>
    <row r="334" spans="1:26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</row>
    <row r="335" spans="1:26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</row>
    <row r="336" spans="1:26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</row>
    <row r="337" spans="1:26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</row>
    <row r="338" spans="1:26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</row>
    <row r="339" spans="1:26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</row>
    <row r="340" spans="1:26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</row>
    <row r="341" spans="1:26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</row>
    <row r="342" spans="1:26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</row>
    <row r="343" spans="1:26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</row>
    <row r="344" spans="1:26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</row>
    <row r="345" spans="1:26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</row>
    <row r="346" spans="1:26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</row>
    <row r="347" spans="1:26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</row>
    <row r="348" spans="1:26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</row>
    <row r="349" spans="1:26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</row>
    <row r="350" spans="1:26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</row>
    <row r="351" spans="1:26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</row>
    <row r="352" spans="1:26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</row>
    <row r="353" spans="1:26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</row>
    <row r="354" spans="1:26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</row>
    <row r="355" spans="1:26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</row>
    <row r="356" spans="1:26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</row>
    <row r="357" spans="1:26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</row>
    <row r="358" spans="1:26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</row>
    <row r="359" spans="1:26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</row>
    <row r="360" spans="1:26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</row>
    <row r="361" spans="1:26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</row>
    <row r="362" spans="1:26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</row>
    <row r="363" spans="1:26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</row>
    <row r="364" spans="1:26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</row>
    <row r="365" spans="1:26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</row>
    <row r="366" spans="1:26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</row>
    <row r="367" spans="1:26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</row>
    <row r="368" spans="1:26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</row>
    <row r="369" spans="1:26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</row>
    <row r="370" spans="1:26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</row>
    <row r="371" spans="1:26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</row>
    <row r="372" spans="1:26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</row>
    <row r="373" spans="1:26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</row>
    <row r="374" spans="1:26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</row>
    <row r="375" spans="1:26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</row>
    <row r="376" spans="1:26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</row>
    <row r="377" spans="1:26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</row>
    <row r="378" spans="1:26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</row>
    <row r="379" spans="1:26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</row>
    <row r="380" spans="1:26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</row>
    <row r="381" spans="1:26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</row>
    <row r="382" spans="1:26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</row>
    <row r="383" spans="1:26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</row>
    <row r="384" spans="1:26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</row>
    <row r="385" spans="1:26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</row>
    <row r="386" spans="1:26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</row>
    <row r="387" spans="1:26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</row>
    <row r="388" spans="1:26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</row>
    <row r="389" spans="1:26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</row>
    <row r="390" spans="1:26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</row>
    <row r="391" spans="1:26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</row>
    <row r="392" spans="1:26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</row>
    <row r="393" spans="1:26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</row>
    <row r="394" spans="1:26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</row>
    <row r="395" spans="1:26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</row>
    <row r="396" spans="1:26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</row>
    <row r="397" spans="1:26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</row>
    <row r="398" spans="1:26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</row>
    <row r="399" spans="1:26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</row>
    <row r="400" spans="1:26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</row>
    <row r="401" spans="1:26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</row>
    <row r="402" spans="1:26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</row>
    <row r="403" spans="1:26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</row>
    <row r="404" spans="1:26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</row>
    <row r="405" spans="1:26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</row>
    <row r="406" spans="1:26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</row>
    <row r="407" spans="1:26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</row>
    <row r="408" spans="1:26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</row>
    <row r="409" spans="1:26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</row>
    <row r="410" spans="1:26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</row>
    <row r="411" spans="1:26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</row>
    <row r="412" spans="1:26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</row>
    <row r="413" spans="1:26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</row>
    <row r="414" spans="1:26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</row>
    <row r="415" spans="1:26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</row>
    <row r="416" spans="1:26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</row>
    <row r="417" spans="1:26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</row>
    <row r="418" spans="1:26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</row>
    <row r="419" spans="1:26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</row>
    <row r="420" spans="1:26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</row>
    <row r="421" spans="1:26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</row>
    <row r="422" spans="1:26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</row>
    <row r="423" spans="1:26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</row>
    <row r="424" spans="1:26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</row>
    <row r="425" spans="1:26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</row>
    <row r="426" spans="1:26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</row>
    <row r="427" spans="1:26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</row>
    <row r="428" spans="1:26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</row>
    <row r="429" spans="1:26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</row>
    <row r="430" spans="1:26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</row>
    <row r="431" spans="1:26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</row>
    <row r="432" spans="1:26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</row>
    <row r="433" spans="1:26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</row>
    <row r="434" spans="1:26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</row>
    <row r="435" spans="1:26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</row>
    <row r="436" spans="1:26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</row>
    <row r="437" spans="1:26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</row>
    <row r="438" spans="1:26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</row>
    <row r="439" spans="1:26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</row>
    <row r="440" spans="1:26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</row>
    <row r="441" spans="1:26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</row>
    <row r="442" spans="1:26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</row>
    <row r="443" spans="1:26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</row>
    <row r="444" spans="1:26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</row>
    <row r="445" spans="1:26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</row>
    <row r="446" spans="1:26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</row>
    <row r="447" spans="1:26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</row>
    <row r="448" spans="1:26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</row>
    <row r="449" spans="1:26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</row>
    <row r="450" spans="1:26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</row>
    <row r="451" spans="1:26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</row>
    <row r="452" spans="1:26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</row>
    <row r="453" spans="1:26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</row>
    <row r="454" spans="1:26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</row>
    <row r="455" spans="1:26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</row>
    <row r="456" spans="1:26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</row>
    <row r="457" spans="1:26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</row>
    <row r="458" spans="1:26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</row>
    <row r="459" spans="1:26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</row>
    <row r="460" spans="1:26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</row>
    <row r="461" spans="1:26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</row>
    <row r="462" spans="1:26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</row>
    <row r="463" spans="1:26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</row>
    <row r="464" spans="1:26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</row>
    <row r="465" spans="1:26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</row>
    <row r="466" spans="1:26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</row>
    <row r="467" spans="1:26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</row>
    <row r="468" spans="1:26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</row>
    <row r="469" spans="1:26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</row>
    <row r="470" spans="1:26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</row>
    <row r="471" spans="1:26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</row>
    <row r="472" spans="1:26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</row>
    <row r="473" spans="1:26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</row>
    <row r="474" spans="1:26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</row>
    <row r="475" spans="1:26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</row>
    <row r="476" spans="1:26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</row>
    <row r="477" spans="1:26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</row>
    <row r="478" spans="1:26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</row>
    <row r="479" spans="1:26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</row>
    <row r="480" spans="1:26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</row>
    <row r="481" spans="1:26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</row>
    <row r="482" spans="1:26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</row>
    <row r="483" spans="1:26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</row>
    <row r="484" spans="1:26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</row>
    <row r="485" spans="1:26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</row>
    <row r="486" spans="1:26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</row>
    <row r="487" spans="1:26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</row>
    <row r="488" spans="1:26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</row>
    <row r="489" spans="1:26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</row>
    <row r="490" spans="1:26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</row>
    <row r="491" spans="1:26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</row>
    <row r="492" spans="1:26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</row>
    <row r="493" spans="1:26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</row>
    <row r="494" spans="1:26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</row>
    <row r="495" spans="1:26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</row>
    <row r="496" spans="1:26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</row>
    <row r="497" spans="1:26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</row>
    <row r="498" spans="1:26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</row>
    <row r="499" spans="1:26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</row>
    <row r="500" spans="1:26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</row>
    <row r="501" spans="1:26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</row>
    <row r="502" spans="1:26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</row>
    <row r="503" spans="1:26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</row>
    <row r="504" spans="1:26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</row>
    <row r="505" spans="1:26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</row>
    <row r="506" spans="1:26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</row>
    <row r="507" spans="1:26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</row>
    <row r="508" spans="1:26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</row>
    <row r="509" spans="1:26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</row>
    <row r="510" spans="1:26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</row>
    <row r="511" spans="1:26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</row>
    <row r="512" spans="1:26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</row>
    <row r="513" spans="1:26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</row>
    <row r="514" spans="1:26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</row>
    <row r="515" spans="1:26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</row>
    <row r="516" spans="1:26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</row>
    <row r="517" spans="1:26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</row>
    <row r="518" spans="1:26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</row>
    <row r="519" spans="1:26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</row>
    <row r="520" spans="1:26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</row>
    <row r="521" spans="1:26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</row>
    <row r="522" spans="1:26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</row>
    <row r="523" spans="1:26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</row>
    <row r="524" spans="1:26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</row>
    <row r="525" spans="1:26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</row>
    <row r="526" spans="1:26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</row>
    <row r="527" spans="1:26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</row>
    <row r="528" spans="1:26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</row>
    <row r="529" spans="1:26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</row>
    <row r="530" spans="1:26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</row>
    <row r="531" spans="1:26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</row>
    <row r="532" spans="1:26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</row>
    <row r="533" spans="1:26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</row>
    <row r="534" spans="1:26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</row>
    <row r="535" spans="1:26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</row>
    <row r="536" spans="1:26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</row>
    <row r="537" spans="1:26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</row>
    <row r="538" spans="1:26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</row>
    <row r="539" spans="1:26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</row>
    <row r="540" spans="1:26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</row>
    <row r="541" spans="1:26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</row>
    <row r="542" spans="1:26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</row>
    <row r="543" spans="1:26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</row>
    <row r="544" spans="1:26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</row>
    <row r="545" spans="1:26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</row>
    <row r="546" spans="1:26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</row>
    <row r="547" spans="1:26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</row>
    <row r="548" spans="1:26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</row>
    <row r="549" spans="1:26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</row>
    <row r="550" spans="1:26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</row>
    <row r="551" spans="1:26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</row>
    <row r="552" spans="1:26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</row>
    <row r="553" spans="1:26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</row>
    <row r="554" spans="1:26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</row>
    <row r="555" spans="1:26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</row>
    <row r="556" spans="1:26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</row>
    <row r="557" spans="1:26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</row>
    <row r="558" spans="1:26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</row>
    <row r="559" spans="1:26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</row>
    <row r="560" spans="1:26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</row>
    <row r="561" spans="1:26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</row>
    <row r="562" spans="1:26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</row>
    <row r="563" spans="1:26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</row>
    <row r="564" spans="1:26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</row>
    <row r="565" spans="1:26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</row>
    <row r="566" spans="1:26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</row>
    <row r="567" spans="1:26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</row>
    <row r="568" spans="1:26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</row>
    <row r="569" spans="1:26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</row>
    <row r="570" spans="1:26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</row>
    <row r="571" spans="1:26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</row>
    <row r="572" spans="1:26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</row>
    <row r="573" spans="1:26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</row>
    <row r="574" spans="1:26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</row>
    <row r="575" spans="1:26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</row>
    <row r="576" spans="1:26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</row>
    <row r="577" spans="1:26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</row>
    <row r="578" spans="1:26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</row>
    <row r="579" spans="1:26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</row>
    <row r="580" spans="1:26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</row>
    <row r="581" spans="1:26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</row>
    <row r="582" spans="1:26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</row>
    <row r="583" spans="1:26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</row>
    <row r="584" spans="1:26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</row>
    <row r="585" spans="1:26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</row>
    <row r="586" spans="1:26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</row>
    <row r="587" spans="1:26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</row>
    <row r="588" spans="1:26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</row>
    <row r="589" spans="1:26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</row>
    <row r="590" spans="1:26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</row>
    <row r="591" spans="1:26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</row>
    <row r="592" spans="1:26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</row>
    <row r="593" spans="1:26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</row>
    <row r="594" spans="1:26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</row>
    <row r="595" spans="1:26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</row>
    <row r="596" spans="1:26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</row>
    <row r="597" spans="1:26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</row>
    <row r="598" spans="1:26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</row>
    <row r="599" spans="1:26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</row>
    <row r="600" spans="1:26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</row>
    <row r="601" spans="1:26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</row>
    <row r="602" spans="1:26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</row>
    <row r="603" spans="1:26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</row>
    <row r="604" spans="1:26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</row>
    <row r="605" spans="1:26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</row>
    <row r="606" spans="1:26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</row>
    <row r="607" spans="1:26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</row>
    <row r="608" spans="1:26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</row>
    <row r="609" spans="1:26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</row>
    <row r="610" spans="1:26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</row>
    <row r="611" spans="1:26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</row>
    <row r="612" spans="1:26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</row>
    <row r="613" spans="1:26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</row>
    <row r="614" spans="1:26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</row>
    <row r="615" spans="1:26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</row>
    <row r="616" spans="1:26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</row>
    <row r="617" spans="1:26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</row>
    <row r="618" spans="1:26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</row>
    <row r="619" spans="1:26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</row>
    <row r="620" spans="1:26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</row>
    <row r="621" spans="1:26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</row>
    <row r="622" spans="1:26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</row>
    <row r="623" spans="1:26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</row>
    <row r="624" spans="1:26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</row>
    <row r="625" spans="1:26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</row>
    <row r="626" spans="1:26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</row>
    <row r="627" spans="1:26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</row>
    <row r="628" spans="1:26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</row>
    <row r="629" spans="1:26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</row>
    <row r="630" spans="1:26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</row>
    <row r="631" spans="1:26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</row>
    <row r="632" spans="1:26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</row>
    <row r="633" spans="1:26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</row>
    <row r="634" spans="1:26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</row>
    <row r="635" spans="1:26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</row>
    <row r="636" spans="1:26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</row>
    <row r="637" spans="1:26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</row>
    <row r="638" spans="1:26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</row>
    <row r="639" spans="1:26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</row>
    <row r="640" spans="1:26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</row>
    <row r="641" spans="1:26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</row>
    <row r="642" spans="1:26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</row>
    <row r="643" spans="1:26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</row>
    <row r="644" spans="1:26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</row>
    <row r="645" spans="1:26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</row>
    <row r="646" spans="1:26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</row>
    <row r="647" spans="1:26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</row>
    <row r="648" spans="1:26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</row>
    <row r="649" spans="1:26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</row>
    <row r="650" spans="1:26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</row>
    <row r="651" spans="1:26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</row>
    <row r="652" spans="1:26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</row>
    <row r="653" spans="1:26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</row>
    <row r="654" spans="1:26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</row>
    <row r="655" spans="1:26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</row>
    <row r="656" spans="1:26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</row>
    <row r="657" spans="1:26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</row>
    <row r="658" spans="1:26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</row>
    <row r="659" spans="1:26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</row>
    <row r="660" spans="1:26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</row>
    <row r="661" spans="1:26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</row>
    <row r="662" spans="1:26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</row>
    <row r="663" spans="1:26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</row>
    <row r="664" spans="1:26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</row>
    <row r="665" spans="1:26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</row>
    <row r="666" spans="1:26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</row>
    <row r="667" spans="1:26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</row>
    <row r="668" spans="1:26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</row>
    <row r="669" spans="1:26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</row>
    <row r="670" spans="1:26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</row>
    <row r="671" spans="1:26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</row>
    <row r="672" spans="1:26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</row>
    <row r="673" spans="1:26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</row>
    <row r="674" spans="1:26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</row>
    <row r="675" spans="1:26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</row>
    <row r="676" spans="1:26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</row>
    <row r="677" spans="1:26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</row>
    <row r="678" spans="1:26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</row>
    <row r="679" spans="1:26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</row>
    <row r="680" spans="1:26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</row>
    <row r="681" spans="1:26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</row>
    <row r="682" spans="1:26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</row>
    <row r="683" spans="1:26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</row>
    <row r="684" spans="1:26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</row>
    <row r="685" spans="1:26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</row>
    <row r="686" spans="1:26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</row>
    <row r="687" spans="1:26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</row>
    <row r="688" spans="1:26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</row>
    <row r="689" spans="1:26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</row>
    <row r="690" spans="1:26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</row>
    <row r="691" spans="1:26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</row>
    <row r="692" spans="1:26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</row>
    <row r="693" spans="1:26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</row>
    <row r="694" spans="1:26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</row>
    <row r="695" spans="1:26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</row>
    <row r="696" spans="1:26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</row>
    <row r="697" spans="1:26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</row>
    <row r="698" spans="1:26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</row>
    <row r="699" spans="1:26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</row>
    <row r="700" spans="1:26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</row>
    <row r="701" spans="1:26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</row>
    <row r="702" spans="1:26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</row>
    <row r="703" spans="1:26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</row>
    <row r="704" spans="1:26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</row>
    <row r="705" spans="1:26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</row>
    <row r="706" spans="1:26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</row>
    <row r="707" spans="1:26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</row>
    <row r="708" spans="1:26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</row>
    <row r="709" spans="1:26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</row>
    <row r="710" spans="1:26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</row>
    <row r="711" spans="1:26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</row>
    <row r="712" spans="1:26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</row>
    <row r="713" spans="1:26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</row>
    <row r="714" spans="1:26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</row>
    <row r="715" spans="1:26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</row>
    <row r="716" spans="1:26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</row>
    <row r="717" spans="1:26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</row>
    <row r="718" spans="1:26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</row>
    <row r="719" spans="1:26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</row>
    <row r="720" spans="1:26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</row>
    <row r="721" spans="1:26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</row>
    <row r="722" spans="1:26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</row>
    <row r="723" spans="1:26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</row>
    <row r="724" spans="1:26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</row>
    <row r="725" spans="1:26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</row>
    <row r="726" spans="1:26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</row>
    <row r="727" spans="1:26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</row>
    <row r="728" spans="1:26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</row>
    <row r="729" spans="1:26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</row>
    <row r="730" spans="1:26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</row>
    <row r="731" spans="1:26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</row>
    <row r="732" spans="1:26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</row>
    <row r="733" spans="1:26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</row>
    <row r="734" spans="1:26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</row>
    <row r="735" spans="1:26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</row>
    <row r="736" spans="1:26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</row>
    <row r="737" spans="1:26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</row>
    <row r="738" spans="1:26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</row>
    <row r="739" spans="1:26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</row>
    <row r="740" spans="1:26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</row>
    <row r="741" spans="1:26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</row>
    <row r="742" spans="1:26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</row>
    <row r="743" spans="1:26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</row>
    <row r="744" spans="1:26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</row>
    <row r="745" spans="1:26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</row>
    <row r="746" spans="1:26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</row>
    <row r="747" spans="1:26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</row>
    <row r="748" spans="1:26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</row>
    <row r="749" spans="1:26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</row>
    <row r="750" spans="1:26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</row>
    <row r="751" spans="1:26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</row>
    <row r="752" spans="1:26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</row>
    <row r="753" spans="1:26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</row>
    <row r="754" spans="1:26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</row>
    <row r="755" spans="1:26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</row>
    <row r="756" spans="1:26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</row>
    <row r="757" spans="1:26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</row>
    <row r="758" spans="1:26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</row>
    <row r="759" spans="1:26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</row>
    <row r="760" spans="1:26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</row>
    <row r="761" spans="1:26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</row>
    <row r="762" spans="1:26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</row>
    <row r="763" spans="1:26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</row>
    <row r="764" spans="1:26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</row>
    <row r="765" spans="1:26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</row>
    <row r="766" spans="1:26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</row>
    <row r="767" spans="1:26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</row>
    <row r="768" spans="1:26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</row>
    <row r="769" spans="1:26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</row>
    <row r="770" spans="1:26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</row>
    <row r="771" spans="1:26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</row>
    <row r="772" spans="1:26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</row>
    <row r="773" spans="1:26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</row>
    <row r="774" spans="1:26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</row>
    <row r="775" spans="1:26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</row>
    <row r="776" spans="1:26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</row>
    <row r="777" spans="1:26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</row>
    <row r="778" spans="1:26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</row>
    <row r="779" spans="1:26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</row>
    <row r="780" spans="1:26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</row>
    <row r="781" spans="1:26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</row>
    <row r="782" spans="1:26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</row>
    <row r="783" spans="1:26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</row>
    <row r="784" spans="1:26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</row>
    <row r="785" spans="1:26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</row>
    <row r="786" spans="1:26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</row>
    <row r="787" spans="1:26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</row>
    <row r="788" spans="1:26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</row>
    <row r="789" spans="1:26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</row>
    <row r="790" spans="1:26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</row>
    <row r="791" spans="1:26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</row>
    <row r="792" spans="1:26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</row>
    <row r="793" spans="1:26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</row>
    <row r="794" spans="1:26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</row>
    <row r="795" spans="1:26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</row>
    <row r="796" spans="1:26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</row>
    <row r="797" spans="1:26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</row>
    <row r="798" spans="1:26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</row>
    <row r="799" spans="1:26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</row>
    <row r="800" spans="1:26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</row>
    <row r="801" spans="1:26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</row>
    <row r="802" spans="1:26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</row>
    <row r="803" spans="1:26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</row>
    <row r="804" spans="1:26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</row>
    <row r="805" spans="1:26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</row>
    <row r="806" spans="1:26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</row>
    <row r="807" spans="1:26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</row>
    <row r="808" spans="1:26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</row>
    <row r="809" spans="1:26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</row>
    <row r="810" spans="1:26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</row>
    <row r="811" spans="1:26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</row>
    <row r="812" spans="1:26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</row>
    <row r="813" spans="1:26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</row>
    <row r="814" spans="1:26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</row>
    <row r="815" spans="1:26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</row>
    <row r="816" spans="1:26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</row>
    <row r="817" spans="1:26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</row>
    <row r="818" spans="1:26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</row>
    <row r="819" spans="1:26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</row>
    <row r="820" spans="1:26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</row>
    <row r="821" spans="1:26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</row>
    <row r="822" spans="1:26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</row>
    <row r="823" spans="1:26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</row>
    <row r="824" spans="1:26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</row>
    <row r="825" spans="1:26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</row>
    <row r="826" spans="1:26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</row>
    <row r="827" spans="1:26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</row>
    <row r="828" spans="1:26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</row>
    <row r="829" spans="1:26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</row>
    <row r="830" spans="1:26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</row>
    <row r="831" spans="1:26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</row>
    <row r="832" spans="1:26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</row>
    <row r="833" spans="1:26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</row>
    <row r="834" spans="1:26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</row>
    <row r="835" spans="1:26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</row>
    <row r="836" spans="1:26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</row>
    <row r="837" spans="1:26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</row>
    <row r="838" spans="1:26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</row>
    <row r="839" spans="1:26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</row>
    <row r="840" spans="1:26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</row>
    <row r="841" spans="1:26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</row>
    <row r="842" spans="1:26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</row>
    <row r="843" spans="1:26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</row>
    <row r="844" spans="1:26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</row>
    <row r="845" spans="1:26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</row>
    <row r="846" spans="1:26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</row>
    <row r="847" spans="1:26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</row>
    <row r="848" spans="1:26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</row>
    <row r="849" spans="1:26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</row>
    <row r="850" spans="1:26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</row>
    <row r="851" spans="1:26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</row>
    <row r="852" spans="1:26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</row>
    <row r="853" spans="1:26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</row>
    <row r="854" spans="1:26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</row>
    <row r="855" spans="1:26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</row>
    <row r="856" spans="1:26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</row>
    <row r="857" spans="1:26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</row>
    <row r="858" spans="1:26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</row>
    <row r="859" spans="1:26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</row>
    <row r="860" spans="1:26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</row>
    <row r="861" spans="1:26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</row>
    <row r="862" spans="1:26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</row>
    <row r="863" spans="1:26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</row>
    <row r="864" spans="1:26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</row>
    <row r="865" spans="1:26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</row>
    <row r="866" spans="1:26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</row>
    <row r="867" spans="1:26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</row>
    <row r="868" spans="1:26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</row>
    <row r="869" spans="1:26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</row>
    <row r="870" spans="1:26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</row>
    <row r="871" spans="1:26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</row>
    <row r="872" spans="1:26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</row>
    <row r="873" spans="1:26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</row>
    <row r="874" spans="1:26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</row>
    <row r="875" spans="1:26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</row>
    <row r="876" spans="1:26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</row>
    <row r="877" spans="1:26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</row>
    <row r="878" spans="1:26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</row>
    <row r="879" spans="1:26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</row>
    <row r="880" spans="1:26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</row>
    <row r="881" spans="1:26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</row>
    <row r="882" spans="1:26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</row>
    <row r="883" spans="1:26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</row>
    <row r="884" spans="1:26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</row>
    <row r="885" spans="1:26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</row>
    <row r="886" spans="1:26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</row>
    <row r="887" spans="1:26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</row>
    <row r="888" spans="1:26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</row>
    <row r="889" spans="1:26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</row>
    <row r="890" spans="1:26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</row>
    <row r="891" spans="1:26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</row>
    <row r="892" spans="1:26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</row>
    <row r="893" spans="1:26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</row>
    <row r="894" spans="1:26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</row>
    <row r="895" spans="1:26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</row>
    <row r="896" spans="1:26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</row>
    <row r="897" spans="1:26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</row>
    <row r="898" spans="1:26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</row>
    <row r="899" spans="1:26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</row>
    <row r="900" spans="1:26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</row>
    <row r="901" spans="1:26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</row>
    <row r="902" spans="1:26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</row>
    <row r="903" spans="1:26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</row>
    <row r="904" spans="1:26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</row>
    <row r="905" spans="1:26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</row>
    <row r="906" spans="1:26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</row>
    <row r="907" spans="1:26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</row>
    <row r="908" spans="1:26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</row>
    <row r="909" spans="1:26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</row>
    <row r="910" spans="1:26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</row>
    <row r="911" spans="1:26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</row>
    <row r="912" spans="1:26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</row>
    <row r="913" spans="1:26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</row>
    <row r="914" spans="1:26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</row>
    <row r="915" spans="1:26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</row>
    <row r="916" spans="1:26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</row>
    <row r="917" spans="1:26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</row>
    <row r="918" spans="1:26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</row>
    <row r="919" spans="1:26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</row>
    <row r="920" spans="1:26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</row>
    <row r="921" spans="1:26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</row>
    <row r="922" spans="1:26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</row>
    <row r="923" spans="1:26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</row>
    <row r="924" spans="1:26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</row>
    <row r="925" spans="1:26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</row>
    <row r="926" spans="1:26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</row>
    <row r="927" spans="1:26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</row>
    <row r="928" spans="1:26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</row>
    <row r="929" spans="1:26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</row>
    <row r="930" spans="1:26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</row>
    <row r="931" spans="1:26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</row>
    <row r="932" spans="1:26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</row>
    <row r="933" spans="1:26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</row>
    <row r="934" spans="1:26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</row>
    <row r="935" spans="1:26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</row>
    <row r="936" spans="1:26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</row>
    <row r="937" spans="1:26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</row>
    <row r="938" spans="1:26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</row>
    <row r="939" spans="1:26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</row>
    <row r="940" spans="1:26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</row>
    <row r="941" spans="1:26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</row>
    <row r="942" spans="1:26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</row>
    <row r="943" spans="1:26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</row>
    <row r="944" spans="1:26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</row>
    <row r="945" spans="1:26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</row>
    <row r="946" spans="1:26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</row>
    <row r="947" spans="1:26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</row>
    <row r="948" spans="1:26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</row>
    <row r="949" spans="1:26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</row>
    <row r="950" spans="1:26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</row>
    <row r="951" spans="1:26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</row>
    <row r="952" spans="1:26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</row>
    <row r="953" spans="1:26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</row>
    <row r="954" spans="1:26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</row>
    <row r="955" spans="1:26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</row>
    <row r="956" spans="1:26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</row>
    <row r="957" spans="1:26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</row>
    <row r="958" spans="1:26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</row>
    <row r="959" spans="1:26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</row>
    <row r="960" spans="1:26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</row>
    <row r="961" spans="1:26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</row>
    <row r="962" spans="1:26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</row>
    <row r="963" spans="1:26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</row>
    <row r="964" spans="1:26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</row>
    <row r="965" spans="1:26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</row>
    <row r="966" spans="1:26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</row>
    <row r="967" spans="1:26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</row>
    <row r="968" spans="1:26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</row>
    <row r="969" spans="1:26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</row>
    <row r="970" spans="1:26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</row>
    <row r="971" spans="1:26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</row>
    <row r="972" spans="1:26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</row>
    <row r="973" spans="1:26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</row>
    <row r="974" spans="1:26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</row>
    <row r="975" spans="1:26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</row>
    <row r="976" spans="1:26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</row>
    <row r="977" spans="1:26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</row>
    <row r="978" spans="1:26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</row>
    <row r="979" spans="1:26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</row>
    <row r="980" spans="1:26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</row>
    <row r="981" spans="1:26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</row>
    <row r="982" spans="1:26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</row>
    <row r="983" spans="1:26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</row>
    <row r="984" spans="1:26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</row>
    <row r="985" spans="1:26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</row>
    <row r="986" spans="1:26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</row>
    <row r="987" spans="1:26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</row>
    <row r="988" spans="1:26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</row>
    <row r="989" spans="1:26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</row>
    <row r="990" spans="1:26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</row>
    <row r="991" spans="1:26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</row>
    <row r="992" spans="1:26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</row>
    <row r="993" spans="1:26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</row>
    <row r="994" spans="1:26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</row>
    <row r="995" spans="1:26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</row>
    <row r="996" spans="1:26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</row>
    <row r="997" spans="1:26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</row>
    <row r="998" spans="1:26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</row>
    <row r="999" spans="1:26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</row>
    <row r="1000" spans="1:26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</row>
    <row r="1001" spans="1:26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</row>
    <row r="1002" spans="1:26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</row>
    <row r="1003" spans="1:26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</row>
    <row r="1004" spans="1:26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</row>
    <row r="1005" spans="1:26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</row>
    <row r="1006" spans="1:26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</row>
    <row r="1007" spans="1:26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</row>
    <row r="1008" spans="1:26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</row>
    <row r="1009" spans="1:26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</row>
    <row r="1010" spans="1:26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</row>
    <row r="1011" spans="1:26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</row>
    <row r="1012" spans="1:26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</row>
    <row r="1013" spans="1:26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</row>
    <row r="1014" spans="1:26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</row>
    <row r="1015" spans="1:26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</row>
    <row r="1016" spans="1:26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</row>
    <row r="1017" spans="1:26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</row>
    <row r="1018" spans="1:26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</row>
    <row r="1019" spans="1:26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</row>
    <row r="1020" spans="1:26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</row>
    <row r="1021" spans="1:26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</row>
    <row r="1022" spans="1:26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</row>
    <row r="1023" spans="1:26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</row>
    <row r="1024" spans="1:26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</row>
    <row r="1025" spans="1:26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</row>
    <row r="1026" spans="1:26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</row>
    <row r="1027" spans="1:26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</row>
    <row r="1028" spans="1:26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</row>
    <row r="1029" spans="1:26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</row>
    <row r="1030" spans="1:26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</row>
    <row r="1031" spans="1:26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</row>
    <row r="1032" spans="1:26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</row>
    <row r="1033" spans="1:26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</row>
    <row r="1034" spans="1:26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</row>
    <row r="1035" spans="1:26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</row>
    <row r="1036" spans="1:26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</row>
    <row r="1037" spans="1:26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</row>
    <row r="1038" spans="1:26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</row>
    <row r="1039" spans="1:26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</row>
    <row r="1040" spans="1:26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</row>
    <row r="1041" spans="1:26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</row>
    <row r="1042" spans="1:26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</row>
    <row r="1043" spans="1:26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</row>
    <row r="1044" spans="1:26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</row>
    <row r="1045" spans="1:26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</row>
    <row r="1046" spans="1:26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</row>
    <row r="1047" spans="1:26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</row>
    <row r="1048" spans="1:26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</row>
    <row r="1049" spans="1:26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</row>
    <row r="1050" spans="1:26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</row>
    <row r="1051" spans="1:26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</row>
    <row r="1052" spans="1:26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</row>
    <row r="1053" spans="1:26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</row>
    <row r="1054" spans="1:26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</row>
    <row r="1055" spans="1:26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</row>
    <row r="1056" spans="1:26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</row>
    <row r="1057" spans="1:26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</row>
    <row r="1058" spans="1:26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</row>
    <row r="1059" spans="1:26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</row>
    <row r="1060" spans="1:26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</row>
    <row r="1061" spans="1:26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</row>
    <row r="1062" spans="1:26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</row>
    <row r="1063" spans="1:26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</row>
    <row r="1064" spans="1:26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</row>
    <row r="1065" spans="1:26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</row>
    <row r="1066" spans="1:26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</row>
    <row r="1067" spans="1:26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</row>
    <row r="1068" spans="1:26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</row>
    <row r="1069" spans="1:26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</row>
    <row r="1070" spans="1:26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</row>
    <row r="1071" spans="1:26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</row>
    <row r="1072" spans="1:26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</row>
    <row r="1073" spans="1:26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</row>
    <row r="1074" spans="1:26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</row>
    <row r="1075" spans="1:26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</row>
    <row r="1076" spans="1:26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</row>
    <row r="1077" spans="1:26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</row>
    <row r="1078" spans="1:26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</row>
    <row r="1079" spans="1:26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</row>
    <row r="1080" spans="1:26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</row>
    <row r="1081" spans="1:26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</row>
    <row r="1082" spans="1:26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</row>
    <row r="1083" spans="1:26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</row>
    <row r="1084" spans="1:26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</row>
    <row r="1085" spans="1:26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</row>
    <row r="1086" spans="1:26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</row>
    <row r="1087" spans="1:26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</row>
    <row r="1088" spans="1:26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</row>
    <row r="1089" spans="1:26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</row>
    <row r="1090" spans="1:26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</row>
    <row r="1091" spans="1:26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</row>
    <row r="1092" spans="1:26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</row>
    <row r="1093" spans="1:26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</row>
    <row r="1094" spans="1:26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</row>
    <row r="1095" spans="1:26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</row>
    <row r="1096" spans="1:26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</row>
    <row r="1097" spans="1:26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</row>
    <row r="1098" spans="1:26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</row>
    <row r="1099" spans="1:26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</row>
    <row r="1100" spans="1:26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</row>
    <row r="1101" spans="1:26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</row>
    <row r="1102" spans="1:26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</row>
    <row r="1103" spans="1:26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</row>
    <row r="1104" spans="1:26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</row>
    <row r="1105" spans="1:26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</row>
    <row r="1106" spans="1:26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</row>
    <row r="1107" spans="1:26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</row>
    <row r="1108" spans="1:26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</row>
    <row r="1109" spans="1:26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</row>
    <row r="1110" spans="1:26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</row>
    <row r="1111" spans="1:26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</row>
    <row r="1112" spans="1:26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</row>
    <row r="1113" spans="1:26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</row>
    <row r="1114" spans="1:26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</row>
    <row r="1115" spans="1:26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</row>
    <row r="1116" spans="1:26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</row>
    <row r="1117" spans="1:26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</row>
    <row r="1118" spans="1:26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</row>
    <row r="1119" spans="1:26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</row>
    <row r="1120" spans="1:26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</row>
    <row r="1121" spans="1:26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</row>
    <row r="1122" spans="1:26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</row>
    <row r="1123" spans="1:26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</row>
    <row r="1124" spans="1:26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</row>
    <row r="1125" spans="1:26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</row>
    <row r="1126" spans="1:26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</row>
    <row r="1127" spans="1:26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</row>
    <row r="1128" spans="1:26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</row>
    <row r="1129" spans="1:26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</row>
    <row r="1130" spans="1:26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</row>
    <row r="1131" spans="1:26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</row>
    <row r="1132" spans="1:26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</row>
    <row r="1133" spans="1:26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</row>
    <row r="1134" spans="1:26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</row>
    <row r="1135" spans="1:26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</row>
    <row r="1136" spans="1:26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</row>
    <row r="1137" spans="1:26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</row>
    <row r="1138" spans="1:26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</row>
    <row r="1139" spans="1:26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</row>
    <row r="1140" spans="1:26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</row>
    <row r="1141" spans="1:26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</row>
    <row r="1142" spans="1:26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</row>
    <row r="1143" spans="1:26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</row>
    <row r="1144" spans="1:26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</row>
    <row r="1145" spans="1:26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</row>
    <row r="1146" spans="1:26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</row>
    <row r="1147" spans="1:26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</row>
    <row r="1148" spans="1:26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</row>
    <row r="1149" spans="1:26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</row>
    <row r="1150" spans="1:26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</row>
    <row r="1151" spans="1:26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</row>
    <row r="1152" spans="1:26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</row>
    <row r="1153" spans="1:26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</row>
    <row r="1154" spans="1:26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</row>
    <row r="1155" spans="1:26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</row>
    <row r="1156" spans="1:26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</row>
    <row r="1157" spans="1:26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</row>
    <row r="1158" spans="1:26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</row>
    <row r="1159" spans="1:26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</row>
    <row r="1160" spans="1:26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</row>
    <row r="1161" spans="1:26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</row>
    <row r="1162" spans="1:26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</row>
    <row r="1163" spans="1:26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</row>
    <row r="1164" spans="1:26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</row>
    <row r="1165" spans="1:26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</row>
    <row r="1166" spans="1:26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</row>
    <row r="1167" spans="1:26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</row>
    <row r="1168" spans="1:26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</row>
    <row r="1169" spans="1:26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</row>
    <row r="1170" spans="1:26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</row>
    <row r="1171" spans="1:26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</row>
    <row r="1172" spans="1:26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</row>
    <row r="1173" spans="1:26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</row>
    <row r="1174" spans="1:26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</row>
    <row r="1175" spans="1:26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</row>
    <row r="1176" spans="1:26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</row>
    <row r="1177" spans="1:26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</row>
    <row r="1178" spans="1:26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</row>
    <row r="1179" spans="1:26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</row>
    <row r="1180" spans="1:26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</row>
    <row r="1181" spans="1:26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</row>
    <row r="1182" spans="1:26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</row>
    <row r="1183" spans="1:26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</row>
    <row r="1184" spans="1:26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</row>
    <row r="1185" spans="1:26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</row>
    <row r="1186" spans="1:26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</row>
    <row r="1187" spans="1:26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</row>
    <row r="1188" spans="1:26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</row>
    <row r="1189" spans="1:26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</row>
    <row r="1190" spans="1:26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</row>
    <row r="1191" spans="1:26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</row>
    <row r="1192" spans="1:26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</row>
    <row r="1193" spans="1:26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</row>
    <row r="1194" spans="1:26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</row>
    <row r="1195" spans="1:26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</row>
    <row r="1196" spans="1:26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</row>
    <row r="1197" spans="1:26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</row>
    <row r="1198" spans="1:26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</row>
    <row r="1199" spans="1:26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</row>
    <row r="1200" spans="1:26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</row>
    <row r="1201" spans="1:26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</row>
    <row r="1202" spans="1:26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</row>
    <row r="1203" spans="1:26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</row>
    <row r="1204" spans="1:26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</row>
    <row r="1205" spans="1:26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</row>
    <row r="1206" spans="1:26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</row>
    <row r="1207" spans="1:26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</row>
    <row r="1208" spans="1:26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</row>
    <row r="1209" spans="1:26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</row>
    <row r="1210" spans="1:26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</row>
    <row r="1211" spans="1:26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</row>
    <row r="1212" spans="1:26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</row>
    <row r="1213" spans="1:26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</row>
    <row r="1214" spans="1:26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</row>
    <row r="1215" spans="1:26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</row>
    <row r="1216" spans="1:26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</row>
    <row r="1217" spans="1:26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</row>
    <row r="1218" spans="1:26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</row>
    <row r="1219" spans="1:26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</row>
    <row r="1220" spans="1:26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</row>
    <row r="1221" spans="1:26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</row>
    <row r="1222" spans="1:26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</row>
    <row r="1223" spans="1:26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</row>
    <row r="1224" spans="1:26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</row>
    <row r="1225" spans="1:26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</row>
    <row r="1226" spans="1:26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</row>
    <row r="1227" spans="1:26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</row>
    <row r="1228" spans="1:26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</row>
    <row r="1229" spans="1:26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</row>
    <row r="1230" spans="1:26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</row>
    <row r="1231" spans="1:26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</row>
    <row r="1232" spans="1:26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</row>
    <row r="1233" spans="1:26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</row>
    <row r="1234" spans="1:26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</row>
    <row r="1235" spans="1:26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</row>
    <row r="1236" spans="1:26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</row>
    <row r="1237" spans="1:26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</row>
    <row r="1238" spans="1:26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</row>
    <row r="1239" spans="1:26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</row>
    <row r="1240" spans="1:26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</row>
    <row r="1241" spans="1:26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</row>
    <row r="1242" spans="1:26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</row>
    <row r="1243" spans="1:26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</row>
    <row r="1244" spans="1:26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</row>
    <row r="1245" spans="1:26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</row>
    <row r="1246" spans="1:26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</row>
    <row r="1247" spans="1:26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</row>
    <row r="1248" spans="1:26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</row>
    <row r="1249" spans="1:26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</row>
    <row r="1250" spans="1:26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</row>
    <row r="1251" spans="1:26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</row>
    <row r="1252" spans="1:26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</row>
    <row r="1253" spans="1:26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</row>
    <row r="1254" spans="1:26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</row>
    <row r="1255" spans="1:26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</row>
    <row r="1256" spans="1:26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</row>
    <row r="1257" spans="1:26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</row>
    <row r="1258" spans="1:26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</row>
    <row r="1259" spans="1:26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</row>
    <row r="1260" spans="1:26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</row>
    <row r="1261" spans="1:26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</row>
    <row r="1262" spans="1:26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</row>
    <row r="1263" spans="1:26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</row>
    <row r="1264" spans="1:26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</row>
    <row r="1265" spans="1:26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</row>
    <row r="1266" spans="1:26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</row>
    <row r="1267" spans="1:26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</row>
    <row r="1268" spans="1:26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</row>
    <row r="1269" spans="1:26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</row>
    <row r="1270" spans="1:26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</row>
    <row r="1271" spans="1:26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</row>
    <row r="1272" spans="1:26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</row>
    <row r="1273" spans="1:26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</row>
    <row r="1274" spans="1:26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</row>
    <row r="1275" spans="1:26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</row>
    <row r="1276" spans="1:26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</row>
    <row r="1277" spans="1:26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</row>
    <row r="1278" spans="1:26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</row>
    <row r="1279" spans="1:26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</row>
    <row r="1280" spans="1:26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</row>
    <row r="1281" spans="1:26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</row>
    <row r="1282" spans="1:26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</row>
    <row r="1283" spans="1:26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</row>
    <row r="1284" spans="1:26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</row>
    <row r="1285" spans="1:26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</row>
    <row r="1286" spans="1:26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</row>
    <row r="1287" spans="1:26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</row>
    <row r="1288" spans="1:26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</row>
    <row r="1289" spans="1:26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</row>
    <row r="1290" spans="1:26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</row>
    <row r="1291" spans="1:26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</row>
    <row r="1292" spans="1:26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</row>
    <row r="1293" spans="1:26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</row>
    <row r="1294" spans="1:26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</row>
    <row r="1295" spans="1:26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</row>
    <row r="1296" spans="1:26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</row>
    <row r="1297" spans="1:26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</row>
    <row r="1298" spans="1:26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</row>
    <row r="1299" spans="1:26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</row>
    <row r="1300" spans="1:26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</row>
    <row r="1301" spans="1:26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</row>
    <row r="1302" spans="1:26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</row>
    <row r="1303" spans="1:26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</row>
    <row r="1304" spans="1:26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</row>
    <row r="1305" spans="1:26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</row>
    <row r="1306" spans="1:26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</row>
    <row r="1307" spans="1:26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</row>
    <row r="1308" spans="1:26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</row>
    <row r="1309" spans="1:26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</row>
    <row r="1310" spans="1:26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</row>
    <row r="1311" spans="1:26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</row>
    <row r="1312" spans="1:26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</row>
    <row r="1313" spans="1:26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</row>
    <row r="1314" spans="1:26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</row>
    <row r="1315" spans="1:26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</row>
    <row r="1316" spans="1:26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</row>
    <row r="1317" spans="1:26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</row>
    <row r="1318" spans="1:26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</row>
    <row r="1319" spans="1:26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</row>
    <row r="1320" spans="1:26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</row>
    <row r="1321" spans="1:26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</row>
    <row r="1322" spans="1:26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</row>
    <row r="1323" spans="1:26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</row>
    <row r="1324" spans="1:26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</row>
    <row r="1325" spans="1:26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</row>
    <row r="1326" spans="1:26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</row>
    <row r="1327" spans="1:26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</row>
    <row r="1328" spans="1:26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</row>
    <row r="1329" spans="1:26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</row>
    <row r="1330" spans="1:26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</row>
    <row r="1331" spans="1:26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</row>
    <row r="1332" spans="1:26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</row>
    <row r="1333" spans="1:26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</row>
    <row r="1334" spans="1:26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</row>
    <row r="1335" spans="1:26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</row>
    <row r="1336" spans="1:26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</row>
    <row r="1337" spans="1:26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</row>
    <row r="1338" spans="1:26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</row>
    <row r="1339" spans="1:26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</row>
    <row r="1340" spans="1:26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</row>
    <row r="1341" spans="1:26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</row>
    <row r="1342" spans="1:26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</row>
    <row r="1343" spans="1:26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</row>
    <row r="1344" spans="1:26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</row>
    <row r="1345" spans="1:26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</row>
    <row r="1346" spans="1:26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</row>
    <row r="1347" spans="1:26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</row>
    <row r="1348" spans="1:26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</row>
    <row r="1349" spans="1:26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</row>
    <row r="1350" spans="1:26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</row>
    <row r="1351" spans="1:26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</row>
    <row r="1352" spans="1:26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</row>
    <row r="1353" spans="1:26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</row>
    <row r="1354" spans="1:26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</row>
    <row r="1355" spans="1:26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</row>
    <row r="1356" spans="1:26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</row>
    <row r="1357" spans="1:26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</row>
    <row r="1358" spans="1:26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</row>
    <row r="1359" spans="1:26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</row>
    <row r="1360" spans="1:26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</row>
    <row r="1361" spans="1:26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</row>
    <row r="1362" spans="1:26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</row>
    <row r="1363" spans="1:26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</row>
    <row r="1364" spans="1:26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</row>
    <row r="1365" spans="1:26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</row>
    <row r="1366" spans="1:26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</row>
    <row r="1367" spans="1:26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</row>
    <row r="1368" spans="1:26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</row>
    <row r="1369" spans="1:26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</row>
    <row r="1370" spans="1:26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</row>
    <row r="1371" spans="1:26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</row>
    <row r="1372" spans="1:26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</row>
    <row r="1373" spans="1:26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</row>
    <row r="1374" spans="1:26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</row>
    <row r="1375" spans="1:26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</row>
    <row r="1376" spans="1:26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</row>
    <row r="1377" spans="1:26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</row>
    <row r="1378" spans="1:26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</row>
    <row r="1379" spans="1:26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</row>
    <row r="1380" spans="1:26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</row>
    <row r="1381" spans="1:26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</row>
    <row r="1382" spans="1:26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</row>
    <row r="1383" spans="1:26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</row>
    <row r="1384" spans="1:26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</row>
    <row r="1385" spans="1:26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</row>
    <row r="1386" spans="1:26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</row>
    <row r="1387" spans="1:26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</row>
    <row r="1388" spans="1:26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</row>
    <row r="1389" spans="1:26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</row>
    <row r="1390" spans="1:26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</row>
    <row r="1391" spans="1:26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</row>
    <row r="1392" spans="1:26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</row>
    <row r="1393" spans="1:26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</row>
    <row r="1394" spans="1:26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</row>
    <row r="1395" spans="1:26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</row>
    <row r="1396" spans="1:26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</row>
    <row r="1397" spans="1:26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</row>
    <row r="1398" spans="1:26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</row>
    <row r="1399" spans="1:26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</row>
    <row r="1400" spans="1:26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</row>
    <row r="1401" spans="1:26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</row>
    <row r="1402" spans="1:26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</row>
    <row r="1403" spans="1:26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</row>
    <row r="1404" spans="1:26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</row>
    <row r="1405" spans="1:26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</row>
    <row r="1406" spans="1:26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</row>
    <row r="1407" spans="1:26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</row>
    <row r="1408" spans="1:26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</row>
    <row r="1409" spans="1:26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</row>
    <row r="1410" spans="1:26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</row>
    <row r="1411" spans="1:26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</row>
    <row r="1412" spans="1:26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</row>
    <row r="1413" spans="1:26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</row>
    <row r="1414" spans="1:26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</row>
    <row r="1415" spans="1:26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</row>
    <row r="1416" spans="1:26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</row>
    <row r="1417" spans="1:26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</row>
    <row r="1418" spans="1:26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</row>
    <row r="1419" spans="1:26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</row>
    <row r="1420" spans="1:26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</row>
    <row r="1421" spans="1:26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</row>
    <row r="1422" spans="1:26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</row>
    <row r="1423" spans="1:26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</row>
    <row r="1424" spans="1:26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</row>
    <row r="1425" spans="1:26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</row>
    <row r="1426" spans="1:26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</row>
    <row r="1427" spans="1:26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</row>
    <row r="1428" spans="1:26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</row>
    <row r="1429" spans="1:26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</row>
    <row r="1430" spans="1:26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</row>
    <row r="1431" spans="1:26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</row>
    <row r="1432" spans="1:26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</row>
    <row r="1433" spans="1:26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</row>
    <row r="1434" spans="1:26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</row>
    <row r="1435" spans="1:26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</row>
    <row r="1436" spans="1:26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</row>
    <row r="1437" spans="1:26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</row>
    <row r="1438" spans="1:26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</row>
    <row r="1439" spans="1:26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</row>
    <row r="1440" spans="1:26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</row>
    <row r="1441" spans="1:26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</row>
    <row r="1442" spans="1:26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</row>
    <row r="1443" spans="1:26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</row>
    <row r="1444" spans="1:26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</row>
    <row r="1445" spans="1:26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</row>
    <row r="1446" spans="1:26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</row>
    <row r="1447" spans="1:26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</row>
    <row r="1448" spans="1:26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</row>
    <row r="1449" spans="1:26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</row>
    <row r="1450" spans="1:26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</row>
    <row r="1451" spans="1:26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</row>
    <row r="1452" spans="1:26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</row>
    <row r="1453" spans="1:26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</row>
    <row r="1454" spans="1:26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</row>
    <row r="1455" spans="1:26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</row>
    <row r="1456" spans="1:26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</row>
    <row r="1457" spans="1:26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</row>
    <row r="1458" spans="1:26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</row>
    <row r="1459" spans="1:26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</row>
    <row r="1460" spans="1:26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</row>
    <row r="1461" spans="1:26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</row>
    <row r="1462" spans="1:26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</row>
    <row r="1463" spans="1:26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</row>
    <row r="1464" spans="1:26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</row>
    <row r="1465" spans="1:26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</row>
    <row r="1466" spans="1:26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</row>
    <row r="1467" spans="1:26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</row>
    <row r="1468" spans="1:26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</row>
    <row r="1469" spans="1:26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</row>
    <row r="1470" spans="1:26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</row>
    <row r="1471" spans="1:26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</row>
    <row r="1472" spans="1:26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</row>
    <row r="1473" spans="1:26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</row>
    <row r="1474" spans="1:26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</row>
    <row r="1475" spans="1:26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</row>
    <row r="1476" spans="1:26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</row>
    <row r="1477" spans="1:26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</row>
    <row r="1478" spans="1:26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</row>
    <row r="1479" spans="1:26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</row>
    <row r="1480" spans="1:26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</row>
    <row r="1481" spans="1:26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</row>
    <row r="1482" spans="1:26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</row>
    <row r="1483" spans="1:26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</row>
    <row r="1484" spans="1:26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</row>
    <row r="1485" spans="1:26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</row>
    <row r="1486" spans="1:26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</row>
    <row r="1487" spans="1:26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</row>
    <row r="1488" spans="1:26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</row>
    <row r="1489" spans="1:26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</row>
    <row r="1490" spans="1:26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</row>
    <row r="1491" spans="1:26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</row>
    <row r="1492" spans="1:26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</row>
    <row r="1493" spans="1:26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</row>
    <row r="1494" spans="1:26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</row>
    <row r="1495" spans="1:26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</row>
    <row r="1496" spans="1:26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</row>
    <row r="1497" spans="1:26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</row>
    <row r="1498" spans="1:26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</row>
    <row r="1499" spans="1:26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</row>
    <row r="1500" spans="1:26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</row>
    <row r="1501" spans="1:26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</row>
    <row r="1502" spans="1:26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</row>
    <row r="1503" spans="1:26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</row>
    <row r="1504" spans="1:26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</row>
    <row r="1505" spans="1:26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</row>
    <row r="1506" spans="1:26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</row>
    <row r="1507" spans="1:26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</row>
    <row r="1508" spans="1:26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</row>
    <row r="1509" spans="1:26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</row>
    <row r="1510" spans="1:26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</row>
    <row r="1511" spans="1:26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</row>
    <row r="1512" spans="1:26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</row>
    <row r="1513" spans="1:26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</row>
    <row r="1514" spans="1:26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</row>
    <row r="1515" spans="1:26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</row>
    <row r="1516" spans="1:26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</row>
    <row r="1517" spans="1:26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</row>
    <row r="1518" spans="1:26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</row>
    <row r="1519" spans="1:26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</row>
    <row r="1520" spans="1:26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</row>
    <row r="1521" spans="1:26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</row>
    <row r="1522" spans="1:26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</row>
    <row r="1523" spans="1:26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</row>
    <row r="1524" spans="1:26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</row>
    <row r="1525" spans="1:26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</row>
    <row r="1526" spans="1:26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</row>
    <row r="1527" spans="1:26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</row>
    <row r="1528" spans="1:26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</row>
    <row r="1529" spans="1:26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</row>
    <row r="1530" spans="1:26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</row>
    <row r="1531" spans="1:26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</row>
    <row r="1532" spans="1:26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</row>
    <row r="1533" spans="1:26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</row>
    <row r="1534" spans="1:26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</row>
    <row r="1535" spans="1:26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</row>
    <row r="1536" spans="1:26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</row>
    <row r="1537" spans="1:26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</row>
    <row r="1538" spans="1:26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</row>
    <row r="1539" spans="1:26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</row>
    <row r="1540" spans="1:26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</row>
    <row r="1541" spans="1:26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</row>
    <row r="1542" spans="1:26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</row>
    <row r="1543" spans="1:26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</row>
    <row r="1544" spans="1:26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</row>
    <row r="1545" spans="1:26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</row>
    <row r="1546" spans="1:26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</row>
    <row r="1547" spans="1:26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</row>
    <row r="1548" spans="1:26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</row>
    <row r="1549" spans="1:26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</row>
    <row r="1550" spans="1:26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</row>
    <row r="1551" spans="1:26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</row>
    <row r="1552" spans="1:26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</row>
    <row r="1553" spans="1:26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</row>
    <row r="1554" spans="1:26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</row>
    <row r="1555" spans="1:26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</row>
    <row r="1556" spans="1:26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</row>
    <row r="1557" spans="1:26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</row>
    <row r="1558" spans="1:26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</row>
    <row r="1559" spans="1:26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</row>
    <row r="1560" spans="1:26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</row>
    <row r="1561" spans="1:26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</row>
    <row r="1562" spans="1:26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</row>
    <row r="1563" spans="1:26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</row>
    <row r="1564" spans="1:26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</row>
    <row r="1565" spans="1:26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</row>
    <row r="1566" spans="1:26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</row>
    <row r="1567" spans="1:26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</row>
    <row r="1568" spans="1:26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</row>
    <row r="1569" spans="1:26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</row>
    <row r="1570" spans="1:26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</row>
    <row r="1571" spans="1:26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</row>
    <row r="1572" spans="1:26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</row>
    <row r="1573" spans="1:26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</row>
    <row r="1574" spans="1:26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</row>
    <row r="1575" spans="1:26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</row>
    <row r="1576" spans="1:26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</row>
    <row r="1577" spans="1:26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</row>
    <row r="1578" spans="1:26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</row>
    <row r="1579" spans="1:26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</row>
    <row r="1580" spans="1:26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</row>
    <row r="1581" spans="1:26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</row>
    <row r="1582" spans="1:26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</row>
    <row r="1583" spans="1:26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</row>
    <row r="1584" spans="1:26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</row>
    <row r="1585" spans="1:26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</row>
    <row r="1586" spans="1:26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</row>
    <row r="1587" spans="1:26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</row>
    <row r="1588" spans="1:26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</row>
    <row r="1589" spans="1:26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</row>
    <row r="1590" spans="1:26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</row>
    <row r="1591" spans="1:26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</row>
    <row r="1592" spans="1:26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</row>
    <row r="1593" spans="1:26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</row>
    <row r="1594" spans="1:26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</row>
    <row r="1595" spans="1:26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</row>
    <row r="1596" spans="1:26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</row>
    <row r="1597" spans="1:26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</row>
    <row r="1598" spans="1:26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</row>
    <row r="1599" spans="1:26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</row>
    <row r="1600" spans="1:26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</row>
    <row r="1601" spans="1:26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</row>
    <row r="1602" spans="1:26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</row>
    <row r="1603" spans="1:26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</row>
    <row r="1604" spans="1:26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</row>
    <row r="1605" spans="1:26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</row>
    <row r="1606" spans="1:26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</row>
    <row r="1607" spans="1:26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</row>
    <row r="1608" spans="1:26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</row>
    <row r="1609" spans="1:26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</row>
    <row r="1610" spans="1:26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</row>
    <row r="1611" spans="1:26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</row>
    <row r="1612" spans="1:26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</row>
    <row r="1613" spans="1:26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</row>
    <row r="1614" spans="1:26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</row>
    <row r="1615" spans="1:26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</row>
    <row r="1616" spans="1:26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</row>
    <row r="1617" spans="1:26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</row>
    <row r="1618" spans="1:26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</row>
    <row r="1619" spans="1:26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</row>
    <row r="1620" spans="1:26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</row>
    <row r="1621" spans="1:26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</row>
    <row r="1622" spans="1:26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</row>
    <row r="1623" spans="1:26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</row>
    <row r="1624" spans="1:26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</row>
    <row r="1625" spans="1:26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</row>
    <row r="1626" spans="1:26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</row>
    <row r="1627" spans="1:26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</row>
    <row r="1628" spans="1:26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</row>
    <row r="1629" spans="1:26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</row>
    <row r="1630" spans="1:26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</row>
    <row r="1631" spans="1:26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</row>
    <row r="1632" spans="1:26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</row>
    <row r="1633" spans="1:26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</row>
    <row r="1634" spans="1:26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</row>
    <row r="1635" spans="1:26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</row>
    <row r="1636" spans="1:26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</row>
    <row r="1637" spans="1:26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</row>
    <row r="1638" spans="1:26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</row>
    <row r="1639" spans="1:26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</row>
    <row r="1640" spans="1:26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</row>
    <row r="1641" spans="1:26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</row>
    <row r="1642" spans="1:26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</row>
    <row r="1643" spans="1:26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</row>
    <row r="1644" spans="1:26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</row>
    <row r="1645" spans="1:26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</row>
    <row r="1646" spans="1:26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</row>
    <row r="1647" spans="1:26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</row>
    <row r="1648" spans="1:26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</row>
    <row r="1649" spans="1:26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</row>
    <row r="1650" spans="1:26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</row>
    <row r="1651" spans="1:26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</row>
    <row r="1652" spans="1:26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</row>
    <row r="1653" spans="1:26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</row>
    <row r="1654" spans="1:26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</row>
    <row r="1655" spans="1:26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</row>
    <row r="1656" spans="1:26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</row>
    <row r="1657" spans="1:26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</row>
    <row r="1658" spans="1:26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</row>
    <row r="1659" spans="1:26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</row>
    <row r="1660" spans="1:26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</row>
    <row r="1661" spans="1:26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</row>
    <row r="1662" spans="1:26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</row>
    <row r="1663" spans="1:26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</row>
    <row r="1664" spans="1:26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</row>
    <row r="1665" spans="1:26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</row>
    <row r="1666" spans="1:26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</row>
    <row r="1667" spans="1:26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</row>
    <row r="1668" spans="1:26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</row>
    <row r="1669" spans="1:26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</row>
    <row r="1670" spans="1:26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</row>
    <row r="1671" spans="1:26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</row>
    <row r="1672" spans="1:26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</row>
    <row r="1673" spans="1:26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</row>
    <row r="1674" spans="1:26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</row>
    <row r="1675" spans="1:26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</row>
    <row r="1676" spans="1:26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</row>
    <row r="1677" spans="1:26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</row>
    <row r="1678" spans="1:26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</row>
    <row r="1679" spans="1:26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</row>
    <row r="1680" spans="1:26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</row>
    <row r="1681" spans="1:26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</row>
    <row r="1682" spans="1:26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</row>
    <row r="1683" spans="1:26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</row>
    <row r="1684" spans="1:26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</row>
    <row r="1685" spans="1:26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</row>
    <row r="1686" spans="1:26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</row>
    <row r="1687" spans="1:26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</row>
    <row r="1688" spans="1:26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</row>
    <row r="1689" spans="1:26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</row>
    <row r="1690" spans="1:26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</row>
    <row r="1691" spans="1:26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</row>
    <row r="1692" spans="1:26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</row>
    <row r="1693" spans="1:26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</row>
    <row r="1694" spans="1:26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</row>
    <row r="1695" spans="1:26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</row>
    <row r="1696" spans="1:26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</row>
    <row r="1697" spans="1:26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</row>
    <row r="1698" spans="1:26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</row>
    <row r="1699" spans="1:26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</row>
    <row r="1700" spans="1:26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</row>
    <row r="1701" spans="1:26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</row>
    <row r="1702" spans="1:26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</row>
    <row r="1703" spans="1:26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</row>
    <row r="1704" spans="1:26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</row>
    <row r="1705" spans="1:26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</row>
    <row r="1706" spans="1:26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</row>
    <row r="1707" spans="1:26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</row>
    <row r="1708" spans="1:26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</row>
    <row r="1709" spans="1:26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</row>
    <row r="1710" spans="1:26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</row>
    <row r="1711" spans="1:26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</row>
    <row r="1712" spans="1:26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</row>
    <row r="1713" spans="1:26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</row>
    <row r="1714" spans="1:26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</row>
    <row r="1715" spans="1:26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</row>
    <row r="1716" spans="1:26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</row>
    <row r="1717" spans="1:26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</row>
    <row r="1718" spans="1:26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</row>
    <row r="1719" spans="1:26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</row>
    <row r="1720" spans="1:26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</row>
    <row r="1721" spans="1:26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</row>
    <row r="1722" spans="1:26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</row>
    <row r="1723" spans="1:26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</row>
    <row r="1724" spans="1:26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</row>
    <row r="1725" spans="1:26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</row>
    <row r="1726" spans="1:26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</row>
    <row r="1727" spans="1:26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</row>
    <row r="1728" spans="1:26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</row>
    <row r="1729" spans="1:26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</row>
    <row r="1730" spans="1:26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</row>
    <row r="1731" spans="1:26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</row>
    <row r="1732" spans="1:26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</row>
    <row r="1733" spans="1:26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</row>
    <row r="1734" spans="1:26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</row>
    <row r="1735" spans="1:26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</row>
    <row r="1736" spans="1:26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</row>
    <row r="1737" spans="1:26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</row>
    <row r="1738" spans="1:26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</row>
    <row r="1739" spans="1:26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</row>
    <row r="1740" spans="1:26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</row>
    <row r="1741" spans="1:26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</row>
    <row r="1742" spans="1:26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</row>
    <row r="1743" spans="1:26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</row>
    <row r="1744" spans="1:26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</row>
    <row r="1745" spans="1:26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</row>
    <row r="1746" spans="1:26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</row>
    <row r="1747" spans="1:26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</row>
    <row r="1748" spans="1:26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</row>
    <row r="1749" spans="1:26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</row>
    <row r="1750" spans="1:26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</row>
    <row r="1751" spans="1:26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</row>
    <row r="1752" spans="1:26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</row>
    <row r="1753" spans="1:26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</row>
    <row r="1754" spans="1:26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</row>
    <row r="1755" spans="1:26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</row>
    <row r="1756" spans="1:26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</row>
    <row r="1757" spans="1:26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</row>
    <row r="1758" spans="1:26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</row>
    <row r="1759" spans="1:26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</row>
    <row r="1760" spans="1:26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</row>
    <row r="1761" spans="1:26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</row>
    <row r="1762" spans="1:26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</row>
    <row r="1763" spans="1:26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</row>
    <row r="1764" spans="1:26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</row>
    <row r="1765" spans="1:26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</row>
    <row r="1766" spans="1:26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</row>
    <row r="1767" spans="1:26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</row>
    <row r="1768" spans="1:26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</row>
    <row r="1769" spans="1:26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</row>
    <row r="1770" spans="1:26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</row>
    <row r="1771" spans="1:26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</row>
    <row r="1772" spans="1:26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</row>
    <row r="1773" spans="1:26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</row>
    <row r="1774" spans="1:26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</row>
    <row r="1775" spans="1:26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</row>
    <row r="1776" spans="1:26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</row>
    <row r="1777" spans="1:26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</row>
    <row r="1778" spans="1:26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</row>
    <row r="1779" spans="1:26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</row>
    <row r="1780" spans="1:26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</row>
    <row r="1781" spans="1:26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</row>
    <row r="1782" spans="1:26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</row>
    <row r="1783" spans="1:26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</row>
    <row r="1784" spans="1:26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</row>
    <row r="1785" spans="1:26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</row>
    <row r="1786" spans="1:26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</row>
    <row r="1787" spans="1:26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</row>
    <row r="1788" spans="1:26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</row>
    <row r="1789" spans="1:26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</row>
    <row r="1790" spans="1:26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</row>
    <row r="1791" spans="1:26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</row>
    <row r="1792" spans="1:26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</row>
    <row r="1793" spans="1:26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</row>
    <row r="1794" spans="1:26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</row>
    <row r="1795" spans="1:26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</row>
    <row r="1796" spans="1:26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</row>
    <row r="1797" spans="1:26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</row>
    <row r="1798" spans="1:26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</row>
    <row r="1799" spans="1:26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</row>
    <row r="1800" spans="1:26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</row>
    <row r="1801" spans="1:26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</row>
    <row r="1802" spans="1:26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</row>
    <row r="1803" spans="1:26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</row>
    <row r="1804" spans="1:26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</row>
    <row r="1805" spans="1:26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</row>
    <row r="1806" spans="1:26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</row>
    <row r="1807" spans="1:26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</row>
    <row r="1808" spans="1:26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</row>
    <row r="1809" spans="1:26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</row>
    <row r="1810" spans="1:26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</row>
    <row r="1811" spans="1:26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</row>
    <row r="1812" spans="1:26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</row>
    <row r="1813" spans="1:26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</row>
    <row r="1814" spans="1:26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</row>
    <row r="1815" spans="1:26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</row>
    <row r="1816" spans="1:26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</row>
    <row r="1817" spans="1:26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</row>
    <row r="1818" spans="1:26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</row>
    <row r="1819" spans="1:26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</row>
    <row r="1820" spans="1:26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</row>
    <row r="1821" spans="1:26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</row>
    <row r="1822" spans="1:26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</row>
    <row r="1823" spans="1:26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</row>
    <row r="1824" spans="1:26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</row>
    <row r="1825" spans="1:26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</row>
    <row r="1826" spans="1:26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</row>
    <row r="1827" spans="1:26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</row>
    <row r="1828" spans="1:26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</row>
    <row r="1829" spans="1:26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</row>
    <row r="1830" spans="1:26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</row>
    <row r="1831" spans="1:26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</row>
    <row r="1832" spans="1:26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</row>
    <row r="1833" spans="1:26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</row>
    <row r="1834" spans="1:26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</row>
    <row r="1835" spans="1:26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</row>
    <row r="1836" spans="1:26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</row>
    <row r="1837" spans="1:26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</row>
    <row r="1838" spans="1:26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</row>
    <row r="1839" spans="1:26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</row>
    <row r="1840" spans="1:26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</row>
    <row r="1841" spans="1:26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</row>
    <row r="1842" spans="1:26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</row>
    <row r="1843" spans="1:26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</row>
    <row r="1844" spans="1:26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</row>
    <row r="1845" spans="1:26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</row>
    <row r="1846" spans="1:26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</row>
    <row r="1847" spans="1:26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</row>
    <row r="1848" spans="1:26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</row>
    <row r="1849" spans="1:26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</row>
    <row r="1850" spans="1:26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</row>
    <row r="1851" spans="1:26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</row>
    <row r="1852" spans="1:26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</row>
    <row r="1853" spans="1:26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</row>
    <row r="1854" spans="1:26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</row>
    <row r="1855" spans="1:26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</row>
    <row r="1856" spans="1:26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</row>
    <row r="1857" spans="1:26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</row>
    <row r="1858" spans="1:26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</row>
    <row r="1859" spans="1:26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</row>
    <row r="1860" spans="1:26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</row>
    <row r="1861" spans="1:26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</row>
    <row r="1862" spans="1:26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</row>
    <row r="1863" spans="1:26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</row>
    <row r="1864" spans="1:26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</row>
    <row r="1865" spans="1:26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</row>
    <row r="1866" spans="1:26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</row>
    <row r="1867" spans="1:26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</row>
    <row r="1868" spans="1:26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</row>
    <row r="1869" spans="1:26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</row>
    <row r="1870" spans="1:26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</row>
    <row r="1871" spans="1:26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</row>
    <row r="1872" spans="1:26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</row>
    <row r="1873" spans="1:26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</row>
    <row r="1874" spans="1:26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</row>
    <row r="1875" spans="1:26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</row>
    <row r="1876" spans="1:26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</row>
    <row r="1877" spans="1:26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</row>
    <row r="1878" spans="1:26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</row>
    <row r="1879" spans="1:26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</row>
    <row r="1880" spans="1:26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</row>
    <row r="1881" spans="1:26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</row>
    <row r="1882" spans="1:26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</row>
    <row r="1883" spans="1:26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</row>
    <row r="1884" spans="1:26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</row>
    <row r="1885" spans="1:26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</row>
    <row r="1886" spans="1:26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</row>
    <row r="1887" spans="1:26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</row>
    <row r="1888" spans="1:26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</row>
    <row r="1889" spans="1:26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</row>
    <row r="1890" spans="1:26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</row>
    <row r="1891" spans="1:26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</row>
    <row r="1892" spans="1:26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</row>
    <row r="1893" spans="1:26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</row>
    <row r="1894" spans="1:26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</row>
    <row r="1895" spans="1:26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</row>
    <row r="1896" spans="1:26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</row>
    <row r="1897" spans="1:26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</row>
    <row r="1898" spans="1:26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</row>
    <row r="1899" spans="1:26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</row>
    <row r="1900" spans="1:26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</row>
    <row r="1901" spans="1:26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</row>
    <row r="1902" spans="1:26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</row>
    <row r="1903" spans="1:26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</row>
    <row r="1904" spans="1:26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</row>
    <row r="1905" spans="1:26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</row>
    <row r="1906" spans="1:26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</row>
    <row r="1907" spans="1:26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</row>
    <row r="1908" spans="1:26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</row>
    <row r="1909" spans="1:26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</row>
    <row r="1910" spans="1:26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</row>
    <row r="1911" spans="1:26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</row>
    <row r="1912" spans="1:26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</row>
    <row r="1913" spans="1:26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</row>
    <row r="1914" spans="1:26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</row>
    <row r="1915" spans="1:26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</row>
    <row r="1916" spans="1:26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</row>
    <row r="1917" spans="1:26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</row>
    <row r="1918" spans="1:26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</row>
    <row r="1919" spans="1:26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</row>
    <row r="1920" spans="1:26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</row>
    <row r="1921" spans="1:26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</row>
    <row r="1922" spans="1:26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</row>
    <row r="1923" spans="1:26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</row>
    <row r="1924" spans="1:26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</row>
    <row r="1925" spans="1:26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</row>
    <row r="1926" spans="1:26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</row>
    <row r="1927" spans="1:26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</row>
    <row r="1928" spans="1:26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</row>
    <row r="1929" spans="1:26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</row>
    <row r="1930" spans="1:26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</row>
    <row r="1931" spans="1:26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</row>
    <row r="1932" spans="1:26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</row>
    <row r="1933" spans="1:26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</row>
    <row r="1934" spans="1:26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</row>
    <row r="1935" spans="1:26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</row>
    <row r="1936" spans="1:26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</row>
    <row r="1937" spans="1:26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</row>
    <row r="1938" spans="1:26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</row>
    <row r="1939" spans="1:26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</row>
    <row r="1940" spans="1:26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</row>
    <row r="1941" spans="1:26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</row>
    <row r="1942" spans="1:26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</row>
    <row r="1943" spans="1:26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</row>
    <row r="1944" spans="1:26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</row>
    <row r="1945" spans="1:26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</row>
    <row r="1946" spans="1:26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</row>
    <row r="1947" spans="1:26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</row>
    <row r="1948" spans="1:26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</row>
    <row r="1949" spans="1:26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</row>
    <row r="1950" spans="1:26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</row>
    <row r="1951" spans="1:26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</row>
    <row r="1952" spans="1:26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</row>
    <row r="1953" spans="1:26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</row>
    <row r="1954" spans="1:26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</row>
    <row r="1955" spans="1:26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</row>
    <row r="1956" spans="1:26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</row>
    <row r="1957" spans="1:26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</row>
    <row r="1958" spans="1:26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</row>
    <row r="1959" spans="1:26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</row>
    <row r="1960" spans="1:26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</row>
    <row r="1961" spans="1:26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</row>
    <row r="1962" spans="1:26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</row>
    <row r="1963" spans="1:26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</row>
    <row r="1964" spans="1:26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</row>
    <row r="1965" spans="1:26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</row>
    <row r="1966" spans="1:26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</row>
    <row r="1967" spans="1:26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</row>
    <row r="1968" spans="1:26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</row>
    <row r="1969" spans="1:26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</row>
    <row r="1970" spans="1:26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</row>
    <row r="1971" spans="1:26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</row>
    <row r="1972" spans="1:26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</row>
    <row r="1973" spans="1:26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</row>
    <row r="1974" spans="1:26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</row>
    <row r="1975" spans="1:26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</row>
    <row r="1976" spans="1:26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</row>
    <row r="1977" spans="1:26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</row>
    <row r="1978" spans="1:26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</row>
    <row r="1979" spans="1:26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</row>
    <row r="1980" spans="1:26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</row>
    <row r="1981" spans="1:26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</row>
    <row r="1982" spans="1:26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</row>
    <row r="1983" spans="1:26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</row>
    <row r="1984" spans="1:26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</row>
    <row r="1985" spans="1:26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</row>
    <row r="1986" spans="1:26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</row>
    <row r="1987" spans="1:26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</row>
    <row r="1988" spans="1:26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</row>
    <row r="1989" spans="1:26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</row>
    <row r="1990" spans="1:26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</row>
    <row r="1991" spans="1:26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</row>
    <row r="1992" spans="1:26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</row>
    <row r="1993" spans="1:26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</row>
    <row r="1994" spans="1:26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</row>
    <row r="1995" spans="1:26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</row>
    <row r="1996" spans="1:26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</row>
    <row r="1997" spans="1:26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</row>
    <row r="1998" spans="1:26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</row>
    <row r="1999" spans="1:26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</row>
    <row r="2000" spans="1:26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</row>
    <row r="2001" spans="1:26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</row>
    <row r="2002" spans="1:26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</row>
    <row r="2003" spans="1:26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</row>
    <row r="2004" spans="1:26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</row>
    <row r="2005" spans="1:26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</row>
    <row r="2006" spans="1:26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</row>
    <row r="2007" spans="1:26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</row>
    <row r="2008" spans="1:26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</row>
    <row r="2009" spans="1:26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</row>
    <row r="2010" spans="1:26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</row>
    <row r="2011" spans="1:26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</row>
    <row r="2012" spans="1:26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</row>
    <row r="2013" spans="1:26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</row>
    <row r="2014" spans="1:26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</row>
    <row r="2015" spans="1:26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</row>
    <row r="2016" spans="1:26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</row>
    <row r="2017" spans="1:26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</row>
    <row r="2018" spans="1:26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</row>
    <row r="2019" spans="1:26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</row>
    <row r="2020" spans="1:26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</row>
    <row r="2021" spans="1:26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</row>
    <row r="2022" spans="1:26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</row>
    <row r="2023" spans="1:26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</row>
    <row r="2024" spans="1:26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</row>
    <row r="2025" spans="1:26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</row>
    <row r="2026" spans="1:26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</row>
    <row r="2027" spans="1:26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</row>
    <row r="2028" spans="1:26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</row>
    <row r="2029" spans="1:26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</row>
    <row r="2030" spans="1:26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</row>
    <row r="2031" spans="1:26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</row>
    <row r="2032" spans="1:26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</row>
    <row r="2033" spans="1:26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</row>
    <row r="2034" spans="1:26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</row>
    <row r="2035" spans="1:26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</row>
    <row r="2036" spans="1:26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</row>
    <row r="2037" spans="1:26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</row>
    <row r="2038" spans="1:26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</row>
    <row r="2039" spans="1:26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</row>
    <row r="2040" spans="1:26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</row>
    <row r="2041" spans="1:26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</row>
    <row r="2042" spans="1:26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</row>
    <row r="2043" spans="1:26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</row>
    <row r="2044" spans="1:26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</row>
    <row r="2045" spans="1:26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</row>
    <row r="2046" spans="1:26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</row>
    <row r="2047" spans="1:26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</row>
    <row r="2048" spans="1:26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</row>
    <row r="2049" spans="1:26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</row>
    <row r="2050" spans="1:26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</row>
    <row r="2051" spans="1:26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</row>
    <row r="2052" spans="1:26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</row>
    <row r="2053" spans="1:26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</row>
    <row r="2054" spans="1:26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</row>
    <row r="2055" spans="1:26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</row>
    <row r="2056" spans="1:26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</row>
    <row r="2057" spans="1:26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</row>
    <row r="2058" spans="1:26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</row>
    <row r="2059" spans="1:26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</row>
    <row r="2060" spans="1:26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</row>
    <row r="2061" spans="1:26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</row>
    <row r="2062" spans="1:26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</row>
    <row r="2063" spans="1:26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</row>
    <row r="2064" spans="1:26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</row>
    <row r="2065" spans="1:26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</row>
    <row r="2066" spans="1:26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</row>
    <row r="2067" spans="1:26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</row>
    <row r="2068" spans="1:26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</row>
    <row r="2069" spans="1:26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</row>
    <row r="2070" spans="1:26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</row>
    <row r="2071" spans="1:26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</row>
    <row r="2072" spans="1:26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</row>
    <row r="2073" spans="1:26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</row>
    <row r="2074" spans="1:26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</row>
    <row r="2075" spans="1:26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</row>
    <row r="2076" spans="1:26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</row>
    <row r="2077" spans="1:26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</row>
    <row r="2078" spans="1:26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</row>
    <row r="2079" spans="1:26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</row>
    <row r="2080" spans="1:26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</row>
    <row r="2081" spans="1:26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</row>
    <row r="2082" spans="1:26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</row>
    <row r="2083" spans="1:26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</row>
    <row r="2084" spans="1:26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</row>
    <row r="2085" spans="1:26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</row>
    <row r="2086" spans="1:26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</row>
    <row r="2087" spans="1:26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</row>
    <row r="2088" spans="1:26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</row>
    <row r="2089" spans="1:26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</row>
    <row r="2090" spans="1:26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</row>
    <row r="2091" spans="1:26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</row>
    <row r="2092" spans="1:26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</row>
    <row r="2093" spans="1:26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</row>
    <row r="2094" spans="1:26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</row>
    <row r="2095" spans="1:26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</row>
    <row r="2096" spans="1:26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</row>
    <row r="2097" spans="1:26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</row>
    <row r="2098" spans="1:26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</row>
    <row r="2099" spans="1:26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</row>
    <row r="2100" spans="1:26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</row>
    <row r="2101" spans="1:26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</row>
    <row r="2102" spans="1:26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</row>
    <row r="2103" spans="1:26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</row>
    <row r="2104" spans="1:26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</row>
    <row r="2105" spans="1:26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</row>
    <row r="2106" spans="1:26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</row>
    <row r="2107" spans="1:26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</row>
    <row r="2108" spans="1:26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</row>
    <row r="2109" spans="1:26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</row>
    <row r="2110" spans="1:26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</row>
    <row r="2111" spans="1:26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</row>
    <row r="2112" spans="1:26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</row>
    <row r="2113" spans="1:26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</row>
    <row r="2114" spans="1:26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</row>
    <row r="2115" spans="1:26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</row>
    <row r="2116" spans="1:26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</row>
    <row r="2117" spans="1:26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</row>
    <row r="2118" spans="1:26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</row>
    <row r="2119" spans="1:26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</row>
    <row r="2120" spans="1:26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</row>
    <row r="2121" spans="1:26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</row>
    <row r="2122" spans="1:26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</row>
    <row r="2123" spans="1:26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</row>
    <row r="2124" spans="1:26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</row>
    <row r="2125" spans="1:26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</row>
    <row r="2126" spans="1:26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</row>
    <row r="2127" spans="1:26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</row>
    <row r="2128" spans="1:26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</row>
    <row r="2129" spans="1:26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</row>
    <row r="2130" spans="1:26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</row>
    <row r="2131" spans="1:26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</row>
    <row r="2132" spans="1:26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</row>
    <row r="2133" spans="1:26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</row>
    <row r="2134" spans="1:26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</row>
    <row r="2135" spans="1:26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</row>
    <row r="2136" spans="1:26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</row>
    <row r="2137" spans="1:26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</row>
    <row r="2138" spans="1:26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</row>
    <row r="2139" spans="1:26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</row>
    <row r="2140" spans="1:26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</row>
    <row r="2141" spans="1:26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</row>
    <row r="2142" spans="1:26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</row>
    <row r="2143" spans="1:26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</row>
    <row r="2144" spans="1:26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</row>
    <row r="2145" spans="1:26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</row>
    <row r="2146" spans="1:26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</row>
    <row r="2147" spans="1:26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</row>
    <row r="2148" spans="1:26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</row>
    <row r="2149" spans="1:26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</row>
    <row r="2150" spans="1:26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</row>
    <row r="2151" spans="1:26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</row>
    <row r="2152" spans="1:26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</row>
    <row r="2153" spans="1:26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</row>
    <row r="2154" spans="1:26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</row>
    <row r="2155" spans="1:26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</row>
    <row r="2156" spans="1:26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</row>
    <row r="2157" spans="1:26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</row>
    <row r="2158" spans="1:26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</row>
    <row r="2159" spans="1:26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</row>
    <row r="2160" spans="1:26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</row>
    <row r="2161" spans="1:26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</row>
    <row r="2162" spans="1:26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</row>
    <row r="2163" spans="1:26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</row>
    <row r="2164" spans="1:26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</row>
    <row r="2165" spans="1:26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</row>
    <row r="2166" spans="1:26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</row>
    <row r="2167" spans="1:26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</row>
    <row r="2168" spans="1:26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</row>
    <row r="2169" spans="1:26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</row>
    <row r="2170" spans="1:26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</row>
    <row r="2171" spans="1:26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</row>
    <row r="2172" spans="1:26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</row>
    <row r="2173" spans="1:26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</row>
    <row r="2174" spans="1:26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</row>
    <row r="2175" spans="1:26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</row>
    <row r="2176" spans="1:26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</row>
    <row r="2177" spans="1:26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</row>
    <row r="2178" spans="1:26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</row>
    <row r="2179" spans="1:26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</row>
    <row r="2180" spans="1:26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</row>
    <row r="2181" spans="1:26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</row>
    <row r="2182" spans="1:26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</row>
    <row r="2183" spans="1:26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</row>
    <row r="2184" spans="1:26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</row>
    <row r="2185" spans="1:26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</row>
    <row r="2186" spans="1:26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</row>
    <row r="2187" spans="1:26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</row>
    <row r="2188" spans="1:26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</row>
    <row r="2189" spans="1:26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</row>
    <row r="2190" spans="1:26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</row>
    <row r="2191" spans="1:26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</row>
    <row r="2192" spans="1:26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</row>
    <row r="2193" spans="1:26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</row>
    <row r="2194" spans="1:26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</row>
    <row r="2195" spans="1:26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</row>
    <row r="2196" spans="1:26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</row>
    <row r="2197" spans="1:26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</row>
    <row r="2198" spans="1:26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</row>
    <row r="2199" spans="1:26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</row>
    <row r="2200" spans="1:26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</row>
    <row r="2201" spans="1:26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</row>
    <row r="2202" spans="1:26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</row>
    <row r="2203" spans="1:26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</row>
    <row r="2204" spans="1:26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</row>
    <row r="2205" spans="1:26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</row>
    <row r="2206" spans="1:26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</row>
    <row r="2207" spans="1:26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</row>
    <row r="2208" spans="1:26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</row>
    <row r="2209" spans="1:26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</row>
    <row r="2210" spans="1:26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</row>
    <row r="2211" spans="1:26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</row>
    <row r="2212" spans="1:26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</row>
    <row r="2213" spans="1:26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</row>
    <row r="2214" spans="1:26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</row>
    <row r="2215" spans="1:26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</row>
    <row r="2216" spans="1:26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</row>
    <row r="2217" spans="1:26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</row>
    <row r="2218" spans="1:26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</row>
    <row r="2219" spans="1:26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</row>
    <row r="2220" spans="1:26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</row>
    <row r="2221" spans="1:26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</row>
    <row r="2222" spans="1:26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</row>
    <row r="2223" spans="1:26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</row>
    <row r="2224" spans="1:26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</row>
    <row r="2225" spans="1:26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</row>
    <row r="2226" spans="1:26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</row>
    <row r="2227" spans="1:26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</row>
    <row r="2228" spans="1:26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</row>
    <row r="2229" spans="1:26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</row>
    <row r="2230" spans="1:26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</row>
    <row r="2231" spans="1:26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</row>
    <row r="2232" spans="1:26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</row>
    <row r="2233" spans="1:26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</row>
    <row r="2234" spans="1:26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</row>
    <row r="2235" spans="1:26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</row>
    <row r="2236" spans="1:26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</row>
    <row r="2237" spans="1:26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</row>
    <row r="2238" spans="1:26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</row>
    <row r="2239" spans="1:26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</row>
    <row r="2240" spans="1:26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</row>
    <row r="2241" spans="1:26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</row>
    <row r="2242" spans="1:26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</row>
    <row r="2243" spans="1:26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</row>
    <row r="2244" spans="1:26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</row>
    <row r="2245" spans="1:26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</row>
    <row r="2246" spans="1:26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</row>
    <row r="2247" spans="1:26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</row>
    <row r="2248" spans="1:26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</row>
    <row r="2249" spans="1:26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</row>
    <row r="2250" spans="1:26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</row>
    <row r="2251" spans="1:26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</row>
    <row r="2252" spans="1:26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</row>
    <row r="2253" spans="1:26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</row>
    <row r="2254" spans="1:26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</row>
    <row r="2255" spans="1:26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</row>
    <row r="2256" spans="1:26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</row>
    <row r="2257" spans="1:26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</row>
    <row r="2258" spans="1:26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</row>
    <row r="2259" spans="1:26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</row>
    <row r="2260" spans="1:26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</row>
    <row r="2261" spans="1:26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</row>
    <row r="2262" spans="1:26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</row>
    <row r="2263" spans="1:26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</row>
    <row r="2264" spans="1:26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</row>
    <row r="2265" spans="1:26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</row>
    <row r="2266" spans="1:26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</row>
    <row r="2267" spans="1:26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</row>
    <row r="2268" spans="1:26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</row>
    <row r="2269" spans="1:26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</row>
    <row r="2270" spans="1:26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</row>
    <row r="2271" spans="1:26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</row>
    <row r="2272" spans="1:26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</row>
    <row r="2273" spans="1:26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</row>
    <row r="2274" spans="1:26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</row>
    <row r="2275" spans="1:26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</row>
    <row r="2276" spans="1:26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</row>
    <row r="2277" spans="1:26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</row>
    <row r="2278" spans="1:26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</row>
    <row r="2279" spans="1:26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</row>
    <row r="2280" spans="1:26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</row>
    <row r="2281" spans="1:26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</row>
    <row r="2282" spans="1:26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</row>
    <row r="2283" spans="1:26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</row>
    <row r="2284" spans="1:26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</row>
    <row r="2285" spans="1:26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</row>
    <row r="2286" spans="1:26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</row>
    <row r="2287" spans="1:26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</row>
    <row r="2288" spans="1:26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</row>
    <row r="2289" spans="1:26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</row>
    <row r="2290" spans="1:26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</row>
    <row r="2291" spans="1:26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</row>
    <row r="2292" spans="1:26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</row>
    <row r="2293" spans="1:26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</row>
    <row r="2294" spans="1:26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</row>
    <row r="2295" spans="1:26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</row>
    <row r="2296" spans="1:26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</row>
    <row r="2297" spans="1:26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</row>
    <row r="2298" spans="1:26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</row>
    <row r="2299" spans="1:26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</row>
    <row r="2300" spans="1:26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</row>
    <row r="2301" spans="1:26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</row>
    <row r="2302" spans="1:26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</row>
    <row r="2303" spans="1:26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</row>
    <row r="2304" spans="1:26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</row>
    <row r="2305" spans="1:26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</row>
    <row r="2306" spans="1:26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</row>
    <row r="2307" spans="1:26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</row>
    <row r="2308" spans="1:26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</row>
    <row r="2309" spans="1:26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</row>
    <row r="2310" spans="1:26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</row>
    <row r="2311" spans="1:26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</row>
    <row r="2312" spans="1:26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</row>
    <row r="2313" spans="1:26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</row>
    <row r="2314" spans="1:26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</row>
    <row r="2315" spans="1:26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</row>
    <row r="2316" spans="1:26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</row>
    <row r="2317" spans="1:26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</row>
    <row r="2318" spans="1:26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</row>
    <row r="2319" spans="1:26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</row>
    <row r="2320" spans="1:26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</row>
    <row r="2321" spans="1:26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</row>
    <row r="2322" spans="1:26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</row>
    <row r="2323" spans="1:26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</row>
    <row r="2324" spans="1:26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</row>
    <row r="2325" spans="1:26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</row>
    <row r="2326" spans="1:26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</row>
    <row r="2327" spans="1:26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</row>
    <row r="2328" spans="1:26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</row>
    <row r="2329" spans="1:26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</row>
    <row r="2330" spans="1:26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</row>
    <row r="2331" spans="1:26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</row>
    <row r="2332" spans="1:26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</row>
    <row r="2333" spans="1:26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</row>
    <row r="2334" spans="1:26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</row>
    <row r="2335" spans="1:26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</row>
    <row r="2336" spans="1:26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</row>
    <row r="2337" spans="1:26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</row>
    <row r="2338" spans="1:26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</row>
    <row r="2339" spans="1:26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</row>
    <row r="2340" spans="1:26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</row>
    <row r="2341" spans="1:26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</row>
    <row r="2342" spans="1:26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</row>
    <row r="2343" spans="1:26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</row>
    <row r="2344" spans="1:26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</row>
    <row r="2345" spans="1:26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</row>
    <row r="2346" spans="1:26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</row>
    <row r="2347" spans="1:26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</row>
    <row r="2348" spans="1:26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</row>
    <row r="2349" spans="1:26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</row>
    <row r="2350" spans="1:26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</row>
    <row r="2351" spans="1:26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</row>
    <row r="2352" spans="1:26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</row>
    <row r="2353" spans="1:26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</row>
    <row r="2354" spans="1:26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</row>
    <row r="2355" spans="1:26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</row>
    <row r="2356" spans="1:26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</row>
    <row r="2357" spans="1:26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</row>
    <row r="2358" spans="1:26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</row>
    <row r="2359" spans="1:26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</row>
    <row r="2360" spans="1:26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</row>
    <row r="2361" spans="1:26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</row>
    <row r="2362" spans="1:26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</row>
    <row r="2363" spans="1:26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</row>
    <row r="2364" spans="1:26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</row>
    <row r="2365" spans="1:26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</row>
    <row r="2366" spans="1:26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</row>
    <row r="2367" spans="1:26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</row>
    <row r="2368" spans="1:26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</row>
    <row r="2369" spans="1:26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</row>
    <row r="2370" spans="1:26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</row>
    <row r="2371" spans="1:26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</row>
    <row r="2372" spans="1:26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</row>
    <row r="2373" spans="1:26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</row>
    <row r="2374" spans="1:26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</row>
    <row r="2375" spans="1:26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</row>
    <row r="2376" spans="1:26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</row>
    <row r="2377" spans="1:26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</row>
    <row r="2378" spans="1:26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</row>
    <row r="2379" spans="1:26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</row>
    <row r="2380" spans="1:26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</row>
    <row r="2381" spans="1:26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</row>
    <row r="2382" spans="1:26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</row>
    <row r="2383" spans="1:26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</row>
    <row r="2384" spans="1:26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</row>
    <row r="2385" spans="1:26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</row>
    <row r="2386" spans="1:26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</row>
    <row r="2387" spans="1:26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</row>
    <row r="2388" spans="1:26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</row>
    <row r="2389" spans="1:26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</row>
    <row r="2390" spans="1:26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</row>
    <row r="2391" spans="1:26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</row>
    <row r="2392" spans="1:26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</row>
    <row r="2393" spans="1:26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</row>
    <row r="2394" spans="1:26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</row>
    <row r="2395" spans="1:26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</row>
    <row r="2396" spans="1:26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</row>
    <row r="2397" spans="1:26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</row>
    <row r="2398" spans="1:26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</row>
    <row r="2399" spans="1:26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</row>
    <row r="2400" spans="1:26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</row>
    <row r="2401" spans="1:26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</row>
    <row r="2402" spans="1:26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</row>
    <row r="2403" spans="1:26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</row>
    <row r="2404" spans="1:26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</row>
    <row r="2405" spans="1:26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</row>
    <row r="2406" spans="1:26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</row>
    <row r="2407" spans="1:26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</row>
    <row r="2408" spans="1:26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</row>
    <row r="2409" spans="1:26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</row>
    <row r="2410" spans="1:26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</row>
    <row r="2411" spans="1:26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</row>
    <row r="2412" spans="1:26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</row>
    <row r="2413" spans="1:26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</row>
    <row r="2414" spans="1:26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</row>
    <row r="2415" spans="1:26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</row>
    <row r="2416" spans="1:26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</row>
    <row r="2417" spans="1:26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</row>
    <row r="2418" spans="1:26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</row>
    <row r="2419" spans="1:26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</row>
    <row r="2420" spans="1:26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</row>
    <row r="2421" spans="1:26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</row>
    <row r="2422" spans="1:26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</row>
    <row r="2423" spans="1:26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</row>
    <row r="2424" spans="1:26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</row>
    <row r="2425" spans="1:26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</row>
    <row r="2426" spans="1:26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</row>
    <row r="2427" spans="1:26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</row>
    <row r="2428" spans="1:26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</row>
    <row r="2429" spans="1:26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</row>
    <row r="2430" spans="1:26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</row>
    <row r="2431" spans="1:26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</row>
    <row r="2432" spans="1:26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</row>
    <row r="2433" spans="1:26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</row>
    <row r="2434" spans="1:26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</row>
    <row r="2435" spans="1:26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</row>
    <row r="2436" spans="1:26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</row>
    <row r="2437" spans="1:26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</row>
    <row r="2438" spans="1:26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</row>
    <row r="2439" spans="1:26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</row>
    <row r="2440" spans="1:26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</row>
    <row r="2441" spans="1:26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</row>
    <row r="2442" spans="1:26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</row>
    <row r="2443" spans="1:26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</row>
    <row r="2444" spans="1:26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</row>
    <row r="2445" spans="1:26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</row>
    <row r="2446" spans="1:26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</row>
    <row r="2447" spans="1:26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</row>
    <row r="2448" spans="1:26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</row>
    <row r="2449" spans="1:26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</row>
    <row r="2450" spans="1:26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</row>
    <row r="2451" spans="1:26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</row>
    <row r="2452" spans="1:26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</row>
    <row r="2453" spans="1:26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</row>
    <row r="2454" spans="1:26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</row>
    <row r="2455" spans="1:26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</row>
    <row r="2456" spans="1:26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</row>
    <row r="2457" spans="1:26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</row>
    <row r="2458" spans="1:26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</row>
    <row r="2459" spans="1:26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</row>
    <row r="2460" spans="1:26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</row>
    <row r="2461" spans="1:26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</row>
    <row r="2462" spans="1:26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</row>
    <row r="2463" spans="1:26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</row>
    <row r="2464" spans="1:26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</row>
    <row r="2465" spans="1:26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</row>
    <row r="2466" spans="1:26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</row>
    <row r="2467" spans="1:26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</row>
    <row r="2468" spans="1:26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</row>
    <row r="2469" spans="1:26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</row>
    <row r="2470" spans="1:26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</row>
    <row r="2471" spans="1:26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</row>
    <row r="2472" spans="1:26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</row>
    <row r="2473" spans="1:26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</row>
    <row r="2474" spans="1:26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</row>
    <row r="2475" spans="1:26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</row>
    <row r="2476" spans="1:26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</row>
    <row r="2477" spans="1:26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</row>
    <row r="2478" spans="1:26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</row>
    <row r="2479" spans="1:26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</row>
    <row r="2480" spans="1:26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</row>
    <row r="2481" spans="1:26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</row>
    <row r="2482" spans="1:26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</row>
    <row r="2483" spans="1:26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</row>
    <row r="2484" spans="1:26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</row>
    <row r="2485" spans="1:26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</row>
    <row r="2486" spans="1:26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</row>
    <row r="2487" spans="1:26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</row>
    <row r="2488" spans="1:26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</row>
    <row r="2489" spans="1:26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</row>
    <row r="2490" spans="1:26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</row>
    <row r="2491" spans="1:26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</row>
    <row r="2492" spans="1:26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</row>
    <row r="2493" spans="1:26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</row>
    <row r="2494" spans="1:26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</row>
    <row r="2495" spans="1:26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</row>
    <row r="2496" spans="1:26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</row>
    <row r="2497" spans="1:26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</row>
    <row r="2498" spans="1:26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</row>
    <row r="2499" spans="1:26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</row>
    <row r="2500" spans="1:26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</row>
    <row r="2501" spans="1:26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</row>
    <row r="2502" spans="1:26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</row>
    <row r="2503" spans="1:26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</row>
    <row r="2504" spans="1:26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</row>
    <row r="2505" spans="1:26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</row>
    <row r="2506" spans="1:26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</row>
    <row r="2507" spans="1:26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</row>
    <row r="2508" spans="1:26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</row>
    <row r="2509" spans="1:26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</row>
    <row r="2510" spans="1:26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</row>
    <row r="2511" spans="1:26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</row>
    <row r="2512" spans="1:26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</row>
    <row r="2513" spans="1:26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</row>
    <row r="2514" spans="1:26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</row>
    <row r="2515" spans="1:26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</row>
    <row r="2516" spans="1:26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</row>
    <row r="2517" spans="1:26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</row>
    <row r="2518" spans="1:26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</row>
    <row r="2519" spans="1:26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</row>
    <row r="2520" spans="1:26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</row>
    <row r="2521" spans="1:26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</row>
    <row r="2522" spans="1:26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</row>
    <row r="2523" spans="1:26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</row>
    <row r="2524" spans="1:26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</row>
    <row r="2525" spans="1:26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</row>
    <row r="2526" spans="1:26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</row>
    <row r="2527" spans="1:26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</row>
    <row r="2528" spans="1:26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</row>
    <row r="2529" spans="1:26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</row>
    <row r="2530" spans="1:26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</row>
    <row r="2531" spans="1:26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</row>
    <row r="2532" spans="1:26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</row>
    <row r="2533" spans="1:26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</row>
    <row r="2534" spans="1:26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</row>
    <row r="2535" spans="1:26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</row>
    <row r="2536" spans="1:26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</row>
    <row r="2537" spans="1:26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</row>
    <row r="2538" spans="1:26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</row>
    <row r="2539" spans="1:26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</row>
    <row r="2540" spans="1:26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</row>
    <row r="2541" spans="1:26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</row>
    <row r="2542" spans="1:26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</row>
    <row r="2543" spans="1:26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</row>
    <row r="2544" spans="1:26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</row>
    <row r="2545" spans="1:26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</row>
    <row r="2546" spans="1:26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</row>
    <row r="2547" spans="1:26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</row>
    <row r="2548" spans="1:26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</row>
    <row r="2549" spans="1:26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</row>
    <row r="2550" spans="1:26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</row>
    <row r="2551" spans="1:26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</row>
    <row r="2552" spans="1:26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</row>
    <row r="2553" spans="1:26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</row>
    <row r="2554" spans="1:26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</row>
    <row r="2555" spans="1:26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</row>
    <row r="2556" spans="1:26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</row>
    <row r="2557" spans="1:26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</row>
    <row r="2558" spans="1:26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</row>
    <row r="2559" spans="1:26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</row>
    <row r="2560" spans="1:26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</row>
    <row r="2561" spans="1:26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</row>
    <row r="2562" spans="1:26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</row>
    <row r="2563" spans="1:26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</row>
    <row r="2564" spans="1:26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</row>
    <row r="2565" spans="1:26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</row>
    <row r="2566" spans="1:26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</row>
    <row r="2567" spans="1:26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</row>
    <row r="2568" spans="1:26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</row>
    <row r="2569" spans="1:26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</row>
    <row r="2570" spans="1:26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</row>
    <row r="2571" spans="1:26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</row>
    <row r="2572" spans="1:26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</row>
    <row r="2573" spans="1:26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</row>
    <row r="2574" spans="1:26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</row>
    <row r="2575" spans="1:26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</row>
    <row r="2576" spans="1:26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</row>
    <row r="2577" spans="1:26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</row>
    <row r="2578" spans="1:26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</row>
    <row r="2579" spans="1:26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</row>
    <row r="2580" spans="1:26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</row>
    <row r="2581" spans="1:26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</row>
    <row r="2582" spans="1:26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</row>
    <row r="2583" spans="1:26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</row>
    <row r="2584" spans="1:26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</row>
    <row r="2585" spans="1:26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</row>
    <row r="2586" spans="1:26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</row>
    <row r="2587" spans="1:26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</row>
    <row r="2588" spans="1:26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</row>
    <row r="2589" spans="1:26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</row>
    <row r="2590" spans="1:26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</row>
    <row r="2591" spans="1:26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</row>
    <row r="2592" spans="1:26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</row>
    <row r="2593" spans="1:26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</row>
    <row r="2594" spans="1:26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</row>
    <row r="2595" spans="1:26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</row>
    <row r="2596" spans="1:26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</row>
    <row r="2597" spans="1:26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</row>
    <row r="2598" spans="1:26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</row>
    <row r="2599" spans="1:26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</row>
    <row r="2600" spans="1:26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</row>
    <row r="2601" spans="1:26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</row>
    <row r="2602" spans="1:26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</row>
    <row r="2603" spans="1:26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</row>
    <row r="2604" spans="1:26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</row>
    <row r="2605" spans="1:26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</row>
    <row r="2606" spans="1:26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</row>
    <row r="2607" spans="1:26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</row>
    <row r="2608" spans="1:26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</row>
    <row r="2609" spans="1:26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</row>
    <row r="2610" spans="1:26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</row>
    <row r="2611" spans="1:26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</row>
    <row r="2612" spans="1:26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</row>
    <row r="2613" spans="1:26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</row>
    <row r="2614" spans="1:26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</row>
    <row r="2615" spans="1:26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</row>
    <row r="2616" spans="1:26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</row>
    <row r="2617" spans="1:26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</row>
    <row r="2618" spans="1:26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</row>
    <row r="2619" spans="1:26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</row>
    <row r="2620" spans="1:26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</row>
    <row r="2621" spans="1:26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</row>
    <row r="2622" spans="1:26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</row>
    <row r="2623" spans="1:26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</row>
    <row r="2624" spans="1:26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</row>
    <row r="2625" spans="1:26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</row>
    <row r="2626" spans="1:26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</row>
    <row r="2627" spans="1:26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</row>
    <row r="2628" spans="1:26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</row>
    <row r="2629" spans="1:26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</row>
    <row r="2630" spans="1:26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</row>
    <row r="2631" spans="1:26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</row>
    <row r="2632" spans="1:26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</row>
    <row r="2633" spans="1:26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</row>
    <row r="2634" spans="1:26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</row>
    <row r="2635" spans="1:26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</row>
    <row r="2636" spans="1:26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</row>
    <row r="2637" spans="1:26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</row>
    <row r="2638" spans="1:26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</row>
    <row r="2639" spans="1:26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</row>
    <row r="2640" spans="1:26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</row>
    <row r="2641" spans="1:26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</row>
    <row r="2642" spans="1:26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</row>
    <row r="2643" spans="1:26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</row>
    <row r="2644" spans="1:26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</row>
    <row r="2645" spans="1:26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</row>
    <row r="2646" spans="1:26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</row>
    <row r="2647" spans="1:26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</row>
    <row r="2648" spans="1:26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</row>
    <row r="2649" spans="1:26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</row>
    <row r="2650" spans="1:26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</row>
    <row r="2651" spans="1:26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</row>
    <row r="2652" spans="1:26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</row>
    <row r="2653" spans="1:26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</row>
    <row r="2654" spans="1:26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</row>
    <row r="2655" spans="1:26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</row>
    <row r="2656" spans="1:26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</row>
    <row r="2657" spans="1:26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</row>
    <row r="2658" spans="1:26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</row>
    <row r="2659" spans="1:26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</row>
    <row r="2660" spans="1:26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</row>
    <row r="2661" spans="1:26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</row>
    <row r="2662" spans="1:26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</row>
    <row r="2663" spans="1:26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</row>
    <row r="2664" spans="1:26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</row>
    <row r="2665" spans="1:26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</row>
    <row r="2666" spans="1:26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</row>
    <row r="2667" spans="1:26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</row>
    <row r="2668" spans="1:26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</row>
    <row r="2669" spans="1:26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</row>
    <row r="2670" spans="1:26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</row>
    <row r="2671" spans="1:26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</row>
    <row r="2672" spans="1:26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</row>
    <row r="2673" spans="1:26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</row>
    <row r="2674" spans="1:26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</row>
    <row r="2675" spans="1:26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</row>
    <row r="2676" spans="1:26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</row>
    <row r="2677" spans="1:26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</row>
    <row r="2678" spans="1:26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</row>
    <row r="2679" spans="1:26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</row>
    <row r="2680" spans="1:26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</row>
    <row r="2681" spans="1:26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</row>
    <row r="2682" spans="1:26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</row>
    <row r="2683" spans="1:26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</row>
    <row r="2684" spans="1:26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</row>
    <row r="2685" spans="1:26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</row>
    <row r="2686" spans="1:26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</row>
    <row r="2687" spans="1:26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</row>
    <row r="2688" spans="1:26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</row>
    <row r="2689" spans="1:26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</row>
    <row r="2690" spans="1:26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</row>
    <row r="2691" spans="1:26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</row>
    <row r="2692" spans="1:26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</row>
    <row r="2693" spans="1:26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</row>
    <row r="2694" spans="1:26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</row>
    <row r="2695" spans="1:26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</row>
    <row r="2696" spans="1:26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</row>
    <row r="2697" spans="1:26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</row>
    <row r="2698" spans="1:26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</row>
    <row r="2699" spans="1:26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</row>
    <row r="2700" spans="1:26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</row>
    <row r="2701" spans="1:26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</row>
    <row r="2702" spans="1:26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</row>
    <row r="2703" spans="1:26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</row>
    <row r="2704" spans="1:26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</row>
    <row r="2705" spans="1:26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</row>
    <row r="2706" spans="1:26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</row>
    <row r="2707" spans="1:26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</row>
    <row r="2708" spans="1:26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</row>
    <row r="2709" spans="1:26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</row>
    <row r="2710" spans="1:26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</row>
    <row r="2711" spans="1:26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</row>
    <row r="2712" spans="1:26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</row>
    <row r="2713" spans="1:26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</row>
    <row r="2714" spans="1:26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</row>
    <row r="2715" spans="1:26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</row>
    <row r="2716" spans="1:26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</row>
    <row r="2717" spans="1:26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</row>
    <row r="2718" spans="1:26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</row>
    <row r="2719" spans="1:26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</row>
    <row r="2720" spans="1:26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</row>
    <row r="2721" spans="1:26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</row>
    <row r="2722" spans="1:26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</row>
    <row r="2723" spans="1:26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</row>
    <row r="2724" spans="1:26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</row>
    <row r="2725" spans="1:26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</row>
    <row r="2726" spans="1:26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</row>
    <row r="2727" spans="1:26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</row>
    <row r="2728" spans="1:26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</row>
    <row r="2729" spans="1:26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</row>
    <row r="2730" spans="1:26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</row>
    <row r="2731" spans="1:26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</row>
    <row r="2732" spans="1:26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</row>
    <row r="2733" spans="1:26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</row>
    <row r="2734" spans="1:26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</row>
    <row r="2735" spans="1:26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</row>
    <row r="2736" spans="1:26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</row>
    <row r="2737" spans="1:26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</row>
    <row r="2738" spans="1:26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</row>
    <row r="2739" spans="1:26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</row>
    <row r="2740" spans="1:26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</row>
    <row r="2741" spans="1:26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</row>
    <row r="2742" spans="1:26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</row>
    <row r="2743" spans="1:26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</row>
    <row r="2744" spans="1:26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</row>
    <row r="2745" spans="1:26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</row>
    <row r="2746" spans="1:26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</row>
    <row r="2747" spans="1:26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</row>
    <row r="2748" spans="1:26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</row>
    <row r="2749" spans="1:26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</row>
    <row r="2750" spans="1:26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</row>
    <row r="2751" spans="1:26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</row>
    <row r="2752" spans="1:26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</row>
    <row r="2753" spans="1:26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</row>
    <row r="2754" spans="1:26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</row>
    <row r="2755" spans="1:26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</row>
    <row r="2756" spans="1:26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</row>
    <row r="2757" spans="1:26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</row>
    <row r="2758" spans="1:26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</row>
    <row r="2759" spans="1:26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</row>
    <row r="2760" spans="1:26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</row>
    <row r="2761" spans="1:26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</row>
    <row r="2762" spans="1:26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</row>
    <row r="2763" spans="1:26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</row>
    <row r="2764" spans="1:26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</row>
    <row r="2765" spans="1:26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</row>
    <row r="2766" spans="1:26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</row>
    <row r="2767" spans="1:26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</row>
    <row r="2768" spans="1:26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</row>
    <row r="2769" spans="1:26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</row>
    <row r="2770" spans="1:26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</row>
    <row r="2771" spans="1:26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</row>
    <row r="2772" spans="1:26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</row>
    <row r="2773" spans="1:26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</row>
    <row r="2774" spans="1:26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</row>
    <row r="2775" spans="1:26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</row>
    <row r="2776" spans="1:26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</row>
    <row r="2777" spans="1:26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</row>
    <row r="2778" spans="1:26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</row>
    <row r="2779" spans="1:26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</row>
    <row r="2780" spans="1:26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</row>
    <row r="2781" spans="1:26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</row>
    <row r="2782" spans="1:26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</row>
    <row r="2783" spans="1:26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</row>
    <row r="2784" spans="1:26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</row>
    <row r="2785" spans="1:26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</row>
    <row r="2786" spans="1:26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</row>
    <row r="2787" spans="1:26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</row>
    <row r="2788" spans="1:26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</row>
    <row r="2789" spans="1:26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</row>
    <row r="2790" spans="1:26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</row>
    <row r="2791" spans="1:26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</row>
    <row r="2792" spans="1:26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</row>
    <row r="2793" spans="1:26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</row>
    <row r="2794" spans="1:26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</row>
    <row r="2795" spans="1:26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</row>
    <row r="2796" spans="1:26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</row>
    <row r="2797" spans="1:26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</row>
    <row r="2798" spans="1:26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</row>
    <row r="2799" spans="1:26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</row>
    <row r="2800" spans="1:26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</row>
    <row r="2801" spans="1:26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</row>
    <row r="2802" spans="1:26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</row>
    <row r="2803" spans="1:26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</row>
    <row r="2804" spans="1:26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</row>
    <row r="2805" spans="1:26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</row>
    <row r="2806" spans="1:26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</row>
    <row r="2807" spans="1:26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</row>
    <row r="2808" spans="1:26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</row>
    <row r="2809" spans="1:26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</row>
    <row r="2810" spans="1:26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</row>
    <row r="2811" spans="1:26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</row>
    <row r="2812" spans="1:26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</row>
    <row r="2813" spans="1:26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</row>
    <row r="2814" spans="1:26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</row>
    <row r="2815" spans="1:26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</row>
    <row r="2816" spans="1:26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</row>
    <row r="2817" spans="1:26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</row>
    <row r="2818" spans="1:26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</row>
    <row r="2819" spans="1:26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</row>
    <row r="2820" spans="1:26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</row>
    <row r="2821" spans="1:26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</row>
    <row r="2822" spans="1:26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</row>
    <row r="2823" spans="1:26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</row>
    <row r="2824" spans="1:26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</row>
    <row r="2825" spans="1:26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</row>
    <row r="2826" spans="1:26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</row>
    <row r="2827" spans="1:26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</row>
    <row r="2828" spans="1:26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</row>
    <row r="2829" spans="1:26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</row>
    <row r="2830" spans="1:26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</row>
    <row r="2831" spans="1:26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</row>
    <row r="2832" spans="1:26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</row>
    <row r="2833" spans="1:26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</row>
    <row r="2834" spans="1:26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</row>
    <row r="2835" spans="1:26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</row>
    <row r="2836" spans="1:26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</row>
    <row r="2837" spans="1:26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</row>
    <row r="2838" spans="1:26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</row>
    <row r="2839" spans="1:26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</row>
    <row r="2840" spans="1:26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</row>
    <row r="2841" spans="1:26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</row>
    <row r="2842" spans="1:26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</row>
    <row r="2843" spans="1:26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</row>
    <row r="2844" spans="1:26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</row>
    <row r="2845" spans="1:26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</row>
    <row r="2846" spans="1:26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</row>
    <row r="2847" spans="1:26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</row>
    <row r="2848" spans="1:26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</row>
    <row r="2849" spans="1:26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</row>
    <row r="2850" spans="1:26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</row>
    <row r="2851" spans="1:26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</row>
    <row r="2852" spans="1:26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</row>
    <row r="2853" spans="1:26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</row>
    <row r="2854" spans="1:26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</row>
    <row r="2855" spans="1:26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</row>
    <row r="2856" spans="1:26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</row>
    <row r="2857" spans="1:26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</row>
    <row r="2858" spans="1:26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</row>
    <row r="2859" spans="1:26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</row>
    <row r="2860" spans="1:26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</row>
    <row r="2861" spans="1:26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</row>
    <row r="2862" spans="1:26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</row>
    <row r="2863" spans="1:26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</row>
    <row r="2864" spans="1:26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</row>
    <row r="2865" spans="1:26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</row>
    <row r="2866" spans="1:26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</row>
    <row r="2867" spans="1:26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</row>
    <row r="2868" spans="1:26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</row>
    <row r="2869" spans="1:26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</row>
    <row r="2870" spans="1:26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</row>
    <row r="2871" spans="1:26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</row>
    <row r="2872" spans="1:26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</row>
    <row r="2873" spans="1:26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</row>
    <row r="2874" spans="1:26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</row>
    <row r="2875" spans="1:26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</row>
    <row r="2876" spans="1:26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</row>
    <row r="2877" spans="1:26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</row>
    <row r="2878" spans="1:26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</row>
    <row r="2879" spans="1:26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</row>
    <row r="2880" spans="1:26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</row>
    <row r="2881" spans="1:26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</row>
    <row r="2882" spans="1:26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</row>
    <row r="2883" spans="1:26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</row>
    <row r="2884" spans="1:26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</row>
    <row r="2885" spans="1:26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</row>
    <row r="2886" spans="1:26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</row>
    <row r="2887" spans="1:26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</row>
    <row r="2888" spans="1:26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</row>
    <row r="2889" spans="1:26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</row>
    <row r="2890" spans="1:26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</row>
    <row r="2891" spans="1:26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</row>
    <row r="2892" spans="1:26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</row>
    <row r="2893" spans="1:26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</row>
    <row r="2894" spans="1:26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</row>
    <row r="2895" spans="1:26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</row>
    <row r="2896" spans="1:26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</row>
    <row r="2897" spans="1:26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</row>
    <row r="2898" spans="1:26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</row>
    <row r="2899" spans="1:26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</row>
    <row r="2900" spans="1:26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</row>
    <row r="2901" spans="1:26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</row>
    <row r="2902" spans="1:26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</row>
    <row r="2903" spans="1:26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</row>
    <row r="2904" spans="1:26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</row>
    <row r="2905" spans="1:26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</row>
    <row r="2906" spans="1:26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</row>
    <row r="2907" spans="1:26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</row>
    <row r="2908" spans="1:26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</row>
    <row r="2909" spans="1:26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</row>
    <row r="2910" spans="1:26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</row>
    <row r="2911" spans="1:26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</row>
    <row r="2912" spans="1:26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</row>
    <row r="2913" spans="1:26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</row>
    <row r="2914" spans="1:26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</row>
    <row r="2915" spans="1:26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</row>
    <row r="2916" spans="1:26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</row>
    <row r="2917" spans="1:26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</row>
    <row r="2918" spans="1:26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</row>
    <row r="2919" spans="1:26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</row>
    <row r="2920" spans="1:26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</row>
    <row r="2921" spans="1:26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</row>
    <row r="2922" spans="1:26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</row>
    <row r="2923" spans="1:26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</row>
    <row r="2924" spans="1:26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</row>
    <row r="2925" spans="1:26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</row>
    <row r="2926" spans="1:26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</row>
    <row r="2927" spans="1:26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</row>
    <row r="2928" spans="1:26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</row>
    <row r="2929" spans="1:26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</row>
    <row r="2930" spans="1:26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</row>
    <row r="2931" spans="1:26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</row>
    <row r="2932" spans="1:26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</row>
    <row r="2933" spans="1:26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</row>
    <row r="2934" spans="1:26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</row>
    <row r="2935" spans="1:26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</row>
    <row r="2936" spans="1:26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</row>
    <row r="2937" spans="1:26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</row>
    <row r="2938" spans="1:26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</row>
    <row r="2939" spans="1:26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</row>
    <row r="2940" spans="1:26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</row>
    <row r="2941" spans="1:26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</row>
    <row r="2942" spans="1:26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</row>
    <row r="2943" spans="1:26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</row>
    <row r="2944" spans="1:26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</row>
    <row r="2945" spans="1:26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</row>
    <row r="2946" spans="1:26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</row>
    <row r="2947" spans="1:26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</row>
    <row r="2948" spans="1:26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</row>
    <row r="2949" spans="1:26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</row>
    <row r="2950" spans="1:26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</row>
    <row r="2951" spans="1:26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</row>
    <row r="2952" spans="1:26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</row>
    <row r="2953" spans="1:26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</row>
    <row r="2954" spans="1:26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</row>
    <row r="2955" spans="1:26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</row>
    <row r="2956" spans="1:26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</row>
    <row r="2957" spans="1:26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</row>
    <row r="2958" spans="1:26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</row>
    <row r="2959" spans="1:26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</row>
    <row r="2960" spans="1:26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</row>
    <row r="2961" spans="1:26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</row>
    <row r="2962" spans="1:26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</row>
    <row r="2963" spans="1:26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</row>
    <row r="2964" spans="1:26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</row>
    <row r="2965" spans="1:26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</row>
    <row r="2966" spans="1:26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</row>
    <row r="2967" spans="1:26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</row>
    <row r="2968" spans="1:26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</row>
    <row r="2969" spans="1:26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</row>
    <row r="2970" spans="1:26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</row>
    <row r="2971" spans="1:26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</row>
    <row r="2972" spans="1:26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</row>
    <row r="2973" spans="1:26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</row>
    <row r="2974" spans="1:26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</row>
    <row r="2975" spans="1:26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</row>
    <row r="2976" spans="1:26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</row>
    <row r="2977" spans="1:26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</row>
    <row r="2978" spans="1:26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</row>
    <row r="2979" spans="1:26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</row>
    <row r="2980" spans="1:26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</row>
    <row r="2981" spans="1:26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</row>
    <row r="2982" spans="1:26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</row>
    <row r="2983" spans="1:26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</row>
    <row r="2984" spans="1:26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</row>
    <row r="2985" spans="1:26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</row>
    <row r="2986" spans="1:26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</row>
    <row r="2987" spans="1:26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</row>
    <row r="2988" spans="1:26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</row>
    <row r="2989" spans="1:26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</row>
    <row r="2990" spans="1:26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</row>
    <row r="2991" spans="1:26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</row>
    <row r="2992" spans="1:26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</row>
    <row r="2993" spans="1:26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</row>
    <row r="2994" spans="1:26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</row>
    <row r="2995" spans="1:26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</row>
    <row r="2996" spans="1:26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</row>
    <row r="2997" spans="1:26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</row>
    <row r="2998" spans="1:26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</row>
    <row r="2999" spans="1:26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</row>
    <row r="3000" spans="1:26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</row>
    <row r="3001" spans="1:26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</row>
    <row r="3002" spans="1:26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</row>
    <row r="3003" spans="1:26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</row>
    <row r="3004" spans="1:26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</row>
    <row r="3005" spans="1:26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</row>
    <row r="3006" spans="1:26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</row>
    <row r="3007" spans="1:26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</row>
    <row r="3008" spans="1:26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</row>
    <row r="3009" spans="1:26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</row>
    <row r="3010" spans="1:26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</row>
    <row r="3011" spans="1:26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</row>
    <row r="3012" spans="1:26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</row>
    <row r="3013" spans="1:26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</row>
    <row r="3014" spans="1:26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</row>
    <row r="3015" spans="1:26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</row>
    <row r="3016" spans="1:26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</row>
    <row r="3017" spans="1:26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</row>
    <row r="3018" spans="1:26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</row>
    <row r="3019" spans="1:26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</row>
    <row r="3020" spans="1:26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</row>
    <row r="3021" spans="1:26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</row>
    <row r="3022" spans="1:26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</row>
    <row r="3023" spans="1:26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</row>
    <row r="3024" spans="1:26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</row>
    <row r="3025" spans="1:26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</row>
    <row r="3026" spans="1:26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</row>
    <row r="3027" spans="1:26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</row>
    <row r="3028" spans="1:26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</row>
    <row r="3029" spans="1:26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</row>
    <row r="3030" spans="1:26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</row>
    <row r="3031" spans="1:26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</row>
    <row r="3032" spans="1:26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</row>
    <row r="3033" spans="1:26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</row>
    <row r="3034" spans="1:26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</row>
    <row r="3035" spans="1:26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</row>
    <row r="3036" spans="1:26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</row>
    <row r="3037" spans="1:26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</row>
    <row r="3038" spans="1:26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</row>
    <row r="3039" spans="1:26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</row>
    <row r="3040" spans="1:26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</row>
    <row r="3041" spans="1:26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</row>
    <row r="3042" spans="1:26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</row>
    <row r="3043" spans="1:26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</row>
    <row r="3044" spans="1:26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</row>
    <row r="3045" spans="1:26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</row>
    <row r="3046" spans="1:26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</row>
    <row r="3047" spans="1:26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</row>
    <row r="3048" spans="1:26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</row>
    <row r="3049" spans="1:26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</row>
    <row r="3050" spans="1:26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</row>
    <row r="3051" spans="1:26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</row>
    <row r="3052" spans="1:26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</row>
    <row r="3053" spans="1:26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</row>
    <row r="3054" spans="1:26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</row>
    <row r="3055" spans="1:26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</row>
    <row r="3056" spans="1:26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</row>
    <row r="3057" spans="1:26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</row>
    <row r="3058" spans="1:26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</row>
    <row r="3059" spans="1:26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</row>
    <row r="3060" spans="1:26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</row>
    <row r="3061" spans="1:26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</row>
    <row r="3062" spans="1:26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</row>
    <row r="3063" spans="1:26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</row>
    <row r="3064" spans="1:26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</row>
    <row r="3065" spans="1:26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</row>
    <row r="3066" spans="1:26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</row>
    <row r="3067" spans="1:26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</row>
    <row r="3068" spans="1:26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</row>
    <row r="3069" spans="1:26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</row>
    <row r="3070" spans="1:26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</row>
    <row r="3071" spans="1:26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</row>
    <row r="3072" spans="1:26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</row>
    <row r="3073" spans="1:26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</row>
    <row r="3074" spans="1:26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</row>
    <row r="3075" spans="1:26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</row>
    <row r="3076" spans="1:26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</row>
    <row r="3077" spans="1:26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</row>
    <row r="3078" spans="1:26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</row>
    <row r="3079" spans="1:26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</row>
    <row r="3080" spans="1:26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</row>
    <row r="3081" spans="1:26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</row>
    <row r="3082" spans="1:26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</row>
    <row r="3083" spans="1:26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</row>
    <row r="3084" spans="1:26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</row>
    <row r="3085" spans="1:26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</row>
    <row r="3086" spans="1:26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</row>
    <row r="3087" spans="1:26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</row>
    <row r="3088" spans="1:26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</row>
    <row r="3089" spans="1:26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</row>
    <row r="3090" spans="1:26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</row>
    <row r="3091" spans="1:26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</row>
    <row r="3092" spans="1:26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</row>
    <row r="3093" spans="1:26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</row>
    <row r="3094" spans="1:26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</row>
    <row r="3095" spans="1:26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</row>
    <row r="3096" spans="1:26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</row>
    <row r="3097" spans="1:26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</row>
    <row r="3098" spans="1:26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</row>
    <row r="3099" spans="1:26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</row>
    <row r="3100" spans="1:26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</row>
    <row r="3101" spans="1:26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</row>
    <row r="3102" spans="1:26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</row>
    <row r="3103" spans="1:26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</row>
    <row r="3104" spans="1:26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</row>
    <row r="3105" spans="1:26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</row>
    <row r="3106" spans="1:26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</row>
    <row r="3107" spans="1:26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</row>
    <row r="3108" spans="1:26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</row>
    <row r="3109" spans="1:26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</row>
    <row r="3110" spans="1:26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</row>
    <row r="3111" spans="1:26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</row>
    <row r="3112" spans="1:26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</row>
    <row r="3113" spans="1:26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</row>
    <row r="3114" spans="1:26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</row>
    <row r="3115" spans="1:26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</row>
    <row r="3116" spans="1:26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</row>
    <row r="3117" spans="1:26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</row>
    <row r="3118" spans="1:26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</row>
    <row r="3119" spans="1:26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</row>
    <row r="3120" spans="1:26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</row>
    <row r="3121" spans="1:26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</row>
    <row r="3122" spans="1:26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</row>
    <row r="3123" spans="1:26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</row>
    <row r="3124" spans="1:26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</row>
    <row r="3125" spans="1:26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</row>
    <row r="3126" spans="1:26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</row>
    <row r="3127" spans="1:26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</row>
    <row r="3128" spans="1:26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</row>
    <row r="3129" spans="1:26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</row>
    <row r="3130" spans="1:26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</row>
    <row r="3131" spans="1:26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</row>
    <row r="3132" spans="1:26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</row>
    <row r="3133" spans="1:26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</row>
    <row r="3134" spans="1:26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</row>
    <row r="3135" spans="1:26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</row>
    <row r="3136" spans="1:26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</row>
    <row r="3137" spans="1:26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</row>
    <row r="3138" spans="1:26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</row>
    <row r="3139" spans="1:26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</row>
    <row r="3140" spans="1:26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</row>
    <row r="3141" spans="1:26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</row>
    <row r="3142" spans="1:26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</row>
    <row r="3143" spans="1:26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</row>
    <row r="3144" spans="1:26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</row>
    <row r="3145" spans="1:26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</row>
    <row r="3146" spans="1:26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</row>
    <row r="3147" spans="1:26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</row>
    <row r="3148" spans="1:26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</row>
    <row r="3149" spans="1:26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</row>
    <row r="3150" spans="1:26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</row>
    <row r="3151" spans="1:26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</row>
    <row r="3152" spans="1:26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</row>
    <row r="3153" spans="1:26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</row>
    <row r="3154" spans="1:26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</row>
    <row r="3155" spans="1:26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</row>
    <row r="3156" spans="1:26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</row>
    <row r="3157" spans="1:26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</row>
    <row r="3158" spans="1:26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</row>
    <row r="3159" spans="1:26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</row>
    <row r="3160" spans="1:26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</row>
    <row r="3161" spans="1:26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</row>
    <row r="3162" spans="1:26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</row>
    <row r="3163" spans="1:26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</row>
    <row r="3164" spans="1:26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</row>
    <row r="3165" spans="1:26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</row>
    <row r="3166" spans="1:26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</row>
    <row r="3167" spans="1:26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</row>
    <row r="3168" spans="1:26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</row>
    <row r="3169" spans="1:26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</row>
    <row r="3170" spans="1:26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</row>
    <row r="3171" spans="1:26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</row>
    <row r="3172" spans="1:26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</row>
    <row r="3173" spans="1:26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</row>
    <row r="3174" spans="1:26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</row>
    <row r="3175" spans="1:26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</row>
    <row r="3176" spans="1:26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</row>
    <row r="3177" spans="1:26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</row>
    <row r="3178" spans="1:26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</row>
    <row r="3179" spans="1:26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</row>
    <row r="3180" spans="1:26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</row>
    <row r="3181" spans="1:26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</row>
    <row r="3182" spans="1:26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</row>
    <row r="3183" spans="1:26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</row>
    <row r="3184" spans="1:26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</row>
    <row r="3185" spans="1:26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</row>
    <row r="3186" spans="1:26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</row>
    <row r="3187" spans="1:26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</row>
    <row r="3188" spans="1:26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</row>
    <row r="3189" spans="1:26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</row>
    <row r="3190" spans="1:26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</row>
    <row r="3191" spans="1:26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</row>
    <row r="3192" spans="1:26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</row>
    <row r="3193" spans="1:26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</row>
    <row r="3194" spans="1:26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</row>
    <row r="3195" spans="1:26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</row>
    <row r="3196" spans="1:26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</row>
    <row r="3197" spans="1:26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</row>
    <row r="3198" spans="1:26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</row>
    <row r="3199" spans="1:26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</row>
    <row r="3200" spans="1:26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</row>
    <row r="3201" spans="1:26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</row>
    <row r="3202" spans="1:26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</row>
    <row r="3203" spans="1:26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</row>
    <row r="3204" spans="1:26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</row>
    <row r="3205" spans="1:26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</row>
    <row r="3206" spans="1:26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</row>
    <row r="3207" spans="1:26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</row>
    <row r="3208" spans="1:26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</row>
    <row r="3209" spans="1:26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</row>
    <row r="3210" spans="1:26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</row>
    <row r="3211" spans="1:26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</row>
    <row r="3212" spans="1:26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</row>
    <row r="3213" spans="1:26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</row>
    <row r="3214" spans="1:26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</row>
    <row r="3215" spans="1:26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</row>
    <row r="3216" spans="1:26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</row>
    <row r="3217" spans="1:26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</row>
    <row r="3218" spans="1:26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</row>
    <row r="3219" spans="1:26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</row>
    <row r="3220" spans="1:26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</row>
    <row r="3221" spans="1:26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</row>
    <row r="3222" spans="1:26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</row>
    <row r="3223" spans="1:26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</row>
    <row r="3224" spans="1:26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</row>
    <row r="3225" spans="1:26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</row>
    <row r="3226" spans="1:26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</row>
    <row r="3227" spans="1:26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</row>
    <row r="3228" spans="1:26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</row>
    <row r="3229" spans="1:26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</row>
    <row r="3230" spans="1:26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</row>
    <row r="3231" spans="1:26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</row>
    <row r="3232" spans="1:26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</row>
    <row r="3233" spans="1:26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</row>
    <row r="3234" spans="1:26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</row>
    <row r="3235" spans="1:26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</row>
    <row r="3236" spans="1:26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</row>
    <row r="3237" spans="1:26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</row>
    <row r="3238" spans="1:26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</row>
    <row r="3239" spans="1:26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</row>
    <row r="3240" spans="1:26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</row>
    <row r="3241" spans="1:26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</row>
    <row r="3242" spans="1:26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</row>
    <row r="3243" spans="1:26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</row>
    <row r="3244" spans="1:26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</row>
    <row r="3245" spans="1:26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</row>
    <row r="3246" spans="1:26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</row>
    <row r="3247" spans="1:26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</row>
    <row r="3248" spans="1:26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</row>
    <row r="3249" spans="1:26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</row>
    <row r="3250" spans="1:26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</row>
    <row r="3251" spans="1:26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</row>
    <row r="3252" spans="1:26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</row>
    <row r="3253" spans="1:26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</row>
    <row r="3254" spans="1:26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</row>
    <row r="3255" spans="1:26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</row>
    <row r="3256" spans="1:26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</row>
    <row r="3257" spans="1:26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</row>
    <row r="3258" spans="1:26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</row>
    <row r="3259" spans="1:26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</row>
    <row r="3260" spans="1:26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</row>
    <row r="3261" spans="1:26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</row>
    <row r="3262" spans="1:26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</row>
    <row r="3263" spans="1:26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</row>
    <row r="3264" spans="1:26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</row>
    <row r="3265" spans="1:26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</row>
    <row r="3266" spans="1:26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</row>
    <row r="3267" spans="1:26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</row>
    <row r="3268" spans="1:26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</row>
    <row r="3269" spans="1:26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</row>
    <row r="3270" spans="1:26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</row>
    <row r="3271" spans="1:26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</row>
    <row r="3272" spans="1:26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</row>
    <row r="3273" spans="1:26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</row>
    <row r="3274" spans="1:26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</row>
    <row r="3275" spans="1:26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</row>
    <row r="3276" spans="1:26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</row>
    <row r="3277" spans="1:26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</row>
    <row r="3278" spans="1:26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</row>
    <row r="3279" spans="1:26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</row>
    <row r="3280" spans="1:26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</row>
    <row r="3281" spans="1:26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</row>
    <row r="3282" spans="1:26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</row>
    <row r="3283" spans="1:26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</row>
    <row r="3284" spans="1:26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</row>
    <row r="3285" spans="1:26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</row>
    <row r="3286" spans="1:26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</row>
    <row r="3287" spans="1:26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</row>
    <row r="3288" spans="1:26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</row>
    <row r="3289" spans="1:26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</row>
    <row r="3290" spans="1:26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</row>
    <row r="3291" spans="1:26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</row>
    <row r="3292" spans="1:26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</row>
    <row r="3293" spans="1:26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</row>
    <row r="3294" spans="1:26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</row>
    <row r="3295" spans="1:26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</row>
    <row r="3296" spans="1:26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</row>
    <row r="3297" spans="1:26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</row>
    <row r="3298" spans="1:26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</row>
    <row r="3299" spans="1:26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</row>
    <row r="3300" spans="1:26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</row>
    <row r="3301" spans="1:26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</row>
    <row r="3302" spans="1:26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</row>
    <row r="3303" spans="1:26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</row>
    <row r="3304" spans="1:26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</row>
    <row r="3305" spans="1:26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</row>
    <row r="3306" spans="1:26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</row>
    <row r="3307" spans="1:26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</row>
    <row r="3308" spans="1:26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</row>
    <row r="3309" spans="1:26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</row>
    <row r="3310" spans="1:26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</row>
    <row r="3311" spans="1:26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</row>
    <row r="3312" spans="1:26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</row>
    <row r="3313" spans="1:26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</row>
    <row r="3314" spans="1:26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</row>
    <row r="3315" spans="1:26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</row>
    <row r="3316" spans="1:26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</row>
    <row r="3317" spans="1:26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</row>
    <row r="3318" spans="1:26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</row>
    <row r="3319" spans="1:26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</row>
    <row r="3320" spans="1:26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</row>
    <row r="3321" spans="1:26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</row>
    <row r="3322" spans="1:26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</row>
    <row r="3323" spans="1:26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</row>
    <row r="3324" spans="1:26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</row>
    <row r="3325" spans="1:26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</row>
    <row r="3326" spans="1:26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</row>
    <row r="3327" spans="1:26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</row>
    <row r="3328" spans="1:26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</row>
    <row r="3329" spans="1:26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</row>
    <row r="3330" spans="1:26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</row>
    <row r="3331" spans="1:26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</row>
    <row r="3332" spans="1:26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</row>
    <row r="3333" spans="1:26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</row>
    <row r="3334" spans="1:26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</row>
    <row r="3335" spans="1:26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</row>
    <row r="3336" spans="1:26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</row>
    <row r="3337" spans="1:26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</row>
    <row r="3338" spans="1:26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</row>
    <row r="3339" spans="1:26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</row>
    <row r="3340" spans="1:26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</row>
    <row r="3341" spans="1:26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</row>
    <row r="3342" spans="1:26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</row>
    <row r="3343" spans="1:26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</row>
    <row r="3344" spans="1:26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</row>
    <row r="3345" spans="1:26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</row>
    <row r="3346" spans="1:26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</row>
    <row r="3347" spans="1:26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</row>
    <row r="3348" spans="1:26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</row>
    <row r="3349" spans="1:26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</row>
    <row r="3350" spans="1:26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</row>
    <row r="3351" spans="1:26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</row>
    <row r="3352" spans="1:26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</row>
    <row r="3353" spans="1:26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</row>
    <row r="3354" spans="1:26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</row>
    <row r="3355" spans="1:26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</row>
    <row r="3356" spans="1:26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</row>
    <row r="3357" spans="1:26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</row>
    <row r="3358" spans="1:26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</row>
    <row r="3359" spans="1:26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</row>
    <row r="3360" spans="1:26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</row>
    <row r="3361" spans="1:26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</row>
    <row r="3362" spans="1:26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</row>
    <row r="3363" spans="1:26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</row>
    <row r="3364" spans="1:26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</row>
    <row r="3365" spans="1:26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</row>
    <row r="3366" spans="1:26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</row>
    <row r="3367" spans="1:26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</row>
    <row r="3368" spans="1:26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</row>
    <row r="3369" spans="1:26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</row>
    <row r="3370" spans="1:26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</row>
    <row r="3371" spans="1:26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</row>
    <row r="3372" spans="1:26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</row>
    <row r="3373" spans="1:26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</row>
    <row r="3374" spans="1:26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</row>
    <row r="3375" spans="1:26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</row>
    <row r="3376" spans="1:26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</row>
    <row r="3377" spans="1:26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</row>
    <row r="3378" spans="1:26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</row>
    <row r="3379" spans="1:26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</row>
    <row r="3380" spans="1:26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</row>
    <row r="3381" spans="1:26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</row>
    <row r="3382" spans="1:26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</row>
    <row r="3383" spans="1:26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</row>
    <row r="3384" spans="1:26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</row>
    <row r="3385" spans="1:26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</row>
    <row r="3386" spans="1:26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</row>
    <row r="3387" spans="1:26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</row>
    <row r="3388" spans="1:26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</row>
    <row r="3389" spans="1:26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</row>
    <row r="3390" spans="1:26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</row>
    <row r="3391" spans="1:26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</row>
    <row r="3392" spans="1:26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</row>
    <row r="3393" spans="1:26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</row>
    <row r="3394" spans="1:26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</row>
    <row r="3395" spans="1:26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</row>
    <row r="3396" spans="1:26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</row>
    <row r="3397" spans="1:26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</row>
    <row r="3398" spans="1:26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</row>
    <row r="3399" spans="1:26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</row>
    <row r="3400" spans="1:26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</row>
    <row r="3401" spans="1:26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</row>
    <row r="3402" spans="1:26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</row>
    <row r="3403" spans="1:26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</row>
    <row r="3404" spans="1:26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</row>
    <row r="3405" spans="1:26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</row>
    <row r="3406" spans="1:26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</row>
    <row r="3407" spans="1:26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</row>
    <row r="3408" spans="1:26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</row>
    <row r="3409" spans="1:26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</row>
    <row r="3410" spans="1:26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</row>
    <row r="3411" spans="1:26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</row>
    <row r="3412" spans="1:26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</row>
    <row r="3413" spans="1:26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</row>
    <row r="3414" spans="1:26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</row>
    <row r="3415" spans="1:26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</row>
    <row r="3416" spans="1:26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</row>
    <row r="3417" spans="1:26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</row>
    <row r="3418" spans="1:26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</row>
    <row r="3419" spans="1:26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</row>
    <row r="3420" spans="1:26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</row>
    <row r="3421" spans="1:26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</row>
    <row r="3422" spans="1:26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</row>
    <row r="3423" spans="1:26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</row>
    <row r="3424" spans="1:26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</row>
    <row r="3425" spans="1:26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</row>
    <row r="3426" spans="1:26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</row>
    <row r="3427" spans="1:26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</row>
    <row r="3428" spans="1:26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</row>
    <row r="3429" spans="1:26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</row>
    <row r="3430" spans="1:26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</row>
    <row r="3431" spans="1:26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</row>
    <row r="3432" spans="1:26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</row>
    <row r="3433" spans="1:26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</row>
    <row r="3434" spans="1:26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</row>
    <row r="3435" spans="1:26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</row>
    <row r="3436" spans="1:26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</row>
    <row r="3437" spans="1:26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</row>
    <row r="3438" spans="1:26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</row>
    <row r="3439" spans="1:26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</row>
    <row r="3440" spans="1:26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</row>
    <row r="3441" spans="1:26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</row>
    <row r="3442" spans="1:26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</row>
    <row r="3443" spans="1:26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</row>
    <row r="3444" spans="1:26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</row>
    <row r="3445" spans="1:26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</row>
    <row r="3446" spans="1:26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</row>
    <row r="3447" spans="1:26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</row>
    <row r="3448" spans="1:26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</row>
    <row r="3449" spans="1:26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</row>
    <row r="3450" spans="1:26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</row>
    <row r="3451" spans="1:26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</row>
    <row r="3452" spans="1:26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</row>
    <row r="3453" spans="1:26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</row>
    <row r="3454" spans="1:26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</row>
    <row r="3455" spans="1:26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</row>
    <row r="3456" spans="1:26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</row>
    <row r="3457" spans="1:26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</row>
    <row r="3458" spans="1:26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</row>
    <row r="3459" spans="1:26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</row>
    <row r="3460" spans="1:26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</row>
    <row r="3461" spans="1:26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</row>
    <row r="3462" spans="1:26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</row>
    <row r="3463" spans="1:26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</row>
    <row r="3464" spans="1:26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</row>
    <row r="3465" spans="1:26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</row>
    <row r="3466" spans="1:26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</row>
    <row r="3467" spans="1:26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</row>
    <row r="3468" spans="1:26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</row>
    <row r="3469" spans="1:26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</row>
    <row r="3470" spans="1:26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</row>
    <row r="3471" spans="1:26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</row>
    <row r="3472" spans="1:26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</row>
    <row r="3473" spans="1:26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</row>
    <row r="3474" spans="1:26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</row>
    <row r="3475" spans="1:26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</row>
    <row r="3476" spans="1:26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</row>
    <row r="3477" spans="1:26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</row>
    <row r="3478" spans="1:26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</row>
    <row r="3479" spans="1:26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</row>
    <row r="3480" spans="1:26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</row>
    <row r="3481" spans="1:26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</row>
    <row r="3482" spans="1:26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</row>
    <row r="3483" spans="1:26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</row>
    <row r="3484" spans="1:26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</row>
    <row r="3485" spans="1:26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</row>
    <row r="3486" spans="1:26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</row>
    <row r="3487" spans="1:26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</row>
    <row r="3488" spans="1:26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</row>
    <row r="3489" spans="1:26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</row>
    <row r="3490" spans="1:26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</row>
    <row r="3491" spans="1:26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</row>
    <row r="3492" spans="1:26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</row>
    <row r="3493" spans="1:26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</row>
    <row r="3494" spans="1:26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</row>
    <row r="3495" spans="1:26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</row>
    <row r="3496" spans="1:26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</row>
    <row r="3497" spans="1:26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</row>
    <row r="3498" spans="1:26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</row>
    <row r="3499" spans="1:26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</row>
    <row r="3500" spans="1:26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</row>
    <row r="3501" spans="1:26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</row>
    <row r="3502" spans="1:26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</row>
    <row r="3503" spans="1:26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</row>
    <row r="3504" spans="1:26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</row>
    <row r="3505" spans="1:26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</row>
    <row r="3506" spans="1:26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</row>
    <row r="3507" spans="1:26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</row>
    <row r="3508" spans="1:26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</row>
    <row r="3509" spans="1:26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</row>
    <row r="3510" spans="1:26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</row>
    <row r="3511" spans="1:26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</row>
    <row r="3512" spans="1:26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</row>
    <row r="3513" spans="1:26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</row>
    <row r="3514" spans="1:26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</row>
    <row r="3515" spans="1:26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</row>
    <row r="3516" spans="1:26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</row>
    <row r="3517" spans="1:26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</row>
    <row r="3518" spans="1:26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</row>
    <row r="3519" spans="1:26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</row>
    <row r="3520" spans="1:26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</row>
    <row r="3521" spans="1:26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</row>
    <row r="3522" spans="1:26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</row>
    <row r="3523" spans="1:26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</row>
    <row r="3524" spans="1:26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</row>
    <row r="3525" spans="1:26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</row>
    <row r="3526" spans="1:26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</row>
    <row r="3527" spans="1:26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</row>
    <row r="3528" spans="1:26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</row>
    <row r="3529" spans="1:26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</row>
    <row r="3530" spans="1:26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</row>
    <row r="3531" spans="1:26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</row>
    <row r="3532" spans="1:26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</row>
    <row r="3533" spans="1:26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</row>
    <row r="3534" spans="1:26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</row>
    <row r="3535" spans="1:26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</row>
    <row r="3536" spans="1:26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</row>
    <row r="3537" spans="1:26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</row>
    <row r="3538" spans="1:26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</row>
    <row r="3539" spans="1:26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</row>
    <row r="3540" spans="1:26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</row>
    <row r="3541" spans="1:26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</row>
    <row r="3542" spans="1:26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</row>
    <row r="3543" spans="1:26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</row>
    <row r="3544" spans="1:26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</row>
    <row r="3545" spans="1:26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</row>
    <row r="3546" spans="1:26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</row>
    <row r="3547" spans="1:26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</row>
    <row r="3548" spans="1:26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</row>
    <row r="3549" spans="1:26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</row>
    <row r="3550" spans="1:26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</row>
    <row r="3551" spans="1:26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</row>
    <row r="3552" spans="1:26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</row>
    <row r="3553" spans="1:26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</row>
    <row r="3554" spans="1:26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</row>
    <row r="3555" spans="1:26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</row>
    <row r="3556" spans="1:26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</row>
    <row r="3557" spans="1:26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</row>
    <row r="3558" spans="1:26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</row>
    <row r="3559" spans="1:26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</row>
    <row r="3560" spans="1:26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</row>
    <row r="3561" spans="1:26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</row>
    <row r="3562" spans="1:26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</row>
    <row r="3563" spans="1:26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</row>
    <row r="3564" spans="1:26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</row>
    <row r="3565" spans="1:26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</row>
    <row r="3566" spans="1:26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</row>
    <row r="3567" spans="1:26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</row>
    <row r="3568" spans="1:26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</row>
    <row r="3569" spans="1:26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</row>
    <row r="3570" spans="1:26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</row>
    <row r="3571" spans="1:26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</row>
    <row r="3572" spans="1:26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</row>
    <row r="3573" spans="1:26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</row>
    <row r="3574" spans="1:26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</row>
    <row r="3575" spans="1:26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</row>
    <row r="3576" spans="1:26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</row>
    <row r="3577" spans="1:26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</row>
    <row r="3578" spans="1:26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</row>
    <row r="3579" spans="1:26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</row>
    <row r="3580" spans="1:26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</row>
    <row r="3581" spans="1:26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</row>
    <row r="3582" spans="1:26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</row>
    <row r="3583" spans="1:26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</row>
    <row r="3584" spans="1:26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</row>
    <row r="3585" spans="1:26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</row>
    <row r="3586" spans="1:26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</row>
    <row r="3587" spans="1:26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</row>
    <row r="3588" spans="1:26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</row>
    <row r="3589" spans="1:26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</row>
    <row r="3590" spans="1:26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</row>
    <row r="3591" spans="1:26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</row>
    <row r="3592" spans="1:26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</row>
    <row r="3593" spans="1:26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</row>
    <row r="3594" spans="1:26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</row>
    <row r="3595" spans="1:26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</row>
    <row r="3596" spans="1:26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</row>
    <row r="3597" spans="1:26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</row>
    <row r="3598" spans="1:26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</row>
    <row r="3599" spans="1:26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</row>
    <row r="3600" spans="1:26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</row>
    <row r="3601" spans="1:26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</row>
    <row r="3602" spans="1:26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</row>
    <row r="3603" spans="1:26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</row>
    <row r="3604" spans="1:26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</row>
    <row r="3605" spans="1:26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</row>
    <row r="3606" spans="1:26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</row>
    <row r="3607" spans="1:26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</row>
    <row r="3608" spans="1:26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</row>
    <row r="3609" spans="1:26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</row>
    <row r="3610" spans="1:26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</row>
    <row r="3611" spans="1:26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</row>
    <row r="3612" spans="1:26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</row>
    <row r="3613" spans="1:26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</row>
    <row r="3614" spans="1:26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</row>
    <row r="3615" spans="1:26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</row>
    <row r="3616" spans="1:26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</row>
    <row r="3617" spans="1:26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</row>
    <row r="3618" spans="1:26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</row>
    <row r="3619" spans="1:26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</row>
    <row r="3620" spans="1:26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</row>
    <row r="3621" spans="1:26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</row>
    <row r="3622" spans="1:26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</row>
    <row r="3623" spans="1:26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</row>
    <row r="3624" spans="1:26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</row>
    <row r="3625" spans="1:26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</row>
    <row r="3626" spans="1:26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</row>
    <row r="3627" spans="1:26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</row>
    <row r="3628" spans="1:26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</row>
    <row r="3629" spans="1:26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</row>
    <row r="3630" spans="1:26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</row>
    <row r="3631" spans="1:26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</row>
    <row r="3632" spans="1:26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</row>
    <row r="3633" spans="1:26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</row>
    <row r="3634" spans="1:26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</row>
    <row r="3635" spans="1:26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</row>
    <row r="3636" spans="1:26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</row>
    <row r="3637" spans="1:26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</row>
    <row r="3638" spans="1:26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</row>
    <row r="3639" spans="1:26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</row>
    <row r="3640" spans="1:26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</row>
    <row r="3641" spans="1:26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</row>
    <row r="3642" spans="1:26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</row>
    <row r="3643" spans="1:26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</row>
    <row r="3644" spans="1:26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</row>
    <row r="3645" spans="1:26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</row>
    <row r="3646" spans="1:26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</row>
    <row r="3647" spans="1:26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</row>
    <row r="3648" spans="1:26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</row>
    <row r="3649" spans="1:26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</row>
    <row r="3650" spans="1:26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</row>
    <row r="3651" spans="1:26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</row>
    <row r="3652" spans="1:26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</row>
    <row r="3653" spans="1:26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</row>
    <row r="3654" spans="1:26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</row>
    <row r="3655" spans="1:26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</row>
    <row r="3656" spans="1:26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</row>
    <row r="3657" spans="1:26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</row>
    <row r="3658" spans="1:26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</row>
    <row r="3659" spans="1:26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</row>
    <row r="3660" spans="1:26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</row>
    <row r="3661" spans="1:26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</row>
    <row r="3662" spans="1:26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</row>
    <row r="3663" spans="1:26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</row>
    <row r="3664" spans="1:26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</row>
    <row r="3665" spans="1:26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</row>
    <row r="3666" spans="1:26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</row>
    <row r="3667" spans="1:26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</row>
    <row r="3668" spans="1:26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</row>
    <row r="3669" spans="1:26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</row>
    <row r="3670" spans="1:26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</row>
    <row r="3671" spans="1:26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</row>
    <row r="3672" spans="1:26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</row>
    <row r="3673" spans="1:26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</row>
    <row r="3674" spans="1:26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</row>
    <row r="3675" spans="1:26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</row>
    <row r="3676" spans="1:26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</row>
    <row r="3677" spans="1:26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</row>
    <row r="3678" spans="1:26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</row>
    <row r="3679" spans="1:26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</row>
    <row r="3680" spans="1:26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</row>
    <row r="3681" spans="1:26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</row>
    <row r="3682" spans="1:26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</row>
    <row r="3683" spans="1:26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</row>
    <row r="3684" spans="1:26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</row>
    <row r="3685" spans="1:26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</row>
    <row r="3686" spans="1:26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</row>
    <row r="3687" spans="1:26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</row>
    <row r="3688" spans="1:26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</row>
    <row r="3689" spans="1:26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</row>
    <row r="3690" spans="1:26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</row>
    <row r="3691" spans="1:26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</row>
    <row r="3692" spans="1:26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</row>
    <row r="3693" spans="1:26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</row>
    <row r="3694" spans="1:26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</row>
    <row r="3695" spans="1:26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</row>
    <row r="3696" spans="1:26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</row>
    <row r="3697" spans="1:26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</row>
    <row r="3698" spans="1:26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</row>
    <row r="3699" spans="1:26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</row>
    <row r="3700" spans="1:26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</row>
    <row r="3701" spans="1:26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</row>
    <row r="3702" spans="1:26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</row>
    <row r="3703" spans="1:26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</row>
    <row r="3704" spans="1:26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</row>
    <row r="3705" spans="1:26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</row>
    <row r="3706" spans="1:26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</row>
    <row r="3707" spans="1:26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</row>
    <row r="3708" spans="1:26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</row>
    <row r="3709" spans="1:26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</row>
    <row r="3710" spans="1:26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</row>
    <row r="3711" spans="1:26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</row>
    <row r="3712" spans="1:26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</row>
    <row r="3713" spans="1:26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</row>
    <row r="3714" spans="1:26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</row>
    <row r="3715" spans="1:26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</row>
    <row r="3716" spans="1:26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</row>
    <row r="3717" spans="1:26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</row>
    <row r="3718" spans="1:26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</row>
    <row r="3719" spans="1:26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</row>
    <row r="3720" spans="1:26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</row>
    <row r="3721" spans="1:26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</row>
    <row r="3722" spans="1:26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</row>
    <row r="3723" spans="1:26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</row>
    <row r="3724" spans="1:26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</row>
    <row r="3725" spans="1:26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</row>
    <row r="3726" spans="1:26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</row>
    <row r="3727" spans="1:26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</row>
    <row r="3728" spans="1:26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</row>
    <row r="3729" spans="1:26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</row>
    <row r="3730" spans="1:26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</row>
    <row r="3731" spans="1:26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</row>
    <row r="3732" spans="1:26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</row>
    <row r="3733" spans="1:26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</row>
    <row r="3734" spans="1:26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</row>
    <row r="3735" spans="1:26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</row>
    <row r="3736" spans="1:26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</row>
    <row r="3737" spans="1:26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</row>
    <row r="3738" spans="1:26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</row>
    <row r="3739" spans="1:26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</row>
    <row r="3740" spans="1:26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</row>
    <row r="3741" spans="1:26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</row>
    <row r="3742" spans="1:26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</row>
    <row r="3743" spans="1:26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</row>
    <row r="3744" spans="1:26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</row>
    <row r="3745" spans="1:26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</row>
    <row r="3746" spans="1:26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</row>
    <row r="3747" spans="1:26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</row>
    <row r="3748" spans="1:26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</row>
    <row r="3749" spans="1:26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</row>
    <row r="3750" spans="1:26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</row>
    <row r="3751" spans="1:26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</row>
    <row r="3752" spans="1:26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</row>
    <row r="3753" spans="1:26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</row>
    <row r="3754" spans="1:26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</row>
    <row r="3755" spans="1:26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</row>
    <row r="3756" spans="1:26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</row>
    <row r="3757" spans="1:26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</row>
    <row r="3758" spans="1:26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</row>
    <row r="3759" spans="1:26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</row>
    <row r="3760" spans="1:26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</row>
    <row r="3761" spans="1:26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</row>
    <row r="3762" spans="1:26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</row>
    <row r="3763" spans="1:26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</row>
    <row r="3764" spans="1:26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</row>
    <row r="3765" spans="1:26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</row>
    <row r="3766" spans="1:26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</row>
    <row r="3767" spans="1:26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</row>
    <row r="3768" spans="1:26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</row>
    <row r="3769" spans="1:26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</row>
    <row r="3770" spans="1:26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</row>
    <row r="3771" spans="1:26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</row>
    <row r="3772" spans="1:26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</row>
    <row r="3773" spans="1:26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</row>
    <row r="3774" spans="1:26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</row>
    <row r="3775" spans="1:26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</row>
    <row r="3776" spans="1:26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</row>
    <row r="3777" spans="1:26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</row>
    <row r="3778" spans="1:26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</row>
    <row r="3779" spans="1:26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</row>
    <row r="3780" spans="1:26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</row>
    <row r="3781" spans="1:26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</row>
    <row r="3782" spans="1:26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</row>
    <row r="3783" spans="1:26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</row>
    <row r="3784" spans="1:26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</row>
    <row r="3785" spans="1:26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</row>
    <row r="3786" spans="1:26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</row>
    <row r="3787" spans="1:26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</row>
    <row r="3788" spans="1:26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</row>
    <row r="3789" spans="1:26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</row>
    <row r="3790" spans="1:26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</row>
    <row r="3791" spans="1:26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</row>
    <row r="3792" spans="1:26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</row>
    <row r="3793" spans="1:26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</row>
    <row r="3794" spans="1:26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</row>
    <row r="3795" spans="1:26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</row>
    <row r="3796" spans="1:26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</row>
    <row r="3797" spans="1:26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</row>
    <row r="3798" spans="1:26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</row>
    <row r="3799" spans="1:26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</row>
    <row r="3800" spans="1:26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</row>
    <row r="3801" spans="1:26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</row>
    <row r="3802" spans="1:26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</row>
    <row r="3803" spans="1:26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</row>
    <row r="3804" spans="1:26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</row>
    <row r="3805" spans="1:26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</row>
    <row r="3806" spans="1:26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</row>
    <row r="3807" spans="1:26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</row>
    <row r="3808" spans="1:26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</row>
    <row r="3809" spans="1:26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</row>
    <row r="3810" spans="1:26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</row>
    <row r="3811" spans="1:26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</row>
    <row r="3812" spans="1:26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</row>
    <row r="3813" spans="1:26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</row>
    <row r="3814" spans="1:26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</row>
    <row r="3815" spans="1:26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</row>
    <row r="3816" spans="1:26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</row>
    <row r="3817" spans="1:26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</row>
    <row r="3818" spans="1:26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</row>
    <row r="3819" spans="1:26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</row>
    <row r="3820" spans="1:26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</row>
    <row r="3821" spans="1:26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</row>
    <row r="3822" spans="1:26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</row>
    <row r="3823" spans="1:26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</row>
    <row r="3824" spans="1:26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</row>
    <row r="3825" spans="1:26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</row>
    <row r="3826" spans="1:26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</row>
    <row r="3827" spans="1:26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</row>
    <row r="3828" spans="1:26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</row>
    <row r="3829" spans="1:26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</row>
    <row r="3830" spans="1:26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</row>
    <row r="3831" spans="1:26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</row>
    <row r="3832" spans="1:26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</row>
    <row r="3833" spans="1:26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</row>
    <row r="3834" spans="1:26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</row>
    <row r="3835" spans="1:26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</row>
    <row r="3836" spans="1:26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</row>
    <row r="3837" spans="1:26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</row>
    <row r="3838" spans="1:26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</row>
    <row r="3839" spans="1:26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</row>
    <row r="3840" spans="1:26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</row>
    <row r="3841" spans="1:26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</row>
    <row r="3842" spans="1:26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</row>
    <row r="3843" spans="1:26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</row>
    <row r="3844" spans="1:26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</row>
    <row r="3845" spans="1:26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</row>
    <row r="3846" spans="1:26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</row>
    <row r="3847" spans="1:26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</row>
    <row r="3848" spans="1:26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</row>
    <row r="3849" spans="1:26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</row>
    <row r="3850" spans="1:26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</row>
    <row r="3851" spans="1:26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</row>
    <row r="3852" spans="1:26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</row>
    <row r="3853" spans="1:26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</row>
    <row r="3854" spans="1:26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</row>
    <row r="3855" spans="1:26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</row>
    <row r="3856" spans="1:26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</row>
    <row r="3857" spans="1:26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</row>
    <row r="3858" spans="1:26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</row>
    <row r="3859" spans="1:26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</row>
    <row r="3860" spans="1:26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</row>
    <row r="3861" spans="1:26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</row>
    <row r="3862" spans="1:26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</row>
    <row r="3863" spans="1:26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</row>
    <row r="3864" spans="1:26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</row>
    <row r="3865" spans="1:26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</row>
    <row r="3866" spans="1:26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</row>
    <row r="3867" spans="1:26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</row>
    <row r="3868" spans="1:26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</row>
    <row r="3869" spans="1:26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</row>
    <row r="3870" spans="1:26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</row>
    <row r="3871" spans="1:26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</row>
    <row r="3872" spans="1:26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</row>
    <row r="3873" spans="1:26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</row>
    <row r="3874" spans="1:26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</row>
    <row r="3875" spans="1:26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</row>
    <row r="3876" spans="1:26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</row>
    <row r="3877" spans="1:26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</row>
    <row r="3878" spans="1:26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</row>
    <row r="3879" spans="1:26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</row>
    <row r="3880" spans="1:26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</row>
    <row r="3881" spans="1:26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</row>
    <row r="3882" spans="1:26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</row>
    <row r="3883" spans="1:26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</row>
    <row r="3884" spans="1:26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</row>
    <row r="3885" spans="1:26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</row>
    <row r="3886" spans="1:26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</row>
    <row r="3887" spans="1:26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</row>
    <row r="3888" spans="1:26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</row>
    <row r="3889" spans="1:26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</row>
    <row r="3890" spans="1:26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</row>
    <row r="3891" spans="1:26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</row>
    <row r="3892" spans="1:26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</row>
    <row r="3893" spans="1:26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</row>
    <row r="3894" spans="1:26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</row>
    <row r="3895" spans="1:26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</row>
    <row r="3896" spans="1:26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</row>
    <row r="3897" spans="1:26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</row>
    <row r="3898" spans="1:26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</row>
    <row r="3899" spans="1:26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</row>
    <row r="3900" spans="1:26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</row>
    <row r="3901" spans="1:26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</row>
    <row r="3902" spans="1:26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</row>
    <row r="3903" spans="1:26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</row>
    <row r="3904" spans="1:26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</row>
    <row r="3905" spans="1:26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</row>
    <row r="3906" spans="1:26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</row>
    <row r="3907" spans="1:26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</row>
    <row r="3908" spans="1:26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</row>
    <row r="3909" spans="1:26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</row>
    <row r="3910" spans="1:26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</row>
    <row r="3911" spans="1:26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</row>
    <row r="3912" spans="1:26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</row>
    <row r="3913" spans="1:26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</row>
    <row r="3914" spans="1:26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</row>
    <row r="3915" spans="1:26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</row>
    <row r="3916" spans="1:26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</row>
    <row r="3917" spans="1:26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</row>
    <row r="3918" spans="1:26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</row>
    <row r="3919" spans="1:26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</row>
    <row r="3920" spans="1:26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</row>
    <row r="3921" spans="1:26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</row>
    <row r="3922" spans="1:26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</row>
    <row r="3923" spans="1:26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</row>
    <row r="3924" spans="1:26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</row>
    <row r="3925" spans="1:26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</row>
    <row r="3926" spans="1:26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</row>
    <row r="3927" spans="1:26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</row>
    <row r="3928" spans="1:26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</row>
    <row r="3929" spans="1:26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</row>
    <row r="3930" spans="1:26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</row>
    <row r="3931" spans="1:26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</row>
    <row r="3932" spans="1:26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</row>
    <row r="3933" spans="1:26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</row>
    <row r="3934" spans="1:26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</row>
    <row r="3935" spans="1:26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</row>
    <row r="3936" spans="1:26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</row>
    <row r="3937" spans="1:26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</row>
    <row r="3938" spans="1:26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</row>
    <row r="3939" spans="1:26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</row>
    <row r="3940" spans="1:26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</row>
    <row r="3941" spans="1:26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</row>
    <row r="3942" spans="1:26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</row>
    <row r="3943" spans="1:26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</row>
    <row r="3944" spans="1:26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</row>
    <row r="3945" spans="1:26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</row>
    <row r="3946" spans="1:26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</row>
    <row r="3947" spans="1:26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</row>
    <row r="3948" spans="1:26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</row>
    <row r="3949" spans="1:26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</row>
    <row r="3950" spans="1:26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</row>
    <row r="3951" spans="1:26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</row>
    <row r="3952" spans="1:26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</row>
    <row r="3953" spans="1:26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</row>
    <row r="3954" spans="1:26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</row>
    <row r="3955" spans="1:26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</row>
    <row r="3956" spans="1:26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</row>
    <row r="3957" spans="1:26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</row>
    <row r="3958" spans="1:26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</row>
    <row r="3959" spans="1:26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</row>
    <row r="3960" spans="1:26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</row>
    <row r="3961" spans="1:26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</row>
    <row r="3962" spans="1:26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</row>
    <row r="3963" spans="1:26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</row>
    <row r="3964" spans="1:26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</row>
    <row r="3965" spans="1:26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</row>
    <row r="3966" spans="1:26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</row>
    <row r="3967" spans="1:26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</row>
    <row r="3968" spans="1:26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</row>
    <row r="3969" spans="1:26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</row>
    <row r="3970" spans="1:26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</row>
    <row r="3971" spans="1:26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</row>
    <row r="3972" spans="1:26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</row>
    <row r="3973" spans="1:26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</row>
    <row r="3974" spans="1:26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</row>
    <row r="3975" spans="1:26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</row>
    <row r="3976" spans="1:26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</row>
    <row r="3977" spans="1:26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</row>
    <row r="3978" spans="1:26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</row>
    <row r="3979" spans="1:26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</row>
    <row r="3980" spans="1:26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</row>
    <row r="3981" spans="1:26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</row>
    <row r="3982" spans="1:26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</row>
    <row r="3983" spans="1:26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</row>
    <row r="3984" spans="1:26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</row>
    <row r="3985" spans="1:26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</row>
    <row r="3986" spans="1:26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</row>
    <row r="3987" spans="1:26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</row>
    <row r="3988" spans="1:26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</row>
    <row r="3989" spans="1:26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</row>
    <row r="3990" spans="1:26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</row>
    <row r="3991" spans="1:26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</row>
    <row r="3992" spans="1:26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</row>
    <row r="3993" spans="1:26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</row>
    <row r="3994" spans="1:26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</row>
    <row r="3995" spans="1:26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</row>
    <row r="3996" spans="1:26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</row>
    <row r="3997" spans="1:26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</row>
    <row r="3998" spans="1:26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</row>
    <row r="3999" spans="1:26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</row>
    <row r="4000" spans="1:26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</row>
    <row r="4001" spans="1:26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</row>
    <row r="4002" spans="1:26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</row>
    <row r="4003" spans="1:26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</row>
    <row r="4004" spans="1:26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</row>
    <row r="4005" spans="1:26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</row>
    <row r="4006" spans="1:26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</row>
    <row r="4007" spans="1:26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</row>
    <row r="4008" spans="1:26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</row>
    <row r="4009" spans="1:26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</row>
    <row r="4010" spans="1:26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</row>
    <row r="4011" spans="1:26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</row>
    <row r="4012" spans="1:26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</row>
    <row r="4013" spans="1:26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</row>
    <row r="4014" spans="1:26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</row>
    <row r="4015" spans="1:26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</row>
    <row r="4016" spans="1:26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</row>
    <row r="4017" spans="1:26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</row>
    <row r="4018" spans="1:26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</row>
    <row r="4019" spans="1:26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</row>
    <row r="4020" spans="1:26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</row>
    <row r="4021" spans="1:26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</row>
    <row r="4022" spans="1:26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</row>
    <row r="4023" spans="1:26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</row>
    <row r="4024" spans="1:26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</row>
    <row r="4025" spans="1:26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</row>
    <row r="4026" spans="1:26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</row>
    <row r="4027" spans="1:26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</row>
    <row r="4028" spans="1:26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</row>
    <row r="4029" spans="1:26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</row>
    <row r="4030" spans="1:26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</row>
    <row r="4031" spans="1:26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</row>
    <row r="4032" spans="1:26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</row>
    <row r="4033" spans="1:26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</row>
    <row r="4034" spans="1:26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</row>
    <row r="4035" spans="1:26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</row>
    <row r="4036" spans="1:26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</row>
    <row r="4037" spans="1:26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</row>
    <row r="4038" spans="1:26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</row>
    <row r="4039" spans="1:26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</row>
    <row r="4040" spans="1:26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</row>
    <row r="4041" spans="1:26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</row>
    <row r="4042" spans="1:26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</row>
    <row r="4043" spans="1:26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</row>
    <row r="4044" spans="1:26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</row>
    <row r="4045" spans="1:26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</row>
    <row r="4046" spans="1:26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</row>
    <row r="4047" spans="1:26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</row>
    <row r="4048" spans="1:26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</row>
    <row r="4049" spans="1:26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</row>
    <row r="4050" spans="1:26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</row>
    <row r="4051" spans="1:26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</row>
    <row r="4052" spans="1:26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</row>
    <row r="4053" spans="1:26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</row>
    <row r="4054" spans="1:26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</row>
    <row r="4055" spans="1:26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</row>
    <row r="4056" spans="1:26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</row>
    <row r="4057" spans="1:26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</row>
    <row r="4058" spans="1:26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</row>
    <row r="4059" spans="1:26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</row>
    <row r="4060" spans="1:26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</row>
    <row r="4061" spans="1:26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</row>
    <row r="4062" spans="1:26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</row>
    <row r="4063" spans="1:26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</row>
    <row r="4064" spans="1:26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</row>
    <row r="4065" spans="1:26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</row>
    <row r="4066" spans="1:26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</row>
    <row r="4067" spans="1:26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</row>
    <row r="4068" spans="1:26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</row>
    <row r="4069" spans="1:26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</row>
    <row r="4070" spans="1:26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</row>
    <row r="4071" spans="1:26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</row>
    <row r="4072" spans="1:26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</row>
    <row r="4073" spans="1:26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</row>
    <row r="4074" spans="1:26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</row>
    <row r="4075" spans="1:26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</row>
    <row r="4076" spans="1:26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</row>
    <row r="4077" spans="1:26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</row>
    <row r="4078" spans="1:26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</row>
    <row r="4079" spans="1:26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</row>
    <row r="4080" spans="1:26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</row>
    <row r="4081" spans="1:26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</row>
    <row r="4082" spans="1:26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</row>
    <row r="4083" spans="1:26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</row>
    <row r="4084" spans="1:26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</row>
    <row r="4085" spans="1:26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</row>
    <row r="4086" spans="1:26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</row>
    <row r="4087" spans="1:26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</row>
    <row r="4088" spans="1:26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</row>
    <row r="4089" spans="1:26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</row>
    <row r="4090" spans="1:26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</row>
    <row r="4091" spans="1:26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</row>
    <row r="4092" spans="1:26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</row>
    <row r="4093" spans="1:26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</row>
    <row r="4094" spans="1:26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</row>
    <row r="4095" spans="1:26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</row>
    <row r="4096" spans="1:26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</row>
    <row r="4097" spans="1:26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</row>
    <row r="4098" spans="1:26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</row>
    <row r="4099" spans="1:26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</row>
    <row r="4100" spans="1:26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</row>
    <row r="4101" spans="1:26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</row>
    <row r="4102" spans="1:26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</row>
    <row r="4103" spans="1:26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</row>
    <row r="4104" spans="1:26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</row>
    <row r="4105" spans="1:26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</row>
    <row r="4106" spans="1:26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</row>
    <row r="4107" spans="1:26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</row>
    <row r="4108" spans="1:26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</row>
    <row r="4109" spans="1:26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</row>
    <row r="4110" spans="1:26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</row>
    <row r="4111" spans="1:26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</row>
    <row r="4112" spans="1:26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</row>
    <row r="4113" spans="1:26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</row>
    <row r="4114" spans="1:26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</row>
    <row r="4115" spans="1:26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</row>
    <row r="4116" spans="1:26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</row>
    <row r="4117" spans="1:26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</row>
    <row r="4118" spans="1:26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</row>
    <row r="4119" spans="1:26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</row>
    <row r="4120" spans="1:26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</row>
    <row r="4121" spans="1:26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</row>
    <row r="4122" spans="1:26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</row>
    <row r="4123" spans="1:26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</row>
    <row r="4124" spans="1:26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</row>
    <row r="4125" spans="1:26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</row>
    <row r="4126" spans="1:26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</row>
    <row r="4127" spans="1:26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</row>
    <row r="4128" spans="1:26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</row>
    <row r="4129" spans="1:26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</row>
    <row r="4130" spans="1:26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</row>
    <row r="4131" spans="1:26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</row>
    <row r="4132" spans="1:26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</row>
    <row r="4133" spans="1:26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</row>
    <row r="4134" spans="1:26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</row>
    <row r="4135" spans="1:26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</row>
    <row r="4136" spans="1:26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</row>
    <row r="4137" spans="1:26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</row>
    <row r="4138" spans="1:26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</row>
    <row r="4139" spans="1:26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</row>
    <row r="4140" spans="1:26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</row>
    <row r="4141" spans="1:26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</row>
    <row r="4142" spans="1:26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</row>
    <row r="4143" spans="1:26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</row>
    <row r="4144" spans="1:26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</row>
    <row r="4145" spans="1:26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</row>
    <row r="4146" spans="1:26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</row>
    <row r="4147" spans="1:26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</row>
    <row r="4148" spans="1:26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</row>
    <row r="4149" spans="1:26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</row>
    <row r="4150" spans="1:26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</row>
    <row r="4151" spans="1:26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</row>
    <row r="4152" spans="1:26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</row>
    <row r="4153" spans="1:26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</row>
    <row r="4154" spans="1:26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</row>
    <row r="4155" spans="1:26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</row>
    <row r="4156" spans="1:26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</row>
    <row r="4157" spans="1:26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</row>
    <row r="4158" spans="1:26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</row>
    <row r="4159" spans="1:26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</row>
    <row r="4160" spans="1:26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</row>
    <row r="4161" spans="1:26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</row>
    <row r="4162" spans="1:26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</row>
    <row r="4163" spans="1:26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</row>
    <row r="4164" spans="1:26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</row>
    <row r="4165" spans="1:26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</row>
    <row r="4166" spans="1:26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</row>
    <row r="4167" spans="1:26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</row>
    <row r="4168" spans="1:26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</row>
    <row r="4169" spans="1:26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</row>
    <row r="4170" spans="1:26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</row>
    <row r="4171" spans="1:26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</row>
    <row r="4172" spans="1:26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</row>
    <row r="4173" spans="1:26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</row>
    <row r="4174" spans="1:26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</row>
    <row r="4175" spans="1:26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</row>
    <row r="4176" spans="1:26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</row>
    <row r="4177" spans="1:26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</row>
    <row r="4178" spans="1:26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</row>
    <row r="4179" spans="1:26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</row>
    <row r="4180" spans="1:26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</row>
    <row r="4181" spans="1:26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</row>
    <row r="4182" spans="1:26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</row>
    <row r="4183" spans="1:26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</row>
    <row r="4184" spans="1:26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</row>
    <row r="4185" spans="1:26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</row>
    <row r="4186" spans="1:26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</row>
    <row r="4187" spans="1:26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</row>
    <row r="4188" spans="1:26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</row>
    <row r="4189" spans="1:26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</row>
    <row r="4190" spans="1:26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</row>
    <row r="4191" spans="1:26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</row>
    <row r="4192" spans="1:26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</row>
    <row r="4193" spans="1:26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</row>
    <row r="4194" spans="1:26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</row>
    <row r="4195" spans="1:26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</row>
    <row r="4196" spans="1:26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</row>
    <row r="4197" spans="1:26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</row>
    <row r="4198" spans="1:26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</row>
    <row r="4199" spans="1:26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</row>
    <row r="4200" spans="1:26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</row>
    <row r="4201" spans="1:26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</row>
    <row r="4202" spans="1:26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</row>
    <row r="4203" spans="1:26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</row>
    <row r="4204" spans="1:26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</row>
    <row r="4205" spans="1:26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</row>
    <row r="4206" spans="1:26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</row>
    <row r="4207" spans="1:26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</row>
    <row r="4208" spans="1:26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</row>
    <row r="4209" spans="1:26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</row>
    <row r="4210" spans="1:26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</row>
    <row r="4211" spans="1:26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</row>
    <row r="4212" spans="1:26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</row>
    <row r="4213" spans="1:26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</row>
    <row r="4214" spans="1:26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</row>
    <row r="4215" spans="1:26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</row>
    <row r="4216" spans="1:26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</row>
    <row r="4217" spans="1:26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</row>
    <row r="4218" spans="1:26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</row>
    <row r="4219" spans="1:26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</row>
    <row r="4220" spans="1:26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</row>
    <row r="4221" spans="1:26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</row>
    <row r="4222" spans="1:26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</row>
    <row r="4223" spans="1:26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</row>
    <row r="4224" spans="1:26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</row>
    <row r="4225" spans="1:26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</row>
    <row r="4226" spans="1:26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</row>
    <row r="4227" spans="1:26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</row>
    <row r="4228" spans="1:26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</row>
    <row r="4229" spans="1:26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</row>
    <row r="4230" spans="1:26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</row>
    <row r="4231" spans="1:26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</row>
    <row r="4232" spans="1:26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</row>
    <row r="4233" spans="1:26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</row>
    <row r="4234" spans="1:26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</row>
    <row r="4235" spans="1:26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</row>
    <row r="4236" spans="1:26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</row>
    <row r="4237" spans="1:26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</row>
    <row r="4238" spans="1:26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</row>
    <row r="4239" spans="1:26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</row>
    <row r="4240" spans="1:26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</row>
    <row r="4241" spans="1:26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</row>
    <row r="4242" spans="1:26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</row>
    <row r="4243" spans="1:26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</row>
    <row r="4244" spans="1:26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</row>
    <row r="4245" spans="1:26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</row>
    <row r="4246" spans="1:26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</row>
    <row r="4247" spans="1:26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</row>
    <row r="4248" spans="1:26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</row>
    <row r="4249" spans="1:26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</row>
    <row r="4250" spans="1:26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</row>
    <row r="4251" spans="1:26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</row>
    <row r="4252" spans="1:26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</row>
    <row r="4253" spans="1:26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</row>
    <row r="4254" spans="1:26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</row>
    <row r="4255" spans="1:26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</row>
    <row r="4256" spans="1:26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</row>
    <row r="4257" spans="1:26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</row>
    <row r="4258" spans="1:26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</row>
    <row r="4259" spans="1:26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</row>
    <row r="4260" spans="1:26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</row>
    <row r="4261" spans="1:26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</row>
    <row r="4262" spans="1:26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</row>
    <row r="4263" spans="1:26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</row>
    <row r="4264" spans="1:26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</row>
    <row r="4265" spans="1:26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</row>
    <row r="4266" spans="1:26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</row>
    <row r="4267" spans="1:26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</row>
    <row r="4268" spans="1:26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</row>
    <row r="4269" spans="1:26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</row>
    <row r="4270" spans="1:26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</row>
    <row r="4271" spans="1:26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</row>
    <row r="4272" spans="1:26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</row>
    <row r="4273" spans="1:26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</row>
    <row r="4274" spans="1:26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</row>
    <row r="4275" spans="1:26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</row>
    <row r="4276" spans="1:26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</row>
    <row r="4277" spans="1:26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</row>
    <row r="4278" spans="1:26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</row>
    <row r="4279" spans="1:26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</row>
    <row r="4280" spans="1:26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</row>
    <row r="4281" spans="1:26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</row>
    <row r="4282" spans="1:26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</row>
    <row r="4283" spans="1:26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</row>
    <row r="4284" spans="1:26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</row>
    <row r="4285" spans="1:26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</row>
    <row r="4286" spans="1:26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</row>
    <row r="4287" spans="1:26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</row>
    <row r="4288" spans="1:26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</row>
    <row r="4289" spans="1:26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</row>
    <row r="4290" spans="1:26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</row>
    <row r="4291" spans="1:26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</row>
    <row r="4292" spans="1:26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</row>
    <row r="4293" spans="1:26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</row>
    <row r="4294" spans="1:26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</row>
    <row r="4295" spans="1:26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</row>
    <row r="4296" spans="1:26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</row>
    <row r="4297" spans="1:26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</row>
    <row r="4298" spans="1:26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</row>
    <row r="4299" spans="1:26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</row>
    <row r="4300" spans="1:26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</row>
    <row r="4301" spans="1:26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</row>
    <row r="4302" spans="1:26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</row>
    <row r="4303" spans="1:26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</row>
    <row r="4304" spans="1:26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</row>
    <row r="4305" spans="1:26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</row>
    <row r="4306" spans="1:26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</row>
    <row r="4307" spans="1:26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</row>
    <row r="4308" spans="1:26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</row>
    <row r="4309" spans="1:26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</row>
    <row r="4310" spans="1:26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</row>
    <row r="4311" spans="1:26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</row>
    <row r="4312" spans="1:26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</row>
    <row r="4313" spans="1:26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</row>
    <row r="4314" spans="1:26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</row>
    <row r="4315" spans="1:26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</row>
    <row r="4316" spans="1:26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</row>
    <row r="4317" spans="1:26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</row>
    <row r="4318" spans="1:26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</row>
    <row r="4319" spans="1:26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</row>
    <row r="4320" spans="1:26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</row>
    <row r="4321" spans="1:26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</row>
    <row r="4322" spans="1:26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</row>
    <row r="4323" spans="1:26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</row>
    <row r="4324" spans="1:26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</row>
    <row r="4325" spans="1:26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</row>
    <row r="4326" spans="1:26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</row>
    <row r="4327" spans="1:26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</row>
    <row r="4328" spans="1:26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</row>
    <row r="4329" spans="1:26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</row>
    <row r="4330" spans="1:26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</row>
    <row r="4331" spans="1:26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</row>
    <row r="4332" spans="1:26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</row>
    <row r="4333" spans="1:26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</row>
    <row r="4334" spans="1:26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</row>
    <row r="4335" spans="1:26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</row>
    <row r="4336" spans="1:26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</row>
    <row r="4337" spans="1:26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</row>
    <row r="4338" spans="1:26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</row>
    <row r="4339" spans="1:26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</row>
    <row r="4340" spans="1:26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</row>
    <row r="4341" spans="1:26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</row>
    <row r="4342" spans="1:26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</row>
    <row r="4343" spans="1:26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</row>
    <row r="4344" spans="1:26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</row>
    <row r="4345" spans="1:26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</row>
    <row r="4346" spans="1:26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</row>
    <row r="4347" spans="1:26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</row>
    <row r="4348" spans="1:26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</row>
    <row r="4349" spans="1:26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</row>
    <row r="4350" spans="1:26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</row>
    <row r="4351" spans="1:26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</row>
    <row r="4352" spans="1:26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</row>
    <row r="4353" spans="1:26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</row>
    <row r="4354" spans="1:26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</row>
    <row r="4355" spans="1:26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</row>
    <row r="4356" spans="1:26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</row>
    <row r="4357" spans="1:26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</row>
    <row r="4358" spans="1:26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</row>
    <row r="4359" spans="1:26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</row>
    <row r="4360" spans="1:26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</row>
    <row r="4361" spans="1:26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</row>
    <row r="4362" spans="1:26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</row>
    <row r="4363" spans="1:26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</row>
    <row r="4364" spans="1:26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</row>
    <row r="4365" spans="1:26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</row>
    <row r="4366" spans="1:26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</row>
    <row r="4367" spans="1:26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</row>
    <row r="4368" spans="1:26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</row>
    <row r="4369" spans="1:26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</row>
    <row r="4370" spans="1:26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</row>
    <row r="4371" spans="1:26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</row>
    <row r="4372" spans="1:26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</row>
    <row r="4373" spans="1:26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</row>
    <row r="4374" spans="1:26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</row>
    <row r="4375" spans="1:26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</row>
    <row r="4376" spans="1:26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</row>
    <row r="4377" spans="1:26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</row>
    <row r="4378" spans="1:26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</row>
    <row r="4379" spans="1:26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</row>
    <row r="4380" spans="1:26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</row>
    <row r="4381" spans="1:26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</row>
    <row r="4382" spans="1:26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</row>
    <row r="4383" spans="1:26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</row>
    <row r="4384" spans="1:26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</row>
    <row r="4385" spans="1:26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</row>
    <row r="4386" spans="1:26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</row>
    <row r="4387" spans="1:26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</row>
    <row r="4388" spans="1:26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</row>
    <row r="4389" spans="1:26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</row>
    <row r="4390" spans="1:26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</row>
    <row r="4391" spans="1:26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</row>
    <row r="4392" spans="1:26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</row>
    <row r="4393" spans="1:26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</row>
    <row r="4394" spans="1:26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</row>
    <row r="4395" spans="1:26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</row>
    <row r="4396" spans="1:26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</row>
    <row r="4397" spans="1:26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</row>
    <row r="4398" spans="1:26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</row>
    <row r="4399" spans="1:26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</row>
    <row r="4400" spans="1:26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</row>
    <row r="4401" spans="1:26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</row>
    <row r="4402" spans="1:26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</row>
    <row r="4403" spans="1:26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</row>
    <row r="4404" spans="1:26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</row>
    <row r="4405" spans="1:26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</row>
    <row r="4406" spans="1:26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</row>
    <row r="4407" spans="1:26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</row>
    <row r="4408" spans="1:26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</row>
    <row r="4409" spans="1:26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</row>
    <row r="4410" spans="1:26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</row>
    <row r="4411" spans="1:26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</row>
    <row r="4412" spans="1:26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</row>
    <row r="4413" spans="1:26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</row>
    <row r="4414" spans="1:26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</row>
    <row r="4415" spans="1:26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</row>
    <row r="4416" spans="1:26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</row>
    <row r="4417" spans="1:26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</row>
    <row r="4418" spans="1:26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</row>
    <row r="4419" spans="1:26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</row>
    <row r="4420" spans="1:26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</row>
    <row r="4421" spans="1:26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</row>
    <row r="4422" spans="1:26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</row>
    <row r="4423" spans="1:26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</row>
    <row r="4424" spans="1:26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</row>
    <row r="4425" spans="1:26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</row>
    <row r="4426" spans="1:26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</row>
    <row r="4427" spans="1:26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</row>
    <row r="4428" spans="1:26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</row>
    <row r="4429" spans="1:26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</row>
    <row r="4430" spans="1:26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</row>
    <row r="4431" spans="1:26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</row>
    <row r="4432" spans="1:26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</row>
    <row r="4433" spans="1:26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</row>
    <row r="4434" spans="1:26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</row>
    <row r="4435" spans="1:26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</row>
    <row r="4436" spans="1:26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</row>
    <row r="4437" spans="1:26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</row>
    <row r="4438" spans="1:26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</row>
    <row r="4439" spans="1:26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</row>
    <row r="4440" spans="1:26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</row>
    <row r="4441" spans="1:26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</row>
    <row r="4442" spans="1:26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</row>
    <row r="4443" spans="1:26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</row>
    <row r="4444" spans="1:26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</row>
    <row r="4445" spans="1:26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</row>
    <row r="4446" spans="1:26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</row>
    <row r="4447" spans="1:26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</row>
    <row r="4448" spans="1:26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</row>
    <row r="4449" spans="1:26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</row>
    <row r="4450" spans="1:26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</row>
    <row r="4451" spans="1:26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</row>
    <row r="4452" spans="1:26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</row>
    <row r="4453" spans="1:26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</row>
    <row r="4454" spans="1:26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</row>
    <row r="4455" spans="1:26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</row>
    <row r="4456" spans="1:26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</row>
    <row r="4457" spans="1:26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</row>
    <row r="4458" spans="1:26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</row>
    <row r="4459" spans="1:26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</row>
    <row r="4460" spans="1:26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</row>
    <row r="4461" spans="1:26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</row>
    <row r="4462" spans="1:26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</row>
    <row r="4463" spans="1:26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</row>
    <row r="4464" spans="1:26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</row>
    <row r="4465" spans="1:26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</row>
    <row r="4466" spans="1:26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</row>
    <row r="4467" spans="1:26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</row>
    <row r="4468" spans="1:26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</row>
    <row r="4469" spans="1:26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</row>
    <row r="4470" spans="1:26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</row>
    <row r="4471" spans="1:26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</row>
    <row r="4472" spans="1:26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</row>
    <row r="4473" spans="1:26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</row>
    <row r="4474" spans="1:26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</row>
    <row r="4475" spans="1:26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</row>
    <row r="4476" spans="1:26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</row>
    <row r="4477" spans="1:26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</row>
    <row r="4478" spans="1:26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</row>
    <row r="4479" spans="1:26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</row>
    <row r="4480" spans="1:26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</row>
    <row r="4481" spans="1:26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</row>
    <row r="4482" spans="1:26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</row>
    <row r="4483" spans="1:26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</row>
    <row r="4484" spans="1:26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</row>
    <row r="4485" spans="1:26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</row>
    <row r="4486" spans="1:26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</row>
    <row r="4487" spans="1:26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</row>
    <row r="4488" spans="1:26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</row>
    <row r="4489" spans="1:26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</row>
    <row r="4490" spans="1:26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</row>
    <row r="4491" spans="1:26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</row>
    <row r="4492" spans="1:26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</row>
    <row r="4493" spans="1:26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</row>
    <row r="4494" spans="1:26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</row>
    <row r="4495" spans="1:26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</row>
    <row r="4496" spans="1:26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</row>
    <row r="4497" spans="1:26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</row>
    <row r="4498" spans="1:26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</row>
    <row r="4499" spans="1:26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</row>
    <row r="4500" spans="1:26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</row>
    <row r="4501" spans="1:26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</row>
    <row r="4502" spans="1:26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</row>
    <row r="4503" spans="1:26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</row>
    <row r="4504" spans="1:26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</row>
    <row r="4505" spans="1:26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</row>
    <row r="4506" spans="1:26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</row>
    <row r="4507" spans="1:26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</row>
    <row r="4508" spans="1:26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</row>
    <row r="4509" spans="1:26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</row>
    <row r="4510" spans="1:26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</row>
    <row r="4511" spans="1:26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</row>
    <row r="4512" spans="1:26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</row>
    <row r="4513" spans="1:26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</row>
    <row r="4514" spans="1:26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</row>
    <row r="4515" spans="1:26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</row>
    <row r="4516" spans="1:26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</row>
    <row r="4517" spans="1:26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</row>
    <row r="4518" spans="1:26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</row>
    <row r="4519" spans="1:26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</row>
    <row r="4520" spans="1:26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</row>
    <row r="4521" spans="1:26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</row>
    <row r="4522" spans="1:26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</row>
    <row r="4523" spans="1:26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</row>
    <row r="4524" spans="1:26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</row>
    <row r="4525" spans="1:26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</row>
    <row r="4526" spans="1:26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</row>
    <row r="4527" spans="1:26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</row>
    <row r="4528" spans="1:26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</row>
    <row r="4529" spans="1:26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</row>
    <row r="4530" spans="1:26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</row>
    <row r="4531" spans="1:26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</row>
    <row r="4532" spans="1:26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</row>
    <row r="4533" spans="1:26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</row>
    <row r="4534" spans="1:26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</row>
    <row r="4535" spans="1:26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</row>
    <row r="4536" spans="1:26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</row>
    <row r="4537" spans="1:26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</row>
    <row r="4538" spans="1:26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</row>
    <row r="4539" spans="1:26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</row>
    <row r="4540" spans="1:26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</row>
    <row r="4541" spans="1:26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</row>
    <row r="4542" spans="1:26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</row>
    <row r="4543" spans="1:26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</row>
    <row r="4544" spans="1:26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</row>
    <row r="4545" spans="1:26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</row>
    <row r="4546" spans="1:26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</row>
    <row r="4547" spans="1:26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</row>
    <row r="4548" spans="1:26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</row>
    <row r="4549" spans="1:26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</row>
    <row r="4550" spans="1:26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</row>
    <row r="4551" spans="1:26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</row>
    <row r="4552" spans="1:26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</row>
    <row r="4553" spans="1:26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</row>
    <row r="4554" spans="1:26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</row>
    <row r="4555" spans="1:26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</row>
    <row r="4556" spans="1:26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</row>
    <row r="4557" spans="1:26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</row>
    <row r="4558" spans="1:26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</row>
    <row r="4559" spans="1:26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</row>
    <row r="4560" spans="1:26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</row>
    <row r="4561" spans="1:26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</row>
    <row r="4562" spans="1:26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</row>
    <row r="4563" spans="1:26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</row>
    <row r="4564" spans="1:26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</row>
    <row r="4565" spans="1:26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</row>
    <row r="4566" spans="1:26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</row>
    <row r="4567" spans="1:26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</row>
    <row r="4568" spans="1:26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</row>
    <row r="4569" spans="1:26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</row>
    <row r="4570" spans="1:26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</row>
    <row r="4571" spans="1:26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</row>
    <row r="4572" spans="1:26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</row>
    <row r="4573" spans="1:26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</row>
    <row r="4574" spans="1:26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</row>
    <row r="4575" spans="1:26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</row>
    <row r="4576" spans="1:26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</row>
    <row r="4577" spans="1:26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</row>
    <row r="4578" spans="1:26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</row>
    <row r="4579" spans="1:26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</row>
    <row r="4580" spans="1:26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</row>
    <row r="4581" spans="1:26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</row>
    <row r="4582" spans="1:26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</row>
    <row r="4583" spans="1:26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</row>
    <row r="4584" spans="1:26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</row>
    <row r="4585" spans="1:26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</row>
    <row r="4586" spans="1:26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</row>
    <row r="4587" spans="1:26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</row>
    <row r="4588" spans="1:26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</row>
    <row r="4589" spans="1:26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</row>
    <row r="4590" spans="1:26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</row>
    <row r="4591" spans="1:26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</row>
    <row r="4592" spans="1:26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</row>
    <row r="4593" spans="1:26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</row>
    <row r="4594" spans="1:26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</row>
    <row r="4595" spans="1:26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</row>
    <row r="4596" spans="1:26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</row>
    <row r="4597" spans="1:26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</row>
    <row r="4598" spans="1:26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</row>
    <row r="4599" spans="1:26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</row>
    <row r="4600" spans="1:26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</row>
    <row r="4601" spans="1:26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</row>
    <row r="4602" spans="1:26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</row>
    <row r="4603" spans="1:26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</row>
    <row r="4604" spans="1:26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</row>
    <row r="4605" spans="1:26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</row>
    <row r="4606" spans="1:26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</row>
    <row r="4607" spans="1:26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</row>
    <row r="4608" spans="1:26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</row>
    <row r="4609" spans="1:26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</row>
    <row r="4610" spans="1:26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</row>
    <row r="4611" spans="1:26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</row>
    <row r="4612" spans="1:26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</row>
    <row r="4613" spans="1:26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</row>
    <row r="4614" spans="1:26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</row>
    <row r="4615" spans="1:26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</row>
    <row r="4616" spans="1:26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</row>
    <row r="4617" spans="1:26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</row>
    <row r="4618" spans="1:26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</row>
    <row r="4619" spans="1:26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</row>
    <row r="4620" spans="1:26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</row>
    <row r="4621" spans="1:26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</row>
    <row r="4622" spans="1:26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</row>
    <row r="4623" spans="1:26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</row>
    <row r="4624" spans="1:26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</row>
    <row r="4625" spans="1:26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</row>
    <row r="4626" spans="1:26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</row>
    <row r="4627" spans="1:26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</row>
    <row r="4628" spans="1:26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</row>
    <row r="4629" spans="1:26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</row>
    <row r="4630" spans="1:26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</row>
    <row r="4631" spans="1:26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</row>
    <row r="4632" spans="1:26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</row>
    <row r="4633" spans="1:26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</row>
    <row r="4634" spans="1:26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</row>
    <row r="4635" spans="1:26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</row>
    <row r="4636" spans="1:26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</row>
    <row r="4637" spans="1:26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</row>
    <row r="4638" spans="1:26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</row>
    <row r="4639" spans="1:26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</row>
    <row r="4640" spans="1:26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</row>
    <row r="4641" spans="1:26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</row>
    <row r="4642" spans="1:26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</row>
    <row r="4643" spans="1:26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</row>
    <row r="4644" spans="1:26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</row>
    <row r="4645" spans="1:26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</row>
    <row r="4646" spans="1:26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</row>
    <row r="4647" spans="1:26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</row>
    <row r="4648" spans="1:26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</row>
    <row r="4649" spans="1:26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</row>
    <row r="4650" spans="1:26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</row>
    <row r="4651" spans="1:26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</row>
    <row r="4652" spans="1:26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</row>
    <row r="4653" spans="1:26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</row>
    <row r="4654" spans="1:26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</row>
    <row r="4655" spans="1:26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</row>
    <row r="4656" spans="1:26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</row>
    <row r="4657" spans="1:26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</row>
    <row r="4658" spans="1:26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</row>
    <row r="4659" spans="1:26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</row>
    <row r="4660" spans="1:26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</row>
    <row r="4661" spans="1:26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</row>
    <row r="4662" spans="1:26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</row>
    <row r="4663" spans="1:26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</row>
    <row r="4664" spans="1:26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</row>
    <row r="4665" spans="1:26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</row>
    <row r="4666" spans="1:26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</row>
    <row r="4667" spans="1:26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</row>
    <row r="4668" spans="1:26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</row>
    <row r="4669" spans="1:26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</row>
    <row r="4670" spans="1:26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</row>
    <row r="4671" spans="1:26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</row>
    <row r="4672" spans="1:26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</row>
    <row r="4673" spans="1:26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</row>
    <row r="4674" spans="1:26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</row>
    <row r="4675" spans="1:26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</row>
    <row r="4676" spans="1:26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</row>
    <row r="4677" spans="1:26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</row>
    <row r="4678" spans="1:26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</row>
    <row r="4679" spans="1:26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</row>
    <row r="4680" spans="1:26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</row>
    <row r="4681" spans="1:26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</row>
    <row r="4682" spans="1:26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</row>
    <row r="4683" spans="1:26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</row>
    <row r="4684" spans="1:26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</row>
    <row r="4685" spans="1:26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</row>
    <row r="4686" spans="1:26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</row>
    <row r="4687" spans="1:26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</row>
    <row r="4688" spans="1:26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</row>
    <row r="4689" spans="1:26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</row>
    <row r="4690" spans="1:26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</row>
    <row r="4691" spans="1:26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</row>
    <row r="4692" spans="1:26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</row>
    <row r="4693" spans="1:26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</row>
    <row r="4694" spans="1:26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</row>
    <row r="4695" spans="1:26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</row>
    <row r="4696" spans="1:26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</row>
    <row r="4697" spans="1:26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</row>
    <row r="4698" spans="1:26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</row>
    <row r="4699" spans="1:26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</row>
    <row r="4700" spans="1:26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</row>
    <row r="4701" spans="1:26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</row>
    <row r="4702" spans="1:26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</row>
    <row r="4703" spans="1:26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</row>
    <row r="4704" spans="1:26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</row>
    <row r="4705" spans="1:26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</row>
    <row r="4706" spans="1:26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</row>
    <row r="4707" spans="1:26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</row>
    <row r="4708" spans="1:26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</row>
    <row r="4709" spans="1:26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</row>
    <row r="4710" spans="1:26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</row>
    <row r="4711" spans="1:26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</row>
    <row r="4712" spans="1:26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</row>
    <row r="4713" spans="1:26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</row>
    <row r="4714" spans="1:26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</row>
    <row r="4715" spans="1:26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</row>
    <row r="4716" spans="1:26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</row>
    <row r="4717" spans="1:26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</row>
    <row r="4718" spans="1:26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</row>
    <row r="4719" spans="1:26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</row>
    <row r="4720" spans="1:26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</row>
    <row r="4721" spans="1:26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</row>
    <row r="4722" spans="1:26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</row>
    <row r="4723" spans="1:26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</row>
    <row r="4724" spans="1:26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</row>
    <row r="4725" spans="1:26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</row>
    <row r="4726" spans="1:26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</row>
    <row r="4727" spans="1:26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</row>
    <row r="4728" spans="1:26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</row>
    <row r="4729" spans="1:26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</row>
    <row r="4730" spans="1:26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</row>
    <row r="4731" spans="1:26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</row>
    <row r="4732" spans="1:26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</row>
    <row r="4733" spans="1:26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</row>
    <row r="4734" spans="1:26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</row>
    <row r="4735" spans="1:26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</row>
    <row r="4736" spans="1:26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</row>
    <row r="4737" spans="1:26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</row>
    <row r="4738" spans="1:26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</row>
    <row r="4739" spans="1:26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</row>
    <row r="4740" spans="1:26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</row>
    <row r="4741" spans="1:26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</row>
    <row r="4742" spans="1:26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</row>
    <row r="4743" spans="1:26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</row>
    <row r="4744" spans="1:26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</row>
    <row r="4745" spans="1:26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</row>
    <row r="4746" spans="1:26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</row>
    <row r="4747" spans="1:26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</row>
    <row r="4748" spans="1:26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</row>
    <row r="4749" spans="1:26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</row>
    <row r="4750" spans="1:26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</row>
    <row r="4751" spans="1:26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</row>
    <row r="4752" spans="1:26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</row>
    <row r="4753" spans="1:26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</row>
    <row r="4754" spans="1:26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</row>
    <row r="4755" spans="1:26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</row>
    <row r="4756" spans="1:26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</row>
    <row r="4757" spans="1:26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</row>
    <row r="4758" spans="1:26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</row>
    <row r="4759" spans="1:26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</row>
    <row r="4760" spans="1:26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</row>
    <row r="4761" spans="1:26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</row>
    <row r="4762" spans="1:26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</row>
    <row r="4763" spans="1:26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</row>
    <row r="4764" spans="1:26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</row>
    <row r="4765" spans="1:26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</row>
    <row r="4766" spans="1:26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</row>
    <row r="4767" spans="1:26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</row>
    <row r="4768" spans="1:26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</row>
    <row r="4769" spans="1:26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</row>
    <row r="4770" spans="1:26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</row>
    <row r="4771" spans="1:26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</row>
    <row r="4772" spans="1:26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</row>
    <row r="4773" spans="1:26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</row>
    <row r="4774" spans="1:26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</row>
    <row r="4775" spans="1:26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</row>
    <row r="4776" spans="1:26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</row>
    <row r="4777" spans="1:26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</row>
    <row r="4778" spans="1:26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</row>
    <row r="4779" spans="1:26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</row>
    <row r="4780" spans="1:26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</row>
    <row r="4781" spans="1:26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</row>
    <row r="4782" spans="1:26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</row>
    <row r="4783" spans="1:26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</row>
    <row r="4784" spans="1:26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</row>
    <row r="4785" spans="1:26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</row>
    <row r="4786" spans="1:26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</row>
    <row r="4787" spans="1:26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</row>
    <row r="4788" spans="1:26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</row>
    <row r="4789" spans="1:26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</row>
    <row r="4790" spans="1:26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</row>
    <row r="4791" spans="1:26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</row>
    <row r="4792" spans="1:26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</row>
    <row r="4793" spans="1:26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</row>
    <row r="4794" spans="1:26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</row>
    <row r="4795" spans="1:26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</row>
    <row r="4796" spans="1:26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</row>
    <row r="4797" spans="1:26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</row>
    <row r="4798" spans="1:26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</row>
    <row r="4799" spans="1:26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</row>
    <row r="4800" spans="1:26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</row>
    <row r="4801" spans="1:26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</row>
    <row r="4802" spans="1:26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</row>
    <row r="4803" spans="1:26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</row>
    <row r="4804" spans="1:26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</row>
    <row r="4805" spans="1:26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</row>
    <row r="4806" spans="1:26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</row>
    <row r="4807" spans="1:26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</row>
    <row r="4808" spans="1:26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</row>
    <row r="4809" spans="1:26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</row>
    <row r="4810" spans="1:26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</row>
    <row r="4811" spans="1:26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</row>
    <row r="4812" spans="1:26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</row>
    <row r="4813" spans="1:26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</row>
    <row r="4814" spans="1:26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</row>
    <row r="4815" spans="1:26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</row>
    <row r="4816" spans="1:26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</row>
    <row r="4817" spans="1:26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</row>
    <row r="4818" spans="1:26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</row>
    <row r="4819" spans="1:26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</row>
    <row r="4820" spans="1:26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</row>
    <row r="4821" spans="1:26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</row>
    <row r="4822" spans="1:26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</row>
    <row r="4823" spans="1:26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</row>
    <row r="4824" spans="1:26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</row>
    <row r="4825" spans="1:26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</row>
    <row r="4826" spans="1:26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</row>
    <row r="4827" spans="1:26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</row>
    <row r="4828" spans="1:26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</row>
    <row r="4829" spans="1:26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</row>
    <row r="4830" spans="1:26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</row>
    <row r="4831" spans="1:26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</row>
    <row r="4832" spans="1:26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</row>
    <row r="4833" spans="1:26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</row>
    <row r="4834" spans="1:26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</row>
    <row r="4835" spans="1:26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</row>
    <row r="4836" spans="1:26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</row>
    <row r="4837" spans="1:26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</row>
    <row r="4838" spans="1:26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</row>
    <row r="4839" spans="1:26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</row>
    <row r="4840" spans="1:26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</row>
    <row r="4841" spans="1:26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</row>
    <row r="4842" spans="1:26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</row>
    <row r="4843" spans="1:26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</row>
    <row r="4844" spans="1:26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</row>
    <row r="4845" spans="1:26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</row>
    <row r="4846" spans="1:26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</row>
    <row r="4847" spans="1:26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</row>
    <row r="4848" spans="1:26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</row>
    <row r="4849" spans="1:26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</row>
    <row r="4850" spans="1:26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</row>
    <row r="4851" spans="1:26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</row>
    <row r="4852" spans="1:26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</row>
    <row r="4853" spans="1:26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</row>
    <row r="4854" spans="1:26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</row>
    <row r="4855" spans="1:26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</row>
    <row r="4856" spans="1:26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</row>
    <row r="4857" spans="1:26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</row>
    <row r="4858" spans="1:26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</row>
    <row r="4859" spans="1:26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</row>
    <row r="4860" spans="1:26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</row>
    <row r="4861" spans="1:26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</row>
    <row r="4862" spans="1:26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</row>
    <row r="4863" spans="1:26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</row>
    <row r="4864" spans="1:26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</row>
    <row r="4865" spans="1:26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</row>
    <row r="4866" spans="1:26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</row>
    <row r="4867" spans="1:26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</row>
    <row r="4868" spans="1:26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</row>
    <row r="4869" spans="1:26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</row>
    <row r="4870" spans="1:26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</row>
    <row r="4871" spans="1:26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</row>
    <row r="4872" spans="1:26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</row>
    <row r="4873" spans="1:26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</row>
    <row r="4874" spans="1:26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</row>
    <row r="4875" spans="1:26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</row>
    <row r="4876" spans="1:26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</row>
    <row r="4877" spans="1:26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</row>
    <row r="4878" spans="1:26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</row>
    <row r="4879" spans="1:26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</row>
    <row r="4880" spans="1:26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</row>
    <row r="4881" spans="1:26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</row>
    <row r="4882" spans="1:26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</row>
    <row r="4883" spans="1:26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</row>
    <row r="4884" spans="1:26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</row>
    <row r="4885" spans="1:26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</row>
    <row r="4886" spans="1:26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</row>
    <row r="4887" spans="1:26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</row>
    <row r="4888" spans="1:26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</row>
    <row r="4889" spans="1:26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</row>
    <row r="4890" spans="1:26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</row>
    <row r="4891" spans="1:26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</row>
    <row r="4892" spans="1:26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</row>
    <row r="4893" spans="1:26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</row>
    <row r="4894" spans="1:26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</row>
    <row r="4895" spans="1:26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</row>
    <row r="4896" spans="1:26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</row>
    <row r="4897" spans="1:26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</row>
    <row r="4898" spans="1:26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</row>
    <row r="4899" spans="1:26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</row>
    <row r="4900" spans="1:26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</row>
    <row r="4901" spans="1:26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</row>
    <row r="4902" spans="1:26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</row>
    <row r="4903" spans="1:26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</row>
    <row r="4904" spans="1:26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</row>
    <row r="4905" spans="1:26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</row>
    <row r="4906" spans="1:26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</row>
    <row r="4907" spans="1:26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</row>
    <row r="4908" spans="1:26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</row>
    <row r="4909" spans="1:26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</row>
    <row r="4910" spans="1:26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</row>
    <row r="4911" spans="1:26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</row>
    <row r="4912" spans="1:26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</row>
    <row r="4913" spans="1:26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</row>
    <row r="4914" spans="1:26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</row>
    <row r="4915" spans="1:26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</row>
    <row r="4916" spans="1:26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</row>
    <row r="4917" spans="1:26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</row>
    <row r="4918" spans="1:26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</row>
    <row r="4919" spans="1:26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</row>
    <row r="4920" spans="1:26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</row>
    <row r="4921" spans="1:26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</row>
    <row r="4922" spans="1:26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</row>
    <row r="4923" spans="1:26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</row>
    <row r="4924" spans="1:26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</row>
    <row r="4925" spans="1:26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</row>
    <row r="4926" spans="1:26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</row>
    <row r="4927" spans="1:26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</row>
    <row r="4928" spans="1:26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</row>
    <row r="4929" spans="1:26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</row>
    <row r="4930" spans="1:26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</row>
    <row r="4931" spans="1:26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</row>
    <row r="4932" spans="1:26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</row>
    <row r="4933" spans="1:26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</row>
    <row r="4934" spans="1:26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</row>
    <row r="4935" spans="1:26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</row>
    <row r="4936" spans="1:26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</row>
    <row r="4937" spans="1:26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</row>
    <row r="4938" spans="1:26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</row>
    <row r="4939" spans="1:26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</row>
    <row r="4940" spans="1:26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</row>
    <row r="4941" spans="1:26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</row>
    <row r="4942" spans="1:26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</row>
    <row r="4943" spans="1:26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</row>
    <row r="4944" spans="1:26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</row>
    <row r="4945" spans="1:26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</row>
    <row r="4946" spans="1:26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</row>
    <row r="4947" spans="1:26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</row>
    <row r="4948" spans="1:26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</row>
    <row r="4949" spans="1:26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</row>
    <row r="4950" spans="1:26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</row>
    <row r="4951" spans="1:26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</row>
    <row r="4952" spans="1:26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</row>
    <row r="4953" spans="1:26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</row>
    <row r="4954" spans="1:26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</row>
    <row r="4955" spans="1:26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</row>
    <row r="4956" spans="1:26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</row>
    <row r="4957" spans="1:26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</row>
    <row r="4958" spans="1:26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</row>
    <row r="4959" spans="1:26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</row>
    <row r="4960" spans="1:26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</row>
    <row r="4961" spans="1:26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</row>
    <row r="4962" spans="1:26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</row>
    <row r="4963" spans="1:26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</row>
    <row r="4964" spans="1:26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</row>
    <row r="4965" spans="1:26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</row>
    <row r="4966" spans="1:26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</row>
    <row r="4967" spans="1:26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</row>
    <row r="4968" spans="1:26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</row>
    <row r="4969" spans="1:26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</row>
    <row r="4970" spans="1:26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</row>
    <row r="4971" spans="1:26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</row>
    <row r="4972" spans="1:26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</row>
    <row r="4973" spans="1:26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</row>
    <row r="4974" spans="1:26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</row>
    <row r="4975" spans="1:26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</row>
    <row r="4976" spans="1:26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</row>
    <row r="4977" spans="1:26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</row>
    <row r="4978" spans="1:26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</row>
    <row r="4979" spans="1:26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</row>
    <row r="4980" spans="1:26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</row>
    <row r="4981" spans="1:26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</row>
    <row r="4982" spans="1:26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</row>
    <row r="4983" spans="1:26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</row>
    <row r="4984" spans="1:26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</row>
    <row r="4985" spans="1:26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</row>
    <row r="4986" spans="1:26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</row>
    <row r="4987" spans="1:26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</row>
    <row r="4988" spans="1:26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</row>
    <row r="4989" spans="1:26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</row>
    <row r="4990" spans="1:26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</row>
    <row r="4991" spans="1:26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</row>
    <row r="4992" spans="1:26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</row>
    <row r="4993" spans="1:26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</row>
    <row r="4994" spans="1:26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</row>
    <row r="4995" spans="1:26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</row>
    <row r="4996" spans="1:26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</row>
    <row r="4997" spans="1:26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</row>
    <row r="4998" spans="1:26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</row>
    <row r="4999" spans="1:26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</row>
    <row r="5000" spans="1:26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</row>
    <row r="5001" spans="1:26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</row>
    <row r="5002" spans="1:26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</row>
    <row r="5003" spans="1:26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</row>
    <row r="5004" spans="1:26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</row>
    <row r="5005" spans="1:26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</row>
    <row r="5006" spans="1:26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</row>
    <row r="5007" spans="1:26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</row>
    <row r="5008" spans="1:26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</row>
    <row r="5009" spans="1:26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</row>
    <row r="5010" spans="1:26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</row>
    <row r="5011" spans="1:26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</row>
    <row r="5012" spans="1:26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</row>
    <row r="5013" spans="1:26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</row>
    <row r="5014" spans="1:26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</row>
    <row r="5015" spans="1:26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</row>
    <row r="5016" spans="1:26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</row>
    <row r="5017" spans="1:26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</row>
    <row r="5018" spans="1:26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</row>
    <row r="5019" spans="1:26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</row>
    <row r="5020" spans="1:26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</row>
    <row r="5021" spans="1:26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</row>
    <row r="5022" spans="1:26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</row>
    <row r="5023" spans="1:26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</row>
    <row r="5024" spans="1:26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</row>
    <row r="5025" spans="1:26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</row>
    <row r="5026" spans="1:26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</row>
    <row r="5027" spans="1:26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</row>
    <row r="5028" spans="1:26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</row>
    <row r="5029" spans="1:26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</row>
    <row r="5030" spans="1:26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</row>
    <row r="5031" spans="1:26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</row>
    <row r="5032" spans="1:26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</row>
    <row r="5033" spans="1:26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</row>
    <row r="5034" spans="1:26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</row>
    <row r="5035" spans="1:26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</row>
    <row r="5036" spans="1:26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</row>
    <row r="5037" spans="1:26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</row>
    <row r="5038" spans="1:26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</row>
    <row r="5039" spans="1:26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</row>
    <row r="5040" spans="1:26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</row>
    <row r="5041" spans="1:26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</row>
    <row r="5042" spans="1:26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</row>
    <row r="5043" spans="1:26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</row>
    <row r="5044" spans="1:26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</row>
    <row r="5045" spans="1:26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</row>
    <row r="5046" spans="1:26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</row>
    <row r="5047" spans="1:26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</row>
    <row r="5048" spans="1:26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</row>
    <row r="5049" spans="1:26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</row>
    <row r="5050" spans="1:26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</row>
    <row r="5051" spans="1:26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</row>
    <row r="5052" spans="1:26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</row>
    <row r="5053" spans="1:26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</row>
    <row r="5054" spans="1:26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</row>
    <row r="5055" spans="1:26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</row>
    <row r="5056" spans="1:26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</row>
    <row r="5057" spans="1:26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</row>
    <row r="5058" spans="1:26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</row>
    <row r="5059" spans="1:26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</row>
    <row r="5060" spans="1:26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</row>
    <row r="5061" spans="1:26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</row>
    <row r="5062" spans="1:26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</row>
    <row r="5063" spans="1:26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</row>
    <row r="5064" spans="1:26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</row>
    <row r="5065" spans="1:26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</row>
    <row r="5066" spans="1:26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</row>
    <row r="5067" spans="1:26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</row>
    <row r="5068" spans="1:26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</row>
    <row r="5069" spans="1:26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</row>
    <row r="5070" spans="1:26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</row>
    <row r="5071" spans="1:26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</row>
    <row r="5072" spans="1:26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</row>
    <row r="5073" spans="1:26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</row>
    <row r="5074" spans="1:26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</row>
    <row r="5075" spans="1:26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</row>
    <row r="5076" spans="1:26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</row>
    <row r="5077" spans="1:26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</row>
    <row r="5078" spans="1:26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</row>
    <row r="5079" spans="1:26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</row>
    <row r="5080" spans="1:26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</row>
    <row r="5081" spans="1:26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</row>
    <row r="5082" spans="1:26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</row>
    <row r="5083" spans="1:26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</row>
    <row r="5084" spans="1:26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</row>
    <row r="5085" spans="1:26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</row>
    <row r="5086" spans="1:26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</row>
    <row r="5087" spans="1:26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</row>
    <row r="5088" spans="1:26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</row>
    <row r="5089" spans="1:26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</row>
    <row r="5090" spans="1:26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</row>
    <row r="5091" spans="1:26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</row>
    <row r="5092" spans="1:26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</row>
    <row r="5093" spans="1:26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</row>
    <row r="5094" spans="1:26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</row>
    <row r="5095" spans="1:26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</row>
    <row r="5096" spans="1:26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</row>
    <row r="5097" spans="1:26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</row>
    <row r="5098" spans="1:26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</row>
    <row r="5099" spans="1:26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</row>
    <row r="5100" spans="1:26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</row>
    <row r="5101" spans="1:26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</row>
    <row r="5102" spans="1:26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</row>
    <row r="5103" spans="1:26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</row>
    <row r="5104" spans="1:26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</row>
    <row r="5105" spans="1:26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</row>
    <row r="5106" spans="1:26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</row>
    <row r="5107" spans="1:26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</row>
    <row r="5108" spans="1:26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</row>
    <row r="5109" spans="1:26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</row>
    <row r="5110" spans="1:26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</row>
    <row r="5111" spans="1:26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</row>
    <row r="5112" spans="1:26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</row>
    <row r="5113" spans="1:26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</row>
    <row r="5114" spans="1:26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</row>
    <row r="5115" spans="1:26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</row>
    <row r="5116" spans="1:26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</row>
    <row r="5117" spans="1:26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</row>
    <row r="5118" spans="1:26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</row>
    <row r="5119" spans="1:26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</row>
    <row r="5120" spans="1:26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</row>
    <row r="5121" spans="1:26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</row>
    <row r="5122" spans="1:26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</row>
    <row r="5123" spans="1:26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</row>
    <row r="5124" spans="1:26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</row>
    <row r="5125" spans="1:26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</row>
    <row r="5126" spans="1:26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</row>
    <row r="5127" spans="1:26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</row>
    <row r="5128" spans="1:26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</row>
    <row r="5129" spans="1:26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</row>
    <row r="5130" spans="1:26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</row>
    <row r="5131" spans="1:26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</row>
    <row r="5132" spans="1:26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</row>
    <row r="5133" spans="1:26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</row>
    <row r="5134" spans="1:26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</row>
    <row r="5135" spans="1:26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</row>
    <row r="5136" spans="1:26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</row>
    <row r="5137" spans="1:26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</row>
    <row r="5138" spans="1:26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</row>
    <row r="5139" spans="1:26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</row>
    <row r="5140" spans="1:26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</row>
    <row r="5141" spans="1:26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</row>
    <row r="5142" spans="1:26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</row>
    <row r="5143" spans="1:26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</row>
    <row r="5144" spans="1:26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</row>
    <row r="5145" spans="1:26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</row>
    <row r="5146" spans="1:26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</row>
    <row r="5147" spans="1:26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</row>
    <row r="5148" spans="1:26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</row>
    <row r="5149" spans="1:26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</row>
    <row r="5150" spans="1:26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</row>
    <row r="5151" spans="1:26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</row>
    <row r="5152" spans="1:26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</row>
    <row r="5153" spans="1:26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</row>
    <row r="5154" spans="1:26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</row>
    <row r="5155" spans="1:26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</row>
    <row r="5156" spans="1:26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</row>
    <row r="5157" spans="1:26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</row>
    <row r="5158" spans="1:26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</row>
    <row r="5159" spans="1:26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</row>
    <row r="5160" spans="1:26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</row>
    <row r="5161" spans="1:26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</row>
    <row r="5162" spans="1:26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</row>
    <row r="5163" spans="1:26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</row>
    <row r="5164" spans="1:26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</row>
    <row r="5165" spans="1:26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</row>
    <row r="5166" spans="1:26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</row>
    <row r="5167" spans="1:26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</row>
    <row r="5168" spans="1:26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</row>
    <row r="5169" spans="1:26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</row>
    <row r="5170" spans="1:26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</row>
    <row r="5171" spans="1:26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</row>
    <row r="5172" spans="1:26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</row>
    <row r="5173" spans="1:26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</row>
    <row r="5174" spans="1:26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</row>
    <row r="5175" spans="1:26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</row>
    <row r="5176" spans="1:26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</row>
    <row r="5177" spans="1:26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</row>
    <row r="5178" spans="1:26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</row>
    <row r="5179" spans="1:26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</row>
    <row r="5180" spans="1:26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</row>
    <row r="5181" spans="1:26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</row>
    <row r="5182" spans="1:26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</row>
    <row r="5183" spans="1:26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</row>
    <row r="5184" spans="1:26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</row>
    <row r="5185" spans="1:26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</row>
    <row r="5186" spans="1:26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</row>
    <row r="5187" spans="1:26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</row>
    <row r="5188" spans="1:26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</row>
    <row r="5189" spans="1:26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</row>
    <row r="5190" spans="1:26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</row>
    <row r="5191" spans="1:26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</row>
    <row r="5192" spans="1:26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</row>
    <row r="5193" spans="1:26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</row>
    <row r="5194" spans="1:26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</row>
    <row r="5195" spans="1:26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</row>
    <row r="5196" spans="1:26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</row>
    <row r="5197" spans="1:26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</row>
    <row r="5198" spans="1:26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</row>
    <row r="5199" spans="1:26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</row>
    <row r="5200" spans="1:26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</row>
    <row r="5201" spans="1:26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</row>
    <row r="5202" spans="1:26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</row>
    <row r="5203" spans="1:26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</row>
    <row r="5204" spans="1:26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</row>
    <row r="5205" spans="1:26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</row>
    <row r="5206" spans="1:26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</row>
    <row r="5207" spans="1:26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</row>
    <row r="5208" spans="1:26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</row>
    <row r="5209" spans="1:26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</row>
    <row r="5210" spans="1:26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</row>
    <row r="5211" spans="1:26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</row>
    <row r="5212" spans="1:26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</row>
    <row r="5213" spans="1:26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</row>
    <row r="5214" spans="1:26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</row>
    <row r="5215" spans="1:26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</row>
    <row r="5216" spans="1:26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</row>
    <row r="5217" spans="1:26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</row>
    <row r="5218" spans="1:26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</row>
    <row r="5219" spans="1:26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</row>
    <row r="5220" spans="1:26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</row>
    <row r="5221" spans="1:26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</row>
    <row r="5222" spans="1:26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</row>
    <row r="5223" spans="1:26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</row>
    <row r="5224" spans="1:26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</row>
    <row r="5225" spans="1:26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</row>
    <row r="5226" spans="1:26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</row>
    <row r="5227" spans="1:26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</row>
    <row r="5228" spans="1:26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</row>
    <row r="5229" spans="1:26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</row>
    <row r="5230" spans="1:26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</row>
    <row r="5231" spans="1:26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</row>
    <row r="5232" spans="1:26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</row>
    <row r="5233" spans="1:26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</row>
    <row r="5234" spans="1:26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</row>
    <row r="5235" spans="1:26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</row>
    <row r="5236" spans="1:26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</row>
    <row r="5237" spans="1:26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</row>
    <row r="5238" spans="1:26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</row>
    <row r="5239" spans="1:26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</row>
    <row r="5240" spans="1:26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</row>
    <row r="5241" spans="1:26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</row>
    <row r="5242" spans="1:26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</row>
    <row r="5243" spans="1:26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</row>
    <row r="5244" spans="1:26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</row>
    <row r="5245" spans="1:26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</row>
    <row r="5246" spans="1:26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</row>
    <row r="5247" spans="1:26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</row>
    <row r="5248" spans="1:26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</row>
    <row r="5249" spans="1:26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</row>
    <row r="5250" spans="1:26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</row>
    <row r="5251" spans="1:26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</row>
    <row r="5252" spans="1:26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</row>
    <row r="5253" spans="1:26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</row>
    <row r="5254" spans="1:26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</row>
    <row r="5255" spans="1:26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</row>
    <row r="5256" spans="1:26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</row>
    <row r="5257" spans="1:26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</row>
    <row r="5258" spans="1:26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</row>
    <row r="5259" spans="1:26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</row>
    <row r="5260" spans="1:26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</row>
    <row r="5261" spans="1:26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</row>
    <row r="5262" spans="1:26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</row>
    <row r="5263" spans="1:26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</row>
    <row r="5264" spans="1:26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</row>
    <row r="5265" spans="1:26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</row>
    <row r="5266" spans="1:26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</row>
    <row r="5267" spans="1:26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</row>
    <row r="5268" spans="1:26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</row>
    <row r="5269" spans="1:26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</row>
    <row r="5270" spans="1:26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</row>
    <row r="5271" spans="1:26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</row>
    <row r="5272" spans="1:26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</row>
    <row r="5273" spans="1:26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</row>
    <row r="5274" spans="1:26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</row>
    <row r="5275" spans="1:26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</row>
    <row r="5276" spans="1:26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</row>
    <row r="5277" spans="1:26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</row>
    <row r="5278" spans="1:26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</row>
    <row r="5279" spans="1:26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</row>
    <row r="5280" spans="1:26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</row>
    <row r="5281" spans="1:26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</row>
    <row r="5282" spans="1:26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</row>
    <row r="5283" spans="1:26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</row>
    <row r="5284" spans="1:26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</row>
    <row r="5285" spans="1:26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</row>
    <row r="5286" spans="1:26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</row>
    <row r="5287" spans="1:26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</row>
    <row r="5288" spans="1:26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</row>
    <row r="5289" spans="1:26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</row>
    <row r="5290" spans="1:26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</row>
    <row r="5291" spans="1:26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</row>
    <row r="5292" spans="1:26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</row>
    <row r="5293" spans="1:26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</row>
    <row r="5294" spans="1:26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</row>
    <row r="5295" spans="1:26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</row>
    <row r="5296" spans="1:26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</row>
    <row r="5297" spans="1:26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</row>
    <row r="5298" spans="1:26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</row>
    <row r="5299" spans="1:26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</row>
    <row r="5300" spans="1:26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</row>
    <row r="5301" spans="1:26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</row>
    <row r="5302" spans="1:26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</row>
    <row r="5303" spans="1:26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</row>
    <row r="5304" spans="1:26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</row>
    <row r="5305" spans="1:26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</row>
    <row r="5306" spans="1:26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</row>
    <row r="5307" spans="1:26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</row>
    <row r="5308" spans="1:26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</row>
    <row r="5309" spans="1:26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</row>
    <row r="5310" spans="1:26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</row>
    <row r="5311" spans="1:26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</row>
    <row r="5312" spans="1:26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</row>
    <row r="5313" spans="1:26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</row>
    <row r="5314" spans="1:26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</row>
    <row r="5315" spans="1:26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</row>
    <row r="5316" spans="1:26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</row>
    <row r="5317" spans="1:26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</row>
    <row r="5318" spans="1:26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</row>
    <row r="5319" spans="1:26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</row>
    <row r="5320" spans="1:26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</row>
    <row r="5321" spans="1:26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</row>
    <row r="5322" spans="1:26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</row>
    <row r="5323" spans="1:26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</row>
    <row r="5324" spans="1:26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</row>
    <row r="5325" spans="1:26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</row>
    <row r="5326" spans="1:26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</row>
    <row r="5327" spans="1:26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</row>
    <row r="5328" spans="1:26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</row>
    <row r="5329" spans="1:26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</row>
    <row r="5330" spans="1:26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</row>
    <row r="5331" spans="1:26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</row>
    <row r="5332" spans="1:26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</row>
    <row r="5333" spans="1:26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</row>
    <row r="5334" spans="1:26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</row>
    <row r="5335" spans="1:26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</row>
    <row r="5336" spans="1:26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</row>
    <row r="5337" spans="1:26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</row>
    <row r="5338" spans="1:26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</row>
    <row r="5339" spans="1:26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</row>
    <row r="5340" spans="1:26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</row>
    <row r="5341" spans="1:26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</row>
    <row r="5342" spans="1:26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</row>
    <row r="5343" spans="1:26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</row>
    <row r="5344" spans="1:26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</row>
    <row r="5345" spans="1:26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</row>
    <row r="5346" spans="1:26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</row>
    <row r="5347" spans="1:26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</row>
    <row r="5348" spans="1:26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</row>
    <row r="5349" spans="1:26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</row>
    <row r="5350" spans="1:26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</row>
    <row r="5351" spans="1:26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</row>
    <row r="5352" spans="1:26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</row>
    <row r="5353" spans="1:26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</row>
    <row r="5354" spans="1:26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</row>
    <row r="5355" spans="1:26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</row>
    <row r="5356" spans="1:26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</row>
    <row r="5357" spans="1:26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</row>
    <row r="5358" spans="1:26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</row>
    <row r="5359" spans="1:26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</row>
    <row r="5360" spans="1:26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</row>
    <row r="5361" spans="1:26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</row>
    <row r="5362" spans="1:26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</row>
    <row r="5363" spans="1:26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</row>
    <row r="5364" spans="1:26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</row>
    <row r="5365" spans="1:26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</row>
    <row r="5366" spans="1:26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</row>
    <row r="5367" spans="1:26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</row>
    <row r="5368" spans="1:26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</row>
    <row r="5369" spans="1:26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</row>
    <row r="5370" spans="1:26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</row>
    <row r="5371" spans="1:26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</row>
    <row r="5372" spans="1:26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</row>
    <row r="5373" spans="1:26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</row>
    <row r="5374" spans="1:26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</row>
    <row r="5375" spans="1:26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</row>
    <row r="5376" spans="1:26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</row>
    <row r="5377" spans="1:26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</row>
    <row r="5378" spans="1:26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</row>
    <row r="5379" spans="1:26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</row>
    <row r="5380" spans="1:26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</row>
    <row r="5381" spans="1:26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</row>
    <row r="5382" spans="1:26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</row>
    <row r="5383" spans="1:26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</row>
    <row r="5384" spans="1:26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</row>
    <row r="5385" spans="1:26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</row>
    <row r="5386" spans="1:26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</row>
    <row r="5387" spans="1:26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</row>
    <row r="5388" spans="1:26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</row>
    <row r="5389" spans="1:26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</row>
    <row r="5390" spans="1:26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</row>
    <row r="5391" spans="1:26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</row>
    <row r="5392" spans="1:26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</row>
    <row r="5393" spans="1:26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</row>
    <row r="5394" spans="1:26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</row>
    <row r="5395" spans="1:26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</row>
    <row r="5396" spans="1:26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</row>
    <row r="5397" spans="1:26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</row>
    <row r="5398" spans="1:26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</row>
    <row r="5399" spans="1:26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</row>
    <row r="5400" spans="1:26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</row>
    <row r="5401" spans="1:26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</row>
    <row r="5402" spans="1:26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</row>
    <row r="5403" spans="1:26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</row>
    <row r="5404" spans="1:26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</row>
    <row r="5405" spans="1:26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</row>
    <row r="5406" spans="1:26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</row>
    <row r="5407" spans="1:26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</row>
    <row r="5408" spans="1:26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</row>
    <row r="5409" spans="1:26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</row>
    <row r="5410" spans="1:26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</row>
    <row r="5411" spans="1:26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</row>
    <row r="5412" spans="1:26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</row>
    <row r="5413" spans="1:26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</row>
    <row r="5414" spans="1:26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</row>
    <row r="5415" spans="1:26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</row>
    <row r="5416" spans="1:26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</row>
    <row r="5417" spans="1:26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</row>
    <row r="5418" spans="1:26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</row>
    <row r="5419" spans="1:26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</row>
    <row r="5420" spans="1:26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</row>
    <row r="5421" spans="1:26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</row>
    <row r="5422" spans="1:26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</row>
    <row r="5423" spans="1:26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</row>
    <row r="5424" spans="1:26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</row>
    <row r="5425" spans="1:26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</row>
    <row r="5426" spans="1:26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</row>
    <row r="5427" spans="1:26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</row>
    <row r="5428" spans="1:26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</row>
    <row r="5429" spans="1:26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</row>
    <row r="5430" spans="1:26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</row>
    <row r="5431" spans="1:26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</row>
    <row r="5432" spans="1:26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</row>
    <row r="5433" spans="1:26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</row>
    <row r="5434" spans="1:26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</row>
    <row r="5435" spans="1:26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</row>
    <row r="5436" spans="1:26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</row>
    <row r="5437" spans="1:26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</row>
    <row r="5438" spans="1:26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</row>
    <row r="5439" spans="1:26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</row>
    <row r="5440" spans="1:26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</row>
    <row r="5441" spans="1:26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</row>
    <row r="5442" spans="1:26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</row>
    <row r="5443" spans="1:26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</row>
    <row r="5444" spans="1:26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</row>
    <row r="5445" spans="1:26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</row>
    <row r="5446" spans="1:26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</row>
    <row r="5447" spans="1:26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</row>
    <row r="5448" spans="1:26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</row>
    <row r="5449" spans="1:26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</row>
    <row r="5450" spans="1:26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</row>
    <row r="5451" spans="1:26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</row>
    <row r="5452" spans="1:26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</row>
    <row r="5453" spans="1:26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</row>
    <row r="5454" spans="1:26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</row>
    <row r="5455" spans="1:26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</row>
    <row r="5456" spans="1:26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</row>
    <row r="5457" spans="1:26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</row>
    <row r="5458" spans="1:26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</row>
    <row r="5459" spans="1:26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</row>
    <row r="5460" spans="1:26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</row>
    <row r="5461" spans="1:26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</row>
    <row r="5462" spans="1:26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</row>
    <row r="5463" spans="1:26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</row>
    <row r="5464" spans="1:26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</row>
    <row r="5465" spans="1:26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</row>
    <row r="5466" spans="1:26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</row>
    <row r="5467" spans="1:26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</row>
    <row r="5468" spans="1:26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</row>
    <row r="5469" spans="1:26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</row>
    <row r="5470" spans="1:26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</row>
    <row r="5471" spans="1:26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</row>
    <row r="5472" spans="1:26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</row>
    <row r="5473" spans="1:26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</row>
    <row r="5474" spans="1:26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</row>
    <row r="5475" spans="1:26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</row>
    <row r="5476" spans="1:26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</row>
    <row r="5477" spans="1:26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</row>
    <row r="5478" spans="1:26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</row>
    <row r="5479" spans="1:26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</row>
    <row r="5480" spans="1:26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</row>
    <row r="5481" spans="1:26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</row>
    <row r="5482" spans="1:26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</row>
    <row r="5483" spans="1:26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</row>
    <row r="5484" spans="1:26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</row>
    <row r="5485" spans="1:26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</row>
    <row r="5486" spans="1:26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</row>
    <row r="5487" spans="1:26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</row>
    <row r="5488" spans="1:26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</row>
    <row r="5489" spans="1:26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</row>
    <row r="5490" spans="1:26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</row>
    <row r="5491" spans="1:26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</row>
    <row r="5492" spans="1:26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</row>
    <row r="5493" spans="1:26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</row>
    <row r="5494" spans="1:26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</row>
    <row r="5495" spans="1:26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</row>
    <row r="5496" spans="1:26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</row>
    <row r="5497" spans="1:26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</row>
    <row r="5498" spans="1:26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</row>
    <row r="5499" spans="1:26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</row>
    <row r="5500" spans="1:26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</row>
    <row r="5501" spans="1:26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</row>
    <row r="5502" spans="1:26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</row>
    <row r="5503" spans="1:26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</row>
    <row r="5504" spans="1:26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</row>
    <row r="5505" spans="1:26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</row>
    <row r="5506" spans="1:26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</row>
    <row r="5507" spans="1:26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</row>
    <row r="5508" spans="1:26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</row>
    <row r="5509" spans="1:26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</row>
    <row r="5510" spans="1:26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</row>
    <row r="5511" spans="1:26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</row>
    <row r="5512" spans="1:26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</row>
    <row r="5513" spans="1:26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</row>
    <row r="5514" spans="1:26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</row>
    <row r="5515" spans="1:26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</row>
    <row r="5516" spans="1:26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</row>
    <row r="5517" spans="1:26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</row>
    <row r="5518" spans="1:26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</row>
    <row r="5519" spans="1:26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</row>
    <row r="5520" spans="1:26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</row>
    <row r="5521" spans="1:26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</row>
    <row r="5522" spans="1:26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</row>
    <row r="5523" spans="1:26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</row>
    <row r="5524" spans="1:26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</row>
    <row r="5525" spans="1:26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</row>
    <row r="5526" spans="1:26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</row>
    <row r="5527" spans="1:26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</row>
    <row r="5528" spans="1:26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</row>
    <row r="5529" spans="1:26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</row>
    <row r="5530" spans="1:26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</row>
    <row r="5531" spans="1:26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</row>
    <row r="5532" spans="1:26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</row>
    <row r="5533" spans="1:26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</row>
    <row r="5534" spans="1:26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</row>
    <row r="5535" spans="1:26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</row>
    <row r="5536" spans="1:26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</row>
    <row r="5537" spans="1:26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</row>
    <row r="5538" spans="1:26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</row>
    <row r="5539" spans="1:26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</row>
    <row r="5540" spans="1:26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</row>
    <row r="5541" spans="1:26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</row>
    <row r="5542" spans="1:26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</row>
    <row r="5543" spans="1:26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</row>
    <row r="5544" spans="1:26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</row>
    <row r="5545" spans="1:26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</row>
    <row r="5546" spans="1:26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</row>
    <row r="5547" spans="1:26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</row>
    <row r="5548" spans="1:26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</row>
    <row r="5549" spans="1:26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</row>
    <row r="5550" spans="1:26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</row>
    <row r="5551" spans="1:26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</row>
    <row r="5552" spans="1:26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</row>
    <row r="5553" spans="1:26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</row>
    <row r="5554" spans="1:26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</row>
    <row r="5555" spans="1:26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</row>
    <row r="5556" spans="1:26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</row>
    <row r="5557" spans="1:26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</row>
    <row r="5558" spans="1:26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</row>
    <row r="5559" spans="1:26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</row>
    <row r="5560" spans="1:26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</row>
    <row r="5561" spans="1:26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</row>
    <row r="5562" spans="1:26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</row>
    <row r="5563" spans="1:26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</row>
    <row r="5564" spans="1:26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</row>
    <row r="5565" spans="1:26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</row>
    <row r="5566" spans="1:26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</row>
    <row r="5567" spans="1:26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</row>
    <row r="5568" spans="1:26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</row>
    <row r="5569" spans="1:26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</row>
    <row r="5570" spans="1:26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</row>
    <row r="5571" spans="1:26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</row>
    <row r="5572" spans="1:26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</row>
    <row r="5573" spans="1:26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</row>
    <row r="5574" spans="1:26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</row>
    <row r="5575" spans="1:26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</row>
    <row r="5576" spans="1:26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</row>
    <row r="5577" spans="1:26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</row>
    <row r="5578" spans="1:26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</row>
    <row r="5579" spans="1:26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</row>
    <row r="5580" spans="1:26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</row>
    <row r="5581" spans="1:26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</row>
    <row r="5582" spans="1:26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</row>
    <row r="5583" spans="1:26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</row>
    <row r="5584" spans="1:26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</row>
    <row r="5585" spans="1:26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</row>
    <row r="5586" spans="1:26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</row>
    <row r="5587" spans="1:26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</row>
    <row r="5588" spans="1:26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</row>
    <row r="5589" spans="1:26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</row>
    <row r="5590" spans="1:26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</row>
    <row r="5591" spans="1:26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</row>
    <row r="5592" spans="1:26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</row>
    <row r="5593" spans="1:26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</row>
    <row r="5594" spans="1:26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</row>
    <row r="5595" spans="1:26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</row>
    <row r="5596" spans="1:26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</row>
    <row r="5597" spans="1:26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</row>
    <row r="5598" spans="1:26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</row>
    <row r="5599" spans="1:26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</row>
    <row r="5600" spans="1:26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</row>
    <row r="5601" spans="1:26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</row>
    <row r="5602" spans="1:26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</row>
    <row r="5603" spans="1:26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</row>
    <row r="5604" spans="1:26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</row>
    <row r="5605" spans="1:26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</row>
    <row r="5606" spans="1:26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</row>
    <row r="5607" spans="1:26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</row>
    <row r="5608" spans="1:26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</row>
    <row r="5609" spans="1:26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</row>
    <row r="5610" spans="1:26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</row>
    <row r="5611" spans="1:26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</row>
    <row r="5612" spans="1:26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</row>
    <row r="5613" spans="1:26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</row>
    <row r="5614" spans="1:26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</row>
    <row r="5615" spans="1:26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</row>
    <row r="5616" spans="1:26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</row>
    <row r="5617" spans="1:26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</row>
    <row r="5618" spans="1:26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</row>
    <row r="5619" spans="1:26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</row>
    <row r="5620" spans="1:26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</row>
    <row r="5621" spans="1:26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</row>
    <row r="5622" spans="1:26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</row>
    <row r="5623" spans="1:26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</row>
    <row r="5624" spans="1:26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</row>
    <row r="5625" spans="1:26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</row>
    <row r="5626" spans="1:26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</row>
    <row r="5627" spans="1:26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</row>
    <row r="5628" spans="1:26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</row>
    <row r="5629" spans="1:26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</row>
    <row r="5630" spans="1:26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</row>
    <row r="5631" spans="1:26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</row>
    <row r="5632" spans="1:26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</row>
    <row r="5633" spans="1:26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</row>
    <row r="5634" spans="1:26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</row>
    <row r="5635" spans="1:26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</row>
    <row r="5636" spans="1:26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</row>
    <row r="5637" spans="1:26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</row>
    <row r="5638" spans="1:26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</row>
    <row r="5639" spans="1:26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</row>
    <row r="5640" spans="1:26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</row>
    <row r="5641" spans="1:26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</row>
    <row r="5642" spans="1:26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</row>
    <row r="5643" spans="1:26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</row>
    <row r="5644" spans="1:26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</row>
    <row r="5645" spans="1:26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</row>
    <row r="5646" spans="1:26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</row>
    <row r="5647" spans="1:26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</row>
    <row r="5648" spans="1:26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</row>
    <row r="5649" spans="1:26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</row>
    <row r="5650" spans="1:26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</row>
    <row r="5651" spans="1:26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</row>
    <row r="5652" spans="1:26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</row>
    <row r="5653" spans="1:26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</row>
    <row r="5654" spans="1:26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</row>
    <row r="5655" spans="1:26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</row>
    <row r="5656" spans="1:26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</row>
    <row r="5657" spans="1:26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</row>
    <row r="5658" spans="1:26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</row>
    <row r="5659" spans="1:26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</row>
    <row r="5660" spans="1:26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</row>
    <row r="5661" spans="1:26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</row>
    <row r="5662" spans="1:26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</row>
    <row r="5663" spans="1:26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</row>
    <row r="5664" spans="1:26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</row>
    <row r="5665" spans="1:26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</row>
    <row r="5666" spans="1:26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</row>
    <row r="5667" spans="1:26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</row>
    <row r="5668" spans="1:26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</row>
    <row r="5669" spans="1:26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</row>
    <row r="5670" spans="1:26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</row>
    <row r="5671" spans="1:26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</row>
    <row r="5672" spans="1:26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</row>
    <row r="5673" spans="1:26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</row>
    <row r="5674" spans="1:26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</row>
    <row r="5675" spans="1:26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</row>
    <row r="5676" spans="1:26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</row>
    <row r="5677" spans="1:26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</row>
    <row r="5678" spans="1:26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</row>
    <row r="5679" spans="1:26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</row>
    <row r="5680" spans="1:26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</row>
    <row r="5681" spans="1:26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</row>
    <row r="5682" spans="1:26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</row>
    <row r="5683" spans="1:26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</row>
    <row r="5684" spans="1:26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</row>
    <row r="5685" spans="1:26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</row>
    <row r="5686" spans="1:26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</row>
    <row r="5687" spans="1:26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</row>
    <row r="5688" spans="1:26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</row>
    <row r="5689" spans="1:26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</row>
    <row r="5690" spans="1:26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</row>
    <row r="5691" spans="1:26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</row>
    <row r="5692" spans="1:26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</row>
    <row r="5693" spans="1:26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</row>
    <row r="5694" spans="1:26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</row>
    <row r="5695" spans="1:26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</row>
    <row r="5696" spans="1:26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</row>
    <row r="5697" spans="1:26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</row>
    <row r="5698" spans="1:26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</row>
    <row r="5699" spans="1:26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</row>
    <row r="5700" spans="1:26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</row>
    <row r="5701" spans="1:26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</row>
    <row r="5702" spans="1:26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</row>
    <row r="5703" spans="1:26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</row>
    <row r="5704" spans="1:26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</row>
    <row r="5705" spans="1:26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</row>
    <row r="5706" spans="1:26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</row>
    <row r="5707" spans="1:26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</row>
    <row r="5708" spans="1:26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</row>
    <row r="5709" spans="1:26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</row>
    <row r="5710" spans="1:26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</row>
    <row r="5711" spans="1:26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</row>
    <row r="5712" spans="1:26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</row>
    <row r="5713" spans="1:26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</row>
    <row r="5714" spans="1:26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</row>
    <row r="5715" spans="1:26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</row>
    <row r="5716" spans="1:26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</row>
    <row r="5717" spans="1:26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</row>
    <row r="5718" spans="1:26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</row>
    <row r="5719" spans="1:26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</row>
    <row r="5720" spans="1:26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</row>
    <row r="5721" spans="1:26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</row>
    <row r="5722" spans="1:26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</row>
    <row r="5723" spans="1:26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</row>
    <row r="5724" spans="1:26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</row>
    <row r="5725" spans="1:26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</row>
    <row r="5726" spans="1:26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</row>
    <row r="5727" spans="1:26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</row>
    <row r="5728" spans="1:26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</row>
    <row r="5729" spans="1:26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</row>
    <row r="5730" spans="1:26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</row>
    <row r="5731" spans="1:26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</row>
    <row r="5732" spans="1:26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</row>
    <row r="5733" spans="1:26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</row>
    <row r="5734" spans="1:26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</row>
    <row r="5735" spans="1:26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</row>
    <row r="5736" spans="1:26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</row>
    <row r="5737" spans="1:26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</row>
    <row r="5738" spans="1:26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</row>
    <row r="5739" spans="1:26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</row>
    <row r="5740" spans="1:26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</row>
    <row r="5741" spans="1:26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</row>
    <row r="5742" spans="1:26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</row>
    <row r="5743" spans="1:26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</row>
    <row r="5744" spans="1:26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</row>
    <row r="5745" spans="1:26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</row>
    <row r="5746" spans="1:26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</row>
    <row r="5747" spans="1:26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</row>
    <row r="5748" spans="1:26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</row>
    <row r="5749" spans="1:26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</row>
    <row r="5750" spans="1:26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</row>
    <row r="5751" spans="1:26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</row>
    <row r="5752" spans="1:26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</row>
    <row r="5753" spans="1:26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</row>
    <row r="5754" spans="1:26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</row>
    <row r="5755" spans="1:26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</row>
    <row r="5756" spans="1:26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</row>
    <row r="5757" spans="1:26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</row>
    <row r="5758" spans="1:26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</row>
    <row r="5759" spans="1:26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</row>
    <row r="5760" spans="1:26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</row>
    <row r="5761" spans="1:26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</row>
    <row r="5762" spans="1:26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</row>
    <row r="5763" spans="1:26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</row>
    <row r="5764" spans="1:26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</row>
    <row r="5765" spans="1:26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</row>
    <row r="5766" spans="1:26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</row>
    <row r="5767" spans="1:26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</row>
    <row r="5768" spans="1:26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</row>
    <row r="5769" spans="1:26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</row>
    <row r="5770" spans="1:26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</row>
    <row r="5771" spans="1:26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</row>
    <row r="5772" spans="1:26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</row>
    <row r="5773" spans="1:26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</row>
    <row r="5774" spans="1:26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</row>
    <row r="5775" spans="1:26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</row>
    <row r="5776" spans="1:26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</row>
    <row r="5777" spans="1:26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</row>
    <row r="5778" spans="1:26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</row>
    <row r="5779" spans="1:26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</row>
    <row r="5780" spans="1:26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</row>
    <row r="5781" spans="1:26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</row>
    <row r="5782" spans="1:26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</row>
    <row r="5783" spans="1:26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</row>
    <row r="5784" spans="1:26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</row>
    <row r="5785" spans="1:26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</row>
    <row r="5786" spans="1:26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</row>
    <row r="5787" spans="1:26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</row>
    <row r="5788" spans="1:26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</row>
    <row r="5789" spans="1:26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</row>
    <row r="5790" spans="1:26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</row>
    <row r="5791" spans="1:26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</row>
    <row r="5792" spans="1:26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</row>
    <row r="5793" spans="1:26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</row>
    <row r="5794" spans="1:26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</row>
    <row r="5795" spans="1:26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</row>
    <row r="5796" spans="1:26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</row>
    <row r="5797" spans="1:26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</row>
    <row r="5798" spans="1:26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</row>
    <row r="5799" spans="1:26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</row>
    <row r="5800" spans="1:26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</row>
    <row r="5801" spans="1:26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</row>
    <row r="5802" spans="1:26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</row>
    <row r="5803" spans="1:26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</row>
    <row r="5804" spans="1:26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</row>
    <row r="5805" spans="1:26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</row>
    <row r="5806" spans="1:26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</row>
    <row r="5807" spans="1:26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</row>
    <row r="5808" spans="1:26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</row>
    <row r="5809" spans="1:26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</row>
    <row r="5810" spans="1:26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</row>
    <row r="5811" spans="1:26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</row>
    <row r="5812" spans="1:26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</row>
    <row r="5813" spans="1:26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</row>
    <row r="5814" spans="1:26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</row>
    <row r="5815" spans="1:26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</row>
    <row r="5816" spans="1:26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</row>
    <row r="5817" spans="1:26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</row>
    <row r="5818" spans="1:26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</row>
    <row r="5819" spans="1:26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</row>
    <row r="5820" spans="1:26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</row>
    <row r="5821" spans="1:26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</row>
    <row r="5822" spans="1:26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</row>
    <row r="5823" spans="1:26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</row>
    <row r="5824" spans="1:26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</row>
    <row r="5825" spans="1:26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</row>
    <row r="5826" spans="1:26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</row>
    <row r="5827" spans="1:26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</row>
    <row r="5828" spans="1:26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</row>
    <row r="5829" spans="1:26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</row>
    <row r="5830" spans="1:26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</row>
    <row r="5831" spans="1:26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</row>
    <row r="5832" spans="1:26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</row>
    <row r="5833" spans="1:26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</row>
    <row r="5834" spans="1:26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</row>
    <row r="5835" spans="1:26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</row>
    <row r="5836" spans="1:26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</row>
    <row r="5837" spans="1:26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</row>
    <row r="5838" spans="1:26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</row>
    <row r="5839" spans="1:26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</row>
    <row r="5840" spans="1:26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</row>
    <row r="5841" spans="1:26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</row>
    <row r="5842" spans="1:26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</row>
    <row r="5843" spans="1:26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</row>
    <row r="5844" spans="1:26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</row>
    <row r="5845" spans="1:26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</row>
    <row r="5846" spans="1:26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</row>
    <row r="5847" spans="1:26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</row>
    <row r="5848" spans="1:26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</row>
    <row r="5849" spans="1:26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</row>
    <row r="5850" spans="1:26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</row>
    <row r="5851" spans="1:26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</row>
    <row r="5852" spans="1:26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</row>
    <row r="5853" spans="1:26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</row>
    <row r="5854" spans="1:26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</row>
    <row r="5855" spans="1:26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</row>
    <row r="5856" spans="1:26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</row>
    <row r="5857" spans="1:26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</row>
    <row r="5858" spans="1:26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</row>
    <row r="5859" spans="1:26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</row>
    <row r="5860" spans="1:26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</row>
    <row r="5861" spans="1:26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</row>
    <row r="5862" spans="1:26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</row>
    <row r="5863" spans="1:26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</row>
    <row r="5864" spans="1:26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</row>
    <row r="5865" spans="1:26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</row>
    <row r="5866" spans="1:26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</row>
    <row r="5867" spans="1:26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</row>
    <row r="5868" spans="1:26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</row>
    <row r="5869" spans="1:26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</row>
    <row r="5870" spans="1:26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</row>
    <row r="5871" spans="1:26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</row>
    <row r="5872" spans="1:26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</row>
    <row r="5873" spans="1:26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</row>
    <row r="5874" spans="1:26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</row>
    <row r="5875" spans="1:26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</row>
    <row r="5876" spans="1:26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</row>
    <row r="5877" spans="1:26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</row>
    <row r="5878" spans="1:26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</row>
    <row r="5879" spans="1:26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</row>
    <row r="5880" spans="1:26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</row>
    <row r="5881" spans="1:26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</row>
    <row r="5882" spans="1:26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</row>
    <row r="5883" spans="1:26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</row>
    <row r="5884" spans="1:26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</row>
    <row r="5885" spans="1:26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</row>
    <row r="5886" spans="1:26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</row>
    <row r="5887" spans="1:26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</row>
    <row r="5888" spans="1:26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</row>
    <row r="5889" spans="1:26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</row>
    <row r="5890" spans="1:26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</row>
    <row r="5891" spans="1:26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</row>
    <row r="5892" spans="1:26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</row>
    <row r="5893" spans="1:26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</row>
    <row r="5894" spans="1:26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</row>
    <row r="5895" spans="1:26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</row>
    <row r="5896" spans="1:26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</row>
    <row r="5897" spans="1:26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</row>
    <row r="5898" spans="1:26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</row>
    <row r="5899" spans="1:26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</row>
    <row r="5900" spans="1:26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</row>
    <row r="5901" spans="1:26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</row>
    <row r="5902" spans="1:26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</row>
    <row r="5903" spans="1:26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</row>
    <row r="5904" spans="1:26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</row>
    <row r="5905" spans="1:26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</row>
    <row r="5906" spans="1:26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</row>
    <row r="5907" spans="1:26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</row>
    <row r="5908" spans="1:26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</row>
    <row r="5909" spans="1:26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</row>
    <row r="5910" spans="1:26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</row>
    <row r="5911" spans="1:26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</row>
    <row r="5912" spans="1:26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</row>
    <row r="5913" spans="1:26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</row>
    <row r="5914" spans="1:26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</row>
    <row r="5915" spans="1:26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</row>
    <row r="5916" spans="1:26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</row>
    <row r="5917" spans="1:26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</row>
    <row r="5918" spans="1:26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</row>
    <row r="5919" spans="1:26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</row>
    <row r="5920" spans="1:26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</row>
    <row r="5921" spans="1:26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</row>
    <row r="5922" spans="1:26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</row>
    <row r="5923" spans="1:26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</row>
    <row r="5924" spans="1:26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</row>
    <row r="5925" spans="1:26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</row>
    <row r="5926" spans="1:26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</row>
    <row r="5927" spans="1:26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</row>
    <row r="5928" spans="1:26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</row>
    <row r="5929" spans="1:26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</row>
    <row r="5930" spans="1:26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</row>
    <row r="5931" spans="1:26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</row>
    <row r="5932" spans="1:26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</row>
    <row r="5933" spans="1:26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</row>
    <row r="5934" spans="1:26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</row>
    <row r="5935" spans="1:26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</row>
    <row r="5936" spans="1:26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</row>
    <row r="5937" spans="1:26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</row>
    <row r="5938" spans="1:26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</row>
    <row r="5939" spans="1:26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</row>
    <row r="5940" spans="1:26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</row>
    <row r="5941" spans="1:26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</row>
    <row r="5942" spans="1:26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</row>
    <row r="5943" spans="1:26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</row>
    <row r="5944" spans="1:26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</row>
    <row r="5945" spans="1:26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</row>
    <row r="5946" spans="1:26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</row>
    <row r="5947" spans="1:26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</row>
    <row r="5948" spans="1:26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</row>
    <row r="5949" spans="1:26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</row>
    <row r="5950" spans="1:26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</row>
    <row r="5951" spans="1:26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</row>
    <row r="5952" spans="1:26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</row>
    <row r="5953" spans="1:26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</row>
    <row r="5954" spans="1:26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</row>
    <row r="5955" spans="1:26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</row>
    <row r="5956" spans="1:26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</row>
    <row r="5957" spans="1:26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</row>
    <row r="5958" spans="1:26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</row>
    <row r="5959" spans="1:26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</row>
    <row r="5960" spans="1:26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</row>
    <row r="5961" spans="1:26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</row>
    <row r="5962" spans="1:26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</row>
    <row r="5963" spans="1:26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</row>
    <row r="5964" spans="1:26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</row>
    <row r="5965" spans="1:26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</row>
    <row r="5966" spans="1:26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</row>
    <row r="5967" spans="1:26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</row>
    <row r="5968" spans="1:26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</row>
    <row r="5969" spans="1:26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</row>
    <row r="5970" spans="1:26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</row>
    <row r="5971" spans="1:26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</row>
    <row r="5972" spans="1:26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</row>
    <row r="5973" spans="1:26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</row>
    <row r="5974" spans="1:26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</row>
    <row r="5975" spans="1:26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</row>
    <row r="5976" spans="1:26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</row>
    <row r="5977" spans="1:26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</row>
    <row r="5978" spans="1:26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</row>
    <row r="5979" spans="1:26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</row>
    <row r="5980" spans="1:26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</row>
    <row r="5981" spans="1:26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</row>
    <row r="5982" spans="1:26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</row>
    <row r="5983" spans="1:26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</row>
    <row r="5984" spans="1:26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</row>
    <row r="5985" spans="1:26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</row>
    <row r="5986" spans="1:26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</row>
    <row r="5987" spans="1:26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</row>
    <row r="5988" spans="1:26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</row>
    <row r="5989" spans="1:26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</row>
    <row r="5990" spans="1:26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</row>
    <row r="5991" spans="1:26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</row>
    <row r="5992" spans="1:26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</row>
    <row r="5993" spans="1:26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</row>
    <row r="5994" spans="1:26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</row>
    <row r="5995" spans="1:26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</row>
    <row r="5996" spans="1:26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</row>
    <row r="5997" spans="1:26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</row>
    <row r="5998" spans="1:26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</row>
    <row r="5999" spans="1:26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</row>
    <row r="6000" spans="1:26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</row>
    <row r="6001" spans="1:26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</row>
    <row r="6002" spans="1:26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</row>
    <row r="6003" spans="1:26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</row>
    <row r="6004" spans="1:26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</row>
    <row r="6005" spans="1:26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</row>
    <row r="6006" spans="1:26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</row>
    <row r="6007" spans="1:26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</row>
    <row r="6008" spans="1:26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</row>
    <row r="6009" spans="1:26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</row>
    <row r="6010" spans="1:26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</row>
    <row r="6011" spans="1:26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</row>
    <row r="6012" spans="1:26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</row>
    <row r="6013" spans="1:26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</row>
    <row r="6014" spans="1:26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</row>
    <row r="6015" spans="1:26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</row>
    <row r="6016" spans="1:26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</row>
    <row r="6017" spans="1:26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</row>
    <row r="6018" spans="1:26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</row>
    <row r="6019" spans="1:26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</row>
    <row r="6020" spans="1:26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</row>
    <row r="6021" spans="1:26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</row>
    <row r="6022" spans="1:26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</row>
    <row r="6023" spans="1:26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</row>
    <row r="6024" spans="1:26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</row>
    <row r="6025" spans="1:26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</row>
    <row r="6026" spans="1:26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</row>
    <row r="6027" spans="1:26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</row>
    <row r="6028" spans="1:26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</row>
    <row r="6029" spans="1:26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</row>
    <row r="6030" spans="1:26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</row>
    <row r="6031" spans="1:26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</row>
    <row r="6032" spans="1:26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</row>
    <row r="6033" spans="1:26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</row>
    <row r="6034" spans="1:26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</row>
    <row r="6035" spans="1:26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</row>
    <row r="6036" spans="1:26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</row>
    <row r="6037" spans="1:26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</row>
    <row r="6038" spans="1:26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</row>
    <row r="6039" spans="1:26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</row>
    <row r="6040" spans="1:26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</row>
    <row r="6041" spans="1:26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</row>
    <row r="6042" spans="1:26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</row>
    <row r="6043" spans="1:26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</row>
    <row r="6044" spans="1:26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</row>
    <row r="6045" spans="1:26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</row>
    <row r="6046" spans="1:26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</row>
    <row r="6047" spans="1:26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</row>
    <row r="6048" spans="1:26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</row>
    <row r="6049" spans="1:26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</row>
    <row r="6050" spans="1:26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</row>
    <row r="6051" spans="1:26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</row>
    <row r="6052" spans="1:26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</row>
    <row r="6053" spans="1:26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</row>
    <row r="6054" spans="1:26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</row>
    <row r="6055" spans="1:26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</row>
    <row r="6056" spans="1:26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</row>
    <row r="6057" spans="1:26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</row>
    <row r="6058" spans="1:26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</row>
    <row r="6059" spans="1:26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</row>
    <row r="6060" spans="1:26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</row>
    <row r="6061" spans="1:26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</row>
    <row r="6062" spans="1:26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</row>
    <row r="6063" spans="1:26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</row>
    <row r="6064" spans="1:26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</row>
    <row r="6065" spans="1:26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</row>
    <row r="6066" spans="1:26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</row>
    <row r="6067" spans="1:26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</row>
    <row r="6068" spans="1:26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  <c r="Z6068"/>
    </row>
    <row r="6069" spans="1:26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</row>
    <row r="6070" spans="1:26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</row>
    <row r="6071" spans="1:26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</row>
    <row r="6072" spans="1:26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</row>
    <row r="6073" spans="1:26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</row>
    <row r="6074" spans="1:26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</row>
    <row r="6075" spans="1:26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</row>
    <row r="6076" spans="1:26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</row>
    <row r="6077" spans="1:26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</row>
    <row r="6078" spans="1:26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</row>
    <row r="6079" spans="1:26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</row>
    <row r="6080" spans="1:26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</row>
    <row r="6081" spans="1:26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</row>
    <row r="6082" spans="1:26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</row>
    <row r="6083" spans="1:26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</row>
    <row r="6084" spans="1:26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</row>
    <row r="6085" spans="1:26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</row>
    <row r="6086" spans="1:26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</row>
    <row r="6087" spans="1:26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</row>
    <row r="6088" spans="1:26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</row>
    <row r="6089" spans="1:26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</row>
    <row r="6090" spans="1:26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</row>
    <row r="6091" spans="1:26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</row>
    <row r="6092" spans="1:26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</row>
    <row r="6093" spans="1:26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</row>
    <row r="6094" spans="1:26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</row>
    <row r="6095" spans="1:26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</row>
    <row r="6096" spans="1:26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</row>
    <row r="6097" spans="1:26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</row>
    <row r="6098" spans="1:26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</row>
    <row r="6099" spans="1:26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</row>
    <row r="6100" spans="1:26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</row>
    <row r="6101" spans="1:26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</row>
    <row r="6102" spans="1:26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</row>
    <row r="6103" spans="1:26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</row>
    <row r="6104" spans="1:26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</row>
    <row r="6105" spans="1:26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</row>
    <row r="6106" spans="1:26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</row>
    <row r="6107" spans="1:26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</row>
    <row r="6108" spans="1:26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</row>
    <row r="6109" spans="1:26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</row>
    <row r="6110" spans="1:26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</row>
    <row r="6111" spans="1:26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</row>
    <row r="6112" spans="1:26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</row>
    <row r="6113" spans="1:26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</row>
    <row r="6114" spans="1:26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</row>
    <row r="6115" spans="1:26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</row>
    <row r="6116" spans="1:26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</row>
    <row r="6117" spans="1:26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</row>
    <row r="6118" spans="1:26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</row>
    <row r="6119" spans="1:26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</row>
    <row r="6120" spans="1:26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</row>
    <row r="6121" spans="1:26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</row>
    <row r="6122" spans="1:26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</row>
    <row r="6123" spans="1:26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</row>
    <row r="6124" spans="1:26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</row>
    <row r="6125" spans="1:26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</row>
    <row r="6126" spans="1:26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</row>
    <row r="6127" spans="1:26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</row>
    <row r="6128" spans="1:26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</row>
    <row r="6129" spans="1:26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</row>
    <row r="6130" spans="1:26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</row>
    <row r="6131" spans="1:26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</row>
    <row r="6132" spans="1:26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</row>
    <row r="6133" spans="1:26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</row>
    <row r="6134" spans="1:26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</row>
    <row r="6135" spans="1:26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</row>
    <row r="6136" spans="1:26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</row>
    <row r="6137" spans="1:26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</row>
    <row r="6138" spans="1:26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</row>
    <row r="6139" spans="1:26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</row>
    <row r="6140" spans="1:26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</row>
    <row r="6141" spans="1:26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</row>
    <row r="6142" spans="1:26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</row>
    <row r="6143" spans="1:26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</row>
    <row r="6144" spans="1:26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</row>
    <row r="6145" spans="1:26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</row>
    <row r="6146" spans="1:26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  <c r="Z6146"/>
    </row>
    <row r="6147" spans="1:26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  <c r="Z6147"/>
    </row>
    <row r="6148" spans="1:26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  <c r="Z6148"/>
    </row>
    <row r="6149" spans="1:26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  <c r="Z6149"/>
    </row>
    <row r="6150" spans="1:26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  <c r="Z6150"/>
    </row>
    <row r="6151" spans="1:26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  <c r="Z6151"/>
    </row>
    <row r="6152" spans="1:26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  <c r="Z6152"/>
    </row>
    <row r="6153" spans="1:26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  <c r="Z6153"/>
    </row>
    <row r="6154" spans="1:26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  <c r="Z6154"/>
    </row>
    <row r="6155" spans="1:26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  <c r="Z6155"/>
    </row>
    <row r="6156" spans="1:26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  <c r="Z6156"/>
    </row>
    <row r="6157" spans="1:26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  <c r="Z6157"/>
    </row>
    <row r="6158" spans="1:26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  <c r="Z6158"/>
    </row>
    <row r="6159" spans="1:26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  <c r="Z6159"/>
    </row>
    <row r="6160" spans="1:26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  <c r="Z6160"/>
    </row>
    <row r="6161" spans="1:26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  <c r="Z6161"/>
    </row>
    <row r="6162" spans="1:26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  <c r="Z6162"/>
    </row>
    <row r="6163" spans="1:26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  <c r="Z6163"/>
    </row>
    <row r="6164" spans="1:26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  <c r="Z6164"/>
    </row>
    <row r="6165" spans="1:26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  <c r="Z6165"/>
    </row>
    <row r="6166" spans="1:26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  <c r="Z6166"/>
    </row>
    <row r="6167" spans="1:26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  <c r="Z6167"/>
    </row>
    <row r="6168" spans="1:26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  <c r="Z6168"/>
    </row>
    <row r="6169" spans="1:26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  <c r="Z6169"/>
    </row>
    <row r="6170" spans="1:26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  <c r="Z6170"/>
    </row>
    <row r="6171" spans="1:26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  <c r="Z6171"/>
    </row>
    <row r="6172" spans="1:26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  <c r="Z6172"/>
    </row>
    <row r="6173" spans="1:26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  <c r="Z6173"/>
    </row>
    <row r="6174" spans="1:26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  <c r="Z6174"/>
    </row>
    <row r="6175" spans="1:26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  <c r="Z6175"/>
    </row>
    <row r="6176" spans="1:26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  <c r="Z6176"/>
    </row>
    <row r="6177" spans="1:26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  <c r="Z6177"/>
    </row>
    <row r="6178" spans="1:26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  <c r="Z6178"/>
    </row>
    <row r="6179" spans="1:26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  <c r="Z6179"/>
    </row>
    <row r="6180" spans="1:26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  <c r="Z6180"/>
    </row>
    <row r="6181" spans="1:26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  <c r="Z6181"/>
    </row>
    <row r="6182" spans="1:26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  <c r="Z6182"/>
    </row>
    <row r="6183" spans="1:26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  <c r="Z6183"/>
    </row>
    <row r="6184" spans="1:26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  <c r="Z6184"/>
    </row>
    <row r="6185" spans="1:26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  <c r="Z6185"/>
    </row>
    <row r="6186" spans="1:26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  <c r="Z6186"/>
    </row>
    <row r="6187" spans="1:26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  <c r="Z6187"/>
    </row>
    <row r="6188" spans="1:26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  <c r="Z6188"/>
    </row>
    <row r="6189" spans="1:26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  <c r="Z6189"/>
    </row>
    <row r="6190" spans="1:26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  <c r="Z6190"/>
    </row>
    <row r="6191" spans="1:26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  <c r="Z6191"/>
    </row>
    <row r="6192" spans="1:26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  <c r="Z6192"/>
    </row>
    <row r="6193" spans="1:26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  <c r="Z6193"/>
    </row>
    <row r="6194" spans="1:26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  <c r="Z6194"/>
    </row>
    <row r="6195" spans="1:26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  <c r="Z6195"/>
    </row>
    <row r="6196" spans="1:26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  <c r="Z6196"/>
    </row>
    <row r="6197" spans="1:26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  <c r="Z6197"/>
    </row>
    <row r="6198" spans="1:26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  <c r="Z6198"/>
    </row>
    <row r="6199" spans="1:26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  <c r="Z6199"/>
    </row>
    <row r="6200" spans="1:26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  <c r="Z6200"/>
    </row>
    <row r="6201" spans="1:26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  <c r="Z6201"/>
    </row>
    <row r="6202" spans="1:26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  <c r="Z6202"/>
    </row>
    <row r="6203" spans="1:26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  <c r="Z6203"/>
    </row>
    <row r="6204" spans="1:26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  <c r="Z6204"/>
    </row>
    <row r="6205" spans="1:26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  <c r="Z6205"/>
    </row>
    <row r="6206" spans="1:26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  <c r="Z6206"/>
    </row>
    <row r="6207" spans="1:26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  <c r="Z6207"/>
    </row>
    <row r="6208" spans="1:26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  <c r="Z6208"/>
    </row>
    <row r="6209" spans="1:26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  <c r="Z6209"/>
    </row>
    <row r="6210" spans="1:26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  <c r="Z6210"/>
    </row>
    <row r="6211" spans="1:26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  <c r="Z6211"/>
    </row>
    <row r="6212" spans="1:26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  <c r="Z6212"/>
    </row>
    <row r="6213" spans="1:26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  <c r="Z6213"/>
    </row>
    <row r="6214" spans="1:26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  <c r="Z6214"/>
    </row>
    <row r="6215" spans="1:26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  <c r="Z6215"/>
    </row>
    <row r="6216" spans="1:26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  <c r="Z6216"/>
    </row>
    <row r="6217" spans="1:26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  <c r="Z6217"/>
    </row>
    <row r="6218" spans="1:26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  <c r="Z6218"/>
    </row>
    <row r="6219" spans="1:26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  <c r="Z6219"/>
    </row>
    <row r="6220" spans="1:26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  <c r="Z6220"/>
    </row>
    <row r="6221" spans="1:26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  <c r="Z6221"/>
    </row>
    <row r="6222" spans="1:26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  <c r="Z6222"/>
    </row>
    <row r="6223" spans="1:26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  <c r="Z6223"/>
    </row>
    <row r="6224" spans="1:26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  <c r="Z6224"/>
    </row>
    <row r="6225" spans="1:26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  <c r="Z6225"/>
    </row>
    <row r="6226" spans="1:26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  <c r="Z6226"/>
    </row>
    <row r="6227" spans="1:26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  <c r="Z6227"/>
    </row>
    <row r="6228" spans="1:26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  <c r="Z6228"/>
    </row>
    <row r="6229" spans="1:26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  <c r="Z6229"/>
    </row>
    <row r="6230" spans="1:26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  <c r="Z6230"/>
    </row>
    <row r="6231" spans="1:26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  <c r="Z6231"/>
    </row>
    <row r="6232" spans="1:26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  <c r="Z6232"/>
    </row>
    <row r="6233" spans="1:26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  <c r="Z6233"/>
    </row>
    <row r="6234" spans="1:26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</row>
    <row r="6235" spans="1:26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  <c r="Z6235"/>
    </row>
    <row r="6236" spans="1:26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  <c r="Z6236"/>
    </row>
    <row r="6237" spans="1:26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  <c r="Z6237"/>
    </row>
    <row r="6238" spans="1:26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  <c r="Z6238"/>
    </row>
    <row r="6239" spans="1:26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  <c r="Z6239"/>
    </row>
    <row r="6240" spans="1:26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  <c r="Z6240"/>
    </row>
    <row r="6241" spans="1:26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  <c r="Z6241"/>
    </row>
    <row r="6242" spans="1:26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  <c r="Z6242"/>
    </row>
    <row r="6243" spans="1:26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  <c r="Z6243"/>
    </row>
    <row r="6244" spans="1:26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  <c r="Z6244"/>
    </row>
    <row r="6245" spans="1:26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  <c r="Z6245"/>
    </row>
    <row r="6246" spans="1:26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  <c r="Z6246"/>
    </row>
    <row r="6247" spans="1:26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  <c r="Z6247"/>
    </row>
    <row r="6248" spans="1:26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  <c r="Z6248"/>
    </row>
    <row r="6249" spans="1:26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  <c r="Z6249"/>
    </row>
    <row r="6250" spans="1:26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  <c r="Z6250"/>
    </row>
    <row r="6251" spans="1:26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  <c r="Z6251"/>
    </row>
    <row r="6252" spans="1:26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  <c r="Z6252"/>
    </row>
    <row r="6253" spans="1:26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  <c r="Z6253"/>
    </row>
    <row r="6254" spans="1:26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  <c r="Z6254"/>
    </row>
    <row r="6255" spans="1:26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  <c r="Z6255"/>
    </row>
    <row r="6256" spans="1:26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  <c r="Z6256"/>
    </row>
    <row r="6257" spans="1:26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  <c r="Z6257"/>
    </row>
    <row r="6258" spans="1:26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  <c r="Z6258"/>
    </row>
    <row r="6259" spans="1:26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  <c r="Z6259"/>
    </row>
    <row r="6260" spans="1:26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  <c r="Z6260"/>
    </row>
    <row r="6261" spans="1:26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  <c r="Z6261"/>
    </row>
    <row r="6262" spans="1:26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  <c r="Z6262"/>
    </row>
    <row r="6263" spans="1:26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  <c r="Z6263"/>
    </row>
    <row r="6264" spans="1:26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  <c r="Z6264"/>
    </row>
    <row r="6265" spans="1:26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  <c r="Z6265"/>
    </row>
    <row r="6266" spans="1:26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  <c r="Z6266"/>
    </row>
    <row r="6267" spans="1:26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  <c r="Z6267"/>
    </row>
    <row r="6268" spans="1:26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  <c r="Z6268"/>
    </row>
    <row r="6269" spans="1:26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  <c r="Z6269"/>
    </row>
    <row r="6270" spans="1:26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  <c r="Z6270"/>
    </row>
    <row r="6271" spans="1:26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  <c r="Z6271"/>
    </row>
    <row r="6272" spans="1:26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  <c r="Z6272"/>
    </row>
    <row r="6273" spans="1:26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  <c r="Z6273"/>
    </row>
    <row r="6274" spans="1:26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  <c r="Z6274"/>
    </row>
    <row r="6275" spans="1:26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  <c r="Z6275"/>
    </row>
    <row r="6276" spans="1:26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  <c r="Z6276"/>
    </row>
    <row r="6277" spans="1:26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  <c r="Z6277"/>
    </row>
    <row r="6278" spans="1:26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  <c r="Z6278"/>
    </row>
    <row r="6279" spans="1:26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  <c r="Z6279"/>
    </row>
    <row r="6280" spans="1:26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  <c r="Z6280"/>
    </row>
    <row r="6281" spans="1:26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  <c r="Z6281"/>
    </row>
    <row r="6282" spans="1:26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  <c r="Z6282"/>
    </row>
    <row r="6283" spans="1:26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  <c r="Z6283"/>
    </row>
    <row r="6284" spans="1:26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  <c r="Z6284"/>
    </row>
    <row r="6285" spans="1:26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  <c r="Z6285"/>
    </row>
    <row r="6286" spans="1:26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  <c r="Z6286"/>
    </row>
    <row r="6287" spans="1:26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  <c r="Z6287"/>
    </row>
    <row r="6288" spans="1:26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  <c r="Z6288"/>
    </row>
    <row r="6289" spans="1:26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  <c r="Z6289"/>
    </row>
    <row r="6290" spans="1:26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  <c r="Z6290"/>
    </row>
    <row r="6291" spans="1:26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  <c r="Z6291"/>
    </row>
    <row r="6292" spans="1:26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  <c r="Z6292"/>
    </row>
    <row r="6293" spans="1:26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  <c r="Z6293"/>
    </row>
    <row r="6294" spans="1:26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  <c r="Z6294"/>
    </row>
    <row r="6295" spans="1:26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  <c r="Z6295"/>
    </row>
    <row r="6296" spans="1:26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  <c r="Z6296"/>
    </row>
    <row r="6297" spans="1:26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  <c r="Z6297"/>
    </row>
    <row r="6298" spans="1:26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  <c r="Z6298"/>
    </row>
    <row r="6299" spans="1:26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  <c r="Z6299"/>
    </row>
    <row r="6300" spans="1:26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  <c r="Z6300"/>
    </row>
    <row r="6301" spans="1:26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  <c r="Z6301"/>
    </row>
    <row r="6302" spans="1:26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  <c r="Z6302"/>
    </row>
    <row r="6303" spans="1:26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  <c r="Z6303"/>
    </row>
    <row r="6304" spans="1:26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</row>
    <row r="6305" spans="1:26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  <c r="Z6305"/>
    </row>
    <row r="6306" spans="1:26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  <c r="Z6306"/>
    </row>
    <row r="6307" spans="1:26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  <c r="Z6307"/>
    </row>
    <row r="6308" spans="1:26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  <c r="Z6308"/>
    </row>
    <row r="6309" spans="1:26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  <c r="Z6309"/>
    </row>
    <row r="6310" spans="1:26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  <c r="Z6310"/>
    </row>
    <row r="6311" spans="1:26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  <c r="Z6311"/>
    </row>
    <row r="6312" spans="1:26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  <c r="Z6312"/>
    </row>
    <row r="6313" spans="1:26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  <c r="Z6313"/>
    </row>
    <row r="6314" spans="1:26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  <c r="Z6314"/>
    </row>
    <row r="6315" spans="1:26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  <c r="Z6315"/>
    </row>
    <row r="6316" spans="1:26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  <c r="Z6316"/>
    </row>
    <row r="6317" spans="1:26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  <c r="Z6317"/>
    </row>
    <row r="6318" spans="1:26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  <c r="Z6318"/>
    </row>
    <row r="6319" spans="1:26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  <c r="Z6319"/>
    </row>
    <row r="6320" spans="1:26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  <c r="Z6320"/>
    </row>
    <row r="6321" spans="1:26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  <c r="Z6321"/>
    </row>
    <row r="6322" spans="1:26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  <c r="Z6322"/>
    </row>
    <row r="6323" spans="1:26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  <c r="Z6323"/>
    </row>
    <row r="6324" spans="1:26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  <c r="Z6324"/>
    </row>
    <row r="6325" spans="1:26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  <c r="Z6325"/>
    </row>
    <row r="6326" spans="1:26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  <c r="Z6326"/>
    </row>
    <row r="6327" spans="1:26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  <c r="Z6327"/>
    </row>
    <row r="6328" spans="1:26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  <c r="Z6328"/>
    </row>
    <row r="6329" spans="1:26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  <c r="Z6329"/>
    </row>
    <row r="6330" spans="1:26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  <c r="Z6330"/>
    </row>
    <row r="6331" spans="1:26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  <c r="Z6331"/>
    </row>
    <row r="6332" spans="1:26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  <c r="Z6332"/>
    </row>
    <row r="6333" spans="1:26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  <c r="Z6333"/>
    </row>
    <row r="6334" spans="1:26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  <c r="Z6334"/>
    </row>
    <row r="6335" spans="1:26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  <c r="Z6335"/>
    </row>
    <row r="6336" spans="1:26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  <c r="Z6336"/>
    </row>
    <row r="6337" spans="1:26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  <c r="Z6337"/>
    </row>
    <row r="6338" spans="1:26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  <c r="Z6338"/>
    </row>
    <row r="6339" spans="1:26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  <c r="Z6339"/>
    </row>
    <row r="6340" spans="1:26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  <c r="Z6340"/>
    </row>
    <row r="6341" spans="1:26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  <c r="Z6341"/>
    </row>
    <row r="6342" spans="1:26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  <c r="Z6342"/>
    </row>
    <row r="6343" spans="1:26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  <c r="Z6343"/>
    </row>
    <row r="6344" spans="1:26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  <c r="Z6344"/>
    </row>
    <row r="6345" spans="1:26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  <c r="Z6345"/>
    </row>
    <row r="6346" spans="1:26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  <c r="Z6346"/>
    </row>
    <row r="6347" spans="1:26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  <c r="Z6347"/>
    </row>
    <row r="6348" spans="1:26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  <c r="Z6348"/>
    </row>
    <row r="6349" spans="1:26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  <c r="Z6349"/>
    </row>
    <row r="6350" spans="1:26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  <c r="Z6350"/>
    </row>
    <row r="6351" spans="1:26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  <c r="Z6351"/>
    </row>
    <row r="6352" spans="1:26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  <c r="Z6352"/>
    </row>
    <row r="6353" spans="1:26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  <c r="Z6353"/>
    </row>
    <row r="6354" spans="1:26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  <c r="Z6354"/>
    </row>
    <row r="6355" spans="1:26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  <c r="Z6355"/>
    </row>
    <row r="6356" spans="1:26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  <c r="Z6356"/>
    </row>
    <row r="6357" spans="1:26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  <c r="Z6357"/>
    </row>
    <row r="6358" spans="1:26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  <c r="Z6358"/>
    </row>
    <row r="6359" spans="1:26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  <c r="Z6359"/>
    </row>
    <row r="6360" spans="1:26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  <c r="Z6360"/>
    </row>
    <row r="6361" spans="1:26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  <c r="Z6361"/>
    </row>
    <row r="6362" spans="1:26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  <c r="Z6362"/>
    </row>
    <row r="6363" spans="1:26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  <c r="Z6363"/>
    </row>
    <row r="6364" spans="1:26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  <c r="Z6364"/>
    </row>
    <row r="6365" spans="1:26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  <c r="Z6365"/>
    </row>
    <row r="6366" spans="1:26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  <c r="Z6366"/>
    </row>
    <row r="6367" spans="1:26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  <c r="Z6367"/>
    </row>
    <row r="6368" spans="1:26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  <c r="Z6368"/>
    </row>
    <row r="6369" spans="1:26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  <c r="Z6369"/>
    </row>
    <row r="6370" spans="1:26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  <c r="Z6370"/>
    </row>
    <row r="6371" spans="1:26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  <c r="Z6371"/>
    </row>
    <row r="6372" spans="1:26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  <c r="Z6372"/>
    </row>
    <row r="6373" spans="1:26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  <c r="Z6373"/>
    </row>
    <row r="6374" spans="1:26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  <c r="Z6374"/>
    </row>
    <row r="6375" spans="1:26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  <c r="Z6375"/>
    </row>
    <row r="6376" spans="1:26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  <c r="Z6376"/>
    </row>
    <row r="6377" spans="1:26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  <c r="Z6377"/>
    </row>
    <row r="6378" spans="1:26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  <c r="Z6378"/>
    </row>
    <row r="6379" spans="1:26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  <c r="Z6379"/>
    </row>
    <row r="6380" spans="1:26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  <c r="Z6380"/>
    </row>
    <row r="6381" spans="1:26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  <c r="Z6381"/>
    </row>
    <row r="6382" spans="1:26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  <c r="Z6382"/>
    </row>
    <row r="6383" spans="1:26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  <c r="Z6383"/>
    </row>
    <row r="6384" spans="1:26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  <c r="Z6384"/>
    </row>
    <row r="6385" spans="1:26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  <c r="Z6385"/>
    </row>
    <row r="6386" spans="1:26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  <c r="Z6386"/>
    </row>
    <row r="6387" spans="1:26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  <c r="Z6387"/>
    </row>
    <row r="6388" spans="1:26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  <c r="Z6388"/>
    </row>
    <row r="6389" spans="1:26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  <c r="Z6389"/>
    </row>
    <row r="6390" spans="1:26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  <c r="Z6390"/>
    </row>
    <row r="6391" spans="1:26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  <c r="Z6391"/>
    </row>
    <row r="6392" spans="1:26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  <c r="Z6392"/>
    </row>
    <row r="6393" spans="1:26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  <c r="Z6393"/>
    </row>
    <row r="6394" spans="1:26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  <c r="Z6394"/>
    </row>
    <row r="6395" spans="1:26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  <c r="Z6395"/>
    </row>
    <row r="6396" spans="1:26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  <c r="Z6396"/>
    </row>
    <row r="6397" spans="1:26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  <c r="Z6397"/>
    </row>
    <row r="6398" spans="1:26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  <c r="Z6398"/>
    </row>
    <row r="6399" spans="1:26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  <c r="Z6399"/>
    </row>
    <row r="6400" spans="1:26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  <c r="Z6400"/>
    </row>
    <row r="6401" spans="1:26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  <c r="Z6401"/>
    </row>
    <row r="6402" spans="1:26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  <c r="Z6402"/>
    </row>
    <row r="6403" spans="1:26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  <c r="Z6403"/>
    </row>
    <row r="6404" spans="1:26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  <c r="Z6404"/>
    </row>
    <row r="6405" spans="1:26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  <c r="Z6405"/>
    </row>
    <row r="6406" spans="1:26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  <c r="Z6406"/>
    </row>
    <row r="6407" spans="1:26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  <c r="Z6407"/>
    </row>
    <row r="6408" spans="1:26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  <c r="Z6408"/>
    </row>
    <row r="6409" spans="1:26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  <c r="Z6409"/>
    </row>
    <row r="6410" spans="1:26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  <c r="Z6410"/>
    </row>
    <row r="6411" spans="1:26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  <c r="Z6411"/>
    </row>
    <row r="6412" spans="1:26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  <c r="Z6412"/>
    </row>
    <row r="6413" spans="1:26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  <c r="Z6413"/>
    </row>
    <row r="6414" spans="1:26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  <c r="Z6414"/>
    </row>
    <row r="6415" spans="1:26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  <c r="Z6415"/>
    </row>
    <row r="6416" spans="1:26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  <c r="Z6416"/>
    </row>
    <row r="6417" spans="1:26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  <c r="Z6417"/>
    </row>
    <row r="6418" spans="1:26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  <c r="Z6418"/>
    </row>
    <row r="6419" spans="1:26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  <c r="Z6419"/>
    </row>
    <row r="6420" spans="1:26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  <c r="Z6420"/>
    </row>
    <row r="6421" spans="1:26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  <c r="Z6421"/>
    </row>
    <row r="6422" spans="1:26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  <c r="Z6422"/>
    </row>
    <row r="6423" spans="1:26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  <c r="Z6423"/>
    </row>
    <row r="6424" spans="1:26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  <c r="Z6424"/>
    </row>
    <row r="6425" spans="1:26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  <c r="Z6425"/>
    </row>
    <row r="6426" spans="1:26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  <c r="Z6426"/>
    </row>
    <row r="6427" spans="1:26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  <c r="Z6427"/>
    </row>
    <row r="6428" spans="1:26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  <c r="Z6428"/>
    </row>
    <row r="6429" spans="1:26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  <c r="Z6429"/>
    </row>
    <row r="6430" spans="1:26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  <c r="Z6430"/>
    </row>
    <row r="6431" spans="1:26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  <c r="Z6431"/>
    </row>
    <row r="6432" spans="1:26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  <c r="Z6432"/>
    </row>
    <row r="6433" spans="1:26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  <c r="Z6433"/>
    </row>
    <row r="6434" spans="1:26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  <c r="Z6434"/>
    </row>
    <row r="6435" spans="1:26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  <c r="Z6435"/>
    </row>
    <row r="6436" spans="1:26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  <c r="Z6436"/>
    </row>
    <row r="6437" spans="1:26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  <c r="Z6437"/>
    </row>
    <row r="6438" spans="1:26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  <c r="Z6438"/>
    </row>
    <row r="6439" spans="1:26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  <c r="Z6439"/>
    </row>
    <row r="6440" spans="1:26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  <c r="Z6440"/>
    </row>
    <row r="6441" spans="1:26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  <c r="Z6441"/>
    </row>
    <row r="6442" spans="1:26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  <c r="Z6442"/>
    </row>
    <row r="6443" spans="1:26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  <c r="Z6443"/>
    </row>
    <row r="6444" spans="1:26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  <c r="Z6444"/>
    </row>
    <row r="6445" spans="1:26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  <c r="Z6445"/>
    </row>
    <row r="6446" spans="1:26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  <c r="Z6446"/>
    </row>
    <row r="6447" spans="1:26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  <c r="Z6447"/>
    </row>
    <row r="6448" spans="1:26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  <c r="Z6448"/>
    </row>
    <row r="6449" spans="1:26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  <c r="Z6449"/>
    </row>
    <row r="6450" spans="1:26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  <c r="Z6450"/>
    </row>
    <row r="6451" spans="1:26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  <c r="Z6451"/>
    </row>
    <row r="6452" spans="1:26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  <c r="Z6452"/>
    </row>
    <row r="6453" spans="1:26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  <c r="Z6453"/>
    </row>
    <row r="6454" spans="1:26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  <c r="Z6454"/>
    </row>
    <row r="6455" spans="1:26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  <c r="Z6455"/>
    </row>
    <row r="6456" spans="1:26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  <c r="Z6456"/>
    </row>
    <row r="6457" spans="1:26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  <c r="Z6457"/>
    </row>
    <row r="6458" spans="1:26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  <c r="Z6458"/>
    </row>
    <row r="6459" spans="1:26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  <c r="Z6459"/>
    </row>
    <row r="6460" spans="1:26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  <c r="Z6460"/>
    </row>
    <row r="6461" spans="1:26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  <c r="Z6461"/>
    </row>
    <row r="6462" spans="1:26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  <c r="Z6462"/>
    </row>
    <row r="6463" spans="1:26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  <c r="Z6463"/>
    </row>
    <row r="6464" spans="1:26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  <c r="Z6464"/>
    </row>
    <row r="6465" spans="1:26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  <c r="Z6465"/>
    </row>
    <row r="6466" spans="1:26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  <c r="Z6466"/>
    </row>
    <row r="6467" spans="1:26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  <c r="Z6467"/>
    </row>
    <row r="6468" spans="1:26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  <c r="Z6468"/>
    </row>
    <row r="6469" spans="1:26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  <c r="Z6469"/>
    </row>
    <row r="6470" spans="1:26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  <c r="Z6470"/>
    </row>
    <row r="6471" spans="1:26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  <c r="Z6471"/>
    </row>
    <row r="6472" spans="1:26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  <c r="Z6472"/>
    </row>
    <row r="6473" spans="1:26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  <c r="Z6473"/>
    </row>
    <row r="6474" spans="1:26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  <c r="Z6474"/>
    </row>
    <row r="6475" spans="1:26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  <c r="Z6475"/>
    </row>
    <row r="6476" spans="1:26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  <c r="Z6476"/>
    </row>
    <row r="6477" spans="1:26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  <c r="Z6477"/>
    </row>
    <row r="6478" spans="1:26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  <c r="Z6478"/>
    </row>
    <row r="6479" spans="1:26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  <c r="Z6479"/>
    </row>
    <row r="6480" spans="1:26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  <c r="Z6480"/>
    </row>
    <row r="6481" spans="1:26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  <c r="Z6481"/>
    </row>
    <row r="6482" spans="1:26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  <c r="Z6482"/>
    </row>
    <row r="6483" spans="1:26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  <c r="Z6483"/>
    </row>
    <row r="6484" spans="1:26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  <c r="Z6484"/>
    </row>
    <row r="6485" spans="1:26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  <c r="Z6485"/>
    </row>
    <row r="6486" spans="1:26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  <c r="Z6486"/>
    </row>
    <row r="6487" spans="1:26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  <c r="Z6487"/>
    </row>
    <row r="6488" spans="1:26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  <c r="Z6488"/>
    </row>
    <row r="6489" spans="1:26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  <c r="Z6489"/>
    </row>
    <row r="6490" spans="1:26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  <c r="Z6490"/>
    </row>
    <row r="6491" spans="1:26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  <c r="Z6491"/>
    </row>
    <row r="6492" spans="1:26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  <c r="Z6492"/>
    </row>
    <row r="6493" spans="1:26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  <c r="Z6493"/>
    </row>
    <row r="6494" spans="1:26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  <c r="Z6494"/>
    </row>
    <row r="6495" spans="1:26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  <c r="Z6495"/>
    </row>
    <row r="6496" spans="1:26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  <c r="Z6496"/>
    </row>
    <row r="6497" spans="1:26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  <c r="Z6497"/>
    </row>
    <row r="6498" spans="1:26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  <c r="Z6498"/>
    </row>
    <row r="6499" spans="1:26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  <c r="Z6499"/>
    </row>
    <row r="6500" spans="1:26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  <c r="Z6500"/>
    </row>
    <row r="6501" spans="1:26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  <c r="Z6501"/>
    </row>
    <row r="6502" spans="1:26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  <c r="Z6502"/>
    </row>
    <row r="6503" spans="1:26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  <c r="Z6503"/>
    </row>
    <row r="6504" spans="1:26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  <c r="Z6504"/>
    </row>
    <row r="6505" spans="1:26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  <c r="Z6505"/>
    </row>
    <row r="6506" spans="1:26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  <c r="Z6506"/>
    </row>
    <row r="6507" spans="1:26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  <c r="Z6507"/>
    </row>
    <row r="6508" spans="1:26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  <c r="Z6508"/>
    </row>
    <row r="6509" spans="1:26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  <c r="Z6509"/>
    </row>
    <row r="6510" spans="1:26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  <c r="Z6510"/>
    </row>
    <row r="6511" spans="1:26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  <c r="Z6511"/>
    </row>
    <row r="6512" spans="1:26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  <c r="Z6512"/>
    </row>
    <row r="6513" spans="1:26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  <c r="Z6513"/>
    </row>
    <row r="6514" spans="1:26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  <c r="Z6514"/>
    </row>
    <row r="6515" spans="1:26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  <c r="Z6515"/>
    </row>
    <row r="6516" spans="1:26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  <c r="Z6516"/>
    </row>
    <row r="6517" spans="1:26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  <c r="Z6517"/>
    </row>
    <row r="6518" spans="1:26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  <c r="Z6518"/>
    </row>
    <row r="6519" spans="1:26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  <c r="Z6519"/>
    </row>
    <row r="6520" spans="1:26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  <c r="Z6520"/>
    </row>
    <row r="6521" spans="1:26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  <c r="Z6521"/>
    </row>
    <row r="6522" spans="1:26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  <c r="Z6522"/>
    </row>
    <row r="6523" spans="1:26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  <c r="Z6523"/>
    </row>
    <row r="6524" spans="1:26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  <c r="Z6524"/>
    </row>
    <row r="6525" spans="1:26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  <c r="Z6525"/>
    </row>
    <row r="6526" spans="1:26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  <c r="Z6526"/>
    </row>
    <row r="6527" spans="1:26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  <c r="Z6527"/>
    </row>
    <row r="6528" spans="1:26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  <c r="Z6528"/>
    </row>
    <row r="6529" spans="1:26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  <c r="Z6529"/>
    </row>
    <row r="6530" spans="1:26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  <c r="Z6530"/>
    </row>
    <row r="6531" spans="1:26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  <c r="Z6531"/>
    </row>
    <row r="6532" spans="1:26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  <c r="Z6532"/>
    </row>
    <row r="6533" spans="1:26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  <c r="Z6533"/>
    </row>
    <row r="6534" spans="1:26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  <c r="Z6534"/>
    </row>
    <row r="6535" spans="1:26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  <c r="Z6535"/>
    </row>
    <row r="6536" spans="1:26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  <c r="Z6536"/>
    </row>
    <row r="6537" spans="1:26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  <c r="Z6537"/>
    </row>
    <row r="6538" spans="1:26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  <c r="Z6538"/>
    </row>
    <row r="6539" spans="1:26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  <c r="Z6539"/>
    </row>
    <row r="6540" spans="1:26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  <c r="Z6540"/>
    </row>
    <row r="6541" spans="1:26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  <c r="Z6541"/>
    </row>
    <row r="6542" spans="1:26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  <c r="Z6542"/>
    </row>
    <row r="6543" spans="1:26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  <c r="Z6543"/>
    </row>
    <row r="6544" spans="1:26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  <c r="Z6544"/>
    </row>
    <row r="6545" spans="1:26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  <c r="Z6545"/>
    </row>
    <row r="6546" spans="1:26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  <c r="Z6546"/>
    </row>
    <row r="6547" spans="1:26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  <c r="Z6547"/>
    </row>
    <row r="6548" spans="1:26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  <c r="Z6548"/>
    </row>
    <row r="6549" spans="1:26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  <c r="Z6549"/>
    </row>
    <row r="6550" spans="1:26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  <c r="Z6550"/>
    </row>
    <row r="6551" spans="1:26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  <c r="Z6551"/>
    </row>
    <row r="6552" spans="1:26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  <c r="Z6552"/>
    </row>
    <row r="6553" spans="1:26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  <c r="Z6553"/>
    </row>
    <row r="6554" spans="1:26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  <c r="Z6554"/>
    </row>
    <row r="6555" spans="1:26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  <c r="Z6555"/>
    </row>
    <row r="6556" spans="1:26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  <c r="Z6556"/>
    </row>
    <row r="6557" spans="1:26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  <c r="Z6557"/>
    </row>
    <row r="6558" spans="1:26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  <c r="Z6558"/>
    </row>
    <row r="6559" spans="1:26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  <c r="Z6559"/>
    </row>
    <row r="6560" spans="1:26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  <c r="Z6560"/>
    </row>
    <row r="6561" spans="1:26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  <c r="Z6561"/>
    </row>
    <row r="6562" spans="1:26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  <c r="Z6562"/>
    </row>
    <row r="6563" spans="1:26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  <c r="Z6563"/>
    </row>
    <row r="6564" spans="1:26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  <c r="Z6564"/>
    </row>
    <row r="6565" spans="1:26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  <c r="Z6565"/>
    </row>
    <row r="6566" spans="1:26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  <c r="Z6566"/>
    </row>
    <row r="6567" spans="1:26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  <c r="Z6567"/>
    </row>
    <row r="6568" spans="1:26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  <c r="Z6568"/>
    </row>
    <row r="6569" spans="1:26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  <c r="Z6569"/>
    </row>
    <row r="6570" spans="1:26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  <c r="Z6570"/>
    </row>
    <row r="6571" spans="1:26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  <c r="Z6571"/>
    </row>
    <row r="6572" spans="1:26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  <c r="Z6572"/>
    </row>
    <row r="6573" spans="1:26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  <c r="Z6573"/>
    </row>
    <row r="6574" spans="1:26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  <c r="Z6574"/>
    </row>
    <row r="6575" spans="1:26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  <c r="Z6575"/>
    </row>
    <row r="6576" spans="1:26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  <c r="Z6576"/>
    </row>
    <row r="6577" spans="1:26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  <c r="Z6577"/>
    </row>
    <row r="6578" spans="1:26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  <c r="Z6578"/>
    </row>
    <row r="6579" spans="1:26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  <c r="Z6579"/>
    </row>
    <row r="6580" spans="1:26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  <c r="Z6580"/>
    </row>
    <row r="6581" spans="1:26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  <c r="Z6581"/>
    </row>
    <row r="6582" spans="1:26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  <c r="Z6582"/>
    </row>
    <row r="6583" spans="1:26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  <c r="Z6583"/>
    </row>
    <row r="6584" spans="1:26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  <c r="Z6584"/>
    </row>
    <row r="6585" spans="1:26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  <c r="Z6585"/>
    </row>
    <row r="6586" spans="1:26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  <c r="Z6586"/>
    </row>
    <row r="6587" spans="1:26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  <c r="Z6587"/>
    </row>
    <row r="6588" spans="1:26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  <c r="Z6588"/>
    </row>
    <row r="6589" spans="1:26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  <c r="Z6589"/>
    </row>
    <row r="6590" spans="1:26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  <c r="Z6590"/>
    </row>
    <row r="6591" spans="1:26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  <c r="Z6591"/>
    </row>
    <row r="6592" spans="1:26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  <c r="Z6592"/>
    </row>
    <row r="6593" spans="1:26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  <c r="Z6593"/>
    </row>
    <row r="6594" spans="1:26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  <c r="Z6594"/>
    </row>
    <row r="6595" spans="1:26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  <c r="Z6595"/>
    </row>
    <row r="6596" spans="1:26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  <c r="Z6596"/>
    </row>
    <row r="6597" spans="1:26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  <c r="Z6597"/>
    </row>
    <row r="6598" spans="1:26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  <c r="Z6598"/>
    </row>
    <row r="6599" spans="1:26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  <c r="Z6599"/>
    </row>
    <row r="6600" spans="1:26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  <c r="Z6600"/>
    </row>
    <row r="6601" spans="1:26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  <c r="Z6601"/>
    </row>
    <row r="6602" spans="1:26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  <c r="Z6602"/>
    </row>
    <row r="6603" spans="1:26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  <c r="Z6603"/>
    </row>
    <row r="6604" spans="1:26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  <c r="Z6604"/>
    </row>
    <row r="6605" spans="1:26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  <c r="Z6605"/>
    </row>
    <row r="6606" spans="1:26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  <c r="Z6606"/>
    </row>
    <row r="6607" spans="1:26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  <c r="Z6607"/>
    </row>
    <row r="6608" spans="1:26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  <c r="Z6608"/>
    </row>
    <row r="6609" spans="1:26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  <c r="Z6609"/>
    </row>
    <row r="6610" spans="1:26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  <c r="Z6610"/>
    </row>
    <row r="6611" spans="1:26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  <c r="Z6611"/>
    </row>
    <row r="6612" spans="1:26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  <c r="Z6612"/>
    </row>
    <row r="6613" spans="1:26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  <c r="Z6613"/>
    </row>
    <row r="6614" spans="1:26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  <c r="Z6614"/>
    </row>
    <row r="6615" spans="1:26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  <c r="Z6615"/>
    </row>
    <row r="6616" spans="1:26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  <c r="Z6616"/>
    </row>
    <row r="6617" spans="1:26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  <c r="Z6617"/>
    </row>
    <row r="6618" spans="1:26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  <c r="Z6618"/>
    </row>
    <row r="6619" spans="1:26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  <c r="Z6619"/>
    </row>
    <row r="6620" spans="1:26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  <c r="Z6620"/>
    </row>
    <row r="6621" spans="1:26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  <c r="Z6621"/>
    </row>
    <row r="6622" spans="1:26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  <c r="Z6622"/>
    </row>
    <row r="6623" spans="1:26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  <c r="Z6623"/>
    </row>
    <row r="6624" spans="1:26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  <c r="Z6624"/>
    </row>
    <row r="6625" spans="1:26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  <c r="Z6625"/>
    </row>
    <row r="6626" spans="1:26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  <c r="Z6626"/>
    </row>
    <row r="6627" spans="1:26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  <c r="Z6627"/>
    </row>
    <row r="6628" spans="1:26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  <c r="Z6628"/>
    </row>
    <row r="6629" spans="1:26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  <c r="Z6629"/>
    </row>
    <row r="6630" spans="1:26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  <c r="Z6630"/>
    </row>
    <row r="6631" spans="1:26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  <c r="Z6631"/>
    </row>
    <row r="6632" spans="1:26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  <c r="Z6632"/>
    </row>
    <row r="6633" spans="1:26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  <c r="Z6633"/>
    </row>
    <row r="6634" spans="1:26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  <c r="Z6634"/>
    </row>
    <row r="6635" spans="1:26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  <c r="Z6635"/>
    </row>
    <row r="6636" spans="1:26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  <c r="Z6636"/>
    </row>
    <row r="6637" spans="1:26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  <c r="Z6637"/>
    </row>
    <row r="6638" spans="1:26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  <c r="Z6638"/>
    </row>
    <row r="6639" spans="1:26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  <c r="Z6639"/>
    </row>
    <row r="6640" spans="1:26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  <c r="Z6640"/>
    </row>
    <row r="6641" spans="1:26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  <c r="Z6641"/>
    </row>
    <row r="6642" spans="1:26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  <c r="Z6642"/>
    </row>
    <row r="6643" spans="1:26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  <c r="Z6643"/>
    </row>
    <row r="6644" spans="1:26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  <c r="Z6644"/>
    </row>
    <row r="6645" spans="1:26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  <c r="Z6645"/>
    </row>
    <row r="6646" spans="1:26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  <c r="Z6646"/>
    </row>
    <row r="6647" spans="1:26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  <c r="Z6647"/>
    </row>
    <row r="6648" spans="1:26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  <c r="Z6648"/>
    </row>
    <row r="6649" spans="1:26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  <c r="Z6649"/>
    </row>
    <row r="6650" spans="1:26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  <c r="Z6650"/>
    </row>
    <row r="6651" spans="1:26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  <c r="Z6651"/>
    </row>
    <row r="6652" spans="1:26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  <c r="Z6652"/>
    </row>
    <row r="6653" spans="1:26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  <c r="Z6653"/>
    </row>
    <row r="6654" spans="1:26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  <c r="Z6654"/>
    </row>
    <row r="6655" spans="1:26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  <c r="Z6655"/>
    </row>
    <row r="6656" spans="1:26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  <c r="Z6656"/>
    </row>
    <row r="6657" spans="1:26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  <c r="Z6657"/>
    </row>
    <row r="6658" spans="1:26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  <c r="Z6658"/>
    </row>
    <row r="6659" spans="1:26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  <c r="Z6659"/>
    </row>
    <row r="6660" spans="1:26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  <c r="Z6660"/>
    </row>
    <row r="6661" spans="1:26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  <c r="Z6661"/>
    </row>
    <row r="6662" spans="1:26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  <c r="Z6662"/>
    </row>
    <row r="6663" spans="1:26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  <c r="Z6663"/>
    </row>
    <row r="6664" spans="1:26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  <c r="Z6664"/>
    </row>
    <row r="6665" spans="1:26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  <c r="Z6665"/>
    </row>
    <row r="6666" spans="1:26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  <c r="Z6666"/>
    </row>
    <row r="6667" spans="1:26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  <c r="Z6667"/>
    </row>
    <row r="6668" spans="1:26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  <c r="Z6668"/>
    </row>
    <row r="6669" spans="1:26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  <c r="Z6669"/>
    </row>
    <row r="6670" spans="1:26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  <c r="Z6670"/>
    </row>
    <row r="6671" spans="1:26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  <c r="Z6671"/>
    </row>
    <row r="6672" spans="1:26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  <c r="Z6672"/>
    </row>
    <row r="6673" spans="1:26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  <c r="Z6673"/>
    </row>
    <row r="6674" spans="1:26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  <c r="Z6674"/>
    </row>
    <row r="6675" spans="1:26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  <c r="Z6675"/>
    </row>
    <row r="6676" spans="1:26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  <c r="Z6676"/>
    </row>
    <row r="6677" spans="1:26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  <c r="Z6677"/>
    </row>
    <row r="6678" spans="1:26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  <c r="Z6678"/>
    </row>
    <row r="6679" spans="1:26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  <c r="Z6679"/>
    </row>
    <row r="6680" spans="1:26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  <c r="Z6680"/>
    </row>
    <row r="6681" spans="1:26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  <c r="Z6681"/>
    </row>
    <row r="6682" spans="1:26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  <c r="Z6682"/>
    </row>
    <row r="6683" spans="1:26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  <c r="Z6683"/>
    </row>
    <row r="6684" spans="1:26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  <c r="Z6684"/>
    </row>
    <row r="6685" spans="1:26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  <c r="Z6685"/>
    </row>
    <row r="6686" spans="1:26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  <c r="Z6686"/>
    </row>
    <row r="6687" spans="1:26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  <c r="Z6687"/>
    </row>
    <row r="6688" spans="1:26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  <c r="Z6688"/>
    </row>
    <row r="6689" spans="1:26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  <c r="Z6689"/>
    </row>
    <row r="6690" spans="1:26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  <c r="Z6690"/>
    </row>
    <row r="6691" spans="1:26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  <c r="Z6691"/>
    </row>
    <row r="6692" spans="1:26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  <c r="Z6692"/>
    </row>
    <row r="6693" spans="1:26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  <c r="Z6693"/>
    </row>
    <row r="6694" spans="1:26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  <c r="Z6694"/>
    </row>
    <row r="6695" spans="1:26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  <c r="Z6695"/>
    </row>
    <row r="6696" spans="1:26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  <c r="Z6696"/>
    </row>
    <row r="6697" spans="1:26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  <c r="Z6697"/>
    </row>
    <row r="6698" spans="1:26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  <c r="Z6698"/>
    </row>
    <row r="6699" spans="1:26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  <c r="Z6699"/>
    </row>
    <row r="6700" spans="1:26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  <c r="Z6700"/>
    </row>
    <row r="6701" spans="1:26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  <c r="Z6701"/>
    </row>
    <row r="6702" spans="1:26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  <c r="Z6702"/>
    </row>
    <row r="6703" spans="1:26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  <c r="Z6703"/>
    </row>
    <row r="6704" spans="1:26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  <c r="Z6704"/>
    </row>
    <row r="6705" spans="1:26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  <c r="Z6705"/>
    </row>
    <row r="6706" spans="1:26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  <c r="Z6706"/>
    </row>
    <row r="6707" spans="1:26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  <c r="Z6707"/>
    </row>
    <row r="6708" spans="1:26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  <c r="Z6708"/>
    </row>
    <row r="6709" spans="1:26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  <c r="Z6709"/>
    </row>
    <row r="6710" spans="1:26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  <c r="Z6710"/>
    </row>
    <row r="6711" spans="1:26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  <c r="Z6711"/>
    </row>
    <row r="6712" spans="1:26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  <c r="Z6712"/>
    </row>
    <row r="6713" spans="1:26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  <c r="Z6713"/>
    </row>
    <row r="6714" spans="1:26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  <c r="Z6714"/>
    </row>
    <row r="6715" spans="1:26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  <c r="Z6715"/>
    </row>
    <row r="6716" spans="1:26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  <c r="Z6716"/>
    </row>
    <row r="6717" spans="1:26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  <c r="Z6717"/>
    </row>
    <row r="6718" spans="1:26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  <c r="Z6718"/>
    </row>
    <row r="6719" spans="1:26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  <c r="Z6719"/>
    </row>
    <row r="6720" spans="1:26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  <c r="Z6720"/>
    </row>
    <row r="6721" spans="1:26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  <c r="Z6721"/>
    </row>
    <row r="6722" spans="1:26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  <c r="Z6722"/>
    </row>
    <row r="6723" spans="1:26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  <c r="Z6723"/>
    </row>
    <row r="6724" spans="1:26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  <c r="Z6724"/>
    </row>
    <row r="6725" spans="1:26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  <c r="Z6725"/>
    </row>
    <row r="6726" spans="1:26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  <c r="Z6726"/>
    </row>
    <row r="6727" spans="1:26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  <c r="Z6727"/>
    </row>
    <row r="6728" spans="1:26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  <c r="Z6728"/>
    </row>
    <row r="6729" spans="1:26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  <c r="Z6729"/>
    </row>
    <row r="6730" spans="1:26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  <c r="Z6730"/>
    </row>
    <row r="6731" spans="1:26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  <c r="Z6731"/>
    </row>
    <row r="6732" spans="1:26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  <c r="Z6732"/>
    </row>
    <row r="6733" spans="1:26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  <c r="Z6733"/>
    </row>
    <row r="6734" spans="1:26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  <c r="Z6734"/>
    </row>
    <row r="6735" spans="1:26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  <c r="Z6735"/>
    </row>
    <row r="6736" spans="1:26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  <c r="Z6736"/>
    </row>
    <row r="6737" spans="1:26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  <c r="Z6737"/>
    </row>
    <row r="6738" spans="1:26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  <c r="Z6738"/>
    </row>
    <row r="6739" spans="1:26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  <c r="Z6739"/>
    </row>
    <row r="6740" spans="1:26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  <c r="Z6740"/>
    </row>
    <row r="6741" spans="1:26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  <c r="Z6741"/>
    </row>
    <row r="6742" spans="1:26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  <c r="Z6742"/>
    </row>
    <row r="6743" spans="1:26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  <c r="Z6743"/>
    </row>
    <row r="6744" spans="1:26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  <c r="Z6744"/>
    </row>
    <row r="6745" spans="1:26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  <c r="Z6745"/>
    </row>
    <row r="6746" spans="1:26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  <c r="Z6746"/>
    </row>
    <row r="6747" spans="1:26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  <c r="Z6747"/>
    </row>
    <row r="6748" spans="1:26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  <c r="Z6748"/>
    </row>
    <row r="6749" spans="1:26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  <c r="Z6749"/>
    </row>
    <row r="6750" spans="1:26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  <c r="Z6750"/>
    </row>
    <row r="6751" spans="1:26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  <c r="Z6751"/>
    </row>
    <row r="6752" spans="1:26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  <c r="Z6752"/>
    </row>
    <row r="6753" spans="1:26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  <c r="Z6753"/>
    </row>
    <row r="6754" spans="1:26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  <c r="Z6754"/>
    </row>
    <row r="6755" spans="1:26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  <c r="Z6755"/>
    </row>
    <row r="6756" spans="1:26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  <c r="Z6756"/>
    </row>
    <row r="6757" spans="1:26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  <c r="Z6757"/>
    </row>
    <row r="6758" spans="1:26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  <c r="Z6758"/>
    </row>
    <row r="6759" spans="1:26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  <c r="Z6759"/>
    </row>
    <row r="6760" spans="1:26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  <c r="Z6760"/>
    </row>
    <row r="6761" spans="1:26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  <c r="Z6761"/>
    </row>
    <row r="6762" spans="1:26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  <c r="Z6762"/>
    </row>
    <row r="6763" spans="1:26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  <c r="Z6763"/>
    </row>
    <row r="6764" spans="1:26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  <c r="Z6764"/>
    </row>
    <row r="6765" spans="1:26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  <c r="Z6765"/>
    </row>
    <row r="6766" spans="1:26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  <c r="Z6766"/>
    </row>
    <row r="6767" spans="1:26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  <c r="Z6767"/>
    </row>
    <row r="6768" spans="1:26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  <c r="Z6768"/>
    </row>
    <row r="6769" spans="1:26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  <c r="Z6769"/>
    </row>
    <row r="6770" spans="1:26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  <c r="Z6770"/>
    </row>
    <row r="6771" spans="1:26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  <c r="Z6771"/>
    </row>
    <row r="6772" spans="1:26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  <c r="Z6772"/>
    </row>
    <row r="6773" spans="1:26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  <c r="Z6773"/>
    </row>
    <row r="6774" spans="1:26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  <c r="Z6774"/>
    </row>
    <row r="6775" spans="1:26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  <c r="Z6775"/>
    </row>
    <row r="6776" spans="1:26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  <c r="Z6776"/>
    </row>
    <row r="6777" spans="1:26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  <c r="Z6777"/>
    </row>
    <row r="6778" spans="1:26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  <c r="Z6778"/>
    </row>
    <row r="6779" spans="1:26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  <c r="Z6779"/>
    </row>
    <row r="6780" spans="1:26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  <c r="Z6780"/>
    </row>
    <row r="6781" spans="1:26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  <c r="Z6781"/>
    </row>
    <row r="6782" spans="1:26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  <c r="Z6782"/>
    </row>
    <row r="6783" spans="1:26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  <c r="Z6783"/>
    </row>
    <row r="6784" spans="1:26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  <c r="Z6784"/>
    </row>
    <row r="6785" spans="1:26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  <c r="Z6785"/>
    </row>
    <row r="6786" spans="1:26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  <c r="Z6786"/>
    </row>
    <row r="6787" spans="1:26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  <c r="Z6787"/>
    </row>
    <row r="6788" spans="1:26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  <c r="Z6788"/>
    </row>
    <row r="6789" spans="1:26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  <c r="Z6789"/>
    </row>
    <row r="6790" spans="1:26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  <c r="Z6790"/>
    </row>
    <row r="6791" spans="1:26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  <c r="Z6791"/>
    </row>
    <row r="6792" spans="1:26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  <c r="Z6792"/>
    </row>
    <row r="6793" spans="1:26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  <c r="Z6793"/>
    </row>
    <row r="6794" spans="1:26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  <c r="Z6794"/>
    </row>
    <row r="6795" spans="1:26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  <c r="Z6795"/>
    </row>
    <row r="6796" spans="1:26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  <c r="Z6796"/>
    </row>
    <row r="6797" spans="1:26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  <c r="Z6797"/>
    </row>
    <row r="6798" spans="1:26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  <c r="Z6798"/>
    </row>
    <row r="6799" spans="1:26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  <c r="Z6799"/>
    </row>
    <row r="6800" spans="1:26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  <c r="Z6800"/>
    </row>
    <row r="6801" spans="1:26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  <c r="Z6801"/>
    </row>
    <row r="6802" spans="1:26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  <c r="Z6802"/>
    </row>
    <row r="6803" spans="1:26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  <c r="Z6803"/>
    </row>
    <row r="6804" spans="1:26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  <c r="Z6804"/>
    </row>
    <row r="6805" spans="1:26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  <c r="Z6805"/>
    </row>
    <row r="6806" spans="1:26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  <c r="Z6806"/>
    </row>
    <row r="6807" spans="1:26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  <c r="Z6807"/>
    </row>
    <row r="6808" spans="1:26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  <c r="Z6808"/>
    </row>
    <row r="6809" spans="1:26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  <c r="Z6809"/>
    </row>
    <row r="6810" spans="1:26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  <c r="Z6810"/>
    </row>
    <row r="6811" spans="1:26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  <c r="Z6811"/>
    </row>
    <row r="6812" spans="1:26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  <c r="Z6812"/>
    </row>
    <row r="6813" spans="1:26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  <c r="Z6813"/>
    </row>
    <row r="6814" spans="1:26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  <c r="Z6814"/>
    </row>
    <row r="6815" spans="1:26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  <c r="Z6815"/>
    </row>
    <row r="6816" spans="1:26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  <c r="Z6816"/>
    </row>
    <row r="6817" spans="1:26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  <c r="Z6817"/>
    </row>
    <row r="6818" spans="1:26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  <c r="Z6818"/>
    </row>
    <row r="6819" spans="1:26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  <c r="Z6819"/>
    </row>
    <row r="6820" spans="1:26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  <c r="Z6820"/>
    </row>
    <row r="6821" spans="1:26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  <c r="Z6821"/>
    </row>
    <row r="6822" spans="1:26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  <c r="Z6822"/>
    </row>
    <row r="6823" spans="1:26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  <c r="Z6823"/>
    </row>
    <row r="6824" spans="1:26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  <c r="Z6824"/>
    </row>
    <row r="6825" spans="1:26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  <c r="Z6825"/>
    </row>
    <row r="6826" spans="1:26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  <c r="Z6826"/>
    </row>
    <row r="6827" spans="1:26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  <c r="Z6827"/>
    </row>
    <row r="6828" spans="1:26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  <c r="Z6828"/>
    </row>
    <row r="6829" spans="1:26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  <c r="Z6829"/>
    </row>
    <row r="6830" spans="1:26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  <c r="Z6830"/>
    </row>
    <row r="6831" spans="1:26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  <c r="Z6831"/>
    </row>
    <row r="6832" spans="1:26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  <c r="Z6832"/>
    </row>
    <row r="6833" spans="1:26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  <c r="Z6833"/>
    </row>
    <row r="6834" spans="1:26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  <c r="Z6834"/>
    </row>
    <row r="6835" spans="1:26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  <c r="Z6835"/>
    </row>
    <row r="6836" spans="1:26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  <c r="Z6836"/>
    </row>
    <row r="6837" spans="1:26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  <c r="Z6837"/>
    </row>
    <row r="6838" spans="1:26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  <c r="Z6838"/>
    </row>
    <row r="6839" spans="1:26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  <c r="Z6839"/>
    </row>
    <row r="6840" spans="1:26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  <c r="Z6840"/>
    </row>
    <row r="6841" spans="1:26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  <c r="Z6841"/>
    </row>
    <row r="6842" spans="1:26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  <c r="Z6842"/>
    </row>
    <row r="6843" spans="1:26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  <c r="Z6843"/>
    </row>
    <row r="6844" spans="1:26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  <c r="Z6844"/>
    </row>
    <row r="6845" spans="1:26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  <c r="Z6845"/>
    </row>
    <row r="6846" spans="1:26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  <c r="Z6846"/>
    </row>
    <row r="6847" spans="1:26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  <c r="Z6847"/>
    </row>
    <row r="6848" spans="1:26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  <c r="Z6848"/>
    </row>
    <row r="6849" spans="1:26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  <c r="Z6849"/>
    </row>
    <row r="6850" spans="1:26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  <c r="Z6850"/>
    </row>
    <row r="6851" spans="1:26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  <c r="Z6851"/>
    </row>
    <row r="6852" spans="1:26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  <c r="Z6852"/>
    </row>
    <row r="6853" spans="1:26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  <c r="Z6853"/>
    </row>
    <row r="6854" spans="1:26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  <c r="Z6854"/>
    </row>
    <row r="6855" spans="1:26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  <c r="Z6855"/>
    </row>
    <row r="6856" spans="1:26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  <c r="Z6856"/>
    </row>
    <row r="6857" spans="1:26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  <c r="Z6857"/>
    </row>
    <row r="6858" spans="1:26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  <c r="Z6858"/>
    </row>
    <row r="6859" spans="1:26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  <c r="Z6859"/>
    </row>
    <row r="6860" spans="1:26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  <c r="Z6860"/>
    </row>
    <row r="6861" spans="1:26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  <c r="Z6861"/>
    </row>
    <row r="6862" spans="1:26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  <c r="Z6862"/>
    </row>
    <row r="6863" spans="1:26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  <c r="Z6863"/>
    </row>
    <row r="6864" spans="1:26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  <c r="Z6864"/>
    </row>
    <row r="6865" spans="1:26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  <c r="Z6865"/>
    </row>
    <row r="6866" spans="1:26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  <c r="Z6866"/>
    </row>
    <row r="6867" spans="1:26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  <c r="Z6867"/>
    </row>
    <row r="6868" spans="1:26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  <c r="Z6868"/>
    </row>
    <row r="6869" spans="1:26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  <c r="Z6869"/>
    </row>
    <row r="6870" spans="1:26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  <c r="Z6870"/>
    </row>
    <row r="6871" spans="1:26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  <c r="Z6871"/>
    </row>
    <row r="6872" spans="1:26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  <c r="Z6872"/>
    </row>
    <row r="6873" spans="1:26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  <c r="Z6873"/>
    </row>
    <row r="6874" spans="1:26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  <c r="Z6874"/>
    </row>
    <row r="6875" spans="1:26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  <c r="Z6875"/>
    </row>
    <row r="6876" spans="1:26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  <c r="Z6876"/>
    </row>
    <row r="6877" spans="1:26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  <c r="Z6877"/>
    </row>
    <row r="6878" spans="1:26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  <c r="Z6878"/>
    </row>
    <row r="6879" spans="1:26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  <c r="Z6879"/>
    </row>
    <row r="6880" spans="1:26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  <c r="Z6880"/>
    </row>
    <row r="6881" spans="1:26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  <c r="Z6881"/>
    </row>
    <row r="6882" spans="1:26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  <c r="Z6882"/>
    </row>
    <row r="6883" spans="1:26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  <c r="Z6883"/>
    </row>
    <row r="6884" spans="1:26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  <c r="Z6884"/>
    </row>
    <row r="6885" spans="1:26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  <c r="Z6885"/>
    </row>
    <row r="6886" spans="1:26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  <c r="Z6886"/>
    </row>
    <row r="6887" spans="1:26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  <c r="Z6887"/>
    </row>
    <row r="6888" spans="1:26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  <c r="Z6888"/>
    </row>
    <row r="6889" spans="1:26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  <c r="Z6889"/>
    </row>
    <row r="6890" spans="1:26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  <c r="Z6890"/>
    </row>
    <row r="6891" spans="1:26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  <c r="Z6891"/>
    </row>
    <row r="6892" spans="1:26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  <c r="Z6892"/>
    </row>
    <row r="6893" spans="1:26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  <c r="Z6893"/>
    </row>
    <row r="6894" spans="1:26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  <c r="Z6894"/>
    </row>
    <row r="6895" spans="1:26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  <c r="Z6895"/>
    </row>
    <row r="6896" spans="1:26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  <c r="Z6896"/>
    </row>
    <row r="6897" spans="1:26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  <c r="Z6897"/>
    </row>
    <row r="6898" spans="1:26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  <c r="Z6898"/>
    </row>
    <row r="6899" spans="1:26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  <c r="Z6899"/>
    </row>
    <row r="6900" spans="1:26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  <c r="Z6900"/>
    </row>
    <row r="6901" spans="1:26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  <c r="Z6901"/>
    </row>
    <row r="6902" spans="1:26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  <c r="Z6902"/>
    </row>
    <row r="6903" spans="1:26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  <c r="Z6903"/>
    </row>
    <row r="6904" spans="1:26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  <c r="Z6904"/>
    </row>
    <row r="6905" spans="1:26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  <c r="Z6905"/>
    </row>
    <row r="6906" spans="1:26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  <c r="Z6906"/>
    </row>
    <row r="6907" spans="1:26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  <c r="Z6907"/>
    </row>
    <row r="6908" spans="1:26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  <c r="Z6908"/>
    </row>
    <row r="6909" spans="1:26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  <c r="Z6909"/>
    </row>
    <row r="6910" spans="1:26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  <c r="Z6910"/>
    </row>
    <row r="6911" spans="1:26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  <c r="Z6911"/>
    </row>
    <row r="6912" spans="1:26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  <c r="Z6912"/>
    </row>
    <row r="6913" spans="1:26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  <c r="Z6913"/>
    </row>
    <row r="6914" spans="1:26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  <c r="Z6914"/>
    </row>
    <row r="6915" spans="1:26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  <c r="Z6915"/>
    </row>
    <row r="6916" spans="1:26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  <c r="Z6916"/>
    </row>
    <row r="6917" spans="1:26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  <c r="Z6917"/>
    </row>
    <row r="6918" spans="1:26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  <c r="Z6918"/>
    </row>
    <row r="6919" spans="1:26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  <c r="Z6919"/>
    </row>
    <row r="6920" spans="1:26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  <c r="Z6920"/>
    </row>
    <row r="6921" spans="1:26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  <c r="Z6921"/>
    </row>
    <row r="6922" spans="1:26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  <c r="Z6922"/>
    </row>
    <row r="6923" spans="1:26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  <c r="Z6923"/>
    </row>
    <row r="6924" spans="1:26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  <c r="Z6924"/>
    </row>
    <row r="6925" spans="1:26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  <c r="Z6925"/>
    </row>
    <row r="6926" spans="1:26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  <c r="Z6926"/>
    </row>
    <row r="6927" spans="1:26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  <c r="Z6927"/>
    </row>
    <row r="6928" spans="1:26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  <c r="Z6928"/>
    </row>
    <row r="6929" spans="1:26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  <c r="Z6929"/>
    </row>
    <row r="6930" spans="1:26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  <c r="Z6930"/>
    </row>
    <row r="6931" spans="1:26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  <c r="Z6931"/>
    </row>
    <row r="6932" spans="1:26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  <c r="Z6932"/>
    </row>
    <row r="6933" spans="1:26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  <c r="Z6933"/>
    </row>
    <row r="6934" spans="1:26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  <c r="Z6934"/>
    </row>
    <row r="6935" spans="1:26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  <c r="Z6935"/>
    </row>
    <row r="6936" spans="1:26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  <c r="Z6936"/>
    </row>
    <row r="6937" spans="1:26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  <c r="Z6937"/>
    </row>
    <row r="6938" spans="1:26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  <c r="Z6938"/>
    </row>
    <row r="6939" spans="1:26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  <c r="Z6939"/>
    </row>
    <row r="6940" spans="1:26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  <c r="Z6940"/>
    </row>
    <row r="6941" spans="1:26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  <c r="Z6941"/>
    </row>
    <row r="6942" spans="1:26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  <c r="Z6942"/>
    </row>
    <row r="6943" spans="1:26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  <c r="Z6943"/>
    </row>
    <row r="6944" spans="1:26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  <c r="Z6944"/>
    </row>
    <row r="6945" spans="1:26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  <c r="Z6945"/>
    </row>
    <row r="6946" spans="1:26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  <c r="Z6946"/>
    </row>
    <row r="6947" spans="1:26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  <c r="Z6947"/>
    </row>
    <row r="6948" spans="1:26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  <c r="Z6948"/>
    </row>
    <row r="6949" spans="1:26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  <c r="Z6949"/>
    </row>
    <row r="6950" spans="1:26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  <c r="Z6950"/>
    </row>
    <row r="6951" spans="1:26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  <c r="Z6951"/>
    </row>
    <row r="6952" spans="1:26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  <c r="Z6952"/>
    </row>
    <row r="6953" spans="1:26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  <c r="Z6953"/>
    </row>
    <row r="6954" spans="1:26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  <c r="Z6954"/>
    </row>
    <row r="6955" spans="1:26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  <c r="Z6955"/>
    </row>
    <row r="6956" spans="1:26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  <c r="Z6956"/>
    </row>
    <row r="6957" spans="1:26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  <c r="Z6957"/>
    </row>
    <row r="6958" spans="1:26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  <c r="Z6958"/>
    </row>
    <row r="6959" spans="1:26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  <c r="Z6959"/>
    </row>
    <row r="6960" spans="1:26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  <c r="Z6960"/>
    </row>
    <row r="6961" spans="1:26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  <c r="Z6961"/>
    </row>
    <row r="6962" spans="1:26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  <c r="Z6962"/>
    </row>
    <row r="6963" spans="1:26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  <c r="Z6963"/>
    </row>
    <row r="6964" spans="1:26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  <c r="Z6964"/>
    </row>
    <row r="6965" spans="1:26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  <c r="Z6965"/>
    </row>
    <row r="6966" spans="1:26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  <c r="Z6966"/>
    </row>
    <row r="6967" spans="1:26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  <c r="Z6967"/>
    </row>
    <row r="6968" spans="1:26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  <c r="Z6968"/>
    </row>
    <row r="6969" spans="1:26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  <c r="Z6969"/>
    </row>
    <row r="6970" spans="1:26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  <c r="Z6970"/>
    </row>
    <row r="6971" spans="1:26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  <c r="Z6971"/>
    </row>
    <row r="6972" spans="1:26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  <c r="Z6972"/>
    </row>
    <row r="6973" spans="1:26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  <c r="Z6973"/>
    </row>
    <row r="6974" spans="1:26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  <c r="Z6974"/>
    </row>
    <row r="6975" spans="1:26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  <c r="Z6975"/>
    </row>
    <row r="6976" spans="1:26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  <c r="Z6976"/>
    </row>
    <row r="6977" spans="1:26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  <c r="Z6977"/>
    </row>
    <row r="6978" spans="1:26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  <c r="Z6978"/>
    </row>
    <row r="6979" spans="1:26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  <c r="Z6979"/>
    </row>
    <row r="6980" spans="1:26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  <c r="Z6980"/>
    </row>
    <row r="6981" spans="1:26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  <c r="Z6981"/>
    </row>
    <row r="6982" spans="1:26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  <c r="Z6982"/>
    </row>
    <row r="6983" spans="1:26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  <c r="Z6983"/>
    </row>
    <row r="6984" spans="1:26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  <c r="Z6984"/>
    </row>
    <row r="6985" spans="1:26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  <c r="Z6985"/>
    </row>
    <row r="6986" spans="1:26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  <c r="Z6986"/>
    </row>
    <row r="6987" spans="1:26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  <c r="Z6987"/>
    </row>
    <row r="6988" spans="1:26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  <c r="Z6988"/>
    </row>
    <row r="6989" spans="1:26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  <c r="Z6989"/>
    </row>
    <row r="6990" spans="1:26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  <c r="Z6990"/>
    </row>
    <row r="6991" spans="1:26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  <c r="Z6991"/>
    </row>
    <row r="6992" spans="1:26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  <c r="Z6992"/>
    </row>
    <row r="6993" spans="1:26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  <c r="Z6993"/>
    </row>
    <row r="6994" spans="1:26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  <c r="Z6994"/>
    </row>
    <row r="6995" spans="1:26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  <c r="Z6995"/>
    </row>
    <row r="6996" spans="1:26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  <c r="Z6996"/>
    </row>
    <row r="6997" spans="1:26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  <c r="Z6997"/>
    </row>
    <row r="6998" spans="1:26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  <c r="Z6998"/>
    </row>
    <row r="6999" spans="1:26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  <c r="Z6999"/>
    </row>
    <row r="7000" spans="1:26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  <c r="Z7000"/>
    </row>
    <row r="7001" spans="1:26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  <c r="Z7001"/>
    </row>
    <row r="7002" spans="1:26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  <c r="Z7002"/>
    </row>
    <row r="7003" spans="1:26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  <c r="Z7003"/>
    </row>
    <row r="7004" spans="1:26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  <c r="Z7004"/>
    </row>
    <row r="7005" spans="1:26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  <c r="Z7005"/>
    </row>
    <row r="7006" spans="1:26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  <c r="Z7006"/>
    </row>
    <row r="7007" spans="1:26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  <c r="Z7007"/>
    </row>
    <row r="7008" spans="1:26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  <c r="Z7008"/>
    </row>
    <row r="7009" spans="1:26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  <c r="Z7009"/>
    </row>
    <row r="7010" spans="1:26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  <c r="Z7010"/>
    </row>
    <row r="7011" spans="1:26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  <c r="Z7011"/>
    </row>
    <row r="7012" spans="1:26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  <c r="Z7012"/>
    </row>
    <row r="7013" spans="1:26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  <c r="Z7013"/>
    </row>
    <row r="7014" spans="1:26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  <c r="Z7014"/>
    </row>
    <row r="7015" spans="1:26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  <c r="Z7015"/>
    </row>
    <row r="7016" spans="1:26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  <c r="Z7016"/>
    </row>
    <row r="7017" spans="1:26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  <c r="Z7017"/>
    </row>
    <row r="7018" spans="1:26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  <c r="Z7018"/>
    </row>
    <row r="7019" spans="1:26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  <c r="Z7019"/>
    </row>
    <row r="7020" spans="1:26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  <c r="Z7020"/>
    </row>
    <row r="7021" spans="1:26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  <c r="Z7021"/>
    </row>
    <row r="7022" spans="1:26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  <c r="Z7022"/>
    </row>
    <row r="7023" spans="1:26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  <c r="Z7023"/>
    </row>
    <row r="7024" spans="1:26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  <c r="Z7024"/>
    </row>
    <row r="7025" spans="1:26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  <c r="Z7025"/>
    </row>
    <row r="7026" spans="1:26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  <c r="Z7026"/>
    </row>
    <row r="7027" spans="1:26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  <c r="Z7027"/>
    </row>
    <row r="7028" spans="1:26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  <c r="Z7028"/>
    </row>
    <row r="7029" spans="1:26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  <c r="Z7029"/>
    </row>
    <row r="7030" spans="1:26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  <c r="Z7030"/>
    </row>
    <row r="7031" spans="1:26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  <c r="Z7031"/>
    </row>
    <row r="7032" spans="1:26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  <c r="Z7032"/>
    </row>
    <row r="7033" spans="1:26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  <c r="Z7033"/>
    </row>
    <row r="7034" spans="1:26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  <c r="Z7034"/>
    </row>
    <row r="7035" spans="1:26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  <c r="Z7035"/>
    </row>
    <row r="7036" spans="1:26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  <c r="Z7036"/>
    </row>
    <row r="7037" spans="1:26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  <c r="Z7037"/>
    </row>
    <row r="7038" spans="1:26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  <c r="Z7038"/>
    </row>
    <row r="7039" spans="1:26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  <c r="Z7039"/>
    </row>
    <row r="7040" spans="1:26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  <c r="Z7040"/>
    </row>
    <row r="7041" spans="1:26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  <c r="Z7041"/>
    </row>
    <row r="7042" spans="1:26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  <c r="Z7042"/>
    </row>
    <row r="7043" spans="1:26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  <c r="Z7043"/>
    </row>
    <row r="7044" spans="1:26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  <c r="Z7044"/>
    </row>
    <row r="7045" spans="1:26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  <c r="Z7045"/>
    </row>
    <row r="7046" spans="1:26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  <c r="Z7046"/>
    </row>
    <row r="7047" spans="1:26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  <c r="Z7047"/>
    </row>
    <row r="7048" spans="1:26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  <c r="Z7048"/>
    </row>
    <row r="7049" spans="1:26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  <c r="Z7049"/>
    </row>
    <row r="7050" spans="1:26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  <c r="Z7050"/>
    </row>
    <row r="7051" spans="1:26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  <c r="Z7051"/>
    </row>
    <row r="7052" spans="1:26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  <c r="Z7052"/>
    </row>
    <row r="7053" spans="1:26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  <c r="Z7053"/>
    </row>
    <row r="7054" spans="1:26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  <c r="Z7054"/>
    </row>
    <row r="7055" spans="1:26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  <c r="Z7055"/>
    </row>
    <row r="7056" spans="1:26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  <c r="Z7056"/>
    </row>
    <row r="7057" spans="1:26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  <c r="Z7057"/>
    </row>
    <row r="7058" spans="1:26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  <c r="Z7058"/>
    </row>
    <row r="7059" spans="1:26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  <c r="Z7059"/>
    </row>
    <row r="7060" spans="1:26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  <c r="Z7060"/>
    </row>
    <row r="7061" spans="1:26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  <c r="Z7061"/>
    </row>
    <row r="7062" spans="1:26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  <c r="Z7062"/>
    </row>
    <row r="7063" spans="1:26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  <c r="Z7063"/>
    </row>
    <row r="7064" spans="1:26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  <c r="Z7064"/>
    </row>
    <row r="7065" spans="1:26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  <c r="Z7065"/>
    </row>
    <row r="7066" spans="1:26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  <c r="Z7066"/>
    </row>
    <row r="7067" spans="1:26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  <c r="Z7067"/>
    </row>
    <row r="7068" spans="1:26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  <c r="Z7068"/>
    </row>
    <row r="7069" spans="1:26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  <c r="Z7069"/>
    </row>
    <row r="7070" spans="1:26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  <c r="Z7070"/>
    </row>
    <row r="7071" spans="1:26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  <c r="Z7071"/>
    </row>
    <row r="7072" spans="1:26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  <c r="Z7072"/>
    </row>
    <row r="7073" spans="1:26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  <c r="Z7073"/>
    </row>
    <row r="7074" spans="1:26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  <c r="Z7074"/>
    </row>
    <row r="7075" spans="1:26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  <c r="Z7075"/>
    </row>
    <row r="7076" spans="1:26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  <c r="Z7076"/>
    </row>
    <row r="7077" spans="1:26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  <c r="Z7077"/>
    </row>
    <row r="7078" spans="1:26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  <c r="Z7078"/>
    </row>
    <row r="7079" spans="1:26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  <c r="Z7079"/>
    </row>
    <row r="7080" spans="1:26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  <c r="Z7080"/>
    </row>
    <row r="7081" spans="1:26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  <c r="Z7081"/>
    </row>
    <row r="7082" spans="1:26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  <c r="Z7082"/>
    </row>
    <row r="7083" spans="1:26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  <c r="Z7083"/>
    </row>
    <row r="7084" spans="1:26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  <c r="Z7084"/>
    </row>
    <row r="7085" spans="1:26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  <c r="Z7085"/>
    </row>
    <row r="7086" spans="1:26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  <c r="Z7086"/>
    </row>
    <row r="7087" spans="1:26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  <c r="Z7087"/>
    </row>
    <row r="7088" spans="1:26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  <c r="Z7088"/>
    </row>
    <row r="7089" spans="1:26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  <c r="Z7089"/>
    </row>
    <row r="7090" spans="1:26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  <c r="Z7090"/>
    </row>
    <row r="7091" spans="1:26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  <c r="Z7091"/>
    </row>
    <row r="7092" spans="1:26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  <c r="Z7092"/>
    </row>
    <row r="7093" spans="1:26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  <c r="Z7093"/>
    </row>
    <row r="7094" spans="1:26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  <c r="Z7094"/>
    </row>
    <row r="7095" spans="1:26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  <c r="Z7095"/>
    </row>
    <row r="7096" spans="1:26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  <c r="Z7096"/>
    </row>
    <row r="7097" spans="1:26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  <c r="Z7097"/>
    </row>
    <row r="7098" spans="1:26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  <c r="Z7098"/>
    </row>
    <row r="7099" spans="1:26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  <c r="Z7099"/>
    </row>
    <row r="7100" spans="1:26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  <c r="Z7100"/>
    </row>
    <row r="7101" spans="1:26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  <c r="Z7101"/>
    </row>
    <row r="7102" spans="1:26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  <c r="Z7102"/>
    </row>
    <row r="7103" spans="1:26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  <c r="Z7103"/>
    </row>
    <row r="7104" spans="1:26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  <c r="Z7104"/>
    </row>
    <row r="7105" spans="1:26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  <c r="Z7105"/>
    </row>
    <row r="7106" spans="1:26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  <c r="Z7106"/>
    </row>
    <row r="7107" spans="1:26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  <c r="Z7107"/>
    </row>
    <row r="7108" spans="1:26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  <c r="Z7108"/>
    </row>
    <row r="7109" spans="1:26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  <c r="Z7109"/>
    </row>
    <row r="7110" spans="1:26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  <c r="Z7110"/>
    </row>
    <row r="7111" spans="1:26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  <c r="Z7111"/>
    </row>
    <row r="7112" spans="1:26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  <c r="Z7112"/>
    </row>
    <row r="7113" spans="1:26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  <c r="Z7113"/>
    </row>
    <row r="7114" spans="1:26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  <c r="Z7114"/>
    </row>
    <row r="7115" spans="1:26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  <c r="Z7115"/>
    </row>
    <row r="7116" spans="1:26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  <c r="Z7116"/>
    </row>
    <row r="7117" spans="1:26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  <c r="Z7117"/>
    </row>
    <row r="7118" spans="1:26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  <c r="Z7118"/>
    </row>
    <row r="7119" spans="1:26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  <c r="Z7119"/>
    </row>
    <row r="7120" spans="1:26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  <c r="Z7120"/>
    </row>
    <row r="7121" spans="1:26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  <c r="Z7121"/>
    </row>
    <row r="7122" spans="1:26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  <c r="Z7122"/>
    </row>
    <row r="7123" spans="1:26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  <c r="Z7123"/>
    </row>
    <row r="7124" spans="1:26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  <c r="Z7124"/>
    </row>
    <row r="7125" spans="1:26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  <c r="Z7125"/>
    </row>
    <row r="7126" spans="1:26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  <c r="Z7126"/>
    </row>
    <row r="7127" spans="1:26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  <c r="Z7127"/>
    </row>
    <row r="7128" spans="1:26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  <c r="Z7128"/>
    </row>
    <row r="7129" spans="1:26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  <c r="Z7129"/>
    </row>
    <row r="7130" spans="1:26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  <c r="Z7130"/>
    </row>
    <row r="7131" spans="1:26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  <c r="Z7131"/>
    </row>
    <row r="7132" spans="1:26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  <c r="Z7132"/>
    </row>
    <row r="7133" spans="1:26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  <c r="Z7133"/>
    </row>
    <row r="7134" spans="1:26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  <c r="Z7134"/>
    </row>
    <row r="7135" spans="1:26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  <c r="Z7135"/>
    </row>
    <row r="7136" spans="1:26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  <c r="Z7136"/>
    </row>
    <row r="7137" spans="1:26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  <c r="Z7137"/>
    </row>
    <row r="7138" spans="1:26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  <c r="Z7138"/>
    </row>
    <row r="7139" spans="1:26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  <c r="Z7139"/>
    </row>
    <row r="7140" spans="1:26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  <c r="Z7140"/>
    </row>
    <row r="7141" spans="1:26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  <c r="Z7141"/>
    </row>
    <row r="7142" spans="1:26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  <c r="Z7142"/>
    </row>
    <row r="7143" spans="1:26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  <c r="Z7143"/>
    </row>
    <row r="7144" spans="1:26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  <c r="Z7144"/>
    </row>
    <row r="7145" spans="1:26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  <c r="Z7145"/>
    </row>
    <row r="7146" spans="1:26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  <c r="Z7146"/>
    </row>
    <row r="7147" spans="1:26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  <c r="Z7147"/>
    </row>
    <row r="7148" spans="1:26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  <c r="Z7148"/>
    </row>
    <row r="7149" spans="1:26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  <c r="Z7149"/>
    </row>
    <row r="7150" spans="1:26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  <c r="Z7150"/>
    </row>
    <row r="7151" spans="1:26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  <c r="Z7151"/>
    </row>
    <row r="7152" spans="1:26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  <c r="Z7152"/>
    </row>
    <row r="7153" spans="1:26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  <c r="Z7153"/>
    </row>
    <row r="7154" spans="1:26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  <c r="Z7154"/>
    </row>
    <row r="7155" spans="1:26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  <c r="Z7155"/>
    </row>
    <row r="7156" spans="1:26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  <c r="Z7156"/>
    </row>
    <row r="7157" spans="1:26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  <c r="Z7157"/>
    </row>
    <row r="7158" spans="1:26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  <c r="Z7158"/>
    </row>
    <row r="7159" spans="1:26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  <c r="Z7159"/>
    </row>
    <row r="7160" spans="1:26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  <c r="Z7160"/>
    </row>
    <row r="7161" spans="1:26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  <c r="Z7161"/>
    </row>
    <row r="7162" spans="1:26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  <c r="Z7162"/>
    </row>
    <row r="7163" spans="1:26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  <c r="Z7163"/>
    </row>
    <row r="7164" spans="1:26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  <c r="Z7164"/>
    </row>
    <row r="7165" spans="1:26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  <c r="Z7165"/>
    </row>
    <row r="7166" spans="1:26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  <c r="Z7166"/>
    </row>
    <row r="7167" spans="1:26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  <c r="Z7167"/>
    </row>
    <row r="7168" spans="1:26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  <c r="Z7168"/>
    </row>
    <row r="7169" spans="1:26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  <c r="Z7169"/>
    </row>
    <row r="7170" spans="1:26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  <c r="Z7170"/>
    </row>
    <row r="7171" spans="1:26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  <c r="Z7171"/>
    </row>
    <row r="7172" spans="1:26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  <c r="Z7172"/>
    </row>
    <row r="7173" spans="1:26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  <c r="Z7173"/>
    </row>
    <row r="7174" spans="1:26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  <c r="Z7174"/>
    </row>
    <row r="7175" spans="1:26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  <c r="Z7175"/>
    </row>
    <row r="7176" spans="1:26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  <c r="Z7176"/>
    </row>
    <row r="7177" spans="1:26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  <c r="Z7177"/>
    </row>
    <row r="7178" spans="1:26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  <c r="Z7178"/>
    </row>
    <row r="7179" spans="1:26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  <c r="Z7179"/>
    </row>
    <row r="7180" spans="1:26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  <c r="Z7180"/>
    </row>
    <row r="7181" spans="1:26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  <c r="Z7181"/>
    </row>
    <row r="7182" spans="1:26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  <c r="Z7182"/>
    </row>
    <row r="7183" spans="1:26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  <c r="Z7183"/>
    </row>
    <row r="7184" spans="1:26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  <c r="Z7184"/>
    </row>
    <row r="7185" spans="1:26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  <c r="Z7185"/>
    </row>
    <row r="7186" spans="1:26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  <c r="Z7186"/>
    </row>
    <row r="7187" spans="1:26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  <c r="Z7187"/>
    </row>
    <row r="7188" spans="1:26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  <c r="Z7188"/>
    </row>
    <row r="7189" spans="1:26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  <c r="Z7189"/>
    </row>
    <row r="7190" spans="1:26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  <c r="Z7190"/>
    </row>
    <row r="7191" spans="1:26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  <c r="Z7191"/>
    </row>
    <row r="7192" spans="1:26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  <c r="Z7192"/>
    </row>
    <row r="7193" spans="1:26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  <c r="Z7193"/>
    </row>
    <row r="7194" spans="1:26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  <c r="Z7194"/>
    </row>
    <row r="7195" spans="1:26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  <c r="Z7195"/>
    </row>
    <row r="7196" spans="1:26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  <c r="Z7196"/>
    </row>
    <row r="7197" spans="1:26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  <c r="Z7197"/>
    </row>
    <row r="7198" spans="1:26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  <c r="Z7198"/>
    </row>
    <row r="7199" spans="1:26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  <c r="Z7199"/>
    </row>
    <row r="7200" spans="1:26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  <c r="Z7200"/>
    </row>
    <row r="7201" spans="1:26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  <c r="Z7201"/>
    </row>
    <row r="7202" spans="1:26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  <c r="Z7202"/>
    </row>
    <row r="7203" spans="1:26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  <c r="Z7203"/>
    </row>
    <row r="7204" spans="1:26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  <c r="Z7204"/>
    </row>
    <row r="7205" spans="1:26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  <c r="Z7205"/>
    </row>
    <row r="7206" spans="1:26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  <c r="Z7206"/>
    </row>
    <row r="7207" spans="1:26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  <c r="Z7207"/>
    </row>
    <row r="7208" spans="1:26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  <c r="Z7208"/>
    </row>
    <row r="7209" spans="1:26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  <c r="Z7209"/>
    </row>
    <row r="7210" spans="1:26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  <c r="Z7210"/>
    </row>
    <row r="7211" spans="1:26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  <c r="Z7211"/>
    </row>
    <row r="7212" spans="1:26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  <c r="Z7212"/>
    </row>
    <row r="7213" spans="1:26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  <c r="Z7213"/>
    </row>
    <row r="7214" spans="1:26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  <c r="Z7214"/>
    </row>
    <row r="7215" spans="1:26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  <c r="Z7215"/>
    </row>
    <row r="7216" spans="1:26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  <c r="Z7216"/>
    </row>
    <row r="7217" spans="1:26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  <c r="Z7217"/>
    </row>
    <row r="7218" spans="1:26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  <c r="Z7218"/>
    </row>
    <row r="7219" spans="1:26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  <c r="Z7219"/>
    </row>
    <row r="7220" spans="1:26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  <c r="Z7220"/>
    </row>
    <row r="7221" spans="1:26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  <c r="Z7221"/>
    </row>
    <row r="7222" spans="1:26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  <c r="Z7222"/>
    </row>
    <row r="7223" spans="1:26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  <c r="Z7223"/>
    </row>
    <row r="7224" spans="1:26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  <c r="Z7224"/>
    </row>
    <row r="7225" spans="1:26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  <c r="Z7225"/>
    </row>
    <row r="7226" spans="1:26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  <c r="Z7226"/>
    </row>
    <row r="7227" spans="1:26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  <c r="Z7227"/>
    </row>
    <row r="7228" spans="1:26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  <c r="Z7228"/>
    </row>
    <row r="7229" spans="1:26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  <c r="Z7229"/>
    </row>
    <row r="7230" spans="1:26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  <c r="Z7230"/>
    </row>
    <row r="7231" spans="1:26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  <c r="Z7231"/>
    </row>
    <row r="7232" spans="1:26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  <c r="Z7232"/>
    </row>
    <row r="7233" spans="1:26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  <c r="Z7233"/>
    </row>
    <row r="7234" spans="1:26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  <c r="Z7234"/>
    </row>
    <row r="7235" spans="1:26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  <c r="Z7235"/>
    </row>
    <row r="7236" spans="1:26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  <c r="Z7236"/>
    </row>
    <row r="7237" spans="1:26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  <c r="Z7237"/>
    </row>
    <row r="7238" spans="1:26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  <c r="Z7238"/>
    </row>
    <row r="7239" spans="1:26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  <c r="Z7239"/>
    </row>
    <row r="7240" spans="1:26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  <c r="Z7240"/>
    </row>
    <row r="7241" spans="1:26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  <c r="Z7241"/>
    </row>
    <row r="7242" spans="1:26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  <c r="Z7242"/>
    </row>
    <row r="7243" spans="1:26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  <c r="Z7243"/>
    </row>
    <row r="7244" spans="1:26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  <c r="Z7244"/>
    </row>
    <row r="7245" spans="1:26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  <c r="Z7245"/>
    </row>
    <row r="7246" spans="1:26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  <c r="Z7246"/>
    </row>
    <row r="7247" spans="1:26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  <c r="Z7247"/>
    </row>
    <row r="7248" spans="1:26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  <c r="Z7248"/>
    </row>
    <row r="7249" spans="1:26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  <c r="Z7249"/>
    </row>
    <row r="7250" spans="1:26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  <c r="Z7250"/>
    </row>
    <row r="7251" spans="1:26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  <c r="Z7251"/>
    </row>
    <row r="7252" spans="1:26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  <c r="Z7252"/>
    </row>
    <row r="7253" spans="1:26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  <c r="Z7253"/>
    </row>
    <row r="7254" spans="1:26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  <c r="Z7254"/>
    </row>
    <row r="7255" spans="1:26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  <c r="Z7255"/>
    </row>
    <row r="7256" spans="1:26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  <c r="Z7256"/>
    </row>
    <row r="7257" spans="1:26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  <c r="Z7257"/>
    </row>
    <row r="7258" spans="1:26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  <c r="Z7258"/>
    </row>
    <row r="7259" spans="1:26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  <c r="Z7259"/>
    </row>
    <row r="7260" spans="1:26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  <c r="Z7260"/>
    </row>
    <row r="7261" spans="1:26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  <c r="Z7261"/>
    </row>
    <row r="7262" spans="1:26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  <c r="Z7262"/>
    </row>
    <row r="7263" spans="1:26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  <c r="Z7263"/>
    </row>
    <row r="7264" spans="1:26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  <c r="Z7264"/>
    </row>
    <row r="7265" spans="1:26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  <c r="Z7265"/>
    </row>
    <row r="7266" spans="1:26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  <c r="Z7266"/>
    </row>
    <row r="7267" spans="1:26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  <c r="Z7267"/>
    </row>
    <row r="7268" spans="1:26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  <c r="Z7268"/>
    </row>
    <row r="7269" spans="1:26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  <c r="Z7269"/>
    </row>
    <row r="7270" spans="1:26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  <c r="Z7270"/>
    </row>
    <row r="7271" spans="1:26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  <c r="Z7271"/>
    </row>
    <row r="7272" spans="1:26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  <c r="Z7272"/>
    </row>
    <row r="7273" spans="1:26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  <c r="Z7273"/>
    </row>
    <row r="7274" spans="1:26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  <c r="Z7274"/>
    </row>
    <row r="7275" spans="1:26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  <c r="Z7275"/>
    </row>
    <row r="7276" spans="1:26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  <c r="Z7276"/>
    </row>
    <row r="7277" spans="1:26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  <c r="Z7277"/>
    </row>
    <row r="7278" spans="1:26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  <c r="Z7278"/>
    </row>
    <row r="7279" spans="1:26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  <c r="Z7279"/>
    </row>
    <row r="7280" spans="1:26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  <c r="Z7280"/>
    </row>
    <row r="7281" spans="1:26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  <c r="Z7281"/>
    </row>
    <row r="7282" spans="1:26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  <c r="Z7282"/>
    </row>
    <row r="7283" spans="1:26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  <c r="Z7283"/>
    </row>
    <row r="7284" spans="1:26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  <c r="Z7284"/>
    </row>
    <row r="7285" spans="1:26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  <c r="Z7285"/>
    </row>
    <row r="7286" spans="1:26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  <c r="Z7286"/>
    </row>
    <row r="7287" spans="1:26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  <c r="Z7287"/>
    </row>
    <row r="7288" spans="1:26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  <c r="Z7288"/>
    </row>
    <row r="7289" spans="1:26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  <c r="Z7289"/>
    </row>
    <row r="7290" spans="1:26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  <c r="Z7290"/>
    </row>
    <row r="7291" spans="1:26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  <c r="Z7291"/>
    </row>
    <row r="7292" spans="1:26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  <c r="Z7292"/>
    </row>
    <row r="7293" spans="1:26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  <c r="Z7293"/>
    </row>
    <row r="7294" spans="1:26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  <c r="Z7294"/>
    </row>
    <row r="7295" spans="1:26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  <c r="Z7295"/>
    </row>
    <row r="7296" spans="1:26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  <c r="Z7296"/>
    </row>
    <row r="7297" spans="1:26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  <c r="Z7297"/>
    </row>
    <row r="7298" spans="1:26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  <c r="Z7298"/>
    </row>
    <row r="7299" spans="1:26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  <c r="Z7299"/>
    </row>
    <row r="7300" spans="1:26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  <c r="Z7300"/>
    </row>
    <row r="7301" spans="1:26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  <c r="Z7301"/>
    </row>
    <row r="7302" spans="1:26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  <c r="Z7302"/>
    </row>
    <row r="7303" spans="1:26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  <c r="Z7303"/>
    </row>
    <row r="7304" spans="1:26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  <c r="Z7304"/>
    </row>
    <row r="7305" spans="1:26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  <c r="Z7305"/>
    </row>
    <row r="7306" spans="1:26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  <c r="Z7306"/>
    </row>
    <row r="7307" spans="1:26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  <c r="Z7307"/>
    </row>
    <row r="7308" spans="1:26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  <c r="Z7308"/>
    </row>
    <row r="7309" spans="1:26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  <c r="Z7309"/>
    </row>
    <row r="7310" spans="1:26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  <c r="Z7310"/>
    </row>
    <row r="7311" spans="1:26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  <c r="Z7311"/>
    </row>
    <row r="7312" spans="1:26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  <c r="Z7312"/>
    </row>
    <row r="7313" spans="1:26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  <c r="Z7313"/>
    </row>
    <row r="7314" spans="1:26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  <c r="Z7314"/>
    </row>
    <row r="7315" spans="1:26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  <c r="Z7315"/>
    </row>
    <row r="7316" spans="1:26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  <c r="Z7316"/>
    </row>
    <row r="7317" spans="1:26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  <c r="Z7317"/>
    </row>
    <row r="7318" spans="1:26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  <c r="Z7318"/>
    </row>
    <row r="7319" spans="1:26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  <c r="Z7319"/>
    </row>
    <row r="7320" spans="1:26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  <c r="Z7320"/>
    </row>
    <row r="7321" spans="1:26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  <c r="Z7321"/>
    </row>
    <row r="7322" spans="1:26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  <c r="Z7322"/>
    </row>
    <row r="7323" spans="1:26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  <c r="Z7323"/>
    </row>
    <row r="7324" spans="1:26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  <c r="Z7324"/>
    </row>
    <row r="7325" spans="1:26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  <c r="Z7325"/>
    </row>
    <row r="7326" spans="1:26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  <c r="Z7326"/>
    </row>
    <row r="7327" spans="1:26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  <c r="Z7327"/>
    </row>
    <row r="7328" spans="1:26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  <c r="Z7328"/>
    </row>
    <row r="7329" spans="1:26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  <c r="Z7329"/>
    </row>
    <row r="7330" spans="1:26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  <c r="Z7330"/>
    </row>
    <row r="7331" spans="1:26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  <c r="Z7331"/>
    </row>
    <row r="7332" spans="1:26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  <c r="Z7332"/>
    </row>
    <row r="7333" spans="1:26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  <c r="Z7333"/>
    </row>
    <row r="7334" spans="1:26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  <c r="Z7334"/>
    </row>
    <row r="7335" spans="1:26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  <c r="Z7335"/>
    </row>
    <row r="7336" spans="1:26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  <c r="Z7336"/>
    </row>
    <row r="7337" spans="1:26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  <c r="Z7337"/>
    </row>
    <row r="7338" spans="1:26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  <c r="Z7338"/>
    </row>
    <row r="7339" spans="1:26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  <c r="Z7339"/>
    </row>
    <row r="7340" spans="1:26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  <c r="Z7340"/>
    </row>
    <row r="7341" spans="1:26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  <c r="Z7341"/>
    </row>
    <row r="7342" spans="1:26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  <c r="Z7342"/>
    </row>
    <row r="7343" spans="1:26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  <c r="Z7343"/>
    </row>
    <row r="7344" spans="1:26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  <c r="Z7344"/>
    </row>
    <row r="7345" spans="1:26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  <c r="Z7345"/>
    </row>
    <row r="7346" spans="1:26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  <c r="Z7346"/>
    </row>
    <row r="7347" spans="1:26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  <c r="Z7347"/>
    </row>
    <row r="7348" spans="1:26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  <c r="Z7348"/>
    </row>
    <row r="7349" spans="1:26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  <c r="Z7349"/>
    </row>
    <row r="7350" spans="1:26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  <c r="Z7350"/>
    </row>
    <row r="7351" spans="1:26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  <c r="Z7351"/>
    </row>
    <row r="7352" spans="1:26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  <c r="Z7352"/>
    </row>
    <row r="7353" spans="1:26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  <c r="Z7353"/>
    </row>
    <row r="7354" spans="1:26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  <c r="Z7354"/>
    </row>
    <row r="7355" spans="1:26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  <c r="Z7355"/>
    </row>
    <row r="7356" spans="1:26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  <c r="Z7356"/>
    </row>
    <row r="7357" spans="1:26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  <c r="Z7357"/>
    </row>
    <row r="7358" spans="1:26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  <c r="Z7358"/>
    </row>
    <row r="7359" spans="1:26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  <c r="Z7359"/>
    </row>
    <row r="7360" spans="1:26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  <c r="Z7360"/>
    </row>
    <row r="7361" spans="1:26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  <c r="Z7361"/>
    </row>
    <row r="7362" spans="1:26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  <c r="Z7362"/>
    </row>
    <row r="7363" spans="1:26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  <c r="Z7363"/>
    </row>
    <row r="7364" spans="1:26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  <c r="Z7364"/>
    </row>
    <row r="7365" spans="1:26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  <c r="Z7365"/>
    </row>
    <row r="7366" spans="1:26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  <c r="Z7366"/>
    </row>
    <row r="7367" spans="1:26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  <c r="Z7367"/>
    </row>
    <row r="7368" spans="1:26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  <c r="Z7368"/>
    </row>
    <row r="7369" spans="1:26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  <c r="Z7369"/>
    </row>
    <row r="7370" spans="1:26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  <c r="Z7370"/>
    </row>
    <row r="7371" spans="1:26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  <c r="Z7371"/>
    </row>
    <row r="7372" spans="1:26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  <c r="Z7372"/>
    </row>
    <row r="7373" spans="1:26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  <c r="Z7373"/>
    </row>
    <row r="7374" spans="1:26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  <c r="Z7374"/>
    </row>
    <row r="7375" spans="1:26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  <c r="Z7375"/>
    </row>
    <row r="7376" spans="1:26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  <c r="Z7376"/>
    </row>
    <row r="7377" spans="1:26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  <c r="Z7377"/>
    </row>
    <row r="7378" spans="1:26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  <c r="Z7378"/>
    </row>
    <row r="7379" spans="1:26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  <c r="Z7379"/>
    </row>
    <row r="7380" spans="1:26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  <c r="Z7380"/>
    </row>
    <row r="7381" spans="1:26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  <c r="Z7381"/>
    </row>
    <row r="7382" spans="1:26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  <c r="Z7382"/>
    </row>
    <row r="7383" spans="1:26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  <c r="Z7383"/>
    </row>
    <row r="7384" spans="1:26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  <c r="Z7384"/>
    </row>
    <row r="7385" spans="1:26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  <c r="Z7385"/>
    </row>
    <row r="7386" spans="1:26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  <c r="Z7386"/>
    </row>
    <row r="7387" spans="1:26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  <c r="Z7387"/>
    </row>
    <row r="7388" spans="1:26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  <c r="Z7388"/>
    </row>
    <row r="7389" spans="1:26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  <c r="Z7389"/>
    </row>
    <row r="7390" spans="1:26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  <c r="Z7390"/>
    </row>
    <row r="7391" spans="1:26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  <c r="Z7391"/>
    </row>
    <row r="7392" spans="1:26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  <c r="Z7392"/>
    </row>
    <row r="7393" spans="1:26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  <c r="Z7393"/>
    </row>
    <row r="7394" spans="1:26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  <c r="Z7394"/>
    </row>
    <row r="7395" spans="1:26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  <c r="Z7395"/>
    </row>
    <row r="7396" spans="1:26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  <c r="Z7396"/>
    </row>
    <row r="7397" spans="1:26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  <c r="Z7397"/>
    </row>
    <row r="7398" spans="1:26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  <c r="Z7398"/>
    </row>
    <row r="7399" spans="1:26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  <c r="Z7399"/>
    </row>
    <row r="7400" spans="1:26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  <c r="Z7400"/>
    </row>
    <row r="7401" spans="1:26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  <c r="Z7401"/>
    </row>
    <row r="7402" spans="1:26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  <c r="Z7402"/>
    </row>
    <row r="7403" spans="1:26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  <c r="Z7403"/>
    </row>
    <row r="7404" spans="1:26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  <c r="Z7404"/>
    </row>
    <row r="7405" spans="1:26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  <c r="S7405"/>
      <c r="T7405"/>
      <c r="U7405"/>
      <c r="V7405"/>
      <c r="W7405"/>
      <c r="X7405"/>
      <c r="Y7405"/>
      <c r="Z7405"/>
    </row>
    <row r="7406" spans="1:26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  <c r="S7406"/>
      <c r="T7406"/>
      <c r="U7406"/>
      <c r="V7406"/>
      <c r="W7406"/>
      <c r="X7406"/>
      <c r="Y7406"/>
      <c r="Z7406"/>
    </row>
    <row r="7407" spans="1:26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  <c r="S7407"/>
      <c r="T7407"/>
      <c r="U7407"/>
      <c r="V7407"/>
      <c r="W7407"/>
      <c r="X7407"/>
      <c r="Y7407"/>
      <c r="Z7407"/>
    </row>
    <row r="7408" spans="1:26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  <c r="S7408"/>
      <c r="T7408"/>
      <c r="U7408"/>
      <c r="V7408"/>
      <c r="W7408"/>
      <c r="X7408"/>
      <c r="Y7408"/>
      <c r="Z7408"/>
    </row>
    <row r="7409" spans="1:26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  <c r="S7409"/>
      <c r="T7409"/>
      <c r="U7409"/>
      <c r="V7409"/>
      <c r="W7409"/>
      <c r="X7409"/>
      <c r="Y7409"/>
      <c r="Z7409"/>
    </row>
    <row r="7410" spans="1:26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  <c r="S7410"/>
      <c r="T7410"/>
      <c r="U7410"/>
      <c r="V7410"/>
      <c r="W7410"/>
      <c r="X7410"/>
      <c r="Y7410"/>
      <c r="Z7410"/>
    </row>
    <row r="7411" spans="1:26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  <c r="S7411"/>
      <c r="T7411"/>
      <c r="U7411"/>
      <c r="V7411"/>
      <c r="W7411"/>
      <c r="X7411"/>
      <c r="Y7411"/>
      <c r="Z7411"/>
    </row>
    <row r="7412" spans="1:26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  <c r="S7412"/>
      <c r="T7412"/>
      <c r="U7412"/>
      <c r="V7412"/>
      <c r="W7412"/>
      <c r="X7412"/>
      <c r="Y7412"/>
      <c r="Z7412"/>
    </row>
    <row r="7413" spans="1:26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  <c r="S7413"/>
      <c r="T7413"/>
      <c r="U7413"/>
      <c r="V7413"/>
      <c r="W7413"/>
      <c r="X7413"/>
      <c r="Y7413"/>
      <c r="Z7413"/>
    </row>
    <row r="7414" spans="1:26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  <c r="S7414"/>
      <c r="T7414"/>
      <c r="U7414"/>
      <c r="V7414"/>
      <c r="W7414"/>
      <c r="X7414"/>
      <c r="Y7414"/>
      <c r="Z7414"/>
    </row>
    <row r="7415" spans="1:26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  <c r="S7415"/>
      <c r="T7415"/>
      <c r="U7415"/>
      <c r="V7415"/>
      <c r="W7415"/>
      <c r="X7415"/>
      <c r="Y7415"/>
      <c r="Z7415"/>
    </row>
    <row r="7416" spans="1:26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  <c r="S7416"/>
      <c r="T7416"/>
      <c r="U7416"/>
      <c r="V7416"/>
      <c r="W7416"/>
      <c r="X7416"/>
      <c r="Y7416"/>
      <c r="Z7416"/>
    </row>
    <row r="7417" spans="1:26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  <c r="S7417"/>
      <c r="T7417"/>
      <c r="U7417"/>
      <c r="V7417"/>
      <c r="W7417"/>
      <c r="X7417"/>
      <c r="Y7417"/>
      <c r="Z7417"/>
    </row>
    <row r="7418" spans="1:26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  <c r="S7418"/>
      <c r="T7418"/>
      <c r="U7418"/>
      <c r="V7418"/>
      <c r="W7418"/>
      <c r="X7418"/>
      <c r="Y7418"/>
      <c r="Z7418"/>
    </row>
    <row r="7419" spans="1:26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  <c r="S7419"/>
      <c r="T7419"/>
      <c r="U7419"/>
      <c r="V7419"/>
      <c r="W7419"/>
      <c r="X7419"/>
      <c r="Y7419"/>
      <c r="Z7419"/>
    </row>
    <row r="7420" spans="1:26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  <c r="S7420"/>
      <c r="T7420"/>
      <c r="U7420"/>
      <c r="V7420"/>
      <c r="W7420"/>
      <c r="X7420"/>
      <c r="Y7420"/>
      <c r="Z7420"/>
    </row>
    <row r="7421" spans="1:26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  <c r="S7421"/>
      <c r="T7421"/>
      <c r="U7421"/>
      <c r="V7421"/>
      <c r="W7421"/>
      <c r="X7421"/>
      <c r="Y7421"/>
      <c r="Z7421"/>
    </row>
    <row r="7422" spans="1:26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  <c r="S7422"/>
      <c r="T7422"/>
      <c r="U7422"/>
      <c r="V7422"/>
      <c r="W7422"/>
      <c r="X7422"/>
      <c r="Y7422"/>
      <c r="Z7422"/>
    </row>
    <row r="7423" spans="1:26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  <c r="S7423"/>
      <c r="T7423"/>
      <c r="U7423"/>
      <c r="V7423"/>
      <c r="W7423"/>
      <c r="X7423"/>
      <c r="Y7423"/>
      <c r="Z7423"/>
    </row>
    <row r="7424" spans="1:26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  <c r="S7424"/>
      <c r="T7424"/>
      <c r="U7424"/>
      <c r="V7424"/>
      <c r="W7424"/>
      <c r="X7424"/>
      <c r="Y7424"/>
      <c r="Z7424"/>
    </row>
    <row r="7425" spans="1:26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  <c r="S7425"/>
      <c r="T7425"/>
      <c r="U7425"/>
      <c r="V7425"/>
      <c r="W7425"/>
      <c r="X7425"/>
      <c r="Y7425"/>
      <c r="Z7425"/>
    </row>
    <row r="7426" spans="1:26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  <c r="S7426"/>
      <c r="T7426"/>
      <c r="U7426"/>
      <c r="V7426"/>
      <c r="W7426"/>
      <c r="X7426"/>
      <c r="Y7426"/>
      <c r="Z7426"/>
    </row>
    <row r="7427" spans="1:26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  <c r="S7427"/>
      <c r="T7427"/>
      <c r="U7427"/>
      <c r="V7427"/>
      <c r="W7427"/>
      <c r="X7427"/>
      <c r="Y7427"/>
      <c r="Z7427"/>
    </row>
    <row r="7428" spans="1:26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  <c r="S7428"/>
      <c r="T7428"/>
      <c r="U7428"/>
      <c r="V7428"/>
      <c r="W7428"/>
      <c r="X7428"/>
      <c r="Y7428"/>
      <c r="Z7428"/>
    </row>
    <row r="7429" spans="1:26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  <c r="S7429"/>
      <c r="T7429"/>
      <c r="U7429"/>
      <c r="V7429"/>
      <c r="W7429"/>
      <c r="X7429"/>
      <c r="Y7429"/>
      <c r="Z7429"/>
    </row>
    <row r="7430" spans="1:26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  <c r="S7430"/>
      <c r="T7430"/>
      <c r="U7430"/>
      <c r="V7430"/>
      <c r="W7430"/>
      <c r="X7430"/>
      <c r="Y7430"/>
      <c r="Z7430"/>
    </row>
    <row r="7431" spans="1:26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  <c r="S7431"/>
      <c r="T7431"/>
      <c r="U7431"/>
      <c r="V7431"/>
      <c r="W7431"/>
      <c r="X7431"/>
      <c r="Y7431"/>
      <c r="Z7431"/>
    </row>
    <row r="7432" spans="1:26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  <c r="S7432"/>
      <c r="T7432"/>
      <c r="U7432"/>
      <c r="V7432"/>
      <c r="W7432"/>
      <c r="X7432"/>
      <c r="Y7432"/>
      <c r="Z7432"/>
    </row>
    <row r="7433" spans="1:26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  <c r="S7433"/>
      <c r="T7433"/>
      <c r="U7433"/>
      <c r="V7433"/>
      <c r="W7433"/>
      <c r="X7433"/>
      <c r="Y7433"/>
      <c r="Z7433"/>
    </row>
    <row r="7434" spans="1:26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  <c r="S7434"/>
      <c r="T7434"/>
      <c r="U7434"/>
      <c r="V7434"/>
      <c r="W7434"/>
      <c r="X7434"/>
      <c r="Y7434"/>
      <c r="Z7434"/>
    </row>
    <row r="7435" spans="1:26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  <c r="S7435"/>
      <c r="T7435"/>
      <c r="U7435"/>
      <c r="V7435"/>
      <c r="W7435"/>
      <c r="X7435"/>
      <c r="Y7435"/>
      <c r="Z7435"/>
    </row>
    <row r="7436" spans="1:26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  <c r="S7436"/>
      <c r="T7436"/>
      <c r="U7436"/>
      <c r="V7436"/>
      <c r="W7436"/>
      <c r="X7436"/>
      <c r="Y7436"/>
      <c r="Z7436"/>
    </row>
    <row r="7437" spans="1:26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  <c r="S7437"/>
      <c r="T7437"/>
      <c r="U7437"/>
      <c r="V7437"/>
      <c r="W7437"/>
      <c r="X7437"/>
      <c r="Y7437"/>
      <c r="Z7437"/>
    </row>
    <row r="7438" spans="1:26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  <c r="S7438"/>
      <c r="T7438"/>
      <c r="U7438"/>
      <c r="V7438"/>
      <c r="W7438"/>
      <c r="X7438"/>
      <c r="Y7438"/>
      <c r="Z7438"/>
    </row>
    <row r="7439" spans="1:26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  <c r="S7439"/>
      <c r="T7439"/>
      <c r="U7439"/>
      <c r="V7439"/>
      <c r="W7439"/>
      <c r="X7439"/>
      <c r="Y7439"/>
      <c r="Z7439"/>
    </row>
    <row r="7440" spans="1:26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  <c r="S7440"/>
      <c r="T7440"/>
      <c r="U7440"/>
      <c r="V7440"/>
      <c r="W7440"/>
      <c r="X7440"/>
      <c r="Y7440"/>
      <c r="Z7440"/>
    </row>
    <row r="7441" spans="1:26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  <c r="S7441"/>
      <c r="T7441"/>
      <c r="U7441"/>
      <c r="V7441"/>
      <c r="W7441"/>
      <c r="X7441"/>
      <c r="Y7441"/>
      <c r="Z7441"/>
    </row>
    <row r="7442" spans="1:26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  <c r="S7442"/>
      <c r="T7442"/>
      <c r="U7442"/>
      <c r="V7442"/>
      <c r="W7442"/>
      <c r="X7442"/>
      <c r="Y7442"/>
      <c r="Z7442"/>
    </row>
    <row r="7443" spans="1:26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  <c r="S7443"/>
      <c r="T7443"/>
      <c r="U7443"/>
      <c r="V7443"/>
      <c r="W7443"/>
      <c r="X7443"/>
      <c r="Y7443"/>
      <c r="Z7443"/>
    </row>
    <row r="7444" spans="1:26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  <c r="S7444"/>
      <c r="T7444"/>
      <c r="U7444"/>
      <c r="V7444"/>
      <c r="W7444"/>
      <c r="X7444"/>
      <c r="Y7444"/>
      <c r="Z7444"/>
    </row>
    <row r="7445" spans="1:26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  <c r="S7445"/>
      <c r="T7445"/>
      <c r="U7445"/>
      <c r="V7445"/>
      <c r="W7445"/>
      <c r="X7445"/>
      <c r="Y7445"/>
      <c r="Z7445"/>
    </row>
    <row r="7446" spans="1:26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  <c r="S7446"/>
      <c r="T7446"/>
      <c r="U7446"/>
      <c r="V7446"/>
      <c r="W7446"/>
      <c r="X7446"/>
      <c r="Y7446"/>
      <c r="Z7446"/>
    </row>
    <row r="7447" spans="1:26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  <c r="S7447"/>
      <c r="T7447"/>
      <c r="U7447"/>
      <c r="V7447"/>
      <c r="W7447"/>
      <c r="X7447"/>
      <c r="Y7447"/>
      <c r="Z7447"/>
    </row>
    <row r="7448" spans="1:26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  <c r="S7448"/>
      <c r="T7448"/>
      <c r="U7448"/>
      <c r="V7448"/>
      <c r="W7448"/>
      <c r="X7448"/>
      <c r="Y7448"/>
      <c r="Z7448"/>
    </row>
    <row r="7449" spans="1:26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  <c r="S7449"/>
      <c r="T7449"/>
      <c r="U7449"/>
      <c r="V7449"/>
      <c r="W7449"/>
      <c r="X7449"/>
      <c r="Y7449"/>
      <c r="Z7449"/>
    </row>
    <row r="7450" spans="1:26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  <c r="S7450"/>
      <c r="T7450"/>
      <c r="U7450"/>
      <c r="V7450"/>
      <c r="W7450"/>
      <c r="X7450"/>
      <c r="Y7450"/>
      <c r="Z7450"/>
    </row>
    <row r="7451" spans="1:26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  <c r="S7451"/>
      <c r="T7451"/>
      <c r="U7451"/>
      <c r="V7451"/>
      <c r="W7451"/>
      <c r="X7451"/>
      <c r="Y7451"/>
      <c r="Z7451"/>
    </row>
    <row r="7452" spans="1:26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  <c r="S7452"/>
      <c r="T7452"/>
      <c r="U7452"/>
      <c r="V7452"/>
      <c r="W7452"/>
      <c r="X7452"/>
      <c r="Y7452"/>
      <c r="Z7452"/>
    </row>
    <row r="7453" spans="1:26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  <c r="S7453"/>
      <c r="T7453"/>
      <c r="U7453"/>
      <c r="V7453"/>
      <c r="W7453"/>
      <c r="X7453"/>
      <c r="Y7453"/>
      <c r="Z7453"/>
    </row>
    <row r="7454" spans="1:26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  <c r="S7454"/>
      <c r="T7454"/>
      <c r="U7454"/>
      <c r="V7454"/>
      <c r="W7454"/>
      <c r="X7454"/>
      <c r="Y7454"/>
      <c r="Z7454"/>
    </row>
    <row r="7455" spans="1:26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  <c r="S7455"/>
      <c r="T7455"/>
      <c r="U7455"/>
      <c r="V7455"/>
      <c r="W7455"/>
      <c r="X7455"/>
      <c r="Y7455"/>
      <c r="Z7455"/>
    </row>
    <row r="7456" spans="1:26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  <c r="S7456"/>
      <c r="T7456"/>
      <c r="U7456"/>
      <c r="V7456"/>
      <c r="W7456"/>
      <c r="X7456"/>
      <c r="Y7456"/>
      <c r="Z7456"/>
    </row>
    <row r="7457" spans="1:26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  <c r="S7457"/>
      <c r="T7457"/>
      <c r="U7457"/>
      <c r="V7457"/>
      <c r="W7457"/>
      <c r="X7457"/>
      <c r="Y7457"/>
      <c r="Z7457"/>
    </row>
    <row r="7458" spans="1:26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  <c r="S7458"/>
      <c r="T7458"/>
      <c r="U7458"/>
      <c r="V7458"/>
      <c r="W7458"/>
      <c r="X7458"/>
      <c r="Y7458"/>
      <c r="Z7458"/>
    </row>
    <row r="7459" spans="1:26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  <c r="S7459"/>
      <c r="T7459"/>
      <c r="U7459"/>
      <c r="V7459"/>
      <c r="W7459"/>
      <c r="X7459"/>
      <c r="Y7459"/>
      <c r="Z7459"/>
    </row>
    <row r="7460" spans="1:26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  <c r="S7460"/>
      <c r="T7460"/>
      <c r="U7460"/>
      <c r="V7460"/>
      <c r="W7460"/>
      <c r="X7460"/>
      <c r="Y7460"/>
      <c r="Z7460"/>
    </row>
    <row r="7461" spans="1:26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  <c r="S7461"/>
      <c r="T7461"/>
      <c r="U7461"/>
      <c r="V7461"/>
      <c r="W7461"/>
      <c r="X7461"/>
      <c r="Y7461"/>
      <c r="Z7461"/>
    </row>
    <row r="7462" spans="1:26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  <c r="S7462"/>
      <c r="T7462"/>
      <c r="U7462"/>
      <c r="V7462"/>
      <c r="W7462"/>
      <c r="X7462"/>
      <c r="Y7462"/>
      <c r="Z7462"/>
    </row>
    <row r="7463" spans="1:26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  <c r="S7463"/>
      <c r="T7463"/>
      <c r="U7463"/>
      <c r="V7463"/>
      <c r="W7463"/>
      <c r="X7463"/>
      <c r="Y7463"/>
      <c r="Z7463"/>
    </row>
    <row r="7464" spans="1:26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  <c r="S7464"/>
      <c r="T7464"/>
      <c r="U7464"/>
      <c r="V7464"/>
      <c r="W7464"/>
      <c r="X7464"/>
      <c r="Y7464"/>
      <c r="Z7464"/>
    </row>
    <row r="7465" spans="1:26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  <c r="S7465"/>
      <c r="T7465"/>
      <c r="U7465"/>
      <c r="V7465"/>
      <c r="W7465"/>
      <c r="X7465"/>
      <c r="Y7465"/>
      <c r="Z7465"/>
    </row>
    <row r="7466" spans="1:26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  <c r="S7466"/>
      <c r="T7466"/>
      <c r="U7466"/>
      <c r="V7466"/>
      <c r="W7466"/>
      <c r="X7466"/>
      <c r="Y7466"/>
      <c r="Z7466"/>
    </row>
    <row r="7467" spans="1:26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  <c r="S7467"/>
      <c r="T7467"/>
      <c r="U7467"/>
      <c r="V7467"/>
      <c r="W7467"/>
      <c r="X7467"/>
      <c r="Y7467"/>
      <c r="Z7467"/>
    </row>
    <row r="7468" spans="1:26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  <c r="S7468"/>
      <c r="T7468"/>
      <c r="U7468"/>
      <c r="V7468"/>
      <c r="W7468"/>
      <c r="X7468"/>
      <c r="Y7468"/>
      <c r="Z7468"/>
    </row>
    <row r="7469" spans="1:26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  <c r="S7469"/>
      <c r="T7469"/>
      <c r="U7469"/>
      <c r="V7469"/>
      <c r="W7469"/>
      <c r="X7469"/>
      <c r="Y7469"/>
      <c r="Z7469"/>
    </row>
    <row r="7470" spans="1:26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  <c r="S7470"/>
      <c r="T7470"/>
      <c r="U7470"/>
      <c r="V7470"/>
      <c r="W7470"/>
      <c r="X7470"/>
      <c r="Y7470"/>
      <c r="Z7470"/>
    </row>
    <row r="7471" spans="1:26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  <c r="S7471"/>
      <c r="T7471"/>
      <c r="U7471"/>
      <c r="V7471"/>
      <c r="W7471"/>
      <c r="X7471"/>
      <c r="Y7471"/>
      <c r="Z7471"/>
    </row>
    <row r="7472" spans="1:26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  <c r="S7472"/>
      <c r="T7472"/>
      <c r="U7472"/>
      <c r="V7472"/>
      <c r="W7472"/>
      <c r="X7472"/>
      <c r="Y7472"/>
      <c r="Z7472"/>
    </row>
    <row r="7473" spans="1:26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  <c r="S7473"/>
      <c r="T7473"/>
      <c r="U7473"/>
      <c r="V7473"/>
      <c r="W7473"/>
      <c r="X7473"/>
      <c r="Y7473"/>
      <c r="Z7473"/>
    </row>
    <row r="7474" spans="1:26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  <c r="S7474"/>
      <c r="T7474"/>
      <c r="U7474"/>
      <c r="V7474"/>
      <c r="W7474"/>
      <c r="X7474"/>
      <c r="Y7474"/>
      <c r="Z7474"/>
    </row>
    <row r="7475" spans="1:26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  <c r="S7475"/>
      <c r="T7475"/>
      <c r="U7475"/>
      <c r="V7475"/>
      <c r="W7475"/>
      <c r="X7475"/>
      <c r="Y7475"/>
      <c r="Z7475"/>
    </row>
    <row r="7476" spans="1:26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  <c r="S7476"/>
      <c r="T7476"/>
      <c r="U7476"/>
      <c r="V7476"/>
      <c r="W7476"/>
      <c r="X7476"/>
      <c r="Y7476"/>
      <c r="Z7476"/>
    </row>
    <row r="7477" spans="1:26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  <c r="S7477"/>
      <c r="T7477"/>
      <c r="U7477"/>
      <c r="V7477"/>
      <c r="W7477"/>
      <c r="X7477"/>
      <c r="Y7477"/>
      <c r="Z7477"/>
    </row>
    <row r="7478" spans="1:26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  <c r="S7478"/>
      <c r="T7478"/>
      <c r="U7478"/>
      <c r="V7478"/>
      <c r="W7478"/>
      <c r="X7478"/>
      <c r="Y7478"/>
      <c r="Z7478"/>
    </row>
    <row r="7479" spans="1:26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  <c r="S7479"/>
      <c r="T7479"/>
      <c r="U7479"/>
      <c r="V7479"/>
      <c r="W7479"/>
      <c r="X7479"/>
      <c r="Y7479"/>
      <c r="Z7479"/>
    </row>
    <row r="7480" spans="1:26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  <c r="S7480"/>
      <c r="T7480"/>
      <c r="U7480"/>
      <c r="V7480"/>
      <c r="W7480"/>
      <c r="X7480"/>
      <c r="Y7480"/>
      <c r="Z7480"/>
    </row>
    <row r="7481" spans="1:26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  <c r="S7481"/>
      <c r="T7481"/>
      <c r="U7481"/>
      <c r="V7481"/>
      <c r="W7481"/>
      <c r="X7481"/>
      <c r="Y7481"/>
      <c r="Z7481"/>
    </row>
    <row r="7482" spans="1:26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  <c r="S7482"/>
      <c r="T7482"/>
      <c r="U7482"/>
      <c r="V7482"/>
      <c r="W7482"/>
      <c r="X7482"/>
      <c r="Y7482"/>
      <c r="Z7482"/>
    </row>
    <row r="7483" spans="1:26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  <c r="S7483"/>
      <c r="T7483"/>
      <c r="U7483"/>
      <c r="V7483"/>
      <c r="W7483"/>
      <c r="X7483"/>
      <c r="Y7483"/>
      <c r="Z7483"/>
    </row>
    <row r="7484" spans="1:26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  <c r="S7484"/>
      <c r="T7484"/>
      <c r="U7484"/>
      <c r="V7484"/>
      <c r="W7484"/>
      <c r="X7484"/>
      <c r="Y7484"/>
      <c r="Z7484"/>
    </row>
    <row r="7485" spans="1:26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  <c r="S7485"/>
      <c r="T7485"/>
      <c r="U7485"/>
      <c r="V7485"/>
      <c r="W7485"/>
      <c r="X7485"/>
      <c r="Y7485"/>
      <c r="Z7485"/>
    </row>
    <row r="7486" spans="1:26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  <c r="S7486"/>
      <c r="T7486"/>
      <c r="U7486"/>
      <c r="V7486"/>
      <c r="W7486"/>
      <c r="X7486"/>
      <c r="Y7486"/>
      <c r="Z7486"/>
    </row>
    <row r="7487" spans="1:26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  <c r="S7487"/>
      <c r="T7487"/>
      <c r="U7487"/>
      <c r="V7487"/>
      <c r="W7487"/>
      <c r="X7487"/>
      <c r="Y7487"/>
      <c r="Z7487"/>
    </row>
    <row r="7488" spans="1:26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  <c r="S7488"/>
      <c r="T7488"/>
      <c r="U7488"/>
      <c r="V7488"/>
      <c r="W7488"/>
      <c r="X7488"/>
      <c r="Y7488"/>
      <c r="Z7488"/>
    </row>
    <row r="7489" spans="1:26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  <c r="S7489"/>
      <c r="T7489"/>
      <c r="U7489"/>
      <c r="V7489"/>
      <c r="W7489"/>
      <c r="X7489"/>
      <c r="Y7489"/>
      <c r="Z7489"/>
    </row>
    <row r="7490" spans="1:26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  <c r="S7490"/>
      <c r="T7490"/>
      <c r="U7490"/>
      <c r="V7490"/>
      <c r="W7490"/>
      <c r="X7490"/>
      <c r="Y7490"/>
      <c r="Z7490"/>
    </row>
    <row r="7491" spans="1:26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  <c r="S7491"/>
      <c r="T7491"/>
      <c r="U7491"/>
      <c r="V7491"/>
      <c r="W7491"/>
      <c r="X7491"/>
      <c r="Y7491"/>
      <c r="Z7491"/>
    </row>
    <row r="7492" spans="1:26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  <c r="S7492"/>
      <c r="T7492"/>
      <c r="U7492"/>
      <c r="V7492"/>
      <c r="W7492"/>
      <c r="X7492"/>
      <c r="Y7492"/>
      <c r="Z7492"/>
    </row>
    <row r="7493" spans="1:26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  <c r="S7493"/>
      <c r="T7493"/>
      <c r="U7493"/>
      <c r="V7493"/>
      <c r="W7493"/>
      <c r="X7493"/>
      <c r="Y7493"/>
      <c r="Z7493"/>
    </row>
    <row r="7494" spans="1:26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  <c r="S7494"/>
      <c r="T7494"/>
      <c r="U7494"/>
      <c r="V7494"/>
      <c r="W7494"/>
      <c r="X7494"/>
      <c r="Y7494"/>
      <c r="Z7494"/>
    </row>
    <row r="7495" spans="1:26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  <c r="S7495"/>
      <c r="T7495"/>
      <c r="U7495"/>
      <c r="V7495"/>
      <c r="W7495"/>
      <c r="X7495"/>
      <c r="Y7495"/>
      <c r="Z7495"/>
    </row>
    <row r="7496" spans="1:26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  <c r="S7496"/>
      <c r="T7496"/>
      <c r="U7496"/>
      <c r="V7496"/>
      <c r="W7496"/>
      <c r="X7496"/>
      <c r="Y7496"/>
      <c r="Z7496"/>
    </row>
    <row r="7497" spans="1:26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  <c r="S7497"/>
      <c r="T7497"/>
      <c r="U7497"/>
      <c r="V7497"/>
      <c r="W7497"/>
      <c r="X7497"/>
      <c r="Y7497"/>
      <c r="Z7497"/>
    </row>
    <row r="7498" spans="1:26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  <c r="S7498"/>
      <c r="T7498"/>
      <c r="U7498"/>
      <c r="V7498"/>
      <c r="W7498"/>
      <c r="X7498"/>
      <c r="Y7498"/>
      <c r="Z7498"/>
    </row>
    <row r="7499" spans="1:26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  <c r="S7499"/>
      <c r="T7499"/>
      <c r="U7499"/>
      <c r="V7499"/>
      <c r="W7499"/>
      <c r="X7499"/>
      <c r="Y7499"/>
      <c r="Z7499"/>
    </row>
    <row r="7500" spans="1:26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  <c r="S7500"/>
      <c r="T7500"/>
      <c r="U7500"/>
      <c r="V7500"/>
      <c r="W7500"/>
      <c r="X7500"/>
      <c r="Y7500"/>
      <c r="Z7500"/>
    </row>
    <row r="7501" spans="1:26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  <c r="S7501"/>
      <c r="T7501"/>
      <c r="U7501"/>
      <c r="V7501"/>
      <c r="W7501"/>
      <c r="X7501"/>
      <c r="Y7501"/>
      <c r="Z7501"/>
    </row>
    <row r="7502" spans="1:26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  <c r="S7502"/>
      <c r="T7502"/>
      <c r="U7502"/>
      <c r="V7502"/>
      <c r="W7502"/>
      <c r="X7502"/>
      <c r="Y7502"/>
      <c r="Z7502"/>
    </row>
    <row r="7503" spans="1:26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  <c r="S7503"/>
      <c r="T7503"/>
      <c r="U7503"/>
      <c r="V7503"/>
      <c r="W7503"/>
      <c r="X7503"/>
      <c r="Y7503"/>
      <c r="Z7503"/>
    </row>
    <row r="7504" spans="1:26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  <c r="S7504"/>
      <c r="T7504"/>
      <c r="U7504"/>
      <c r="V7504"/>
      <c r="W7504"/>
      <c r="X7504"/>
      <c r="Y7504"/>
      <c r="Z7504"/>
    </row>
    <row r="7505" spans="1:26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  <c r="S7505"/>
      <c r="T7505"/>
      <c r="U7505"/>
      <c r="V7505"/>
      <c r="W7505"/>
      <c r="X7505"/>
      <c r="Y7505"/>
      <c r="Z7505"/>
    </row>
    <row r="7506" spans="1:26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  <c r="S7506"/>
      <c r="T7506"/>
      <c r="U7506"/>
      <c r="V7506"/>
      <c r="W7506"/>
      <c r="X7506"/>
      <c r="Y7506"/>
      <c r="Z7506"/>
    </row>
    <row r="7507" spans="1:26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  <c r="S7507"/>
      <c r="T7507"/>
      <c r="U7507"/>
      <c r="V7507"/>
      <c r="W7507"/>
      <c r="X7507"/>
      <c r="Y7507"/>
      <c r="Z7507"/>
    </row>
    <row r="7508" spans="1:26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  <c r="S7508"/>
      <c r="T7508"/>
      <c r="U7508"/>
      <c r="V7508"/>
      <c r="W7508"/>
      <c r="X7508"/>
      <c r="Y7508"/>
      <c r="Z7508"/>
    </row>
    <row r="7509" spans="1:26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  <c r="S7509"/>
      <c r="T7509"/>
      <c r="U7509"/>
      <c r="V7509"/>
      <c r="W7509"/>
      <c r="X7509"/>
      <c r="Y7509"/>
      <c r="Z7509"/>
    </row>
    <row r="7510" spans="1:26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  <c r="S7510"/>
      <c r="T7510"/>
      <c r="U7510"/>
      <c r="V7510"/>
      <c r="W7510"/>
      <c r="X7510"/>
      <c r="Y7510"/>
      <c r="Z7510"/>
    </row>
    <row r="7511" spans="1:26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  <c r="S7511"/>
      <c r="T7511"/>
      <c r="U7511"/>
      <c r="V7511"/>
      <c r="W7511"/>
      <c r="X7511"/>
      <c r="Y7511"/>
      <c r="Z7511"/>
    </row>
    <row r="7512" spans="1:26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  <c r="S7512"/>
      <c r="T7512"/>
      <c r="U7512"/>
      <c r="V7512"/>
      <c r="W7512"/>
      <c r="X7512"/>
      <c r="Y7512"/>
      <c r="Z7512"/>
    </row>
    <row r="7513" spans="1:26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  <c r="S7513"/>
      <c r="T7513"/>
      <c r="U7513"/>
      <c r="V7513"/>
      <c r="W7513"/>
      <c r="X7513"/>
      <c r="Y7513"/>
      <c r="Z7513"/>
    </row>
    <row r="7514" spans="1:26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  <c r="S7514"/>
      <c r="T7514"/>
      <c r="U7514"/>
      <c r="V7514"/>
      <c r="W7514"/>
      <c r="X7514"/>
      <c r="Y7514"/>
      <c r="Z7514"/>
    </row>
    <row r="7515" spans="1:26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  <c r="S7515"/>
      <c r="T7515"/>
      <c r="U7515"/>
      <c r="V7515"/>
      <c r="W7515"/>
      <c r="X7515"/>
      <c r="Y7515"/>
      <c r="Z7515"/>
    </row>
    <row r="7516" spans="1:26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  <c r="S7516"/>
      <c r="T7516"/>
      <c r="U7516"/>
      <c r="V7516"/>
      <c r="W7516"/>
      <c r="X7516"/>
      <c r="Y7516"/>
      <c r="Z7516"/>
    </row>
    <row r="7517" spans="1:26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  <c r="S7517"/>
      <c r="T7517"/>
      <c r="U7517"/>
      <c r="V7517"/>
      <c r="W7517"/>
      <c r="X7517"/>
      <c r="Y7517"/>
      <c r="Z7517"/>
    </row>
    <row r="7518" spans="1:26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  <c r="S7518"/>
      <c r="T7518"/>
      <c r="U7518"/>
      <c r="V7518"/>
      <c r="W7518"/>
      <c r="X7518"/>
      <c r="Y7518"/>
      <c r="Z7518"/>
    </row>
    <row r="7519" spans="1:26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  <c r="S7519"/>
      <c r="T7519"/>
      <c r="U7519"/>
      <c r="V7519"/>
      <c r="W7519"/>
      <c r="X7519"/>
      <c r="Y7519"/>
      <c r="Z7519"/>
    </row>
    <row r="7520" spans="1:26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  <c r="S7520"/>
      <c r="T7520"/>
      <c r="U7520"/>
      <c r="V7520"/>
      <c r="W7520"/>
      <c r="X7520"/>
      <c r="Y7520"/>
      <c r="Z7520"/>
    </row>
    <row r="7521" spans="1:26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  <c r="S7521"/>
      <c r="T7521"/>
      <c r="U7521"/>
      <c r="V7521"/>
      <c r="W7521"/>
      <c r="X7521"/>
      <c r="Y7521"/>
      <c r="Z7521"/>
    </row>
    <row r="7522" spans="1:26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  <c r="S7522"/>
      <c r="T7522"/>
      <c r="U7522"/>
      <c r="V7522"/>
      <c r="W7522"/>
      <c r="X7522"/>
      <c r="Y7522"/>
      <c r="Z7522"/>
    </row>
    <row r="7523" spans="1:26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  <c r="S7523"/>
      <c r="T7523"/>
      <c r="U7523"/>
      <c r="V7523"/>
      <c r="W7523"/>
      <c r="X7523"/>
      <c r="Y7523"/>
      <c r="Z7523"/>
    </row>
    <row r="7524" spans="1:26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  <c r="S7524"/>
      <c r="T7524"/>
      <c r="U7524"/>
      <c r="V7524"/>
      <c r="W7524"/>
      <c r="X7524"/>
      <c r="Y7524"/>
      <c r="Z7524"/>
    </row>
    <row r="7525" spans="1:26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  <c r="S7525"/>
      <c r="T7525"/>
      <c r="U7525"/>
      <c r="V7525"/>
      <c r="W7525"/>
      <c r="X7525"/>
      <c r="Y7525"/>
      <c r="Z7525"/>
    </row>
    <row r="7526" spans="1:26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  <c r="S7526"/>
      <c r="T7526"/>
      <c r="U7526"/>
      <c r="V7526"/>
      <c r="W7526"/>
      <c r="X7526"/>
      <c r="Y7526"/>
      <c r="Z7526"/>
    </row>
    <row r="7527" spans="1:26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  <c r="S7527"/>
      <c r="T7527"/>
      <c r="U7527"/>
      <c r="V7527"/>
      <c r="W7527"/>
      <c r="X7527"/>
      <c r="Y7527"/>
      <c r="Z7527"/>
    </row>
    <row r="7528" spans="1:26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  <c r="S7528"/>
      <c r="T7528"/>
      <c r="U7528"/>
      <c r="V7528"/>
      <c r="W7528"/>
      <c r="X7528"/>
      <c r="Y7528"/>
      <c r="Z7528"/>
    </row>
    <row r="7529" spans="1:26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  <c r="S7529"/>
      <c r="T7529"/>
      <c r="U7529"/>
      <c r="V7529"/>
      <c r="W7529"/>
      <c r="X7529"/>
      <c r="Y7529"/>
      <c r="Z7529"/>
    </row>
    <row r="7530" spans="1:26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  <c r="S7530"/>
      <c r="T7530"/>
      <c r="U7530"/>
      <c r="V7530"/>
      <c r="W7530"/>
      <c r="X7530"/>
      <c r="Y7530"/>
      <c r="Z7530"/>
    </row>
    <row r="7531" spans="1:26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  <c r="S7531"/>
      <c r="T7531"/>
      <c r="U7531"/>
      <c r="V7531"/>
      <c r="W7531"/>
      <c r="X7531"/>
      <c r="Y7531"/>
      <c r="Z7531"/>
    </row>
    <row r="7532" spans="1:26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  <c r="S7532"/>
      <c r="T7532"/>
      <c r="U7532"/>
      <c r="V7532"/>
      <c r="W7532"/>
      <c r="X7532"/>
      <c r="Y7532"/>
      <c r="Z7532"/>
    </row>
    <row r="7533" spans="1:26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  <c r="S7533"/>
      <c r="T7533"/>
      <c r="U7533"/>
      <c r="V7533"/>
      <c r="W7533"/>
      <c r="X7533"/>
      <c r="Y7533"/>
      <c r="Z7533"/>
    </row>
    <row r="7534" spans="1:26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  <c r="S7534"/>
      <c r="T7534"/>
      <c r="U7534"/>
      <c r="V7534"/>
      <c r="W7534"/>
      <c r="X7534"/>
      <c r="Y7534"/>
      <c r="Z7534"/>
    </row>
    <row r="7535" spans="1:26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  <c r="S7535"/>
      <c r="T7535"/>
      <c r="U7535"/>
      <c r="V7535"/>
      <c r="W7535"/>
      <c r="X7535"/>
      <c r="Y7535"/>
      <c r="Z7535"/>
    </row>
    <row r="7536" spans="1:26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  <c r="S7536"/>
      <c r="T7536"/>
      <c r="U7536"/>
      <c r="V7536"/>
      <c r="W7536"/>
      <c r="X7536"/>
      <c r="Y7536"/>
      <c r="Z7536"/>
    </row>
    <row r="7537" spans="1:26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  <c r="S7537"/>
      <c r="T7537"/>
      <c r="U7537"/>
      <c r="V7537"/>
      <c r="W7537"/>
      <c r="X7537"/>
      <c r="Y7537"/>
      <c r="Z7537"/>
    </row>
    <row r="7538" spans="1:26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  <c r="S7538"/>
      <c r="T7538"/>
      <c r="U7538"/>
      <c r="V7538"/>
      <c r="W7538"/>
      <c r="X7538"/>
      <c r="Y7538"/>
      <c r="Z7538"/>
    </row>
    <row r="7539" spans="1:26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  <c r="S7539"/>
      <c r="T7539"/>
      <c r="U7539"/>
      <c r="V7539"/>
      <c r="W7539"/>
      <c r="X7539"/>
      <c r="Y7539"/>
      <c r="Z7539"/>
    </row>
    <row r="7540" spans="1:26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  <c r="S7540"/>
      <c r="T7540"/>
      <c r="U7540"/>
      <c r="V7540"/>
      <c r="W7540"/>
      <c r="X7540"/>
      <c r="Y7540"/>
      <c r="Z7540"/>
    </row>
    <row r="7541" spans="1:26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  <c r="S7541"/>
      <c r="T7541"/>
      <c r="U7541"/>
      <c r="V7541"/>
      <c r="W7541"/>
      <c r="X7541"/>
      <c r="Y7541"/>
      <c r="Z7541"/>
    </row>
    <row r="7542" spans="1:26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  <c r="S7542"/>
      <c r="T7542"/>
      <c r="U7542"/>
      <c r="V7542"/>
      <c r="W7542"/>
      <c r="X7542"/>
      <c r="Y7542"/>
      <c r="Z7542"/>
    </row>
    <row r="7543" spans="1:26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  <c r="S7543"/>
      <c r="T7543"/>
      <c r="U7543"/>
      <c r="V7543"/>
      <c r="W7543"/>
      <c r="X7543"/>
      <c r="Y7543"/>
      <c r="Z7543"/>
    </row>
    <row r="7544" spans="1:26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  <c r="S7544"/>
      <c r="T7544"/>
      <c r="U7544"/>
      <c r="V7544"/>
      <c r="W7544"/>
      <c r="X7544"/>
      <c r="Y7544"/>
      <c r="Z7544"/>
    </row>
    <row r="7545" spans="1:26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  <c r="S7545"/>
      <c r="T7545"/>
      <c r="U7545"/>
      <c r="V7545"/>
      <c r="W7545"/>
      <c r="X7545"/>
      <c r="Y7545"/>
      <c r="Z7545"/>
    </row>
    <row r="7546" spans="1:26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  <c r="S7546"/>
      <c r="T7546"/>
      <c r="U7546"/>
      <c r="V7546"/>
      <c r="W7546"/>
      <c r="X7546"/>
      <c r="Y7546"/>
      <c r="Z7546"/>
    </row>
    <row r="7547" spans="1:26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  <c r="S7547"/>
      <c r="T7547"/>
      <c r="U7547"/>
      <c r="V7547"/>
      <c r="W7547"/>
      <c r="X7547"/>
      <c r="Y7547"/>
      <c r="Z7547"/>
    </row>
    <row r="7548" spans="1:26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  <c r="S7548"/>
      <c r="T7548"/>
      <c r="U7548"/>
      <c r="V7548"/>
      <c r="W7548"/>
      <c r="X7548"/>
      <c r="Y7548"/>
      <c r="Z7548"/>
    </row>
    <row r="7549" spans="1:26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  <c r="S7549"/>
      <c r="T7549"/>
      <c r="U7549"/>
      <c r="V7549"/>
      <c r="W7549"/>
      <c r="X7549"/>
      <c r="Y7549"/>
      <c r="Z7549"/>
    </row>
    <row r="7550" spans="1:26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  <c r="S7550"/>
      <c r="T7550"/>
      <c r="U7550"/>
      <c r="V7550"/>
      <c r="W7550"/>
      <c r="X7550"/>
      <c r="Y7550"/>
      <c r="Z7550"/>
    </row>
    <row r="7551" spans="1:26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  <c r="S7551"/>
      <c r="T7551"/>
      <c r="U7551"/>
      <c r="V7551"/>
      <c r="W7551"/>
      <c r="X7551"/>
      <c r="Y7551"/>
      <c r="Z7551"/>
    </row>
    <row r="7552" spans="1:26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  <c r="S7552"/>
      <c r="T7552"/>
      <c r="U7552"/>
      <c r="V7552"/>
      <c r="W7552"/>
      <c r="X7552"/>
      <c r="Y7552"/>
      <c r="Z7552"/>
    </row>
    <row r="7553" spans="1:26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  <c r="S7553"/>
      <c r="T7553"/>
      <c r="U7553"/>
      <c r="V7553"/>
      <c r="W7553"/>
      <c r="X7553"/>
      <c r="Y7553"/>
      <c r="Z7553"/>
    </row>
    <row r="7554" spans="1:26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  <c r="S7554"/>
      <c r="T7554"/>
      <c r="U7554"/>
      <c r="V7554"/>
      <c r="W7554"/>
      <c r="X7554"/>
      <c r="Y7554"/>
      <c r="Z7554"/>
    </row>
    <row r="7555" spans="1:26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  <c r="S7555"/>
      <c r="T7555"/>
      <c r="U7555"/>
      <c r="V7555"/>
      <c r="W7555"/>
      <c r="X7555"/>
      <c r="Y7555"/>
      <c r="Z7555"/>
    </row>
    <row r="7556" spans="1:26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  <c r="S7556"/>
      <c r="T7556"/>
      <c r="U7556"/>
      <c r="V7556"/>
      <c r="W7556"/>
      <c r="X7556"/>
      <c r="Y7556"/>
      <c r="Z7556"/>
    </row>
    <row r="7557" spans="1:26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  <c r="S7557"/>
      <c r="T7557"/>
      <c r="U7557"/>
      <c r="V7557"/>
      <c r="W7557"/>
      <c r="X7557"/>
      <c r="Y7557"/>
      <c r="Z7557"/>
    </row>
    <row r="7558" spans="1:26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  <c r="S7558"/>
      <c r="T7558"/>
      <c r="U7558"/>
      <c r="V7558"/>
      <c r="W7558"/>
      <c r="X7558"/>
      <c r="Y7558"/>
      <c r="Z7558"/>
    </row>
    <row r="7559" spans="1:26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  <c r="S7559"/>
      <c r="T7559"/>
      <c r="U7559"/>
      <c r="V7559"/>
      <c r="W7559"/>
      <c r="X7559"/>
      <c r="Y7559"/>
      <c r="Z7559"/>
    </row>
    <row r="7560" spans="1:26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  <c r="S7560"/>
      <c r="T7560"/>
      <c r="U7560"/>
      <c r="V7560"/>
      <c r="W7560"/>
      <c r="X7560"/>
      <c r="Y7560"/>
      <c r="Z7560"/>
    </row>
    <row r="7561" spans="1:26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  <c r="S7561"/>
      <c r="T7561"/>
      <c r="U7561"/>
      <c r="V7561"/>
      <c r="W7561"/>
      <c r="X7561"/>
      <c r="Y7561"/>
      <c r="Z7561"/>
    </row>
    <row r="7562" spans="1:26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  <c r="S7562"/>
      <c r="T7562"/>
      <c r="U7562"/>
      <c r="V7562"/>
      <c r="W7562"/>
      <c r="X7562"/>
      <c r="Y7562"/>
      <c r="Z7562"/>
    </row>
    <row r="7563" spans="1:26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  <c r="S7563"/>
      <c r="T7563"/>
      <c r="U7563"/>
      <c r="V7563"/>
      <c r="W7563"/>
      <c r="X7563"/>
      <c r="Y7563"/>
      <c r="Z7563"/>
    </row>
    <row r="7564" spans="1:26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  <c r="S7564"/>
      <c r="T7564"/>
      <c r="U7564"/>
      <c r="V7564"/>
      <c r="W7564"/>
      <c r="X7564"/>
      <c r="Y7564"/>
      <c r="Z7564"/>
    </row>
    <row r="7565" spans="1:26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  <c r="S7565"/>
      <c r="T7565"/>
      <c r="U7565"/>
      <c r="V7565"/>
      <c r="W7565"/>
      <c r="X7565"/>
      <c r="Y7565"/>
      <c r="Z7565"/>
    </row>
    <row r="7566" spans="1:26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  <c r="S7566"/>
      <c r="T7566"/>
      <c r="U7566"/>
      <c r="V7566"/>
      <c r="W7566"/>
      <c r="X7566"/>
      <c r="Y7566"/>
      <c r="Z7566"/>
    </row>
    <row r="7567" spans="1:26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  <c r="S7567"/>
      <c r="T7567"/>
      <c r="U7567"/>
      <c r="V7567"/>
      <c r="W7567"/>
      <c r="X7567"/>
      <c r="Y7567"/>
      <c r="Z7567"/>
    </row>
    <row r="7568" spans="1:26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  <c r="S7568"/>
      <c r="T7568"/>
      <c r="U7568"/>
      <c r="V7568"/>
      <c r="W7568"/>
      <c r="X7568"/>
      <c r="Y7568"/>
      <c r="Z7568"/>
    </row>
    <row r="7569" spans="1:26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  <c r="S7569"/>
      <c r="T7569"/>
      <c r="U7569"/>
      <c r="V7569"/>
      <c r="W7569"/>
      <c r="X7569"/>
      <c r="Y7569"/>
      <c r="Z7569"/>
    </row>
    <row r="7570" spans="1:26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  <c r="S7570"/>
      <c r="T7570"/>
      <c r="U7570"/>
      <c r="V7570"/>
      <c r="W7570"/>
      <c r="X7570"/>
      <c r="Y7570"/>
      <c r="Z7570"/>
    </row>
    <row r="7571" spans="1:26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  <c r="S7571"/>
      <c r="T7571"/>
      <c r="U7571"/>
      <c r="V7571"/>
      <c r="W7571"/>
      <c r="X7571"/>
      <c r="Y7571"/>
      <c r="Z7571"/>
    </row>
    <row r="7572" spans="1:26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  <c r="S7572"/>
      <c r="T7572"/>
      <c r="U7572"/>
      <c r="V7572"/>
      <c r="W7572"/>
      <c r="X7572"/>
      <c r="Y7572"/>
      <c r="Z7572"/>
    </row>
    <row r="7573" spans="1:26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  <c r="S7573"/>
      <c r="T7573"/>
      <c r="U7573"/>
      <c r="V7573"/>
      <c r="W7573"/>
      <c r="X7573"/>
      <c r="Y7573"/>
      <c r="Z7573"/>
    </row>
    <row r="7574" spans="1:26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  <c r="S7574"/>
      <c r="T7574"/>
      <c r="U7574"/>
      <c r="V7574"/>
      <c r="W7574"/>
      <c r="X7574"/>
      <c r="Y7574"/>
      <c r="Z7574"/>
    </row>
    <row r="7575" spans="1:26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  <c r="S7575"/>
      <c r="T7575"/>
      <c r="U7575"/>
      <c r="V7575"/>
      <c r="W7575"/>
      <c r="X7575"/>
      <c r="Y7575"/>
      <c r="Z7575"/>
    </row>
    <row r="7576" spans="1:26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  <c r="S7576"/>
      <c r="T7576"/>
      <c r="U7576"/>
      <c r="V7576"/>
      <c r="W7576"/>
      <c r="X7576"/>
      <c r="Y7576"/>
      <c r="Z7576"/>
    </row>
    <row r="7577" spans="1:26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  <c r="S7577"/>
      <c r="T7577"/>
      <c r="U7577"/>
      <c r="V7577"/>
      <c r="W7577"/>
      <c r="X7577"/>
      <c r="Y7577"/>
      <c r="Z7577"/>
    </row>
    <row r="7578" spans="1:26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  <c r="S7578"/>
      <c r="T7578"/>
      <c r="U7578"/>
      <c r="V7578"/>
      <c r="W7578"/>
      <c r="X7578"/>
      <c r="Y7578"/>
      <c r="Z7578"/>
    </row>
    <row r="7579" spans="1:26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  <c r="S7579"/>
      <c r="T7579"/>
      <c r="U7579"/>
      <c r="V7579"/>
      <c r="W7579"/>
      <c r="X7579"/>
      <c r="Y7579"/>
      <c r="Z7579"/>
    </row>
    <row r="7580" spans="1:26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  <c r="S7580"/>
      <c r="T7580"/>
      <c r="U7580"/>
      <c r="V7580"/>
      <c r="W7580"/>
      <c r="X7580"/>
      <c r="Y7580"/>
      <c r="Z7580"/>
    </row>
    <row r="7581" spans="1:26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  <c r="S7581"/>
      <c r="T7581"/>
      <c r="U7581"/>
      <c r="V7581"/>
      <c r="W7581"/>
      <c r="X7581"/>
      <c r="Y7581"/>
      <c r="Z7581"/>
    </row>
    <row r="7582" spans="1:26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  <c r="S7582"/>
      <c r="T7582"/>
      <c r="U7582"/>
      <c r="V7582"/>
      <c r="W7582"/>
      <c r="X7582"/>
      <c r="Y7582"/>
      <c r="Z7582"/>
    </row>
    <row r="7583" spans="1:26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  <c r="S7583"/>
      <c r="T7583"/>
      <c r="U7583"/>
      <c r="V7583"/>
      <c r="W7583"/>
      <c r="X7583"/>
      <c r="Y7583"/>
      <c r="Z7583"/>
    </row>
    <row r="7584" spans="1:26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  <c r="S7584"/>
      <c r="T7584"/>
      <c r="U7584"/>
      <c r="V7584"/>
      <c r="W7584"/>
      <c r="X7584"/>
      <c r="Y7584"/>
      <c r="Z7584"/>
    </row>
    <row r="7585" spans="1:26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  <c r="S7585"/>
      <c r="T7585"/>
      <c r="U7585"/>
      <c r="V7585"/>
      <c r="W7585"/>
      <c r="X7585"/>
      <c r="Y7585"/>
      <c r="Z7585"/>
    </row>
    <row r="7586" spans="1:26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  <c r="S7586"/>
      <c r="T7586"/>
      <c r="U7586"/>
      <c r="V7586"/>
      <c r="W7586"/>
      <c r="X7586"/>
      <c r="Y7586"/>
      <c r="Z7586"/>
    </row>
    <row r="7587" spans="1:26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  <c r="S7587"/>
      <c r="T7587"/>
      <c r="U7587"/>
      <c r="V7587"/>
      <c r="W7587"/>
      <c r="X7587"/>
      <c r="Y7587"/>
      <c r="Z7587"/>
    </row>
    <row r="7588" spans="1:26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  <c r="S7588"/>
      <c r="T7588"/>
      <c r="U7588"/>
      <c r="V7588"/>
      <c r="W7588"/>
      <c r="X7588"/>
      <c r="Y7588"/>
      <c r="Z7588"/>
    </row>
    <row r="7589" spans="1:26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  <c r="S7589"/>
      <c r="T7589"/>
      <c r="U7589"/>
      <c r="V7589"/>
      <c r="W7589"/>
      <c r="X7589"/>
      <c r="Y7589"/>
      <c r="Z7589"/>
    </row>
    <row r="7590" spans="1:26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  <c r="S7590"/>
      <c r="T7590"/>
      <c r="U7590"/>
      <c r="V7590"/>
      <c r="W7590"/>
      <c r="X7590"/>
      <c r="Y7590"/>
      <c r="Z7590"/>
    </row>
    <row r="7591" spans="1:26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  <c r="S7591"/>
      <c r="T7591"/>
      <c r="U7591"/>
      <c r="V7591"/>
      <c r="W7591"/>
      <c r="X7591"/>
      <c r="Y7591"/>
      <c r="Z7591"/>
    </row>
    <row r="7592" spans="1:26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  <c r="S7592"/>
      <c r="T7592"/>
      <c r="U7592"/>
      <c r="V7592"/>
      <c r="W7592"/>
      <c r="X7592"/>
      <c r="Y7592"/>
      <c r="Z7592"/>
    </row>
    <row r="7593" spans="1:26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  <c r="S7593"/>
      <c r="T7593"/>
      <c r="U7593"/>
      <c r="V7593"/>
      <c r="W7593"/>
      <c r="X7593"/>
      <c r="Y7593"/>
      <c r="Z7593"/>
    </row>
    <row r="7594" spans="1:26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  <c r="S7594"/>
      <c r="T7594"/>
      <c r="U7594"/>
      <c r="V7594"/>
      <c r="W7594"/>
      <c r="X7594"/>
      <c r="Y7594"/>
      <c r="Z7594"/>
    </row>
    <row r="7595" spans="1:26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  <c r="S7595"/>
      <c r="T7595"/>
      <c r="U7595"/>
      <c r="V7595"/>
      <c r="W7595"/>
      <c r="X7595"/>
      <c r="Y7595"/>
      <c r="Z7595"/>
    </row>
    <row r="7596" spans="1:26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  <c r="S7596"/>
      <c r="T7596"/>
      <c r="U7596"/>
      <c r="V7596"/>
      <c r="W7596"/>
      <c r="X7596"/>
      <c r="Y7596"/>
      <c r="Z7596"/>
    </row>
    <row r="7597" spans="1:26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  <c r="S7597"/>
      <c r="T7597"/>
      <c r="U7597"/>
      <c r="V7597"/>
      <c r="W7597"/>
      <c r="X7597"/>
      <c r="Y7597"/>
      <c r="Z7597"/>
    </row>
    <row r="7598" spans="1:26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  <c r="S7598"/>
      <c r="T7598"/>
      <c r="U7598"/>
      <c r="V7598"/>
      <c r="W7598"/>
      <c r="X7598"/>
      <c r="Y7598"/>
      <c r="Z7598"/>
    </row>
    <row r="7599" spans="1:26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  <c r="S7599"/>
      <c r="T7599"/>
      <c r="U7599"/>
      <c r="V7599"/>
      <c r="W7599"/>
      <c r="X7599"/>
      <c r="Y7599"/>
      <c r="Z7599"/>
    </row>
    <row r="7600" spans="1:26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  <c r="S7600"/>
      <c r="T7600"/>
      <c r="U7600"/>
      <c r="V7600"/>
      <c r="W7600"/>
      <c r="X7600"/>
      <c r="Y7600"/>
      <c r="Z7600"/>
    </row>
    <row r="7601" spans="1:26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  <c r="S7601"/>
      <c r="T7601"/>
      <c r="U7601"/>
      <c r="V7601"/>
      <c r="W7601"/>
      <c r="X7601"/>
      <c r="Y7601"/>
      <c r="Z7601"/>
    </row>
    <row r="7602" spans="1:26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  <c r="S7602"/>
      <c r="T7602"/>
      <c r="U7602"/>
      <c r="V7602"/>
      <c r="W7602"/>
      <c r="X7602"/>
      <c r="Y7602"/>
      <c r="Z7602"/>
    </row>
    <row r="7603" spans="1:26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  <c r="S7603"/>
      <c r="T7603"/>
      <c r="U7603"/>
      <c r="V7603"/>
      <c r="W7603"/>
      <c r="X7603"/>
      <c r="Y7603"/>
      <c r="Z7603"/>
    </row>
    <row r="7604" spans="1:26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  <c r="S7604"/>
      <c r="T7604"/>
      <c r="U7604"/>
      <c r="V7604"/>
      <c r="W7604"/>
      <c r="X7604"/>
      <c r="Y7604"/>
      <c r="Z7604"/>
    </row>
    <row r="7605" spans="1:26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  <c r="S7605"/>
      <c r="T7605"/>
      <c r="U7605"/>
      <c r="V7605"/>
      <c r="W7605"/>
      <c r="X7605"/>
      <c r="Y7605"/>
      <c r="Z7605"/>
    </row>
    <row r="7606" spans="1:26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  <c r="S7606"/>
      <c r="T7606"/>
      <c r="U7606"/>
      <c r="V7606"/>
      <c r="W7606"/>
      <c r="X7606"/>
      <c r="Y7606"/>
      <c r="Z7606"/>
    </row>
    <row r="7607" spans="1:26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  <c r="S7607"/>
      <c r="T7607"/>
      <c r="U7607"/>
      <c r="V7607"/>
      <c r="W7607"/>
      <c r="X7607"/>
      <c r="Y7607"/>
      <c r="Z7607"/>
    </row>
    <row r="7608" spans="1:26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  <c r="S7608"/>
      <c r="T7608"/>
      <c r="U7608"/>
      <c r="V7608"/>
      <c r="W7608"/>
      <c r="X7608"/>
      <c r="Y7608"/>
      <c r="Z7608"/>
    </row>
    <row r="7609" spans="1:26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  <c r="S7609"/>
      <c r="T7609"/>
      <c r="U7609"/>
      <c r="V7609"/>
      <c r="W7609"/>
      <c r="X7609"/>
      <c r="Y7609"/>
      <c r="Z7609"/>
    </row>
    <row r="7610" spans="1:26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  <c r="S7610"/>
      <c r="T7610"/>
      <c r="U7610"/>
      <c r="V7610"/>
      <c r="W7610"/>
      <c r="X7610"/>
      <c r="Y7610"/>
      <c r="Z7610"/>
    </row>
    <row r="7611" spans="1:26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  <c r="S7611"/>
      <c r="T7611"/>
      <c r="U7611"/>
      <c r="V7611"/>
      <c r="W7611"/>
      <c r="X7611"/>
      <c r="Y7611"/>
      <c r="Z7611"/>
    </row>
    <row r="7612" spans="1:26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  <c r="S7612"/>
      <c r="T7612"/>
      <c r="U7612"/>
      <c r="V7612"/>
      <c r="W7612"/>
      <c r="X7612"/>
      <c r="Y7612"/>
      <c r="Z7612"/>
    </row>
    <row r="7613" spans="1:26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  <c r="S7613"/>
      <c r="T7613"/>
      <c r="U7613"/>
      <c r="V7613"/>
      <c r="W7613"/>
      <c r="X7613"/>
      <c r="Y7613"/>
      <c r="Z7613"/>
    </row>
    <row r="7614" spans="1:26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  <c r="S7614"/>
      <c r="T7614"/>
      <c r="U7614"/>
      <c r="V7614"/>
      <c r="W7614"/>
      <c r="X7614"/>
      <c r="Y7614"/>
      <c r="Z7614"/>
    </row>
    <row r="7615" spans="1:26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  <c r="S7615"/>
      <c r="T7615"/>
      <c r="U7615"/>
      <c r="V7615"/>
      <c r="W7615"/>
      <c r="X7615"/>
      <c r="Y7615"/>
      <c r="Z7615"/>
    </row>
    <row r="7616" spans="1:26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  <c r="S7616"/>
      <c r="T7616"/>
      <c r="U7616"/>
      <c r="V7616"/>
      <c r="W7616"/>
      <c r="X7616"/>
      <c r="Y7616"/>
      <c r="Z7616"/>
    </row>
    <row r="7617" spans="1:26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  <c r="S7617"/>
      <c r="T7617"/>
      <c r="U7617"/>
      <c r="V7617"/>
      <c r="W7617"/>
      <c r="X7617"/>
      <c r="Y7617"/>
      <c r="Z7617"/>
    </row>
    <row r="7618" spans="1:26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  <c r="S7618"/>
      <c r="T7618"/>
      <c r="U7618"/>
      <c r="V7618"/>
      <c r="W7618"/>
      <c r="X7618"/>
      <c r="Y7618"/>
      <c r="Z7618"/>
    </row>
    <row r="7619" spans="1:26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  <c r="S7619"/>
      <c r="T7619"/>
      <c r="U7619"/>
      <c r="V7619"/>
      <c r="W7619"/>
      <c r="X7619"/>
      <c r="Y7619"/>
      <c r="Z7619"/>
    </row>
    <row r="7620" spans="1:26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  <c r="S7620"/>
      <c r="T7620"/>
      <c r="U7620"/>
      <c r="V7620"/>
      <c r="W7620"/>
      <c r="X7620"/>
      <c r="Y7620"/>
      <c r="Z7620"/>
    </row>
    <row r="7621" spans="1:26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  <c r="S7621"/>
      <c r="T7621"/>
      <c r="U7621"/>
      <c r="V7621"/>
      <c r="W7621"/>
      <c r="X7621"/>
      <c r="Y7621"/>
      <c r="Z7621"/>
    </row>
    <row r="7622" spans="1:26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  <c r="S7622"/>
      <c r="T7622"/>
      <c r="U7622"/>
      <c r="V7622"/>
      <c r="W7622"/>
      <c r="X7622"/>
      <c r="Y7622"/>
      <c r="Z7622"/>
    </row>
    <row r="7623" spans="1:26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  <c r="S7623"/>
      <c r="T7623"/>
      <c r="U7623"/>
      <c r="V7623"/>
      <c r="W7623"/>
      <c r="X7623"/>
      <c r="Y7623"/>
      <c r="Z7623"/>
    </row>
    <row r="7624" spans="1:26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  <c r="S7624"/>
      <c r="T7624"/>
      <c r="U7624"/>
      <c r="V7624"/>
      <c r="W7624"/>
      <c r="X7624"/>
      <c r="Y7624"/>
      <c r="Z7624"/>
    </row>
    <row r="7625" spans="1:26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  <c r="S7625"/>
      <c r="T7625"/>
      <c r="U7625"/>
      <c r="V7625"/>
      <c r="W7625"/>
      <c r="X7625"/>
      <c r="Y7625"/>
      <c r="Z7625"/>
    </row>
    <row r="7626" spans="1:26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  <c r="S7626"/>
      <c r="T7626"/>
      <c r="U7626"/>
      <c r="V7626"/>
      <c r="W7626"/>
      <c r="X7626"/>
      <c r="Y7626"/>
      <c r="Z7626"/>
    </row>
    <row r="7627" spans="1:26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  <c r="S7627"/>
      <c r="T7627"/>
      <c r="U7627"/>
      <c r="V7627"/>
      <c r="W7627"/>
      <c r="X7627"/>
      <c r="Y7627"/>
      <c r="Z7627"/>
    </row>
    <row r="7628" spans="1:26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  <c r="S7628"/>
      <c r="T7628"/>
      <c r="U7628"/>
      <c r="V7628"/>
      <c r="W7628"/>
      <c r="X7628"/>
      <c r="Y7628"/>
      <c r="Z7628"/>
    </row>
    <row r="7629" spans="1:26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  <c r="S7629"/>
      <c r="T7629"/>
      <c r="U7629"/>
      <c r="V7629"/>
      <c r="W7629"/>
      <c r="X7629"/>
      <c r="Y7629"/>
      <c r="Z7629"/>
    </row>
    <row r="7630" spans="1:26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  <c r="S7630"/>
      <c r="T7630"/>
      <c r="U7630"/>
      <c r="V7630"/>
      <c r="W7630"/>
      <c r="X7630"/>
      <c r="Y7630"/>
      <c r="Z7630"/>
    </row>
    <row r="7631" spans="1:26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  <c r="S7631"/>
      <c r="T7631"/>
      <c r="U7631"/>
      <c r="V7631"/>
      <c r="W7631"/>
      <c r="X7631"/>
      <c r="Y7631"/>
      <c r="Z7631"/>
    </row>
    <row r="7632" spans="1:26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  <c r="S7632"/>
      <c r="T7632"/>
      <c r="U7632"/>
      <c r="V7632"/>
      <c r="W7632"/>
      <c r="X7632"/>
      <c r="Y7632"/>
      <c r="Z7632"/>
    </row>
    <row r="7633" spans="1:26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  <c r="S7633"/>
      <c r="T7633"/>
      <c r="U7633"/>
      <c r="V7633"/>
      <c r="W7633"/>
      <c r="X7633"/>
      <c r="Y7633"/>
      <c r="Z7633"/>
    </row>
    <row r="7634" spans="1:26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  <c r="S7634"/>
      <c r="T7634"/>
      <c r="U7634"/>
      <c r="V7634"/>
      <c r="W7634"/>
      <c r="X7634"/>
      <c r="Y7634"/>
      <c r="Z7634"/>
    </row>
    <row r="7635" spans="1:26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  <c r="S7635"/>
      <c r="T7635"/>
      <c r="U7635"/>
      <c r="V7635"/>
      <c r="W7635"/>
      <c r="X7635"/>
      <c r="Y7635"/>
      <c r="Z7635"/>
    </row>
    <row r="7636" spans="1:26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  <c r="S7636"/>
      <c r="T7636"/>
      <c r="U7636"/>
      <c r="V7636"/>
      <c r="W7636"/>
      <c r="X7636"/>
      <c r="Y7636"/>
      <c r="Z7636"/>
    </row>
    <row r="7637" spans="1:26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  <c r="S7637"/>
      <c r="T7637"/>
      <c r="U7637"/>
      <c r="V7637"/>
      <c r="W7637"/>
      <c r="X7637"/>
      <c r="Y7637"/>
      <c r="Z7637"/>
    </row>
    <row r="7638" spans="1:26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  <c r="S7638"/>
      <c r="T7638"/>
      <c r="U7638"/>
      <c r="V7638"/>
      <c r="W7638"/>
      <c r="X7638"/>
      <c r="Y7638"/>
      <c r="Z7638"/>
    </row>
    <row r="7639" spans="1:26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  <c r="S7639"/>
      <c r="T7639"/>
      <c r="U7639"/>
      <c r="V7639"/>
      <c r="W7639"/>
      <c r="X7639"/>
      <c r="Y7639"/>
      <c r="Z7639"/>
    </row>
    <row r="7640" spans="1:26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  <c r="S7640"/>
      <c r="T7640"/>
      <c r="U7640"/>
      <c r="V7640"/>
      <c r="W7640"/>
      <c r="X7640"/>
      <c r="Y7640"/>
      <c r="Z7640"/>
    </row>
    <row r="7641" spans="1:26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  <c r="S7641"/>
      <c r="T7641"/>
      <c r="U7641"/>
      <c r="V7641"/>
      <c r="W7641"/>
      <c r="X7641"/>
      <c r="Y7641"/>
      <c r="Z7641"/>
    </row>
    <row r="7642" spans="1:26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  <c r="S7642"/>
      <c r="T7642"/>
      <c r="U7642"/>
      <c r="V7642"/>
      <c r="W7642"/>
      <c r="X7642"/>
      <c r="Y7642"/>
      <c r="Z7642"/>
    </row>
    <row r="7643" spans="1:26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  <c r="S7643"/>
      <c r="T7643"/>
      <c r="U7643"/>
      <c r="V7643"/>
      <c r="W7643"/>
      <c r="X7643"/>
      <c r="Y7643"/>
      <c r="Z7643"/>
    </row>
    <row r="7644" spans="1:26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  <c r="S7644"/>
      <c r="T7644"/>
      <c r="U7644"/>
      <c r="V7644"/>
      <c r="W7644"/>
      <c r="X7644"/>
      <c r="Y7644"/>
      <c r="Z7644"/>
    </row>
    <row r="7645" spans="1:26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  <c r="S7645"/>
      <c r="T7645"/>
      <c r="U7645"/>
      <c r="V7645"/>
      <c r="W7645"/>
      <c r="X7645"/>
      <c r="Y7645"/>
      <c r="Z7645"/>
    </row>
    <row r="7646" spans="1:26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  <c r="S7646"/>
      <c r="T7646"/>
      <c r="U7646"/>
      <c r="V7646"/>
      <c r="W7646"/>
      <c r="X7646"/>
      <c r="Y7646"/>
      <c r="Z7646"/>
    </row>
    <row r="7647" spans="1:26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  <c r="S7647"/>
      <c r="T7647"/>
      <c r="U7647"/>
      <c r="V7647"/>
      <c r="W7647"/>
      <c r="X7647"/>
      <c r="Y7647"/>
      <c r="Z7647"/>
    </row>
    <row r="7648" spans="1:26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  <c r="S7648"/>
      <c r="T7648"/>
      <c r="U7648"/>
      <c r="V7648"/>
      <c r="W7648"/>
      <c r="X7648"/>
      <c r="Y7648"/>
      <c r="Z7648"/>
    </row>
    <row r="7649" spans="1:26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  <c r="S7649"/>
      <c r="T7649"/>
      <c r="U7649"/>
      <c r="V7649"/>
      <c r="W7649"/>
      <c r="X7649"/>
      <c r="Y7649"/>
      <c r="Z7649"/>
    </row>
    <row r="7650" spans="1:26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  <c r="S7650"/>
      <c r="T7650"/>
      <c r="U7650"/>
      <c r="V7650"/>
      <c r="W7650"/>
      <c r="X7650"/>
      <c r="Y7650"/>
      <c r="Z7650"/>
    </row>
    <row r="7651" spans="1:26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  <c r="S7651"/>
      <c r="T7651"/>
      <c r="U7651"/>
      <c r="V7651"/>
      <c r="W7651"/>
      <c r="X7651"/>
      <c r="Y7651"/>
      <c r="Z7651"/>
    </row>
    <row r="7652" spans="1:26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  <c r="S7652"/>
      <c r="T7652"/>
      <c r="U7652"/>
      <c r="V7652"/>
      <c r="W7652"/>
      <c r="X7652"/>
      <c r="Y7652"/>
      <c r="Z7652"/>
    </row>
    <row r="7653" spans="1:26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  <c r="S7653"/>
      <c r="T7653"/>
      <c r="U7653"/>
      <c r="V7653"/>
      <c r="W7653"/>
      <c r="X7653"/>
      <c r="Y7653"/>
      <c r="Z7653"/>
    </row>
    <row r="7654" spans="1:26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  <c r="S7654"/>
      <c r="T7654"/>
      <c r="U7654"/>
      <c r="V7654"/>
      <c r="W7654"/>
      <c r="X7654"/>
      <c r="Y7654"/>
      <c r="Z7654"/>
    </row>
    <row r="7655" spans="1:26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  <c r="S7655"/>
      <c r="T7655"/>
      <c r="U7655"/>
      <c r="V7655"/>
      <c r="W7655"/>
      <c r="X7655"/>
      <c r="Y7655"/>
      <c r="Z7655"/>
    </row>
    <row r="7656" spans="1:26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  <c r="S7656"/>
      <c r="T7656"/>
      <c r="U7656"/>
      <c r="V7656"/>
      <c r="W7656"/>
      <c r="X7656"/>
      <c r="Y7656"/>
      <c r="Z7656"/>
    </row>
    <row r="7657" spans="1:26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  <c r="S7657"/>
      <c r="T7657"/>
      <c r="U7657"/>
      <c r="V7657"/>
      <c r="W7657"/>
      <c r="X7657"/>
      <c r="Y7657"/>
      <c r="Z7657"/>
    </row>
    <row r="7658" spans="1:26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  <c r="S7658"/>
      <c r="T7658"/>
      <c r="U7658"/>
      <c r="V7658"/>
      <c r="W7658"/>
      <c r="X7658"/>
      <c r="Y7658"/>
      <c r="Z7658"/>
    </row>
    <row r="7659" spans="1:26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  <c r="S7659"/>
      <c r="T7659"/>
      <c r="U7659"/>
      <c r="V7659"/>
      <c r="W7659"/>
      <c r="X7659"/>
      <c r="Y7659"/>
      <c r="Z7659"/>
    </row>
    <row r="7660" spans="1:26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  <c r="S7660"/>
      <c r="T7660"/>
      <c r="U7660"/>
      <c r="V7660"/>
      <c r="W7660"/>
      <c r="X7660"/>
      <c r="Y7660"/>
      <c r="Z7660"/>
    </row>
    <row r="7661" spans="1:26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  <c r="S7661"/>
      <c r="T7661"/>
      <c r="U7661"/>
      <c r="V7661"/>
      <c r="W7661"/>
      <c r="X7661"/>
      <c r="Y7661"/>
      <c r="Z7661"/>
    </row>
    <row r="7662" spans="1:26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  <c r="S7662"/>
      <c r="T7662"/>
      <c r="U7662"/>
      <c r="V7662"/>
      <c r="W7662"/>
      <c r="X7662"/>
      <c r="Y7662"/>
      <c r="Z7662"/>
    </row>
    <row r="7663" spans="1:26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  <c r="S7663"/>
      <c r="T7663"/>
      <c r="U7663"/>
      <c r="V7663"/>
      <c r="W7663"/>
      <c r="X7663"/>
      <c r="Y7663"/>
      <c r="Z7663"/>
    </row>
    <row r="7664" spans="1:26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  <c r="S7664"/>
      <c r="T7664"/>
      <c r="U7664"/>
      <c r="V7664"/>
      <c r="W7664"/>
      <c r="X7664"/>
      <c r="Y7664"/>
      <c r="Z7664"/>
    </row>
    <row r="7665" spans="1:26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  <c r="S7665"/>
      <c r="T7665"/>
      <c r="U7665"/>
      <c r="V7665"/>
      <c r="W7665"/>
      <c r="X7665"/>
      <c r="Y7665"/>
      <c r="Z7665"/>
    </row>
    <row r="7666" spans="1:26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  <c r="S7666"/>
      <c r="T7666"/>
      <c r="U7666"/>
      <c r="V7666"/>
      <c r="W7666"/>
      <c r="X7666"/>
      <c r="Y7666"/>
      <c r="Z7666"/>
    </row>
    <row r="7667" spans="1:26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  <c r="S7667"/>
      <c r="T7667"/>
      <c r="U7667"/>
      <c r="V7667"/>
      <c r="W7667"/>
      <c r="X7667"/>
      <c r="Y7667"/>
      <c r="Z7667"/>
    </row>
    <row r="7668" spans="1:26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  <c r="S7668"/>
      <c r="T7668"/>
      <c r="U7668"/>
      <c r="V7668"/>
      <c r="W7668"/>
      <c r="X7668"/>
      <c r="Y7668"/>
      <c r="Z7668"/>
    </row>
    <row r="7669" spans="1:26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  <c r="S7669"/>
      <c r="T7669"/>
      <c r="U7669"/>
      <c r="V7669"/>
      <c r="W7669"/>
      <c r="X7669"/>
      <c r="Y7669"/>
      <c r="Z7669"/>
    </row>
    <row r="7670" spans="1:26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  <c r="S7670"/>
      <c r="T7670"/>
      <c r="U7670"/>
      <c r="V7670"/>
      <c r="W7670"/>
      <c r="X7670"/>
      <c r="Y7670"/>
      <c r="Z7670"/>
    </row>
    <row r="7671" spans="1:26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  <c r="S7671"/>
      <c r="T7671"/>
      <c r="U7671"/>
      <c r="V7671"/>
      <c r="W7671"/>
      <c r="X7671"/>
      <c r="Y7671"/>
      <c r="Z7671"/>
    </row>
    <row r="7672" spans="1:26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  <c r="S7672"/>
      <c r="T7672"/>
      <c r="U7672"/>
      <c r="V7672"/>
      <c r="W7672"/>
      <c r="X7672"/>
      <c r="Y7672"/>
      <c r="Z7672"/>
    </row>
    <row r="7673" spans="1:26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  <c r="S7673"/>
      <c r="T7673"/>
      <c r="U7673"/>
      <c r="V7673"/>
      <c r="W7673"/>
      <c r="X7673"/>
      <c r="Y7673"/>
      <c r="Z7673"/>
    </row>
    <row r="7674" spans="1:26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  <c r="S7674"/>
      <c r="T7674"/>
      <c r="U7674"/>
      <c r="V7674"/>
      <c r="W7674"/>
      <c r="X7674"/>
      <c r="Y7674"/>
      <c r="Z7674"/>
    </row>
    <row r="7675" spans="1:26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  <c r="S7675"/>
      <c r="T7675"/>
      <c r="U7675"/>
      <c r="V7675"/>
      <c r="W7675"/>
      <c r="X7675"/>
      <c r="Y7675"/>
      <c r="Z7675"/>
    </row>
    <row r="7676" spans="1:26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  <c r="S7676"/>
      <c r="T7676"/>
      <c r="U7676"/>
      <c r="V7676"/>
      <c r="W7676"/>
      <c r="X7676"/>
      <c r="Y7676"/>
      <c r="Z7676"/>
    </row>
    <row r="7677" spans="1:26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  <c r="S7677"/>
      <c r="T7677"/>
      <c r="U7677"/>
      <c r="V7677"/>
      <c r="W7677"/>
      <c r="X7677"/>
      <c r="Y7677"/>
      <c r="Z7677"/>
    </row>
    <row r="7678" spans="1:26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  <c r="S7678"/>
      <c r="T7678"/>
      <c r="U7678"/>
      <c r="V7678"/>
      <c r="W7678"/>
      <c r="X7678"/>
      <c r="Y7678"/>
      <c r="Z7678"/>
    </row>
    <row r="7679" spans="1:26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  <c r="S7679"/>
      <c r="T7679"/>
      <c r="U7679"/>
      <c r="V7679"/>
      <c r="W7679"/>
      <c r="X7679"/>
      <c r="Y7679"/>
      <c r="Z7679"/>
    </row>
    <row r="7680" spans="1:26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  <c r="S7680"/>
      <c r="T7680"/>
      <c r="U7680"/>
      <c r="V7680"/>
      <c r="W7680"/>
      <c r="X7680"/>
      <c r="Y7680"/>
      <c r="Z7680"/>
    </row>
    <row r="7681" spans="1:26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  <c r="S7681"/>
      <c r="T7681"/>
      <c r="U7681"/>
      <c r="V7681"/>
      <c r="W7681"/>
      <c r="X7681"/>
      <c r="Y7681"/>
      <c r="Z7681"/>
    </row>
    <row r="7682" spans="1:26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  <c r="S7682"/>
      <c r="T7682"/>
      <c r="U7682"/>
      <c r="V7682"/>
      <c r="W7682"/>
      <c r="X7682"/>
      <c r="Y7682"/>
      <c r="Z7682"/>
    </row>
    <row r="7683" spans="1:26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  <c r="S7683"/>
      <c r="T7683"/>
      <c r="U7683"/>
      <c r="V7683"/>
      <c r="W7683"/>
      <c r="X7683"/>
      <c r="Y7683"/>
      <c r="Z7683"/>
    </row>
    <row r="7684" spans="1:26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  <c r="S7684"/>
      <c r="T7684"/>
      <c r="U7684"/>
      <c r="V7684"/>
      <c r="W7684"/>
      <c r="X7684"/>
      <c r="Y7684"/>
      <c r="Z7684"/>
    </row>
    <row r="7685" spans="1:26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  <c r="S7685"/>
      <c r="T7685"/>
      <c r="U7685"/>
      <c r="V7685"/>
      <c r="W7685"/>
      <c r="X7685"/>
      <c r="Y7685"/>
      <c r="Z7685"/>
    </row>
    <row r="7686" spans="1:26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  <c r="S7686"/>
      <c r="T7686"/>
      <c r="U7686"/>
      <c r="V7686"/>
      <c r="W7686"/>
      <c r="X7686"/>
      <c r="Y7686"/>
      <c r="Z7686"/>
    </row>
    <row r="7687" spans="1:26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  <c r="S7687"/>
      <c r="T7687"/>
      <c r="U7687"/>
      <c r="V7687"/>
      <c r="W7687"/>
      <c r="X7687"/>
      <c r="Y7687"/>
      <c r="Z7687"/>
    </row>
    <row r="7688" spans="1:26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  <c r="S7688"/>
      <c r="T7688"/>
      <c r="U7688"/>
      <c r="V7688"/>
      <c r="W7688"/>
      <c r="X7688"/>
      <c r="Y7688"/>
      <c r="Z7688"/>
    </row>
    <row r="7689" spans="1:26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  <c r="S7689"/>
      <c r="T7689"/>
      <c r="U7689"/>
      <c r="V7689"/>
      <c r="W7689"/>
      <c r="X7689"/>
      <c r="Y7689"/>
      <c r="Z7689"/>
    </row>
    <row r="7690" spans="1:26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  <c r="S7690"/>
      <c r="T7690"/>
      <c r="U7690"/>
      <c r="V7690"/>
      <c r="W7690"/>
      <c r="X7690"/>
      <c r="Y7690"/>
      <c r="Z7690"/>
    </row>
    <row r="7691" spans="1:26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  <c r="S7691"/>
      <c r="T7691"/>
      <c r="U7691"/>
      <c r="V7691"/>
      <c r="W7691"/>
      <c r="X7691"/>
      <c r="Y7691"/>
      <c r="Z7691"/>
    </row>
    <row r="7692" spans="1:26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  <c r="S7692"/>
      <c r="T7692"/>
      <c r="U7692"/>
      <c r="V7692"/>
      <c r="W7692"/>
      <c r="X7692"/>
      <c r="Y7692"/>
      <c r="Z7692"/>
    </row>
    <row r="7693" spans="1:26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  <c r="S7693"/>
      <c r="T7693"/>
      <c r="U7693"/>
      <c r="V7693"/>
      <c r="W7693"/>
      <c r="X7693"/>
      <c r="Y7693"/>
      <c r="Z7693"/>
    </row>
    <row r="7694" spans="1:26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  <c r="S7694"/>
      <c r="T7694"/>
      <c r="U7694"/>
      <c r="V7694"/>
      <c r="W7694"/>
      <c r="X7694"/>
      <c r="Y7694"/>
      <c r="Z7694"/>
    </row>
    <row r="7695" spans="1:26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  <c r="S7695"/>
      <c r="T7695"/>
      <c r="U7695"/>
      <c r="V7695"/>
      <c r="W7695"/>
      <c r="X7695"/>
      <c r="Y7695"/>
      <c r="Z7695"/>
    </row>
    <row r="7696" spans="1:26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  <c r="S7696"/>
      <c r="T7696"/>
      <c r="U7696"/>
      <c r="V7696"/>
      <c r="W7696"/>
      <c r="X7696"/>
      <c r="Y7696"/>
      <c r="Z7696"/>
    </row>
    <row r="7697" spans="1:26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  <c r="S7697"/>
      <c r="T7697"/>
      <c r="U7697"/>
      <c r="V7697"/>
      <c r="W7697"/>
      <c r="X7697"/>
      <c r="Y7697"/>
      <c r="Z7697"/>
    </row>
    <row r="7698" spans="1:26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  <c r="S7698"/>
      <c r="T7698"/>
      <c r="U7698"/>
      <c r="V7698"/>
      <c r="W7698"/>
      <c r="X7698"/>
      <c r="Y7698"/>
      <c r="Z7698"/>
    </row>
    <row r="7699" spans="1:26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  <c r="S7699"/>
      <c r="T7699"/>
      <c r="U7699"/>
      <c r="V7699"/>
      <c r="W7699"/>
      <c r="X7699"/>
      <c r="Y7699"/>
      <c r="Z7699"/>
    </row>
    <row r="7700" spans="1:26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  <c r="S7700"/>
      <c r="T7700"/>
      <c r="U7700"/>
      <c r="V7700"/>
      <c r="W7700"/>
      <c r="X7700"/>
      <c r="Y7700"/>
      <c r="Z7700"/>
    </row>
    <row r="7701" spans="1:26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  <c r="S7701"/>
      <c r="T7701"/>
      <c r="U7701"/>
      <c r="V7701"/>
      <c r="W7701"/>
      <c r="X7701"/>
      <c r="Y7701"/>
      <c r="Z7701"/>
    </row>
    <row r="7702" spans="1:26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  <c r="S7702"/>
      <c r="T7702"/>
      <c r="U7702"/>
      <c r="V7702"/>
      <c r="W7702"/>
      <c r="X7702"/>
      <c r="Y7702"/>
      <c r="Z7702"/>
    </row>
    <row r="7703" spans="1:26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  <c r="S7703"/>
      <c r="T7703"/>
      <c r="U7703"/>
      <c r="V7703"/>
      <c r="W7703"/>
      <c r="X7703"/>
      <c r="Y7703"/>
      <c r="Z7703"/>
    </row>
    <row r="7704" spans="1:26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  <c r="S7704"/>
      <c r="T7704"/>
      <c r="U7704"/>
      <c r="V7704"/>
      <c r="W7704"/>
      <c r="X7704"/>
      <c r="Y7704"/>
      <c r="Z7704"/>
    </row>
    <row r="7705" spans="1:26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  <c r="S7705"/>
      <c r="T7705"/>
      <c r="U7705"/>
      <c r="V7705"/>
      <c r="W7705"/>
      <c r="X7705"/>
      <c r="Y7705"/>
      <c r="Z7705"/>
    </row>
    <row r="7706" spans="1:26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  <c r="S7706"/>
      <c r="T7706"/>
      <c r="U7706"/>
      <c r="V7706"/>
      <c r="W7706"/>
      <c r="X7706"/>
      <c r="Y7706"/>
      <c r="Z7706"/>
    </row>
    <row r="7707" spans="1:26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  <c r="S7707"/>
      <c r="T7707"/>
      <c r="U7707"/>
      <c r="V7707"/>
      <c r="W7707"/>
      <c r="X7707"/>
      <c r="Y7707"/>
      <c r="Z7707"/>
    </row>
    <row r="7708" spans="1:26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  <c r="S7708"/>
      <c r="T7708"/>
      <c r="U7708"/>
      <c r="V7708"/>
      <c r="W7708"/>
      <c r="X7708"/>
      <c r="Y7708"/>
      <c r="Z7708"/>
    </row>
    <row r="7709" spans="1:26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  <c r="S7709"/>
      <c r="T7709"/>
      <c r="U7709"/>
      <c r="V7709"/>
      <c r="W7709"/>
      <c r="X7709"/>
      <c r="Y7709"/>
      <c r="Z7709"/>
    </row>
    <row r="7710" spans="1:26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  <c r="S7710"/>
      <c r="T7710"/>
      <c r="U7710"/>
      <c r="V7710"/>
      <c r="W7710"/>
      <c r="X7710"/>
      <c r="Y7710"/>
      <c r="Z7710"/>
    </row>
    <row r="7711" spans="1:26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  <c r="S7711"/>
      <c r="T7711"/>
      <c r="U7711"/>
      <c r="V7711"/>
      <c r="W7711"/>
      <c r="X7711"/>
      <c r="Y7711"/>
      <c r="Z7711"/>
    </row>
    <row r="7712" spans="1:26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  <c r="S7712"/>
      <c r="T7712"/>
      <c r="U7712"/>
      <c r="V7712"/>
      <c r="W7712"/>
      <c r="X7712"/>
      <c r="Y7712"/>
      <c r="Z7712"/>
    </row>
    <row r="7713" spans="1:26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  <c r="S7713"/>
      <c r="T7713"/>
      <c r="U7713"/>
      <c r="V7713"/>
      <c r="W7713"/>
      <c r="X7713"/>
      <c r="Y7713"/>
      <c r="Z7713"/>
    </row>
    <row r="7714" spans="1:26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  <c r="S7714"/>
      <c r="T7714"/>
      <c r="U7714"/>
      <c r="V7714"/>
      <c r="W7714"/>
      <c r="X7714"/>
      <c r="Y7714"/>
      <c r="Z7714"/>
    </row>
    <row r="7715" spans="1:26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  <c r="S7715"/>
      <c r="T7715"/>
      <c r="U7715"/>
      <c r="V7715"/>
      <c r="W7715"/>
      <c r="X7715"/>
      <c r="Y7715"/>
      <c r="Z7715"/>
    </row>
    <row r="7716" spans="1:26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  <c r="S7716"/>
      <c r="T7716"/>
      <c r="U7716"/>
      <c r="V7716"/>
      <c r="W7716"/>
      <c r="X7716"/>
      <c r="Y7716"/>
      <c r="Z7716"/>
    </row>
    <row r="7717" spans="1:26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  <c r="S7717"/>
      <c r="T7717"/>
      <c r="U7717"/>
      <c r="V7717"/>
      <c r="W7717"/>
      <c r="X7717"/>
      <c r="Y7717"/>
      <c r="Z7717"/>
    </row>
    <row r="7718" spans="1:26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  <c r="S7718"/>
      <c r="T7718"/>
      <c r="U7718"/>
      <c r="V7718"/>
      <c r="W7718"/>
      <c r="X7718"/>
      <c r="Y7718"/>
      <c r="Z7718"/>
    </row>
    <row r="7719" spans="1:26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  <c r="S7719"/>
      <c r="T7719"/>
      <c r="U7719"/>
      <c r="V7719"/>
      <c r="W7719"/>
      <c r="X7719"/>
      <c r="Y7719"/>
      <c r="Z7719"/>
    </row>
    <row r="7720" spans="1:26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  <c r="S7720"/>
      <c r="T7720"/>
      <c r="U7720"/>
      <c r="V7720"/>
      <c r="W7720"/>
      <c r="X7720"/>
      <c r="Y7720"/>
      <c r="Z7720"/>
    </row>
    <row r="7721" spans="1:26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  <c r="S7721"/>
      <c r="T7721"/>
      <c r="U7721"/>
      <c r="V7721"/>
      <c r="W7721"/>
      <c r="X7721"/>
      <c r="Y7721"/>
      <c r="Z7721"/>
    </row>
    <row r="7722" spans="1:26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  <c r="S7722"/>
      <c r="T7722"/>
      <c r="U7722"/>
      <c r="V7722"/>
      <c r="W7722"/>
      <c r="X7722"/>
      <c r="Y7722"/>
      <c r="Z7722"/>
    </row>
    <row r="7723" spans="1:26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  <c r="S7723"/>
      <c r="T7723"/>
      <c r="U7723"/>
      <c r="V7723"/>
      <c r="W7723"/>
      <c r="X7723"/>
      <c r="Y7723"/>
      <c r="Z7723"/>
    </row>
    <row r="7724" spans="1:26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  <c r="S7724"/>
      <c r="T7724"/>
      <c r="U7724"/>
      <c r="V7724"/>
      <c r="W7724"/>
      <c r="X7724"/>
      <c r="Y7724"/>
      <c r="Z7724"/>
    </row>
    <row r="7725" spans="1:26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  <c r="S7725"/>
      <c r="T7725"/>
      <c r="U7725"/>
      <c r="V7725"/>
      <c r="W7725"/>
      <c r="X7725"/>
      <c r="Y7725"/>
      <c r="Z7725"/>
    </row>
    <row r="7726" spans="1:26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  <c r="S7726"/>
      <c r="T7726"/>
      <c r="U7726"/>
      <c r="V7726"/>
      <c r="W7726"/>
      <c r="X7726"/>
      <c r="Y7726"/>
      <c r="Z7726"/>
    </row>
    <row r="7727" spans="1:26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  <c r="S7727"/>
      <c r="T7727"/>
      <c r="U7727"/>
      <c r="V7727"/>
      <c r="W7727"/>
      <c r="X7727"/>
      <c r="Y7727"/>
      <c r="Z7727"/>
    </row>
    <row r="7728" spans="1:26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  <c r="S7728"/>
      <c r="T7728"/>
      <c r="U7728"/>
      <c r="V7728"/>
      <c r="W7728"/>
      <c r="X7728"/>
      <c r="Y7728"/>
      <c r="Z7728"/>
    </row>
    <row r="7729" spans="1:26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  <c r="S7729"/>
      <c r="T7729"/>
      <c r="U7729"/>
      <c r="V7729"/>
      <c r="W7729"/>
      <c r="X7729"/>
      <c r="Y7729"/>
      <c r="Z7729"/>
    </row>
    <row r="7730" spans="1:26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  <c r="S7730"/>
      <c r="T7730"/>
      <c r="U7730"/>
      <c r="V7730"/>
      <c r="W7730"/>
      <c r="X7730"/>
      <c r="Y7730"/>
      <c r="Z7730"/>
    </row>
    <row r="7731" spans="1:26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  <c r="S7731"/>
      <c r="T7731"/>
      <c r="U7731"/>
      <c r="V7731"/>
      <c r="W7731"/>
      <c r="X7731"/>
      <c r="Y7731"/>
      <c r="Z7731"/>
    </row>
    <row r="7732" spans="1:26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  <c r="S7732"/>
      <c r="T7732"/>
      <c r="U7732"/>
      <c r="V7732"/>
      <c r="W7732"/>
      <c r="X7732"/>
      <c r="Y7732"/>
      <c r="Z7732"/>
    </row>
    <row r="7733" spans="1:26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  <c r="S7733"/>
      <c r="T7733"/>
      <c r="U7733"/>
      <c r="V7733"/>
      <c r="W7733"/>
      <c r="X7733"/>
      <c r="Y7733"/>
      <c r="Z7733"/>
    </row>
    <row r="7734" spans="1:26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  <c r="S7734"/>
      <c r="T7734"/>
      <c r="U7734"/>
      <c r="V7734"/>
      <c r="W7734"/>
      <c r="X7734"/>
      <c r="Y7734"/>
      <c r="Z7734"/>
    </row>
    <row r="7735" spans="1:26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  <c r="S7735"/>
      <c r="T7735"/>
      <c r="U7735"/>
      <c r="V7735"/>
      <c r="W7735"/>
      <c r="X7735"/>
      <c r="Y7735"/>
      <c r="Z7735"/>
    </row>
    <row r="7736" spans="1:26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  <c r="S7736"/>
      <c r="T7736"/>
      <c r="U7736"/>
      <c r="V7736"/>
      <c r="W7736"/>
      <c r="X7736"/>
      <c r="Y7736"/>
      <c r="Z7736"/>
    </row>
    <row r="7737" spans="1:26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  <c r="S7737"/>
      <c r="T7737"/>
      <c r="U7737"/>
      <c r="V7737"/>
      <c r="W7737"/>
      <c r="X7737"/>
      <c r="Y7737"/>
      <c r="Z7737"/>
    </row>
    <row r="7738" spans="1:26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  <c r="S7738"/>
      <c r="T7738"/>
      <c r="U7738"/>
      <c r="V7738"/>
      <c r="W7738"/>
      <c r="X7738"/>
      <c r="Y7738"/>
      <c r="Z7738"/>
    </row>
    <row r="7739" spans="1:26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  <c r="S7739"/>
      <c r="T7739"/>
      <c r="U7739"/>
      <c r="V7739"/>
      <c r="W7739"/>
      <c r="X7739"/>
      <c r="Y7739"/>
      <c r="Z7739"/>
    </row>
    <row r="7740" spans="1:26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  <c r="S7740"/>
      <c r="T7740"/>
      <c r="U7740"/>
      <c r="V7740"/>
      <c r="W7740"/>
      <c r="X7740"/>
      <c r="Y7740"/>
      <c r="Z7740"/>
    </row>
    <row r="7741" spans="1:26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  <c r="S7741"/>
      <c r="T7741"/>
      <c r="U7741"/>
      <c r="V7741"/>
      <c r="W7741"/>
      <c r="X7741"/>
      <c r="Y7741"/>
      <c r="Z7741"/>
    </row>
    <row r="7742" spans="1:26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  <c r="S7742"/>
      <c r="T7742"/>
      <c r="U7742"/>
      <c r="V7742"/>
      <c r="W7742"/>
      <c r="X7742"/>
      <c r="Y7742"/>
      <c r="Z7742"/>
    </row>
    <row r="7743" spans="1:26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  <c r="S7743"/>
      <c r="T7743"/>
      <c r="U7743"/>
      <c r="V7743"/>
      <c r="W7743"/>
      <c r="X7743"/>
      <c r="Y7743"/>
      <c r="Z7743"/>
    </row>
    <row r="7744" spans="1:26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  <c r="S7744"/>
      <c r="T7744"/>
      <c r="U7744"/>
      <c r="V7744"/>
      <c r="W7744"/>
      <c r="X7744"/>
      <c r="Y7744"/>
      <c r="Z7744"/>
    </row>
    <row r="7745" spans="1:26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  <c r="S7745"/>
      <c r="T7745"/>
      <c r="U7745"/>
      <c r="V7745"/>
      <c r="W7745"/>
      <c r="X7745"/>
      <c r="Y7745"/>
      <c r="Z7745"/>
    </row>
    <row r="7746" spans="1:26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  <c r="S7746"/>
      <c r="T7746"/>
      <c r="U7746"/>
      <c r="V7746"/>
      <c r="W7746"/>
      <c r="X7746"/>
      <c r="Y7746"/>
      <c r="Z7746"/>
    </row>
    <row r="7747" spans="1:26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  <c r="S7747"/>
      <c r="T7747"/>
      <c r="U7747"/>
      <c r="V7747"/>
      <c r="W7747"/>
      <c r="X7747"/>
      <c r="Y7747"/>
      <c r="Z7747"/>
    </row>
    <row r="7748" spans="1:26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  <c r="S7748"/>
      <c r="T7748"/>
      <c r="U7748"/>
      <c r="V7748"/>
      <c r="W7748"/>
      <c r="X7748"/>
      <c r="Y7748"/>
      <c r="Z7748"/>
    </row>
    <row r="7749" spans="1:26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  <c r="S7749"/>
      <c r="T7749"/>
      <c r="U7749"/>
      <c r="V7749"/>
      <c r="W7749"/>
      <c r="X7749"/>
      <c r="Y7749"/>
      <c r="Z7749"/>
    </row>
    <row r="7750" spans="1:26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  <c r="S7750"/>
      <c r="T7750"/>
      <c r="U7750"/>
      <c r="V7750"/>
      <c r="W7750"/>
      <c r="X7750"/>
      <c r="Y7750"/>
      <c r="Z7750"/>
    </row>
    <row r="7751" spans="1:26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  <c r="S7751"/>
      <c r="T7751"/>
      <c r="U7751"/>
      <c r="V7751"/>
      <c r="W7751"/>
      <c r="X7751"/>
      <c r="Y7751"/>
      <c r="Z7751"/>
    </row>
    <row r="7752" spans="1:26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  <c r="S7752"/>
      <c r="T7752"/>
      <c r="U7752"/>
      <c r="V7752"/>
      <c r="W7752"/>
      <c r="X7752"/>
      <c r="Y7752"/>
      <c r="Z7752"/>
    </row>
    <row r="7753" spans="1:26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  <c r="S7753"/>
      <c r="T7753"/>
      <c r="U7753"/>
      <c r="V7753"/>
      <c r="W7753"/>
      <c r="X7753"/>
      <c r="Y7753"/>
      <c r="Z7753"/>
    </row>
    <row r="7754" spans="1:26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  <c r="S7754"/>
      <c r="T7754"/>
      <c r="U7754"/>
      <c r="V7754"/>
      <c r="W7754"/>
      <c r="X7754"/>
      <c r="Y7754"/>
      <c r="Z7754"/>
    </row>
    <row r="7755" spans="1:26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  <c r="S7755"/>
      <c r="T7755"/>
      <c r="U7755"/>
      <c r="V7755"/>
      <c r="W7755"/>
      <c r="X7755"/>
      <c r="Y7755"/>
      <c r="Z7755"/>
    </row>
    <row r="7756" spans="1:26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  <c r="S7756"/>
      <c r="T7756"/>
      <c r="U7756"/>
      <c r="V7756"/>
      <c r="W7756"/>
      <c r="X7756"/>
      <c r="Y7756"/>
      <c r="Z7756"/>
    </row>
    <row r="7757" spans="1:26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  <c r="S7757"/>
      <c r="T7757"/>
      <c r="U7757"/>
      <c r="V7757"/>
      <c r="W7757"/>
      <c r="X7757"/>
      <c r="Y7757"/>
      <c r="Z7757"/>
    </row>
    <row r="7758" spans="1:26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  <c r="S7758"/>
      <c r="T7758"/>
      <c r="U7758"/>
      <c r="V7758"/>
      <c r="W7758"/>
      <c r="X7758"/>
      <c r="Y7758"/>
      <c r="Z7758"/>
    </row>
    <row r="7759" spans="1:26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  <c r="S7759"/>
      <c r="T7759"/>
      <c r="U7759"/>
      <c r="V7759"/>
      <c r="W7759"/>
      <c r="X7759"/>
      <c r="Y7759"/>
      <c r="Z7759"/>
    </row>
    <row r="7760" spans="1:26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  <c r="S7760"/>
      <c r="T7760"/>
      <c r="U7760"/>
      <c r="V7760"/>
      <c r="W7760"/>
      <c r="X7760"/>
      <c r="Y7760"/>
      <c r="Z7760"/>
    </row>
    <row r="7761" spans="1:26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  <c r="S7761"/>
      <c r="T7761"/>
      <c r="U7761"/>
      <c r="V7761"/>
      <c r="W7761"/>
      <c r="X7761"/>
      <c r="Y7761"/>
      <c r="Z7761"/>
    </row>
    <row r="7762" spans="1:26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  <c r="S7762"/>
      <c r="T7762"/>
      <c r="U7762"/>
      <c r="V7762"/>
      <c r="W7762"/>
      <c r="X7762"/>
      <c r="Y7762"/>
      <c r="Z7762"/>
    </row>
    <row r="7763" spans="1:26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  <c r="S7763"/>
      <c r="T7763"/>
      <c r="U7763"/>
      <c r="V7763"/>
      <c r="W7763"/>
      <c r="X7763"/>
      <c r="Y7763"/>
      <c r="Z7763"/>
    </row>
    <row r="7764" spans="1:26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  <c r="S7764"/>
      <c r="T7764"/>
      <c r="U7764"/>
      <c r="V7764"/>
      <c r="W7764"/>
      <c r="X7764"/>
      <c r="Y7764"/>
      <c r="Z7764"/>
    </row>
    <row r="7765" spans="1:26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  <c r="S7765"/>
      <c r="T7765"/>
      <c r="U7765"/>
      <c r="V7765"/>
      <c r="W7765"/>
      <c r="X7765"/>
      <c r="Y7765"/>
      <c r="Z7765"/>
    </row>
    <row r="7766" spans="1:26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  <c r="S7766"/>
      <c r="T7766"/>
      <c r="U7766"/>
      <c r="V7766"/>
      <c r="W7766"/>
      <c r="X7766"/>
      <c r="Y7766"/>
      <c r="Z7766"/>
    </row>
    <row r="7767" spans="1:26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  <c r="S7767"/>
      <c r="T7767"/>
      <c r="U7767"/>
      <c r="V7767"/>
      <c r="W7767"/>
      <c r="X7767"/>
      <c r="Y7767"/>
      <c r="Z7767"/>
    </row>
    <row r="7768" spans="1:26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  <c r="S7768"/>
      <c r="T7768"/>
      <c r="U7768"/>
      <c r="V7768"/>
      <c r="W7768"/>
      <c r="X7768"/>
      <c r="Y7768"/>
      <c r="Z7768"/>
    </row>
    <row r="7769" spans="1:26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  <c r="S7769"/>
      <c r="T7769"/>
      <c r="U7769"/>
      <c r="V7769"/>
      <c r="W7769"/>
      <c r="X7769"/>
      <c r="Y7769"/>
      <c r="Z7769"/>
    </row>
    <row r="7770" spans="1:26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  <c r="S7770"/>
      <c r="T7770"/>
      <c r="U7770"/>
      <c r="V7770"/>
      <c r="W7770"/>
      <c r="X7770"/>
      <c r="Y7770"/>
      <c r="Z7770"/>
    </row>
    <row r="7771" spans="1:26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  <c r="S7771"/>
      <c r="T7771"/>
      <c r="U7771"/>
      <c r="V7771"/>
      <c r="W7771"/>
      <c r="X7771"/>
      <c r="Y7771"/>
      <c r="Z7771"/>
    </row>
    <row r="7772" spans="1:26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  <c r="S7772"/>
      <c r="T7772"/>
      <c r="U7772"/>
      <c r="V7772"/>
      <c r="W7772"/>
      <c r="X7772"/>
      <c r="Y7772"/>
      <c r="Z7772"/>
    </row>
    <row r="7773" spans="1:26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  <c r="S7773"/>
      <c r="T7773"/>
      <c r="U7773"/>
      <c r="V7773"/>
      <c r="W7773"/>
      <c r="X7773"/>
      <c r="Y7773"/>
      <c r="Z7773"/>
    </row>
    <row r="7774" spans="1:26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  <c r="S7774"/>
      <c r="T7774"/>
      <c r="U7774"/>
      <c r="V7774"/>
      <c r="W7774"/>
      <c r="X7774"/>
      <c r="Y7774"/>
      <c r="Z7774"/>
    </row>
    <row r="7775" spans="1:26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  <c r="S7775"/>
      <c r="T7775"/>
      <c r="U7775"/>
      <c r="V7775"/>
      <c r="W7775"/>
      <c r="X7775"/>
      <c r="Y7775"/>
      <c r="Z7775"/>
    </row>
    <row r="7776" spans="1:26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  <c r="S7776"/>
      <c r="T7776"/>
      <c r="U7776"/>
      <c r="V7776"/>
      <c r="W7776"/>
      <c r="X7776"/>
      <c r="Y7776"/>
      <c r="Z7776"/>
    </row>
    <row r="7777" spans="1:26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  <c r="S7777"/>
      <c r="T7777"/>
      <c r="U7777"/>
      <c r="V7777"/>
      <c r="W7777"/>
      <c r="X7777"/>
      <c r="Y7777"/>
      <c r="Z7777"/>
    </row>
    <row r="7778" spans="1:26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  <c r="S7778"/>
      <c r="T7778"/>
      <c r="U7778"/>
      <c r="V7778"/>
      <c r="W7778"/>
      <c r="X7778"/>
      <c r="Y7778"/>
      <c r="Z7778"/>
    </row>
    <row r="7779" spans="1:26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  <c r="S7779"/>
      <c r="T7779"/>
      <c r="U7779"/>
      <c r="V7779"/>
      <c r="W7779"/>
      <c r="X7779"/>
      <c r="Y7779"/>
      <c r="Z7779"/>
    </row>
    <row r="7780" spans="1:26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  <c r="S7780"/>
      <c r="T7780"/>
      <c r="U7780"/>
      <c r="V7780"/>
      <c r="W7780"/>
      <c r="X7780"/>
      <c r="Y7780"/>
      <c r="Z7780"/>
    </row>
    <row r="7781" spans="1:26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  <c r="S7781"/>
      <c r="T7781"/>
      <c r="U7781"/>
      <c r="V7781"/>
      <c r="W7781"/>
      <c r="X7781"/>
      <c r="Y7781"/>
      <c r="Z7781"/>
    </row>
    <row r="7782" spans="1:26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  <c r="S7782"/>
      <c r="T7782"/>
      <c r="U7782"/>
      <c r="V7782"/>
      <c r="W7782"/>
      <c r="X7782"/>
      <c r="Y7782"/>
      <c r="Z7782"/>
    </row>
    <row r="7783" spans="1:26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  <c r="S7783"/>
      <c r="T7783"/>
      <c r="U7783"/>
      <c r="V7783"/>
      <c r="W7783"/>
      <c r="X7783"/>
      <c r="Y7783"/>
      <c r="Z7783"/>
    </row>
    <row r="7784" spans="1:26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  <c r="S7784"/>
      <c r="T7784"/>
      <c r="U7784"/>
      <c r="V7784"/>
      <c r="W7784"/>
      <c r="X7784"/>
      <c r="Y7784"/>
      <c r="Z7784"/>
    </row>
    <row r="7785" spans="1:26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  <c r="S7785"/>
      <c r="T7785"/>
      <c r="U7785"/>
      <c r="V7785"/>
      <c r="W7785"/>
      <c r="X7785"/>
      <c r="Y7785"/>
      <c r="Z7785"/>
    </row>
    <row r="7786" spans="1:26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  <c r="S7786"/>
      <c r="T7786"/>
      <c r="U7786"/>
      <c r="V7786"/>
      <c r="W7786"/>
      <c r="X7786"/>
      <c r="Y7786"/>
      <c r="Z7786"/>
    </row>
    <row r="7787" spans="1:26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  <c r="S7787"/>
      <c r="T7787"/>
      <c r="U7787"/>
      <c r="V7787"/>
      <c r="W7787"/>
      <c r="X7787"/>
      <c r="Y7787"/>
      <c r="Z7787"/>
    </row>
    <row r="7788" spans="1:26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  <c r="S7788"/>
      <c r="T7788"/>
      <c r="U7788"/>
      <c r="V7788"/>
      <c r="W7788"/>
      <c r="X7788"/>
      <c r="Y7788"/>
      <c r="Z7788"/>
    </row>
    <row r="7789" spans="1:26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  <c r="S7789"/>
      <c r="T7789"/>
      <c r="U7789"/>
      <c r="V7789"/>
      <c r="W7789"/>
      <c r="X7789"/>
      <c r="Y7789"/>
      <c r="Z7789"/>
    </row>
    <row r="7790" spans="1:26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  <c r="S7790"/>
      <c r="T7790"/>
      <c r="U7790"/>
      <c r="V7790"/>
      <c r="W7790"/>
      <c r="X7790"/>
      <c r="Y7790"/>
      <c r="Z7790"/>
    </row>
    <row r="7791" spans="1:26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  <c r="S7791"/>
      <c r="T7791"/>
      <c r="U7791"/>
      <c r="V7791"/>
      <c r="W7791"/>
      <c r="X7791"/>
      <c r="Y7791"/>
      <c r="Z7791"/>
    </row>
    <row r="7792" spans="1:26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  <c r="S7792"/>
      <c r="T7792"/>
      <c r="U7792"/>
      <c r="V7792"/>
      <c r="W7792"/>
      <c r="X7792"/>
      <c r="Y7792"/>
      <c r="Z7792"/>
    </row>
    <row r="7793" spans="1:26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  <c r="S7793"/>
      <c r="T7793"/>
      <c r="U7793"/>
      <c r="V7793"/>
      <c r="W7793"/>
      <c r="X7793"/>
      <c r="Y7793"/>
      <c r="Z7793"/>
    </row>
    <row r="7794" spans="1:26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  <c r="S7794"/>
      <c r="T7794"/>
      <c r="U7794"/>
      <c r="V7794"/>
      <c r="W7794"/>
      <c r="X7794"/>
      <c r="Y7794"/>
      <c r="Z7794"/>
    </row>
    <row r="7795" spans="1:26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  <c r="S7795"/>
      <c r="T7795"/>
      <c r="U7795"/>
      <c r="V7795"/>
      <c r="W7795"/>
      <c r="X7795"/>
      <c r="Y7795"/>
      <c r="Z7795"/>
    </row>
    <row r="7796" spans="1:26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  <c r="S7796"/>
      <c r="T7796"/>
      <c r="U7796"/>
      <c r="V7796"/>
      <c r="W7796"/>
      <c r="X7796"/>
      <c r="Y7796"/>
      <c r="Z7796"/>
    </row>
    <row r="7797" spans="1:26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  <c r="S7797"/>
      <c r="T7797"/>
      <c r="U7797"/>
      <c r="V7797"/>
      <c r="W7797"/>
      <c r="X7797"/>
      <c r="Y7797"/>
      <c r="Z7797"/>
    </row>
    <row r="7798" spans="1:26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  <c r="S7798"/>
      <c r="T7798"/>
      <c r="U7798"/>
      <c r="V7798"/>
      <c r="W7798"/>
      <c r="X7798"/>
      <c r="Y7798"/>
      <c r="Z7798"/>
    </row>
    <row r="7799" spans="1:26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  <c r="S7799"/>
      <c r="T7799"/>
      <c r="U7799"/>
      <c r="V7799"/>
      <c r="W7799"/>
      <c r="X7799"/>
      <c r="Y7799"/>
      <c r="Z7799"/>
    </row>
    <row r="7800" spans="1:26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  <c r="S7800"/>
      <c r="T7800"/>
      <c r="U7800"/>
      <c r="V7800"/>
      <c r="W7800"/>
      <c r="X7800"/>
      <c r="Y7800"/>
      <c r="Z7800"/>
    </row>
    <row r="7801" spans="1:26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  <c r="S7801"/>
      <c r="T7801"/>
      <c r="U7801"/>
      <c r="V7801"/>
      <c r="W7801"/>
      <c r="X7801"/>
      <c r="Y7801"/>
      <c r="Z7801"/>
    </row>
    <row r="7802" spans="1:26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  <c r="S7802"/>
      <c r="T7802"/>
      <c r="U7802"/>
      <c r="V7802"/>
      <c r="W7802"/>
      <c r="X7802"/>
      <c r="Y7802"/>
      <c r="Z7802"/>
    </row>
    <row r="7803" spans="1:26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  <c r="S7803"/>
      <c r="T7803"/>
      <c r="U7803"/>
      <c r="V7803"/>
      <c r="W7803"/>
      <c r="X7803"/>
      <c r="Y7803"/>
      <c r="Z7803"/>
    </row>
    <row r="7804" spans="1:26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  <c r="S7804"/>
      <c r="T7804"/>
      <c r="U7804"/>
      <c r="V7804"/>
      <c r="W7804"/>
      <c r="X7804"/>
      <c r="Y7804"/>
      <c r="Z7804"/>
    </row>
    <row r="7805" spans="1:26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  <c r="S7805"/>
      <c r="T7805"/>
      <c r="U7805"/>
      <c r="V7805"/>
      <c r="W7805"/>
      <c r="X7805"/>
      <c r="Y7805"/>
      <c r="Z7805"/>
    </row>
    <row r="7806" spans="1:26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  <c r="S7806"/>
      <c r="T7806"/>
      <c r="U7806"/>
      <c r="V7806"/>
      <c r="W7806"/>
      <c r="X7806"/>
      <c r="Y7806"/>
      <c r="Z7806"/>
    </row>
    <row r="7807" spans="1:26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  <c r="S7807"/>
      <c r="T7807"/>
      <c r="U7807"/>
      <c r="V7807"/>
      <c r="W7807"/>
      <c r="X7807"/>
      <c r="Y7807"/>
      <c r="Z7807"/>
    </row>
    <row r="7808" spans="1:26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  <c r="S7808"/>
      <c r="T7808"/>
      <c r="U7808"/>
      <c r="V7808"/>
      <c r="W7808"/>
      <c r="X7808"/>
      <c r="Y7808"/>
      <c r="Z7808"/>
    </row>
    <row r="7809" spans="1:26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  <c r="S7809"/>
      <c r="T7809"/>
      <c r="U7809"/>
      <c r="V7809"/>
      <c r="W7809"/>
      <c r="X7809"/>
      <c r="Y7809"/>
      <c r="Z7809"/>
    </row>
    <row r="7810" spans="1:26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  <c r="S7810"/>
      <c r="T7810"/>
      <c r="U7810"/>
      <c r="V7810"/>
      <c r="W7810"/>
      <c r="X7810"/>
      <c r="Y7810"/>
      <c r="Z7810"/>
    </row>
    <row r="7811" spans="1:26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  <c r="S7811"/>
      <c r="T7811"/>
      <c r="U7811"/>
      <c r="V7811"/>
      <c r="W7811"/>
      <c r="X7811"/>
      <c r="Y7811"/>
      <c r="Z7811"/>
    </row>
    <row r="7812" spans="1:26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  <c r="S7812"/>
      <c r="T7812"/>
      <c r="U7812"/>
      <c r="V7812"/>
      <c r="W7812"/>
      <c r="X7812"/>
      <c r="Y7812"/>
      <c r="Z7812"/>
    </row>
    <row r="7813" spans="1:26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  <c r="S7813"/>
      <c r="T7813"/>
      <c r="U7813"/>
      <c r="V7813"/>
      <c r="W7813"/>
      <c r="X7813"/>
      <c r="Y7813"/>
      <c r="Z7813"/>
    </row>
    <row r="7814" spans="1:26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  <c r="S7814"/>
      <c r="T7814"/>
      <c r="U7814"/>
      <c r="V7814"/>
      <c r="W7814"/>
      <c r="X7814"/>
      <c r="Y7814"/>
      <c r="Z7814"/>
    </row>
    <row r="7815" spans="1:26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  <c r="S7815"/>
      <c r="T7815"/>
      <c r="U7815"/>
      <c r="V7815"/>
      <c r="W7815"/>
      <c r="X7815"/>
      <c r="Y7815"/>
      <c r="Z7815"/>
    </row>
    <row r="7816" spans="1:26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  <c r="S7816"/>
      <c r="T7816"/>
      <c r="U7816"/>
      <c r="V7816"/>
      <c r="W7816"/>
      <c r="X7816"/>
      <c r="Y7816"/>
      <c r="Z7816"/>
    </row>
    <row r="7817" spans="1:26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  <c r="S7817"/>
      <c r="T7817"/>
      <c r="U7817"/>
      <c r="V7817"/>
      <c r="W7817"/>
      <c r="X7817"/>
      <c r="Y7817"/>
      <c r="Z7817"/>
    </row>
    <row r="7818" spans="1:26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  <c r="S7818"/>
      <c r="T7818"/>
      <c r="U7818"/>
      <c r="V7818"/>
      <c r="W7818"/>
      <c r="X7818"/>
      <c r="Y7818"/>
      <c r="Z7818"/>
    </row>
    <row r="7819" spans="1:26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  <c r="S7819"/>
      <c r="T7819"/>
      <c r="U7819"/>
      <c r="V7819"/>
      <c r="W7819"/>
      <c r="X7819"/>
      <c r="Y7819"/>
      <c r="Z7819"/>
    </row>
    <row r="7820" spans="1:26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  <c r="S7820"/>
      <c r="T7820"/>
      <c r="U7820"/>
      <c r="V7820"/>
      <c r="W7820"/>
      <c r="X7820"/>
      <c r="Y7820"/>
      <c r="Z7820"/>
    </row>
    <row r="7821" spans="1:26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  <c r="S7821"/>
      <c r="T7821"/>
      <c r="U7821"/>
      <c r="V7821"/>
      <c r="W7821"/>
      <c r="X7821"/>
      <c r="Y7821"/>
      <c r="Z7821"/>
    </row>
    <row r="7822" spans="1:26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  <c r="S7822"/>
      <c r="T7822"/>
      <c r="U7822"/>
      <c r="V7822"/>
      <c r="W7822"/>
      <c r="X7822"/>
      <c r="Y7822"/>
      <c r="Z7822"/>
    </row>
    <row r="7823" spans="1:26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  <c r="S7823"/>
      <c r="T7823"/>
      <c r="U7823"/>
      <c r="V7823"/>
      <c r="W7823"/>
      <c r="X7823"/>
      <c r="Y7823"/>
      <c r="Z7823"/>
    </row>
    <row r="7824" spans="1:26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  <c r="S7824"/>
      <c r="T7824"/>
      <c r="U7824"/>
      <c r="V7824"/>
      <c r="W7824"/>
      <c r="X7824"/>
      <c r="Y7824"/>
      <c r="Z7824"/>
    </row>
    <row r="7825" spans="1:26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  <c r="S7825"/>
      <c r="T7825"/>
      <c r="U7825"/>
      <c r="V7825"/>
      <c r="W7825"/>
      <c r="X7825"/>
      <c r="Y7825"/>
      <c r="Z7825"/>
    </row>
    <row r="7826" spans="1:26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  <c r="S7826"/>
      <c r="T7826"/>
      <c r="U7826"/>
      <c r="V7826"/>
      <c r="W7826"/>
      <c r="X7826"/>
      <c r="Y7826"/>
      <c r="Z7826"/>
    </row>
    <row r="7827" spans="1:26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  <c r="S7827"/>
      <c r="T7827"/>
      <c r="U7827"/>
      <c r="V7827"/>
      <c r="W7827"/>
      <c r="X7827"/>
      <c r="Y7827"/>
      <c r="Z7827"/>
    </row>
    <row r="7828" spans="1:26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  <c r="S7828"/>
      <c r="T7828"/>
      <c r="U7828"/>
      <c r="V7828"/>
      <c r="W7828"/>
      <c r="X7828"/>
      <c r="Y7828"/>
      <c r="Z7828"/>
    </row>
    <row r="7829" spans="1:26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  <c r="S7829"/>
      <c r="T7829"/>
      <c r="U7829"/>
      <c r="V7829"/>
      <c r="W7829"/>
      <c r="X7829"/>
      <c r="Y7829"/>
      <c r="Z7829"/>
    </row>
    <row r="7830" spans="1:26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  <c r="S7830"/>
      <c r="T7830"/>
      <c r="U7830"/>
      <c r="V7830"/>
      <c r="W7830"/>
      <c r="X7830"/>
      <c r="Y7830"/>
      <c r="Z7830"/>
    </row>
    <row r="7831" spans="1:26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  <c r="S7831"/>
      <c r="T7831"/>
      <c r="U7831"/>
      <c r="V7831"/>
      <c r="W7831"/>
      <c r="X7831"/>
      <c r="Y7831"/>
      <c r="Z7831"/>
    </row>
    <row r="7832" spans="1:26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  <c r="S7832"/>
      <c r="T7832"/>
      <c r="U7832"/>
      <c r="V7832"/>
      <c r="W7832"/>
      <c r="X7832"/>
      <c r="Y7832"/>
      <c r="Z7832"/>
    </row>
    <row r="7833" spans="1:26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  <c r="S7833"/>
      <c r="T7833"/>
      <c r="U7833"/>
      <c r="V7833"/>
      <c r="W7833"/>
      <c r="X7833"/>
      <c r="Y7833"/>
      <c r="Z7833"/>
    </row>
    <row r="7834" spans="1:26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  <c r="S7834"/>
      <c r="T7834"/>
      <c r="U7834"/>
      <c r="V7834"/>
      <c r="W7834"/>
      <c r="X7834"/>
      <c r="Y7834"/>
      <c r="Z7834"/>
    </row>
    <row r="7835" spans="1:26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  <c r="S7835"/>
      <c r="T7835"/>
      <c r="U7835"/>
      <c r="V7835"/>
      <c r="W7835"/>
      <c r="X7835"/>
      <c r="Y7835"/>
      <c r="Z7835"/>
    </row>
    <row r="7836" spans="1:26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  <c r="S7836"/>
      <c r="T7836"/>
      <c r="U7836"/>
      <c r="V7836"/>
      <c r="W7836"/>
      <c r="X7836"/>
      <c r="Y7836"/>
      <c r="Z7836"/>
    </row>
    <row r="7837" spans="1:26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  <c r="S7837"/>
      <c r="T7837"/>
      <c r="U7837"/>
      <c r="V7837"/>
      <c r="W7837"/>
      <c r="X7837"/>
      <c r="Y7837"/>
      <c r="Z7837"/>
    </row>
    <row r="7838" spans="1:26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  <c r="S7838"/>
      <c r="T7838"/>
      <c r="U7838"/>
      <c r="V7838"/>
      <c r="W7838"/>
      <c r="X7838"/>
      <c r="Y7838"/>
      <c r="Z7838"/>
    </row>
    <row r="7839" spans="1:26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  <c r="S7839"/>
      <c r="T7839"/>
      <c r="U7839"/>
      <c r="V7839"/>
      <c r="W7839"/>
      <c r="X7839"/>
      <c r="Y7839"/>
      <c r="Z7839"/>
    </row>
    <row r="7840" spans="1:26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  <c r="S7840"/>
      <c r="T7840"/>
      <c r="U7840"/>
      <c r="V7840"/>
      <c r="W7840"/>
      <c r="X7840"/>
      <c r="Y7840"/>
      <c r="Z7840"/>
    </row>
    <row r="7841" spans="1:26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  <c r="S7841"/>
      <c r="T7841"/>
      <c r="U7841"/>
      <c r="V7841"/>
      <c r="W7841"/>
      <c r="X7841"/>
      <c r="Y7841"/>
      <c r="Z7841"/>
    </row>
    <row r="7842" spans="1:26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  <c r="S7842"/>
      <c r="T7842"/>
      <c r="U7842"/>
      <c r="V7842"/>
      <c r="W7842"/>
      <c r="X7842"/>
      <c r="Y7842"/>
      <c r="Z7842"/>
    </row>
    <row r="7843" spans="1:26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  <c r="S7843"/>
      <c r="T7843"/>
      <c r="U7843"/>
      <c r="V7843"/>
      <c r="W7843"/>
      <c r="X7843"/>
      <c r="Y7843"/>
      <c r="Z7843"/>
    </row>
    <row r="7844" spans="1:26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  <c r="S7844"/>
      <c r="T7844"/>
      <c r="U7844"/>
      <c r="V7844"/>
      <c r="W7844"/>
      <c r="X7844"/>
      <c r="Y7844"/>
      <c r="Z7844"/>
    </row>
    <row r="7845" spans="1:26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  <c r="S7845"/>
      <c r="T7845"/>
      <c r="U7845"/>
      <c r="V7845"/>
      <c r="W7845"/>
      <c r="X7845"/>
      <c r="Y7845"/>
      <c r="Z7845"/>
    </row>
    <row r="7846" spans="1:26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  <c r="S7846"/>
      <c r="T7846"/>
      <c r="U7846"/>
      <c r="V7846"/>
      <c r="W7846"/>
      <c r="X7846"/>
      <c r="Y7846"/>
      <c r="Z7846"/>
    </row>
    <row r="7847" spans="1:26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  <c r="S7847"/>
      <c r="T7847"/>
      <c r="U7847"/>
      <c r="V7847"/>
      <c r="W7847"/>
      <c r="X7847"/>
      <c r="Y7847"/>
      <c r="Z7847"/>
    </row>
    <row r="7848" spans="1:26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  <c r="S7848"/>
      <c r="T7848"/>
      <c r="U7848"/>
      <c r="V7848"/>
      <c r="W7848"/>
      <c r="X7848"/>
      <c r="Y7848"/>
      <c r="Z7848"/>
    </row>
    <row r="7849" spans="1:26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  <c r="S7849"/>
      <c r="T7849"/>
      <c r="U7849"/>
      <c r="V7849"/>
      <c r="W7849"/>
      <c r="X7849"/>
      <c r="Y7849"/>
      <c r="Z7849"/>
    </row>
    <row r="7850" spans="1:26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  <c r="S7850"/>
      <c r="T7850"/>
      <c r="U7850"/>
      <c r="V7850"/>
      <c r="W7850"/>
      <c r="X7850"/>
      <c r="Y7850"/>
      <c r="Z7850"/>
    </row>
    <row r="7851" spans="1:26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  <c r="S7851"/>
      <c r="T7851"/>
      <c r="U7851"/>
      <c r="V7851"/>
      <c r="W7851"/>
      <c r="X7851"/>
      <c r="Y7851"/>
      <c r="Z7851"/>
    </row>
    <row r="7852" spans="1:26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  <c r="S7852"/>
      <c r="T7852"/>
      <c r="U7852"/>
      <c r="V7852"/>
      <c r="W7852"/>
      <c r="X7852"/>
      <c r="Y7852"/>
      <c r="Z7852"/>
    </row>
    <row r="7853" spans="1:26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  <c r="S7853"/>
      <c r="T7853"/>
      <c r="U7853"/>
      <c r="V7853"/>
      <c r="W7853"/>
      <c r="X7853"/>
      <c r="Y7853"/>
      <c r="Z7853"/>
    </row>
    <row r="7854" spans="1:26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  <c r="S7854"/>
      <c r="T7854"/>
      <c r="U7854"/>
      <c r="V7854"/>
      <c r="W7854"/>
      <c r="X7854"/>
      <c r="Y7854"/>
      <c r="Z7854"/>
    </row>
    <row r="7855" spans="1:26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  <c r="S7855"/>
      <c r="T7855"/>
      <c r="U7855"/>
      <c r="V7855"/>
      <c r="W7855"/>
      <c r="X7855"/>
      <c r="Y7855"/>
      <c r="Z7855"/>
    </row>
    <row r="7856" spans="1:26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  <c r="S7856"/>
      <c r="T7856"/>
      <c r="U7856"/>
      <c r="V7856"/>
      <c r="W7856"/>
      <c r="X7856"/>
      <c r="Y7856"/>
      <c r="Z7856"/>
    </row>
    <row r="7857" spans="1:26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  <c r="S7857"/>
      <c r="T7857"/>
      <c r="U7857"/>
      <c r="V7857"/>
      <c r="W7857"/>
      <c r="X7857"/>
      <c r="Y7857"/>
      <c r="Z7857"/>
    </row>
    <row r="7858" spans="1:26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  <c r="S7858"/>
      <c r="T7858"/>
      <c r="U7858"/>
      <c r="V7858"/>
      <c r="W7858"/>
      <c r="X7858"/>
      <c r="Y7858"/>
      <c r="Z7858"/>
    </row>
    <row r="7859" spans="1:26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  <c r="S7859"/>
      <c r="T7859"/>
      <c r="U7859"/>
      <c r="V7859"/>
      <c r="W7859"/>
      <c r="X7859"/>
      <c r="Y7859"/>
      <c r="Z7859"/>
    </row>
    <row r="7860" spans="1:26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  <c r="S7860"/>
      <c r="T7860"/>
      <c r="U7860"/>
      <c r="V7860"/>
      <c r="W7860"/>
      <c r="X7860"/>
      <c r="Y7860"/>
      <c r="Z7860"/>
    </row>
    <row r="7861" spans="1:26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  <c r="S7861"/>
      <c r="T7861"/>
      <c r="U7861"/>
      <c r="V7861"/>
      <c r="W7861"/>
      <c r="X7861"/>
      <c r="Y7861"/>
      <c r="Z7861"/>
    </row>
    <row r="7862" spans="1:26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  <c r="S7862"/>
      <c r="T7862"/>
      <c r="U7862"/>
      <c r="V7862"/>
      <c r="W7862"/>
      <c r="X7862"/>
      <c r="Y7862"/>
      <c r="Z7862"/>
    </row>
    <row r="7863" spans="1:26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  <c r="S7863"/>
      <c r="T7863"/>
      <c r="U7863"/>
      <c r="V7863"/>
      <c r="W7863"/>
      <c r="X7863"/>
      <c r="Y7863"/>
      <c r="Z7863"/>
    </row>
    <row r="7864" spans="1:26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  <c r="S7864"/>
      <c r="T7864"/>
      <c r="U7864"/>
      <c r="V7864"/>
      <c r="W7864"/>
      <c r="X7864"/>
      <c r="Y7864"/>
      <c r="Z7864"/>
    </row>
    <row r="7865" spans="1:26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  <c r="S7865"/>
      <c r="T7865"/>
      <c r="U7865"/>
      <c r="V7865"/>
      <c r="W7865"/>
      <c r="X7865"/>
      <c r="Y7865"/>
      <c r="Z7865"/>
    </row>
    <row r="7866" spans="1:26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  <c r="S7866"/>
      <c r="T7866"/>
      <c r="U7866"/>
      <c r="V7866"/>
      <c r="W7866"/>
      <c r="X7866"/>
      <c r="Y7866"/>
      <c r="Z7866"/>
    </row>
    <row r="7867" spans="1:26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  <c r="S7867"/>
      <c r="T7867"/>
      <c r="U7867"/>
      <c r="V7867"/>
      <c r="W7867"/>
      <c r="X7867"/>
      <c r="Y7867"/>
      <c r="Z7867"/>
    </row>
    <row r="7868" spans="1:26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  <c r="S7868"/>
      <c r="T7868"/>
      <c r="U7868"/>
      <c r="V7868"/>
      <c r="W7868"/>
      <c r="X7868"/>
      <c r="Y7868"/>
      <c r="Z7868"/>
    </row>
    <row r="7869" spans="1:26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  <c r="S7869"/>
      <c r="T7869"/>
      <c r="U7869"/>
      <c r="V7869"/>
      <c r="W7869"/>
      <c r="X7869"/>
      <c r="Y7869"/>
      <c r="Z7869"/>
    </row>
    <row r="7870" spans="1:26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  <c r="S7870"/>
      <c r="T7870"/>
      <c r="U7870"/>
      <c r="V7870"/>
      <c r="W7870"/>
      <c r="X7870"/>
      <c r="Y7870"/>
      <c r="Z7870"/>
    </row>
    <row r="7871" spans="1:26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  <c r="S7871"/>
      <c r="T7871"/>
      <c r="U7871"/>
      <c r="V7871"/>
      <c r="W7871"/>
      <c r="X7871"/>
      <c r="Y7871"/>
      <c r="Z7871"/>
    </row>
    <row r="7872" spans="1:26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  <c r="S7872"/>
      <c r="T7872"/>
      <c r="U7872"/>
      <c r="V7872"/>
      <c r="W7872"/>
      <c r="X7872"/>
      <c r="Y7872"/>
      <c r="Z7872"/>
    </row>
    <row r="7873" spans="1:26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  <c r="S7873"/>
      <c r="T7873"/>
      <c r="U7873"/>
      <c r="V7873"/>
      <c r="W7873"/>
      <c r="X7873"/>
      <c r="Y7873"/>
      <c r="Z7873"/>
    </row>
    <row r="7874" spans="1:26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  <c r="S7874"/>
      <c r="T7874"/>
      <c r="U7874"/>
      <c r="V7874"/>
      <c r="W7874"/>
      <c r="X7874"/>
      <c r="Y7874"/>
      <c r="Z7874"/>
    </row>
    <row r="7875" spans="1:26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  <c r="S7875"/>
      <c r="T7875"/>
      <c r="U7875"/>
      <c r="V7875"/>
      <c r="W7875"/>
      <c r="X7875"/>
      <c r="Y7875"/>
      <c r="Z7875"/>
    </row>
    <row r="7876" spans="1:26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  <c r="S7876"/>
      <c r="T7876"/>
      <c r="U7876"/>
      <c r="V7876"/>
      <c r="W7876"/>
      <c r="X7876"/>
      <c r="Y7876"/>
      <c r="Z7876"/>
    </row>
    <row r="7877" spans="1:26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  <c r="S7877"/>
      <c r="T7877"/>
      <c r="U7877"/>
      <c r="V7877"/>
      <c r="W7877"/>
      <c r="X7877"/>
      <c r="Y7877"/>
      <c r="Z7877"/>
    </row>
    <row r="7878" spans="1:26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  <c r="S7878"/>
      <c r="T7878"/>
      <c r="U7878"/>
      <c r="V7878"/>
      <c r="W7878"/>
      <c r="X7878"/>
      <c r="Y7878"/>
      <c r="Z7878"/>
    </row>
    <row r="7879" spans="1:26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  <c r="S7879"/>
      <c r="T7879"/>
      <c r="U7879"/>
      <c r="V7879"/>
      <c r="W7879"/>
      <c r="X7879"/>
      <c r="Y7879"/>
      <c r="Z7879"/>
    </row>
    <row r="7880" spans="1:26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  <c r="S7880"/>
      <c r="T7880"/>
      <c r="U7880"/>
      <c r="V7880"/>
      <c r="W7880"/>
      <c r="X7880"/>
      <c r="Y7880"/>
      <c r="Z7880"/>
    </row>
    <row r="7881" spans="1:26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  <c r="S7881"/>
      <c r="T7881"/>
      <c r="U7881"/>
      <c r="V7881"/>
      <c r="W7881"/>
      <c r="X7881"/>
      <c r="Y7881"/>
      <c r="Z7881"/>
    </row>
    <row r="7882" spans="1:26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  <c r="S7882"/>
      <c r="T7882"/>
      <c r="U7882"/>
      <c r="V7882"/>
      <c r="W7882"/>
      <c r="X7882"/>
      <c r="Y7882"/>
      <c r="Z7882"/>
    </row>
    <row r="7883" spans="1:26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  <c r="S7883"/>
      <c r="T7883"/>
      <c r="U7883"/>
      <c r="V7883"/>
      <c r="W7883"/>
      <c r="X7883"/>
      <c r="Y7883"/>
      <c r="Z7883"/>
    </row>
    <row r="7884" spans="1:26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  <c r="S7884"/>
      <c r="T7884"/>
      <c r="U7884"/>
      <c r="V7884"/>
      <c r="W7884"/>
      <c r="X7884"/>
      <c r="Y7884"/>
      <c r="Z7884"/>
    </row>
    <row r="7885" spans="1:26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  <c r="S7885"/>
      <c r="T7885"/>
      <c r="U7885"/>
      <c r="V7885"/>
      <c r="W7885"/>
      <c r="X7885"/>
      <c r="Y7885"/>
      <c r="Z7885"/>
    </row>
    <row r="7886" spans="1:26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  <c r="S7886"/>
      <c r="T7886"/>
      <c r="U7886"/>
      <c r="V7886"/>
      <c r="W7886"/>
      <c r="X7886"/>
      <c r="Y7886"/>
      <c r="Z7886"/>
    </row>
    <row r="7887" spans="1:26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  <c r="S7887"/>
      <c r="T7887"/>
      <c r="U7887"/>
      <c r="V7887"/>
      <c r="W7887"/>
      <c r="X7887"/>
      <c r="Y7887"/>
      <c r="Z7887"/>
    </row>
    <row r="7888" spans="1:26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  <c r="S7888"/>
      <c r="T7888"/>
      <c r="U7888"/>
      <c r="V7888"/>
      <c r="W7888"/>
      <c r="X7888"/>
      <c r="Y7888"/>
      <c r="Z7888"/>
    </row>
    <row r="7889" spans="1:26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  <c r="S7889"/>
      <c r="T7889"/>
      <c r="U7889"/>
      <c r="V7889"/>
      <c r="W7889"/>
      <c r="X7889"/>
      <c r="Y7889"/>
      <c r="Z7889"/>
    </row>
    <row r="7890" spans="1:26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  <c r="S7890"/>
      <c r="T7890"/>
      <c r="U7890"/>
      <c r="V7890"/>
      <c r="W7890"/>
      <c r="X7890"/>
      <c r="Y7890"/>
      <c r="Z7890"/>
    </row>
    <row r="7891" spans="1:26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  <c r="S7891"/>
      <c r="T7891"/>
      <c r="U7891"/>
      <c r="V7891"/>
      <c r="W7891"/>
      <c r="X7891"/>
      <c r="Y7891"/>
      <c r="Z7891"/>
    </row>
    <row r="7892" spans="1:26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  <c r="S7892"/>
      <c r="T7892"/>
      <c r="U7892"/>
      <c r="V7892"/>
      <c r="W7892"/>
      <c r="X7892"/>
      <c r="Y7892"/>
      <c r="Z7892"/>
    </row>
    <row r="7893" spans="1:26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  <c r="S7893"/>
      <c r="T7893"/>
      <c r="U7893"/>
      <c r="V7893"/>
      <c r="W7893"/>
      <c r="X7893"/>
      <c r="Y7893"/>
      <c r="Z7893"/>
    </row>
    <row r="7894" spans="1:26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  <c r="S7894"/>
      <c r="T7894"/>
      <c r="U7894"/>
      <c r="V7894"/>
      <c r="W7894"/>
      <c r="X7894"/>
      <c r="Y7894"/>
      <c r="Z7894"/>
    </row>
    <row r="7895" spans="1:26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  <c r="S7895"/>
      <c r="T7895"/>
      <c r="U7895"/>
      <c r="V7895"/>
      <c r="W7895"/>
      <c r="X7895"/>
      <c r="Y7895"/>
      <c r="Z7895"/>
    </row>
    <row r="7896" spans="1:26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  <c r="S7896"/>
      <c r="T7896"/>
      <c r="U7896"/>
      <c r="V7896"/>
      <c r="W7896"/>
      <c r="X7896"/>
      <c r="Y7896"/>
      <c r="Z7896"/>
    </row>
    <row r="7897" spans="1:26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  <c r="S7897"/>
      <c r="T7897"/>
      <c r="U7897"/>
      <c r="V7897"/>
      <c r="W7897"/>
      <c r="X7897"/>
      <c r="Y7897"/>
      <c r="Z7897"/>
    </row>
    <row r="7898" spans="1:26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  <c r="S7898"/>
      <c r="T7898"/>
      <c r="U7898"/>
      <c r="V7898"/>
      <c r="W7898"/>
      <c r="X7898"/>
      <c r="Y7898"/>
      <c r="Z7898"/>
    </row>
    <row r="7899" spans="1:26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  <c r="S7899"/>
      <c r="T7899"/>
      <c r="U7899"/>
      <c r="V7899"/>
      <c r="W7899"/>
      <c r="X7899"/>
      <c r="Y7899"/>
      <c r="Z7899"/>
    </row>
    <row r="7900" spans="1:26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  <c r="S7900"/>
      <c r="T7900"/>
      <c r="U7900"/>
      <c r="V7900"/>
      <c r="W7900"/>
      <c r="X7900"/>
      <c r="Y7900"/>
      <c r="Z7900"/>
    </row>
    <row r="7901" spans="1:26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  <c r="S7901"/>
      <c r="T7901"/>
      <c r="U7901"/>
      <c r="V7901"/>
      <c r="W7901"/>
      <c r="X7901"/>
      <c r="Y7901"/>
      <c r="Z7901"/>
    </row>
    <row r="7902" spans="1:26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  <c r="S7902"/>
      <c r="T7902"/>
      <c r="U7902"/>
      <c r="V7902"/>
      <c r="W7902"/>
      <c r="X7902"/>
      <c r="Y7902"/>
      <c r="Z7902"/>
    </row>
    <row r="7903" spans="1:26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  <c r="S7903"/>
      <c r="T7903"/>
      <c r="U7903"/>
      <c r="V7903"/>
      <c r="W7903"/>
      <c r="X7903"/>
      <c r="Y7903"/>
      <c r="Z7903"/>
    </row>
    <row r="7904" spans="1:26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  <c r="S7904"/>
      <c r="T7904"/>
      <c r="U7904"/>
      <c r="V7904"/>
      <c r="W7904"/>
      <c r="X7904"/>
      <c r="Y7904"/>
      <c r="Z7904"/>
    </row>
    <row r="7905" spans="1:26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  <c r="S7905"/>
      <c r="T7905"/>
      <c r="U7905"/>
      <c r="V7905"/>
      <c r="W7905"/>
      <c r="X7905"/>
      <c r="Y7905"/>
      <c r="Z7905"/>
    </row>
    <row r="7906" spans="1:26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  <c r="S7906"/>
      <c r="T7906"/>
      <c r="U7906"/>
      <c r="V7906"/>
      <c r="W7906"/>
      <c r="X7906"/>
      <c r="Y7906"/>
      <c r="Z7906"/>
    </row>
    <row r="7907" spans="1:26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  <c r="S7907"/>
      <c r="T7907"/>
      <c r="U7907"/>
      <c r="V7907"/>
      <c r="W7907"/>
      <c r="X7907"/>
      <c r="Y7907"/>
      <c r="Z7907"/>
    </row>
    <row r="7908" spans="1:26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  <c r="S7908"/>
      <c r="T7908"/>
      <c r="U7908"/>
      <c r="V7908"/>
      <c r="W7908"/>
      <c r="X7908"/>
      <c r="Y7908"/>
      <c r="Z7908"/>
    </row>
    <row r="7909" spans="1:26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  <c r="S7909"/>
      <c r="T7909"/>
      <c r="U7909"/>
      <c r="V7909"/>
      <c r="W7909"/>
      <c r="X7909"/>
      <c r="Y7909"/>
      <c r="Z7909"/>
    </row>
    <row r="7910" spans="1:26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  <c r="S7910"/>
      <c r="T7910"/>
      <c r="U7910"/>
      <c r="V7910"/>
      <c r="W7910"/>
      <c r="X7910"/>
      <c r="Y7910"/>
      <c r="Z7910"/>
    </row>
    <row r="7911" spans="1:26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  <c r="S7911"/>
      <c r="T7911"/>
      <c r="U7911"/>
      <c r="V7911"/>
      <c r="W7911"/>
      <c r="X7911"/>
      <c r="Y7911"/>
      <c r="Z7911"/>
    </row>
    <row r="7912" spans="1:26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  <c r="S7912"/>
      <c r="T7912"/>
      <c r="U7912"/>
      <c r="V7912"/>
      <c r="W7912"/>
      <c r="X7912"/>
      <c r="Y7912"/>
      <c r="Z7912"/>
    </row>
    <row r="7913" spans="1:26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  <c r="S7913"/>
      <c r="T7913"/>
      <c r="U7913"/>
      <c r="V7913"/>
      <c r="W7913"/>
      <c r="X7913"/>
      <c r="Y7913"/>
      <c r="Z7913"/>
    </row>
    <row r="7914" spans="1:26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  <c r="S7914"/>
      <c r="T7914"/>
      <c r="U7914"/>
      <c r="V7914"/>
      <c r="W7914"/>
      <c r="X7914"/>
      <c r="Y7914"/>
      <c r="Z7914"/>
    </row>
    <row r="7915" spans="1:26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  <c r="S7915"/>
      <c r="T7915"/>
      <c r="U7915"/>
      <c r="V7915"/>
      <c r="W7915"/>
      <c r="X7915"/>
      <c r="Y7915"/>
      <c r="Z7915"/>
    </row>
    <row r="7916" spans="1:26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  <c r="S7916"/>
      <c r="T7916"/>
      <c r="U7916"/>
      <c r="V7916"/>
      <c r="W7916"/>
      <c r="X7916"/>
      <c r="Y7916"/>
      <c r="Z7916"/>
    </row>
    <row r="7917" spans="1:26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  <c r="S7917"/>
      <c r="T7917"/>
      <c r="U7917"/>
      <c r="V7917"/>
      <c r="W7917"/>
      <c r="X7917"/>
      <c r="Y7917"/>
      <c r="Z7917"/>
    </row>
    <row r="7918" spans="1:26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  <c r="S7918"/>
      <c r="T7918"/>
      <c r="U7918"/>
      <c r="V7918"/>
      <c r="W7918"/>
      <c r="X7918"/>
      <c r="Y7918"/>
      <c r="Z7918"/>
    </row>
    <row r="7919" spans="1:26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  <c r="S7919"/>
      <c r="T7919"/>
      <c r="U7919"/>
      <c r="V7919"/>
      <c r="W7919"/>
      <c r="X7919"/>
      <c r="Y7919"/>
      <c r="Z7919"/>
    </row>
    <row r="7920" spans="1:26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  <c r="S7920"/>
      <c r="T7920"/>
      <c r="U7920"/>
      <c r="V7920"/>
      <c r="W7920"/>
      <c r="X7920"/>
      <c r="Y7920"/>
      <c r="Z7920"/>
    </row>
    <row r="7921" spans="1:26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  <c r="S7921"/>
      <c r="T7921"/>
      <c r="U7921"/>
      <c r="V7921"/>
      <c r="W7921"/>
      <c r="X7921"/>
      <c r="Y7921"/>
      <c r="Z7921"/>
    </row>
    <row r="7922" spans="1:26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  <c r="S7922"/>
      <c r="T7922"/>
      <c r="U7922"/>
      <c r="V7922"/>
      <c r="W7922"/>
      <c r="X7922"/>
      <c r="Y7922"/>
      <c r="Z7922"/>
    </row>
    <row r="7923" spans="1:26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  <c r="S7923"/>
      <c r="T7923"/>
      <c r="U7923"/>
      <c r="V7923"/>
      <c r="W7923"/>
      <c r="X7923"/>
      <c r="Y7923"/>
      <c r="Z7923"/>
    </row>
    <row r="7924" spans="1:26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  <c r="S7924"/>
      <c r="T7924"/>
      <c r="U7924"/>
      <c r="V7924"/>
      <c r="W7924"/>
      <c r="X7924"/>
      <c r="Y7924"/>
      <c r="Z7924"/>
    </row>
    <row r="7925" spans="1:26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  <c r="S7925"/>
      <c r="T7925"/>
      <c r="U7925"/>
      <c r="V7925"/>
      <c r="W7925"/>
      <c r="X7925"/>
      <c r="Y7925"/>
      <c r="Z7925"/>
    </row>
    <row r="7926" spans="1:26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  <c r="S7926"/>
      <c r="T7926"/>
      <c r="U7926"/>
      <c r="V7926"/>
      <c r="W7926"/>
      <c r="X7926"/>
      <c r="Y7926"/>
      <c r="Z7926"/>
    </row>
    <row r="7927" spans="1:26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  <c r="S7927"/>
      <c r="T7927"/>
      <c r="U7927"/>
      <c r="V7927"/>
      <c r="W7927"/>
      <c r="X7927"/>
      <c r="Y7927"/>
      <c r="Z7927"/>
    </row>
    <row r="7928" spans="1:26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  <c r="S7928"/>
      <c r="T7928"/>
      <c r="U7928"/>
      <c r="V7928"/>
      <c r="W7928"/>
      <c r="X7928"/>
      <c r="Y7928"/>
      <c r="Z7928"/>
    </row>
    <row r="7929" spans="1:26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  <c r="S7929"/>
      <c r="T7929"/>
      <c r="U7929"/>
      <c r="V7929"/>
      <c r="W7929"/>
      <c r="X7929"/>
      <c r="Y7929"/>
      <c r="Z7929"/>
    </row>
    <row r="7930" spans="1:26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  <c r="S7930"/>
      <c r="T7930"/>
      <c r="U7930"/>
      <c r="V7930"/>
      <c r="W7930"/>
      <c r="X7930"/>
      <c r="Y7930"/>
      <c r="Z7930"/>
    </row>
    <row r="7931" spans="1:26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  <c r="S7931"/>
      <c r="T7931"/>
      <c r="U7931"/>
      <c r="V7931"/>
      <c r="W7931"/>
      <c r="X7931"/>
      <c r="Y7931"/>
      <c r="Z7931"/>
    </row>
    <row r="7932" spans="1:26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  <c r="S7932"/>
      <c r="T7932"/>
      <c r="U7932"/>
      <c r="V7932"/>
      <c r="W7932"/>
      <c r="X7932"/>
      <c r="Y7932"/>
      <c r="Z7932"/>
    </row>
    <row r="7933" spans="1:26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  <c r="S7933"/>
      <c r="T7933"/>
      <c r="U7933"/>
      <c r="V7933"/>
      <c r="W7933"/>
      <c r="X7933"/>
      <c r="Y7933"/>
      <c r="Z7933"/>
    </row>
    <row r="7934" spans="1:26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  <c r="S7934"/>
      <c r="T7934"/>
      <c r="U7934"/>
      <c r="V7934"/>
      <c r="W7934"/>
      <c r="X7934"/>
      <c r="Y7934"/>
      <c r="Z7934"/>
    </row>
    <row r="7935" spans="1:26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  <c r="S7935"/>
      <c r="T7935"/>
      <c r="U7935"/>
      <c r="V7935"/>
      <c r="W7935"/>
      <c r="X7935"/>
      <c r="Y7935"/>
      <c r="Z7935"/>
    </row>
    <row r="7936" spans="1:26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  <c r="S7936"/>
      <c r="T7936"/>
      <c r="U7936"/>
      <c r="V7936"/>
      <c r="W7936"/>
      <c r="X7936"/>
      <c r="Y7936"/>
      <c r="Z7936"/>
    </row>
    <row r="7937" spans="1:26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  <c r="S7937"/>
      <c r="T7937"/>
      <c r="U7937"/>
      <c r="V7937"/>
      <c r="W7937"/>
      <c r="X7937"/>
      <c r="Y7937"/>
      <c r="Z7937"/>
    </row>
    <row r="7938" spans="1:26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  <c r="S7938"/>
      <c r="T7938"/>
      <c r="U7938"/>
      <c r="V7938"/>
      <c r="W7938"/>
      <c r="X7938"/>
      <c r="Y7938"/>
      <c r="Z7938"/>
    </row>
    <row r="7939" spans="1:26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  <c r="S7939"/>
      <c r="T7939"/>
      <c r="U7939"/>
      <c r="V7939"/>
      <c r="W7939"/>
      <c r="X7939"/>
      <c r="Y7939"/>
      <c r="Z7939"/>
    </row>
    <row r="7940" spans="1:26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  <c r="S7940"/>
      <c r="T7940"/>
      <c r="U7940"/>
      <c r="V7940"/>
      <c r="W7940"/>
      <c r="X7940"/>
      <c r="Y7940"/>
      <c r="Z7940"/>
    </row>
    <row r="7941" spans="1:26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  <c r="S7941"/>
      <c r="T7941"/>
      <c r="U7941"/>
      <c r="V7941"/>
      <c r="W7941"/>
      <c r="X7941"/>
      <c r="Y7941"/>
      <c r="Z7941"/>
    </row>
    <row r="7942" spans="1:26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  <c r="S7942"/>
      <c r="T7942"/>
      <c r="U7942"/>
      <c r="V7942"/>
      <c r="W7942"/>
      <c r="X7942"/>
      <c r="Y7942"/>
      <c r="Z7942"/>
    </row>
    <row r="7943" spans="1:26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  <c r="S7943"/>
      <c r="T7943"/>
      <c r="U7943"/>
      <c r="V7943"/>
      <c r="W7943"/>
      <c r="X7943"/>
      <c r="Y7943"/>
      <c r="Z7943"/>
    </row>
    <row r="7944" spans="1:26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  <c r="S7944"/>
      <c r="T7944"/>
      <c r="U7944"/>
      <c r="V7944"/>
      <c r="W7944"/>
      <c r="X7944"/>
      <c r="Y7944"/>
      <c r="Z7944"/>
    </row>
    <row r="7945" spans="1:26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  <c r="S7945"/>
      <c r="T7945"/>
      <c r="U7945"/>
      <c r="V7945"/>
      <c r="W7945"/>
      <c r="X7945"/>
      <c r="Y7945"/>
      <c r="Z7945"/>
    </row>
    <row r="7946" spans="1:26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  <c r="S7946"/>
      <c r="T7946"/>
      <c r="U7946"/>
      <c r="V7946"/>
      <c r="W7946"/>
      <c r="X7946"/>
      <c r="Y7946"/>
      <c r="Z7946"/>
    </row>
    <row r="7947" spans="1:26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  <c r="S7947"/>
      <c r="T7947"/>
      <c r="U7947"/>
      <c r="V7947"/>
      <c r="W7947"/>
      <c r="X7947"/>
      <c r="Y7947"/>
      <c r="Z7947"/>
    </row>
    <row r="7948" spans="1:26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  <c r="S7948"/>
      <c r="T7948"/>
      <c r="U7948"/>
      <c r="V7948"/>
      <c r="W7948"/>
      <c r="X7948"/>
      <c r="Y7948"/>
      <c r="Z7948"/>
    </row>
    <row r="7949" spans="1:26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  <c r="S7949"/>
      <c r="T7949"/>
      <c r="U7949"/>
      <c r="V7949"/>
      <c r="W7949"/>
      <c r="X7949"/>
      <c r="Y7949"/>
      <c r="Z7949"/>
    </row>
    <row r="7950" spans="1:26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  <c r="S7950"/>
      <c r="T7950"/>
      <c r="U7950"/>
      <c r="V7950"/>
      <c r="W7950"/>
      <c r="X7950"/>
      <c r="Y7950"/>
      <c r="Z7950"/>
    </row>
    <row r="7951" spans="1:26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  <c r="S7951"/>
      <c r="T7951"/>
      <c r="U7951"/>
      <c r="V7951"/>
      <c r="W7951"/>
      <c r="X7951"/>
      <c r="Y7951"/>
      <c r="Z7951"/>
    </row>
    <row r="7952" spans="1:26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  <c r="S7952"/>
      <c r="T7952"/>
      <c r="U7952"/>
      <c r="V7952"/>
      <c r="W7952"/>
      <c r="X7952"/>
      <c r="Y7952"/>
      <c r="Z7952"/>
    </row>
    <row r="7953" spans="1:26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  <c r="S7953"/>
      <c r="T7953"/>
      <c r="U7953"/>
      <c r="V7953"/>
      <c r="W7953"/>
      <c r="X7953"/>
      <c r="Y7953"/>
      <c r="Z7953"/>
    </row>
    <row r="7954" spans="1:26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  <c r="S7954"/>
      <c r="T7954"/>
      <c r="U7954"/>
      <c r="V7954"/>
      <c r="W7954"/>
      <c r="X7954"/>
      <c r="Y7954"/>
      <c r="Z7954"/>
    </row>
    <row r="7955" spans="1:26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  <c r="S7955"/>
      <c r="T7955"/>
      <c r="U7955"/>
      <c r="V7955"/>
      <c r="W7955"/>
      <c r="X7955"/>
      <c r="Y7955"/>
      <c r="Z7955"/>
    </row>
    <row r="7956" spans="1:26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  <c r="S7956"/>
      <c r="T7956"/>
      <c r="U7956"/>
      <c r="V7956"/>
      <c r="W7956"/>
      <c r="X7956"/>
      <c r="Y7956"/>
      <c r="Z7956"/>
    </row>
    <row r="7957" spans="1:26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  <c r="S7957"/>
      <c r="T7957"/>
      <c r="U7957"/>
      <c r="V7957"/>
      <c r="W7957"/>
      <c r="X7957"/>
      <c r="Y7957"/>
      <c r="Z7957"/>
    </row>
    <row r="7958" spans="1:26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  <c r="S7958"/>
      <c r="T7958"/>
      <c r="U7958"/>
      <c r="V7958"/>
      <c r="W7958"/>
      <c r="X7958"/>
      <c r="Y7958"/>
      <c r="Z7958"/>
    </row>
    <row r="7959" spans="1:26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  <c r="S7959"/>
      <c r="T7959"/>
      <c r="U7959"/>
      <c r="V7959"/>
      <c r="W7959"/>
      <c r="X7959"/>
      <c r="Y7959"/>
      <c r="Z7959"/>
    </row>
    <row r="7960" spans="1:26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  <c r="S7960"/>
      <c r="T7960"/>
      <c r="U7960"/>
      <c r="V7960"/>
      <c r="W7960"/>
      <c r="X7960"/>
      <c r="Y7960"/>
      <c r="Z7960"/>
    </row>
    <row r="7961" spans="1:26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  <c r="S7961"/>
      <c r="T7961"/>
      <c r="U7961"/>
      <c r="V7961"/>
      <c r="W7961"/>
      <c r="X7961"/>
      <c r="Y7961"/>
      <c r="Z7961"/>
    </row>
    <row r="7962" spans="1:26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  <c r="S7962"/>
      <c r="T7962"/>
      <c r="U7962"/>
      <c r="V7962"/>
      <c r="W7962"/>
      <c r="X7962"/>
      <c r="Y7962"/>
      <c r="Z7962"/>
    </row>
    <row r="7963" spans="1:26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  <c r="S7963"/>
      <c r="T7963"/>
      <c r="U7963"/>
      <c r="V7963"/>
      <c r="W7963"/>
      <c r="X7963"/>
      <c r="Y7963"/>
      <c r="Z7963"/>
    </row>
    <row r="7964" spans="1:26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  <c r="S7964"/>
      <c r="T7964"/>
      <c r="U7964"/>
      <c r="V7964"/>
      <c r="W7964"/>
      <c r="X7964"/>
      <c r="Y7964"/>
      <c r="Z7964"/>
    </row>
    <row r="7965" spans="1:26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  <c r="S7965"/>
      <c r="T7965"/>
      <c r="U7965"/>
      <c r="V7965"/>
      <c r="W7965"/>
      <c r="X7965"/>
      <c r="Y7965"/>
      <c r="Z7965"/>
    </row>
    <row r="7966" spans="1:26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  <c r="S7966"/>
      <c r="T7966"/>
      <c r="U7966"/>
      <c r="V7966"/>
      <c r="W7966"/>
      <c r="X7966"/>
      <c r="Y7966"/>
      <c r="Z7966"/>
    </row>
    <row r="7967" spans="1:26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  <c r="S7967"/>
      <c r="T7967"/>
      <c r="U7967"/>
      <c r="V7967"/>
      <c r="W7967"/>
      <c r="X7967"/>
      <c r="Y7967"/>
      <c r="Z7967"/>
    </row>
    <row r="7968" spans="1:26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  <c r="S7968"/>
      <c r="T7968"/>
      <c r="U7968"/>
      <c r="V7968"/>
      <c r="W7968"/>
      <c r="X7968"/>
      <c r="Y7968"/>
      <c r="Z7968"/>
    </row>
    <row r="7969" spans="1:26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  <c r="S7969"/>
      <c r="T7969"/>
      <c r="U7969"/>
      <c r="V7969"/>
      <c r="W7969"/>
      <c r="X7969"/>
      <c r="Y7969"/>
      <c r="Z7969"/>
    </row>
    <row r="7970" spans="1:26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  <c r="S7970"/>
      <c r="T7970"/>
      <c r="U7970"/>
      <c r="V7970"/>
      <c r="W7970"/>
      <c r="X7970"/>
      <c r="Y7970"/>
      <c r="Z7970"/>
    </row>
    <row r="7971" spans="1:26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  <c r="S7971"/>
      <c r="T7971"/>
      <c r="U7971"/>
      <c r="V7971"/>
      <c r="W7971"/>
      <c r="X7971"/>
      <c r="Y7971"/>
      <c r="Z7971"/>
    </row>
    <row r="7972" spans="1:26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  <c r="S7972"/>
      <c r="T7972"/>
      <c r="U7972"/>
      <c r="V7972"/>
      <c r="W7972"/>
      <c r="X7972"/>
      <c r="Y7972"/>
      <c r="Z7972"/>
    </row>
    <row r="7973" spans="1:26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  <c r="S7973"/>
      <c r="T7973"/>
      <c r="U7973"/>
      <c r="V7973"/>
      <c r="W7973"/>
      <c r="X7973"/>
      <c r="Y7973"/>
      <c r="Z7973"/>
    </row>
    <row r="7974" spans="1:26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  <c r="S7974"/>
      <c r="T7974"/>
      <c r="U7974"/>
      <c r="V7974"/>
      <c r="W7974"/>
      <c r="X7974"/>
      <c r="Y7974"/>
      <c r="Z7974"/>
    </row>
    <row r="7975" spans="1:26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  <c r="S7975"/>
      <c r="T7975"/>
      <c r="U7975"/>
      <c r="V7975"/>
      <c r="W7975"/>
      <c r="X7975"/>
      <c r="Y7975"/>
      <c r="Z7975"/>
    </row>
    <row r="7976" spans="1:26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  <c r="S7976"/>
      <c r="T7976"/>
      <c r="U7976"/>
      <c r="V7976"/>
      <c r="W7976"/>
      <c r="X7976"/>
      <c r="Y7976"/>
      <c r="Z7976"/>
    </row>
    <row r="7977" spans="1:26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  <c r="S7977"/>
      <c r="T7977"/>
      <c r="U7977"/>
      <c r="V7977"/>
      <c r="W7977"/>
      <c r="X7977"/>
      <c r="Y7977"/>
      <c r="Z7977"/>
    </row>
    <row r="7978" spans="1:26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  <c r="S7978"/>
      <c r="T7978"/>
      <c r="U7978"/>
      <c r="V7978"/>
      <c r="W7978"/>
      <c r="X7978"/>
      <c r="Y7978"/>
      <c r="Z7978"/>
    </row>
    <row r="7979" spans="1:26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  <c r="S7979"/>
      <c r="T7979"/>
      <c r="U7979"/>
      <c r="V7979"/>
      <c r="W7979"/>
      <c r="X7979"/>
      <c r="Y7979"/>
      <c r="Z7979"/>
    </row>
    <row r="7980" spans="1:26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  <c r="S7980"/>
      <c r="T7980"/>
      <c r="U7980"/>
      <c r="V7980"/>
      <c r="W7980"/>
      <c r="X7980"/>
      <c r="Y7980"/>
      <c r="Z7980"/>
    </row>
    <row r="7981" spans="1:26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  <c r="S7981"/>
      <c r="T7981"/>
      <c r="U7981"/>
      <c r="V7981"/>
      <c r="W7981"/>
      <c r="X7981"/>
      <c r="Y7981"/>
      <c r="Z7981"/>
    </row>
    <row r="7982" spans="1:26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  <c r="S7982"/>
      <c r="T7982"/>
      <c r="U7982"/>
      <c r="V7982"/>
      <c r="W7982"/>
      <c r="X7982"/>
      <c r="Y7982"/>
      <c r="Z7982"/>
    </row>
    <row r="7983" spans="1:26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  <c r="S7983"/>
      <c r="T7983"/>
      <c r="U7983"/>
      <c r="V7983"/>
      <c r="W7983"/>
      <c r="X7983"/>
      <c r="Y7983"/>
      <c r="Z7983"/>
    </row>
    <row r="7984" spans="1:26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  <c r="S7984"/>
      <c r="T7984"/>
      <c r="U7984"/>
      <c r="V7984"/>
      <c r="W7984"/>
      <c r="X7984"/>
      <c r="Y7984"/>
      <c r="Z7984"/>
    </row>
    <row r="7985" spans="1:26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  <c r="S7985"/>
      <c r="T7985"/>
      <c r="U7985"/>
      <c r="V7985"/>
      <c r="W7985"/>
      <c r="X7985"/>
      <c r="Y7985"/>
      <c r="Z7985"/>
    </row>
    <row r="7986" spans="1:26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  <c r="S7986"/>
      <c r="T7986"/>
      <c r="U7986"/>
      <c r="V7986"/>
      <c r="W7986"/>
      <c r="X7986"/>
      <c r="Y7986"/>
      <c r="Z7986"/>
    </row>
    <row r="7987" spans="1:26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  <c r="S7987"/>
      <c r="T7987"/>
      <c r="U7987"/>
      <c r="V7987"/>
      <c r="W7987"/>
      <c r="X7987"/>
      <c r="Y7987"/>
      <c r="Z7987"/>
    </row>
    <row r="7988" spans="1:26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  <c r="S7988"/>
      <c r="T7988"/>
      <c r="U7988"/>
      <c r="V7988"/>
      <c r="W7988"/>
      <c r="X7988"/>
      <c r="Y7988"/>
      <c r="Z7988"/>
    </row>
    <row r="7989" spans="1:26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  <c r="S7989"/>
      <c r="T7989"/>
      <c r="U7989"/>
      <c r="V7989"/>
      <c r="W7989"/>
      <c r="X7989"/>
      <c r="Y7989"/>
      <c r="Z7989"/>
    </row>
    <row r="7990" spans="1:26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  <c r="S7990"/>
      <c r="T7990"/>
      <c r="U7990"/>
      <c r="V7990"/>
      <c r="W7990"/>
      <c r="X7990"/>
      <c r="Y7990"/>
      <c r="Z7990"/>
    </row>
    <row r="7991" spans="1:26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  <c r="S7991"/>
      <c r="T7991"/>
      <c r="U7991"/>
      <c r="V7991"/>
      <c r="W7991"/>
      <c r="X7991"/>
      <c r="Y7991"/>
      <c r="Z7991"/>
    </row>
    <row r="7992" spans="1:26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  <c r="S7992"/>
      <c r="T7992"/>
      <c r="U7992"/>
      <c r="V7992"/>
      <c r="W7992"/>
      <c r="X7992"/>
      <c r="Y7992"/>
      <c r="Z7992"/>
    </row>
    <row r="7993" spans="1:26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  <c r="S7993"/>
      <c r="T7993"/>
      <c r="U7993"/>
      <c r="V7993"/>
      <c r="W7993"/>
      <c r="X7993"/>
      <c r="Y7993"/>
      <c r="Z7993"/>
    </row>
    <row r="7994" spans="1:26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  <c r="S7994"/>
      <c r="T7994"/>
      <c r="U7994"/>
      <c r="V7994"/>
      <c r="W7994"/>
      <c r="X7994"/>
      <c r="Y7994"/>
      <c r="Z7994"/>
    </row>
    <row r="7995" spans="1:26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  <c r="S7995"/>
      <c r="T7995"/>
      <c r="U7995"/>
      <c r="V7995"/>
      <c r="W7995"/>
      <c r="X7995"/>
      <c r="Y7995"/>
      <c r="Z7995"/>
    </row>
    <row r="7996" spans="1:26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  <c r="S7996"/>
      <c r="T7996"/>
      <c r="U7996"/>
      <c r="V7996"/>
      <c r="W7996"/>
      <c r="X7996"/>
      <c r="Y7996"/>
      <c r="Z7996"/>
    </row>
    <row r="7997" spans="1:26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  <c r="S7997"/>
      <c r="T7997"/>
      <c r="U7997"/>
      <c r="V7997"/>
      <c r="W7997"/>
      <c r="X7997"/>
      <c r="Y7997"/>
      <c r="Z7997"/>
    </row>
    <row r="7998" spans="1:26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  <c r="S7998"/>
      <c r="T7998"/>
      <c r="U7998"/>
      <c r="V7998"/>
      <c r="W7998"/>
      <c r="X7998"/>
      <c r="Y7998"/>
      <c r="Z7998"/>
    </row>
    <row r="7999" spans="1:26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  <c r="S7999"/>
      <c r="T7999"/>
      <c r="U7999"/>
      <c r="V7999"/>
      <c r="W7999"/>
      <c r="X7999"/>
      <c r="Y7999"/>
      <c r="Z7999"/>
    </row>
    <row r="8000" spans="1:26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  <c r="S8000"/>
      <c r="T8000"/>
      <c r="U8000"/>
      <c r="V8000"/>
      <c r="W8000"/>
      <c r="X8000"/>
      <c r="Y8000"/>
      <c r="Z8000"/>
    </row>
    <row r="8001" spans="1:26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  <c r="S8001"/>
      <c r="T8001"/>
      <c r="U8001"/>
      <c r="V8001"/>
      <c r="W8001"/>
      <c r="X8001"/>
      <c r="Y8001"/>
      <c r="Z8001"/>
    </row>
    <row r="8002" spans="1:26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  <c r="S8002"/>
      <c r="T8002"/>
      <c r="U8002"/>
      <c r="V8002"/>
      <c r="W8002"/>
      <c r="X8002"/>
      <c r="Y8002"/>
      <c r="Z8002"/>
    </row>
    <row r="8003" spans="1:26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  <c r="S8003"/>
      <c r="T8003"/>
      <c r="U8003"/>
      <c r="V8003"/>
      <c r="W8003"/>
      <c r="X8003"/>
      <c r="Y8003"/>
      <c r="Z8003"/>
    </row>
    <row r="8004" spans="1:26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  <c r="S8004"/>
      <c r="T8004"/>
      <c r="U8004"/>
      <c r="V8004"/>
      <c r="W8004"/>
      <c r="X8004"/>
      <c r="Y8004"/>
      <c r="Z8004"/>
    </row>
    <row r="8005" spans="1:26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  <c r="S8005"/>
      <c r="T8005"/>
      <c r="U8005"/>
      <c r="V8005"/>
      <c r="W8005"/>
      <c r="X8005"/>
      <c r="Y8005"/>
      <c r="Z8005"/>
    </row>
    <row r="8006" spans="1:26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  <c r="S8006"/>
      <c r="T8006"/>
      <c r="U8006"/>
      <c r="V8006"/>
      <c r="W8006"/>
      <c r="X8006"/>
      <c r="Y8006"/>
      <c r="Z8006"/>
    </row>
    <row r="8007" spans="1:26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  <c r="S8007"/>
      <c r="T8007"/>
      <c r="U8007"/>
      <c r="V8007"/>
      <c r="W8007"/>
      <c r="X8007"/>
      <c r="Y8007"/>
      <c r="Z8007"/>
    </row>
    <row r="8008" spans="1:26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  <c r="S8008"/>
      <c r="T8008"/>
      <c r="U8008"/>
      <c r="V8008"/>
      <c r="W8008"/>
      <c r="X8008"/>
      <c r="Y8008"/>
      <c r="Z8008"/>
    </row>
    <row r="8009" spans="1:26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  <c r="S8009"/>
      <c r="T8009"/>
      <c r="U8009"/>
      <c r="V8009"/>
      <c r="W8009"/>
      <c r="X8009"/>
      <c r="Y8009"/>
      <c r="Z8009"/>
    </row>
    <row r="8010" spans="1:26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  <c r="S8010"/>
      <c r="T8010"/>
      <c r="U8010"/>
      <c r="V8010"/>
      <c r="W8010"/>
      <c r="X8010"/>
      <c r="Y8010"/>
      <c r="Z8010"/>
    </row>
    <row r="8011" spans="1:26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  <c r="S8011"/>
      <c r="T8011"/>
      <c r="U8011"/>
      <c r="V8011"/>
      <c r="W8011"/>
      <c r="X8011"/>
      <c r="Y8011"/>
      <c r="Z8011"/>
    </row>
    <row r="8012" spans="1:26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  <c r="S8012"/>
      <c r="T8012"/>
      <c r="U8012"/>
      <c r="V8012"/>
      <c r="W8012"/>
      <c r="X8012"/>
      <c r="Y8012"/>
      <c r="Z8012"/>
    </row>
    <row r="8013" spans="1:26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  <c r="S8013"/>
      <c r="T8013"/>
      <c r="U8013"/>
      <c r="V8013"/>
      <c r="W8013"/>
      <c r="X8013"/>
      <c r="Y8013"/>
      <c r="Z8013"/>
    </row>
    <row r="8014" spans="1:26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  <c r="S8014"/>
      <c r="T8014"/>
      <c r="U8014"/>
      <c r="V8014"/>
      <c r="W8014"/>
      <c r="X8014"/>
      <c r="Y8014"/>
      <c r="Z8014"/>
    </row>
    <row r="8015" spans="1:26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  <c r="S8015"/>
      <c r="T8015"/>
      <c r="U8015"/>
      <c r="V8015"/>
      <c r="W8015"/>
      <c r="X8015"/>
      <c r="Y8015"/>
      <c r="Z8015"/>
    </row>
    <row r="8016" spans="1:26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  <c r="S8016"/>
      <c r="T8016"/>
      <c r="U8016"/>
      <c r="V8016"/>
      <c r="W8016"/>
      <c r="X8016"/>
      <c r="Y8016"/>
      <c r="Z8016"/>
    </row>
    <row r="8017" spans="1:26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  <c r="S8017"/>
      <c r="T8017"/>
      <c r="U8017"/>
      <c r="V8017"/>
      <c r="W8017"/>
      <c r="X8017"/>
      <c r="Y8017"/>
      <c r="Z8017"/>
    </row>
    <row r="8018" spans="1:26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  <c r="S8018"/>
      <c r="T8018"/>
      <c r="U8018"/>
      <c r="V8018"/>
      <c r="W8018"/>
      <c r="X8018"/>
      <c r="Y8018"/>
      <c r="Z8018"/>
    </row>
    <row r="8019" spans="1:26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  <c r="S8019"/>
      <c r="T8019"/>
      <c r="U8019"/>
      <c r="V8019"/>
      <c r="W8019"/>
      <c r="X8019"/>
      <c r="Y8019"/>
      <c r="Z8019"/>
    </row>
    <row r="8020" spans="1:26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  <c r="S8020"/>
      <c r="T8020"/>
      <c r="U8020"/>
      <c r="V8020"/>
      <c r="W8020"/>
      <c r="X8020"/>
      <c r="Y8020"/>
      <c r="Z8020"/>
    </row>
    <row r="8021" spans="1:26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  <c r="S8021"/>
      <c r="T8021"/>
      <c r="U8021"/>
      <c r="V8021"/>
      <c r="W8021"/>
      <c r="X8021"/>
      <c r="Y8021"/>
      <c r="Z8021"/>
    </row>
    <row r="8022" spans="1:26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  <c r="S8022"/>
      <c r="T8022"/>
      <c r="U8022"/>
      <c r="V8022"/>
      <c r="W8022"/>
      <c r="X8022"/>
      <c r="Y8022"/>
      <c r="Z8022"/>
    </row>
    <row r="8023" spans="1:26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  <c r="S8023"/>
      <c r="T8023"/>
      <c r="U8023"/>
      <c r="V8023"/>
      <c r="W8023"/>
      <c r="X8023"/>
      <c r="Y8023"/>
      <c r="Z8023"/>
    </row>
    <row r="8024" spans="1:26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  <c r="S8024"/>
      <c r="T8024"/>
      <c r="U8024"/>
      <c r="V8024"/>
      <c r="W8024"/>
      <c r="X8024"/>
      <c r="Y8024"/>
      <c r="Z8024"/>
    </row>
    <row r="8025" spans="1:26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  <c r="S8025"/>
      <c r="T8025"/>
      <c r="U8025"/>
      <c r="V8025"/>
      <c r="W8025"/>
      <c r="X8025"/>
      <c r="Y8025"/>
      <c r="Z8025"/>
    </row>
    <row r="8026" spans="1:26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  <c r="S8026"/>
      <c r="T8026"/>
      <c r="U8026"/>
      <c r="V8026"/>
      <c r="W8026"/>
      <c r="X8026"/>
      <c r="Y8026"/>
      <c r="Z8026"/>
    </row>
    <row r="8027" spans="1:26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  <c r="S8027"/>
      <c r="T8027"/>
      <c r="U8027"/>
      <c r="V8027"/>
      <c r="W8027"/>
      <c r="X8027"/>
      <c r="Y8027"/>
      <c r="Z8027"/>
    </row>
    <row r="8028" spans="1:26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  <c r="S8028"/>
      <c r="T8028"/>
      <c r="U8028"/>
      <c r="V8028"/>
      <c r="W8028"/>
      <c r="X8028"/>
      <c r="Y8028"/>
      <c r="Z8028"/>
    </row>
    <row r="8029" spans="1:26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  <c r="S8029"/>
      <c r="T8029"/>
      <c r="U8029"/>
      <c r="V8029"/>
      <c r="W8029"/>
      <c r="X8029"/>
      <c r="Y8029"/>
      <c r="Z8029"/>
    </row>
    <row r="8030" spans="1:26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  <c r="S8030"/>
      <c r="T8030"/>
      <c r="U8030"/>
      <c r="V8030"/>
      <c r="W8030"/>
      <c r="X8030"/>
      <c r="Y8030"/>
      <c r="Z8030"/>
    </row>
    <row r="8031" spans="1:26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  <c r="S8031"/>
      <c r="T8031"/>
      <c r="U8031"/>
      <c r="V8031"/>
      <c r="W8031"/>
      <c r="X8031"/>
      <c r="Y8031"/>
      <c r="Z8031"/>
    </row>
    <row r="8032" spans="1:26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  <c r="S8032"/>
      <c r="T8032"/>
      <c r="U8032"/>
      <c r="V8032"/>
      <c r="W8032"/>
      <c r="X8032"/>
      <c r="Y8032"/>
      <c r="Z8032"/>
    </row>
    <row r="8033" spans="1:26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  <c r="S8033"/>
      <c r="T8033"/>
      <c r="U8033"/>
      <c r="V8033"/>
      <c r="W8033"/>
      <c r="X8033"/>
      <c r="Y8033"/>
      <c r="Z8033"/>
    </row>
    <row r="8034" spans="1:26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  <c r="S8034"/>
      <c r="T8034"/>
      <c r="U8034"/>
      <c r="V8034"/>
      <c r="W8034"/>
      <c r="X8034"/>
      <c r="Y8034"/>
      <c r="Z8034"/>
    </row>
    <row r="8035" spans="1:26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  <c r="S8035"/>
      <c r="T8035"/>
      <c r="U8035"/>
      <c r="V8035"/>
      <c r="W8035"/>
      <c r="X8035"/>
      <c r="Y8035"/>
      <c r="Z8035"/>
    </row>
    <row r="8036" spans="1:26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  <c r="S8036"/>
      <c r="T8036"/>
      <c r="U8036"/>
      <c r="V8036"/>
      <c r="W8036"/>
      <c r="X8036"/>
      <c r="Y8036"/>
      <c r="Z8036"/>
    </row>
    <row r="8037" spans="1:26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  <c r="S8037"/>
      <c r="T8037"/>
      <c r="U8037"/>
      <c r="V8037"/>
      <c r="W8037"/>
      <c r="X8037"/>
      <c r="Y8037"/>
      <c r="Z8037"/>
    </row>
    <row r="8038" spans="1:26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  <c r="S8038"/>
      <c r="T8038"/>
      <c r="U8038"/>
      <c r="V8038"/>
      <c r="W8038"/>
      <c r="X8038"/>
      <c r="Y8038"/>
      <c r="Z8038"/>
    </row>
    <row r="8039" spans="1:26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  <c r="S8039"/>
      <c r="T8039"/>
      <c r="U8039"/>
      <c r="V8039"/>
      <c r="W8039"/>
      <c r="X8039"/>
      <c r="Y8039"/>
      <c r="Z8039"/>
    </row>
    <row r="8040" spans="1:26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  <c r="S8040"/>
      <c r="T8040"/>
      <c r="U8040"/>
      <c r="V8040"/>
      <c r="W8040"/>
      <c r="X8040"/>
      <c r="Y8040"/>
      <c r="Z8040"/>
    </row>
    <row r="8041" spans="1:26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  <c r="S8041"/>
      <c r="T8041"/>
      <c r="U8041"/>
      <c r="V8041"/>
      <c r="W8041"/>
      <c r="X8041"/>
      <c r="Y8041"/>
      <c r="Z8041"/>
    </row>
    <row r="8042" spans="1:26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  <c r="S8042"/>
      <c r="T8042"/>
      <c r="U8042"/>
      <c r="V8042"/>
      <c r="W8042"/>
      <c r="X8042"/>
      <c r="Y8042"/>
      <c r="Z8042"/>
    </row>
    <row r="8043" spans="1:26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  <c r="S8043"/>
      <c r="T8043"/>
      <c r="U8043"/>
      <c r="V8043"/>
      <c r="W8043"/>
      <c r="X8043"/>
      <c r="Y8043"/>
      <c r="Z8043"/>
    </row>
    <row r="8044" spans="1:26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  <c r="S8044"/>
      <c r="T8044"/>
      <c r="U8044"/>
      <c r="V8044"/>
      <c r="W8044"/>
      <c r="X8044"/>
      <c r="Y8044"/>
      <c r="Z8044"/>
    </row>
    <row r="8045" spans="1:26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  <c r="S8045"/>
      <c r="T8045"/>
      <c r="U8045"/>
      <c r="V8045"/>
      <c r="W8045"/>
      <c r="X8045"/>
      <c r="Y8045"/>
      <c r="Z8045"/>
    </row>
    <row r="8046" spans="1:26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  <c r="S8046"/>
      <c r="T8046"/>
      <c r="U8046"/>
      <c r="V8046"/>
      <c r="W8046"/>
      <c r="X8046"/>
      <c r="Y8046"/>
      <c r="Z8046"/>
    </row>
    <row r="8047" spans="1:26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  <c r="S8047"/>
      <c r="T8047"/>
      <c r="U8047"/>
      <c r="V8047"/>
      <c r="W8047"/>
      <c r="X8047"/>
      <c r="Y8047"/>
      <c r="Z8047"/>
    </row>
    <row r="8048" spans="1:26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  <c r="S8048"/>
      <c r="T8048"/>
      <c r="U8048"/>
      <c r="V8048"/>
      <c r="W8048"/>
      <c r="X8048"/>
      <c r="Y8048"/>
      <c r="Z8048"/>
    </row>
    <row r="8049" spans="1:26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  <c r="S8049"/>
      <c r="T8049"/>
      <c r="U8049"/>
      <c r="V8049"/>
      <c r="W8049"/>
      <c r="X8049"/>
      <c r="Y8049"/>
      <c r="Z8049"/>
    </row>
    <row r="8050" spans="1:26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  <c r="S8050"/>
      <c r="T8050"/>
      <c r="U8050"/>
      <c r="V8050"/>
      <c r="W8050"/>
      <c r="X8050"/>
      <c r="Y8050"/>
      <c r="Z8050"/>
    </row>
    <row r="8051" spans="1:26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  <c r="S8051"/>
      <c r="T8051"/>
      <c r="U8051"/>
      <c r="V8051"/>
      <c r="W8051"/>
      <c r="X8051"/>
      <c r="Y8051"/>
      <c r="Z8051"/>
    </row>
    <row r="8052" spans="1:26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  <c r="S8052"/>
      <c r="T8052"/>
      <c r="U8052"/>
      <c r="V8052"/>
      <c r="W8052"/>
      <c r="X8052"/>
      <c r="Y8052"/>
      <c r="Z8052"/>
    </row>
    <row r="8053" spans="1:26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  <c r="S8053"/>
      <c r="T8053"/>
      <c r="U8053"/>
      <c r="V8053"/>
      <c r="W8053"/>
      <c r="X8053"/>
      <c r="Y8053"/>
      <c r="Z8053"/>
    </row>
    <row r="8054" spans="1:26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  <c r="S8054"/>
      <c r="T8054"/>
      <c r="U8054"/>
      <c r="V8054"/>
      <c r="W8054"/>
      <c r="X8054"/>
      <c r="Y8054"/>
      <c r="Z8054"/>
    </row>
    <row r="8055" spans="1:26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  <c r="S8055"/>
      <c r="T8055"/>
      <c r="U8055"/>
      <c r="V8055"/>
      <c r="W8055"/>
      <c r="X8055"/>
      <c r="Y8055"/>
      <c r="Z8055"/>
    </row>
    <row r="8056" spans="1:26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  <c r="S8056"/>
      <c r="T8056"/>
      <c r="U8056"/>
      <c r="V8056"/>
      <c r="W8056"/>
      <c r="X8056"/>
      <c r="Y8056"/>
      <c r="Z8056"/>
    </row>
    <row r="8057" spans="1:26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  <c r="S8057"/>
      <c r="T8057"/>
      <c r="U8057"/>
      <c r="V8057"/>
      <c r="W8057"/>
      <c r="X8057"/>
      <c r="Y8057"/>
      <c r="Z8057"/>
    </row>
    <row r="8058" spans="1:26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  <c r="S8058"/>
      <c r="T8058"/>
      <c r="U8058"/>
      <c r="V8058"/>
      <c r="W8058"/>
      <c r="X8058"/>
      <c r="Y8058"/>
      <c r="Z8058"/>
    </row>
    <row r="8059" spans="1:26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  <c r="S8059"/>
      <c r="T8059"/>
      <c r="U8059"/>
      <c r="V8059"/>
      <c r="W8059"/>
      <c r="X8059"/>
      <c r="Y8059"/>
      <c r="Z8059"/>
    </row>
    <row r="8060" spans="1:26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  <c r="S8060"/>
      <c r="T8060"/>
      <c r="U8060"/>
      <c r="V8060"/>
      <c r="W8060"/>
      <c r="X8060"/>
      <c r="Y8060"/>
      <c r="Z8060"/>
    </row>
    <row r="8061" spans="1:26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  <c r="S8061"/>
      <c r="T8061"/>
      <c r="U8061"/>
      <c r="V8061"/>
      <c r="W8061"/>
      <c r="X8061"/>
      <c r="Y8061"/>
      <c r="Z8061"/>
    </row>
    <row r="8062" spans="1:26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  <c r="S8062"/>
      <c r="T8062"/>
      <c r="U8062"/>
      <c r="V8062"/>
      <c r="W8062"/>
      <c r="X8062"/>
      <c r="Y8062"/>
      <c r="Z8062"/>
    </row>
    <row r="8063" spans="1:26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  <c r="S8063"/>
      <c r="T8063"/>
      <c r="U8063"/>
      <c r="V8063"/>
      <c r="W8063"/>
      <c r="X8063"/>
      <c r="Y8063"/>
      <c r="Z8063"/>
    </row>
    <row r="8064" spans="1:26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  <c r="S8064"/>
      <c r="T8064"/>
      <c r="U8064"/>
      <c r="V8064"/>
      <c r="W8064"/>
      <c r="X8064"/>
      <c r="Y8064"/>
      <c r="Z8064"/>
    </row>
    <row r="8065" spans="1:26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  <c r="S8065"/>
      <c r="T8065"/>
      <c r="U8065"/>
      <c r="V8065"/>
      <c r="W8065"/>
      <c r="X8065"/>
      <c r="Y8065"/>
      <c r="Z8065"/>
    </row>
    <row r="8066" spans="1:26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  <c r="S8066"/>
      <c r="T8066"/>
      <c r="U8066"/>
      <c r="V8066"/>
      <c r="W8066"/>
      <c r="X8066"/>
      <c r="Y8066"/>
      <c r="Z8066"/>
    </row>
    <row r="8067" spans="1:26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  <c r="S8067"/>
      <c r="T8067"/>
      <c r="U8067"/>
      <c r="V8067"/>
      <c r="W8067"/>
      <c r="X8067"/>
      <c r="Y8067"/>
      <c r="Z8067"/>
    </row>
    <row r="8068" spans="1:26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  <c r="S8068"/>
      <c r="T8068"/>
      <c r="U8068"/>
      <c r="V8068"/>
      <c r="W8068"/>
      <c r="X8068"/>
      <c r="Y8068"/>
      <c r="Z8068"/>
    </row>
    <row r="8069" spans="1:26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  <c r="S8069"/>
      <c r="T8069"/>
      <c r="U8069"/>
      <c r="V8069"/>
      <c r="W8069"/>
      <c r="X8069"/>
      <c r="Y8069"/>
      <c r="Z8069"/>
    </row>
    <row r="8070" spans="1:26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  <c r="S8070"/>
      <c r="T8070"/>
      <c r="U8070"/>
      <c r="V8070"/>
      <c r="W8070"/>
      <c r="X8070"/>
      <c r="Y8070"/>
      <c r="Z8070"/>
    </row>
    <row r="8071" spans="1:26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  <c r="S8071"/>
      <c r="T8071"/>
      <c r="U8071"/>
      <c r="V8071"/>
      <c r="W8071"/>
      <c r="X8071"/>
      <c r="Y8071"/>
      <c r="Z8071"/>
    </row>
    <row r="8072" spans="1:26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  <c r="S8072"/>
      <c r="T8072"/>
      <c r="U8072"/>
      <c r="V8072"/>
      <c r="W8072"/>
      <c r="X8072"/>
      <c r="Y8072"/>
      <c r="Z8072"/>
    </row>
    <row r="8073" spans="1:26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  <c r="S8073"/>
      <c r="T8073"/>
      <c r="U8073"/>
      <c r="V8073"/>
      <c r="W8073"/>
      <c r="X8073"/>
      <c r="Y8073"/>
      <c r="Z8073"/>
    </row>
    <row r="8074" spans="1:26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  <c r="S8074"/>
      <c r="T8074"/>
      <c r="U8074"/>
      <c r="V8074"/>
      <c r="W8074"/>
      <c r="X8074"/>
      <c r="Y8074"/>
      <c r="Z8074"/>
    </row>
    <row r="8075" spans="1:26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  <c r="S8075"/>
      <c r="T8075"/>
      <c r="U8075"/>
      <c r="V8075"/>
      <c r="W8075"/>
      <c r="X8075"/>
      <c r="Y8075"/>
      <c r="Z8075"/>
    </row>
    <row r="8076" spans="1:26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  <c r="S8076"/>
      <c r="T8076"/>
      <c r="U8076"/>
      <c r="V8076"/>
      <c r="W8076"/>
      <c r="X8076"/>
      <c r="Y8076"/>
      <c r="Z8076"/>
    </row>
    <row r="8077" spans="1:26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  <c r="S8077"/>
      <c r="T8077"/>
      <c r="U8077"/>
      <c r="V8077"/>
      <c r="W8077"/>
      <c r="X8077"/>
      <c r="Y8077"/>
      <c r="Z8077"/>
    </row>
    <row r="8078" spans="1:26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  <c r="S8078"/>
      <c r="T8078"/>
      <c r="U8078"/>
      <c r="V8078"/>
      <c r="W8078"/>
      <c r="X8078"/>
      <c r="Y8078"/>
      <c r="Z8078"/>
    </row>
    <row r="8079" spans="1:26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  <c r="S8079"/>
      <c r="T8079"/>
      <c r="U8079"/>
      <c r="V8079"/>
      <c r="W8079"/>
      <c r="X8079"/>
      <c r="Y8079"/>
      <c r="Z8079"/>
    </row>
    <row r="8080" spans="1:26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  <c r="S8080"/>
      <c r="T8080"/>
      <c r="U8080"/>
      <c r="V8080"/>
      <c r="W8080"/>
      <c r="X8080"/>
      <c r="Y8080"/>
      <c r="Z8080"/>
    </row>
    <row r="8081" spans="1:26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  <c r="S8081"/>
      <c r="T8081"/>
      <c r="U8081"/>
      <c r="V8081"/>
      <c r="W8081"/>
      <c r="X8081"/>
      <c r="Y8081"/>
      <c r="Z8081"/>
    </row>
    <row r="8082" spans="1:26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  <c r="S8082"/>
      <c r="T8082"/>
      <c r="U8082"/>
      <c r="V8082"/>
      <c r="W8082"/>
      <c r="X8082"/>
      <c r="Y8082"/>
      <c r="Z8082"/>
    </row>
    <row r="8083" spans="1:26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  <c r="S8083"/>
      <c r="T8083"/>
      <c r="U8083"/>
      <c r="V8083"/>
      <c r="W8083"/>
      <c r="X8083"/>
      <c r="Y8083"/>
      <c r="Z8083"/>
    </row>
    <row r="8084" spans="1:26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  <c r="S8084"/>
      <c r="T8084"/>
      <c r="U8084"/>
      <c r="V8084"/>
      <c r="W8084"/>
      <c r="X8084"/>
      <c r="Y8084"/>
      <c r="Z8084"/>
    </row>
    <row r="8085" spans="1:26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  <c r="S8085"/>
      <c r="T8085"/>
      <c r="U8085"/>
      <c r="V8085"/>
      <c r="W8085"/>
      <c r="X8085"/>
      <c r="Y8085"/>
      <c r="Z8085"/>
    </row>
    <row r="8086" spans="1:26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  <c r="S8086"/>
      <c r="T8086"/>
      <c r="U8086"/>
      <c r="V8086"/>
      <c r="W8086"/>
      <c r="X8086"/>
      <c r="Y8086"/>
      <c r="Z8086"/>
    </row>
    <row r="8087" spans="1:26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  <c r="S8087"/>
      <c r="T8087"/>
      <c r="U8087"/>
      <c r="V8087"/>
      <c r="W8087"/>
      <c r="X8087"/>
      <c r="Y8087"/>
      <c r="Z8087"/>
    </row>
    <row r="8088" spans="1:26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  <c r="S8088"/>
      <c r="T8088"/>
      <c r="U8088"/>
      <c r="V8088"/>
      <c r="W8088"/>
      <c r="X8088"/>
      <c r="Y8088"/>
      <c r="Z8088"/>
    </row>
    <row r="8089" spans="1:26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  <c r="S8089"/>
      <c r="T8089"/>
      <c r="U8089"/>
      <c r="V8089"/>
      <c r="W8089"/>
      <c r="X8089"/>
      <c r="Y8089"/>
      <c r="Z8089"/>
    </row>
    <row r="8090" spans="1:26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  <c r="S8090"/>
      <c r="T8090"/>
      <c r="U8090"/>
      <c r="V8090"/>
      <c r="W8090"/>
      <c r="X8090"/>
      <c r="Y8090"/>
      <c r="Z8090"/>
    </row>
    <row r="8091" spans="1:26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  <c r="S8091"/>
      <c r="T8091"/>
      <c r="U8091"/>
      <c r="V8091"/>
      <c r="W8091"/>
      <c r="X8091"/>
      <c r="Y8091"/>
      <c r="Z8091"/>
    </row>
    <row r="8092" spans="1:26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  <c r="S8092"/>
      <c r="T8092"/>
      <c r="U8092"/>
      <c r="V8092"/>
      <c r="W8092"/>
      <c r="X8092"/>
      <c r="Y8092"/>
      <c r="Z8092"/>
    </row>
    <row r="8093" spans="1:26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  <c r="S8093"/>
      <c r="T8093"/>
      <c r="U8093"/>
      <c r="V8093"/>
      <c r="W8093"/>
      <c r="X8093"/>
      <c r="Y8093"/>
      <c r="Z8093"/>
    </row>
    <row r="8094" spans="1:26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  <c r="S8094"/>
      <c r="T8094"/>
      <c r="U8094"/>
      <c r="V8094"/>
      <c r="W8094"/>
      <c r="X8094"/>
      <c r="Y8094"/>
      <c r="Z8094"/>
    </row>
    <row r="8095" spans="1:26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  <c r="S8095"/>
      <c r="T8095"/>
      <c r="U8095"/>
      <c r="V8095"/>
      <c r="W8095"/>
      <c r="X8095"/>
      <c r="Y8095"/>
      <c r="Z8095"/>
    </row>
    <row r="8096" spans="1:26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  <c r="S8096"/>
      <c r="T8096"/>
      <c r="U8096"/>
      <c r="V8096"/>
      <c r="W8096"/>
      <c r="X8096"/>
      <c r="Y8096"/>
      <c r="Z8096"/>
    </row>
    <row r="8097" spans="1:26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  <c r="S8097"/>
      <c r="T8097"/>
      <c r="U8097"/>
      <c r="V8097"/>
      <c r="W8097"/>
      <c r="X8097"/>
      <c r="Y8097"/>
      <c r="Z8097"/>
    </row>
    <row r="8098" spans="1:26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  <c r="S8098"/>
      <c r="T8098"/>
      <c r="U8098"/>
      <c r="V8098"/>
      <c r="W8098"/>
      <c r="X8098"/>
      <c r="Y8098"/>
      <c r="Z8098"/>
    </row>
    <row r="8099" spans="1:26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  <c r="S8099"/>
      <c r="T8099"/>
      <c r="U8099"/>
      <c r="V8099"/>
      <c r="W8099"/>
      <c r="X8099"/>
      <c r="Y8099"/>
      <c r="Z8099"/>
    </row>
    <row r="8100" spans="1:26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  <c r="S8100"/>
      <c r="T8100"/>
      <c r="U8100"/>
      <c r="V8100"/>
      <c r="W8100"/>
      <c r="X8100"/>
      <c r="Y8100"/>
      <c r="Z8100"/>
    </row>
    <row r="8101" spans="1:26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  <c r="S8101"/>
      <c r="T8101"/>
      <c r="U8101"/>
      <c r="V8101"/>
      <c r="W8101"/>
      <c r="X8101"/>
      <c r="Y8101"/>
      <c r="Z8101"/>
    </row>
    <row r="8102" spans="1:26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  <c r="S8102"/>
      <c r="T8102"/>
      <c r="U8102"/>
      <c r="V8102"/>
      <c r="W8102"/>
      <c r="X8102"/>
      <c r="Y8102"/>
      <c r="Z8102"/>
    </row>
    <row r="8103" spans="1:26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  <c r="S8103"/>
      <c r="T8103"/>
      <c r="U8103"/>
      <c r="V8103"/>
      <c r="W8103"/>
      <c r="X8103"/>
      <c r="Y8103"/>
      <c r="Z8103"/>
    </row>
    <row r="8104" spans="1:26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  <c r="S8104"/>
      <c r="T8104"/>
      <c r="U8104"/>
      <c r="V8104"/>
      <c r="W8104"/>
      <c r="X8104"/>
      <c r="Y8104"/>
      <c r="Z8104"/>
    </row>
    <row r="8105" spans="1:26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  <c r="S8105"/>
      <c r="T8105"/>
      <c r="U8105"/>
      <c r="V8105"/>
      <c r="W8105"/>
      <c r="X8105"/>
      <c r="Y8105"/>
      <c r="Z8105"/>
    </row>
    <row r="8106" spans="1:26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  <c r="S8106"/>
      <c r="T8106"/>
      <c r="U8106"/>
      <c r="V8106"/>
      <c r="W8106"/>
      <c r="X8106"/>
      <c r="Y8106"/>
      <c r="Z8106"/>
    </row>
    <row r="8107" spans="1:26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  <c r="S8107"/>
      <c r="T8107"/>
      <c r="U8107"/>
      <c r="V8107"/>
      <c r="W8107"/>
      <c r="X8107"/>
      <c r="Y8107"/>
      <c r="Z8107"/>
    </row>
    <row r="8108" spans="1:26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  <c r="S8108"/>
      <c r="T8108"/>
      <c r="U8108"/>
      <c r="V8108"/>
      <c r="W8108"/>
      <c r="X8108"/>
      <c r="Y8108"/>
      <c r="Z8108"/>
    </row>
    <row r="8109" spans="1:26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  <c r="S8109"/>
      <c r="T8109"/>
      <c r="U8109"/>
      <c r="V8109"/>
      <c r="W8109"/>
      <c r="X8109"/>
      <c r="Y8109"/>
      <c r="Z8109"/>
    </row>
    <row r="8110" spans="1:26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  <c r="S8110"/>
      <c r="T8110"/>
      <c r="U8110"/>
      <c r="V8110"/>
      <c r="W8110"/>
      <c r="X8110"/>
      <c r="Y8110"/>
      <c r="Z8110"/>
    </row>
    <row r="8111" spans="1:26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  <c r="S8111"/>
      <c r="T8111"/>
      <c r="U8111"/>
      <c r="V8111"/>
      <c r="W8111"/>
      <c r="X8111"/>
      <c r="Y8111"/>
      <c r="Z8111"/>
    </row>
    <row r="8112" spans="1:26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  <c r="S8112"/>
      <c r="T8112"/>
      <c r="U8112"/>
      <c r="V8112"/>
      <c r="W8112"/>
      <c r="X8112"/>
      <c r="Y8112"/>
      <c r="Z8112"/>
    </row>
    <row r="8113" spans="1:26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  <c r="S8113"/>
      <c r="T8113"/>
      <c r="U8113"/>
      <c r="V8113"/>
      <c r="W8113"/>
      <c r="X8113"/>
      <c r="Y8113"/>
      <c r="Z8113"/>
    </row>
    <row r="8114" spans="1:26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  <c r="S8114"/>
      <c r="T8114"/>
      <c r="U8114"/>
      <c r="V8114"/>
      <c r="W8114"/>
      <c r="X8114"/>
      <c r="Y8114"/>
      <c r="Z8114"/>
    </row>
    <row r="8115" spans="1:26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  <c r="S8115"/>
      <c r="T8115"/>
      <c r="U8115"/>
      <c r="V8115"/>
      <c r="W8115"/>
      <c r="X8115"/>
      <c r="Y8115"/>
      <c r="Z8115"/>
    </row>
    <row r="8116" spans="1:26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  <c r="S8116"/>
      <c r="T8116"/>
      <c r="U8116"/>
      <c r="V8116"/>
      <c r="W8116"/>
      <c r="X8116"/>
      <c r="Y8116"/>
      <c r="Z8116"/>
    </row>
    <row r="8117" spans="1:26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  <c r="S8117"/>
      <c r="T8117"/>
      <c r="U8117"/>
      <c r="V8117"/>
      <c r="W8117"/>
      <c r="X8117"/>
      <c r="Y8117"/>
      <c r="Z8117"/>
    </row>
    <row r="8118" spans="1:26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  <c r="S8118"/>
      <c r="T8118"/>
      <c r="U8118"/>
      <c r="V8118"/>
      <c r="W8118"/>
      <c r="X8118"/>
      <c r="Y8118"/>
      <c r="Z8118"/>
    </row>
    <row r="8119" spans="1:26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  <c r="S8119"/>
      <c r="T8119"/>
      <c r="U8119"/>
      <c r="V8119"/>
      <c r="W8119"/>
      <c r="X8119"/>
      <c r="Y8119"/>
      <c r="Z8119"/>
    </row>
    <row r="8120" spans="1:26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  <c r="S8120"/>
      <c r="T8120"/>
      <c r="U8120"/>
      <c r="V8120"/>
      <c r="W8120"/>
      <c r="X8120"/>
      <c r="Y8120"/>
      <c r="Z8120"/>
    </row>
    <row r="8121" spans="1:26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  <c r="S8121"/>
      <c r="T8121"/>
      <c r="U8121"/>
      <c r="V8121"/>
      <c r="W8121"/>
      <c r="X8121"/>
      <c r="Y8121"/>
      <c r="Z8121"/>
    </row>
    <row r="8122" spans="1:26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  <c r="S8122"/>
      <c r="T8122"/>
      <c r="U8122"/>
      <c r="V8122"/>
      <c r="W8122"/>
      <c r="X8122"/>
      <c r="Y8122"/>
      <c r="Z8122"/>
    </row>
    <row r="8123" spans="1:26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  <c r="S8123"/>
      <c r="T8123"/>
      <c r="U8123"/>
      <c r="V8123"/>
      <c r="W8123"/>
      <c r="X8123"/>
      <c r="Y8123"/>
      <c r="Z8123"/>
    </row>
    <row r="8124" spans="1:26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  <c r="S8124"/>
      <c r="T8124"/>
      <c r="U8124"/>
      <c r="V8124"/>
      <c r="W8124"/>
      <c r="X8124"/>
      <c r="Y8124"/>
      <c r="Z8124"/>
    </row>
    <row r="8125" spans="1:26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  <c r="S8125"/>
      <c r="T8125"/>
      <c r="U8125"/>
      <c r="V8125"/>
      <c r="W8125"/>
      <c r="X8125"/>
      <c r="Y8125"/>
      <c r="Z8125"/>
    </row>
    <row r="8126" spans="1:26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  <c r="S8126"/>
      <c r="T8126"/>
      <c r="U8126"/>
      <c r="V8126"/>
      <c r="W8126"/>
      <c r="X8126"/>
      <c r="Y8126"/>
      <c r="Z8126"/>
    </row>
    <row r="8127" spans="1:26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  <c r="S8127"/>
      <c r="T8127"/>
      <c r="U8127"/>
      <c r="V8127"/>
      <c r="W8127"/>
      <c r="X8127"/>
      <c r="Y8127"/>
      <c r="Z8127"/>
    </row>
    <row r="8128" spans="1:26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  <c r="S8128"/>
      <c r="T8128"/>
      <c r="U8128"/>
      <c r="V8128"/>
      <c r="W8128"/>
      <c r="X8128"/>
      <c r="Y8128"/>
      <c r="Z8128"/>
    </row>
    <row r="8129" spans="1:26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  <c r="S8129"/>
      <c r="T8129"/>
      <c r="U8129"/>
      <c r="V8129"/>
      <c r="W8129"/>
      <c r="X8129"/>
      <c r="Y8129"/>
      <c r="Z8129"/>
    </row>
    <row r="8130" spans="1:26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  <c r="S8130"/>
      <c r="T8130"/>
      <c r="U8130"/>
      <c r="V8130"/>
      <c r="W8130"/>
      <c r="X8130"/>
      <c r="Y8130"/>
      <c r="Z8130"/>
    </row>
    <row r="8131" spans="1:26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  <c r="S8131"/>
      <c r="T8131"/>
      <c r="U8131"/>
      <c r="V8131"/>
      <c r="W8131"/>
      <c r="X8131"/>
      <c r="Y8131"/>
      <c r="Z8131"/>
    </row>
    <row r="8132" spans="1:26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  <c r="S8132"/>
      <c r="T8132"/>
      <c r="U8132"/>
      <c r="V8132"/>
      <c r="W8132"/>
      <c r="X8132"/>
      <c r="Y8132"/>
      <c r="Z8132"/>
    </row>
    <row r="8133" spans="1:26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  <c r="S8133"/>
      <c r="T8133"/>
      <c r="U8133"/>
      <c r="V8133"/>
      <c r="W8133"/>
      <c r="X8133"/>
      <c r="Y8133"/>
      <c r="Z8133"/>
    </row>
    <row r="8134" spans="1:26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  <c r="S8134"/>
      <c r="T8134"/>
      <c r="U8134"/>
      <c r="V8134"/>
      <c r="W8134"/>
      <c r="X8134"/>
      <c r="Y8134"/>
      <c r="Z8134"/>
    </row>
    <row r="8135" spans="1:26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  <c r="S8135"/>
      <c r="T8135"/>
      <c r="U8135"/>
      <c r="V8135"/>
      <c r="W8135"/>
      <c r="X8135"/>
      <c r="Y8135"/>
      <c r="Z8135"/>
    </row>
    <row r="8136" spans="1:26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  <c r="S8136"/>
      <c r="T8136"/>
      <c r="U8136"/>
      <c r="V8136"/>
      <c r="W8136"/>
      <c r="X8136"/>
      <c r="Y8136"/>
      <c r="Z8136"/>
    </row>
    <row r="8137" spans="1:26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  <c r="S8137"/>
      <c r="T8137"/>
      <c r="U8137"/>
      <c r="V8137"/>
      <c r="W8137"/>
      <c r="X8137"/>
      <c r="Y8137"/>
      <c r="Z8137"/>
    </row>
    <row r="8138" spans="1:26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  <c r="S8138"/>
      <c r="T8138"/>
      <c r="U8138"/>
      <c r="V8138"/>
      <c r="W8138"/>
      <c r="X8138"/>
      <c r="Y8138"/>
      <c r="Z8138"/>
    </row>
    <row r="8139" spans="1:26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  <c r="S8139"/>
      <c r="T8139"/>
      <c r="U8139"/>
      <c r="V8139"/>
      <c r="W8139"/>
      <c r="X8139"/>
      <c r="Y8139"/>
      <c r="Z8139"/>
    </row>
    <row r="8140" spans="1:26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  <c r="S8140"/>
      <c r="T8140"/>
      <c r="U8140"/>
      <c r="V8140"/>
      <c r="W8140"/>
      <c r="X8140"/>
      <c r="Y8140"/>
      <c r="Z8140"/>
    </row>
    <row r="8141" spans="1:26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  <c r="S8141"/>
      <c r="T8141"/>
      <c r="U8141"/>
      <c r="V8141"/>
      <c r="W8141"/>
      <c r="X8141"/>
      <c r="Y8141"/>
      <c r="Z8141"/>
    </row>
    <row r="8142" spans="1:26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  <c r="S8142"/>
      <c r="T8142"/>
      <c r="U8142"/>
      <c r="V8142"/>
      <c r="W8142"/>
      <c r="X8142"/>
      <c r="Y8142"/>
      <c r="Z8142"/>
    </row>
    <row r="8143" spans="1:26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  <c r="S8143"/>
      <c r="T8143"/>
      <c r="U8143"/>
      <c r="V8143"/>
      <c r="W8143"/>
      <c r="X8143"/>
      <c r="Y8143"/>
      <c r="Z8143"/>
    </row>
    <row r="8144" spans="1:26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  <c r="S8144"/>
      <c r="T8144"/>
      <c r="U8144"/>
      <c r="V8144"/>
      <c r="W8144"/>
      <c r="X8144"/>
      <c r="Y8144"/>
      <c r="Z8144"/>
    </row>
    <row r="8145" spans="1:26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  <c r="S8145"/>
      <c r="T8145"/>
      <c r="U8145"/>
      <c r="V8145"/>
      <c r="W8145"/>
      <c r="X8145"/>
      <c r="Y8145"/>
      <c r="Z8145"/>
    </row>
    <row r="8146" spans="1:26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  <c r="S8146"/>
      <c r="T8146"/>
      <c r="U8146"/>
      <c r="V8146"/>
      <c r="W8146"/>
      <c r="X8146"/>
      <c r="Y8146"/>
      <c r="Z8146"/>
    </row>
    <row r="8147" spans="1:26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  <c r="S8147"/>
      <c r="T8147"/>
      <c r="U8147"/>
      <c r="V8147"/>
      <c r="W8147"/>
      <c r="X8147"/>
      <c r="Y8147"/>
      <c r="Z8147"/>
    </row>
    <row r="8148" spans="1:26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  <c r="S8148"/>
      <c r="T8148"/>
      <c r="U8148"/>
      <c r="V8148"/>
      <c r="W8148"/>
      <c r="X8148"/>
      <c r="Y8148"/>
      <c r="Z8148"/>
    </row>
    <row r="8149" spans="1:26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  <c r="S8149"/>
      <c r="T8149"/>
      <c r="U8149"/>
      <c r="V8149"/>
      <c r="W8149"/>
      <c r="X8149"/>
      <c r="Y8149"/>
      <c r="Z8149"/>
    </row>
    <row r="8150" spans="1:26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  <c r="S8150"/>
      <c r="T8150"/>
      <c r="U8150"/>
      <c r="V8150"/>
      <c r="W8150"/>
      <c r="X8150"/>
      <c r="Y8150"/>
      <c r="Z8150"/>
    </row>
    <row r="8151" spans="1:26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  <c r="S8151"/>
      <c r="T8151"/>
      <c r="U8151"/>
      <c r="V8151"/>
      <c r="W8151"/>
      <c r="X8151"/>
      <c r="Y8151"/>
      <c r="Z8151"/>
    </row>
    <row r="8152" spans="1:26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  <c r="S8152"/>
      <c r="T8152"/>
      <c r="U8152"/>
      <c r="V8152"/>
      <c r="W8152"/>
      <c r="X8152"/>
      <c r="Y8152"/>
      <c r="Z8152"/>
    </row>
    <row r="8153" spans="1:26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  <c r="S8153"/>
      <c r="T8153"/>
      <c r="U8153"/>
      <c r="V8153"/>
      <c r="W8153"/>
      <c r="X8153"/>
      <c r="Y8153"/>
      <c r="Z8153"/>
    </row>
    <row r="8154" spans="1:26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  <c r="S8154"/>
      <c r="T8154"/>
      <c r="U8154"/>
      <c r="V8154"/>
      <c r="W8154"/>
      <c r="X8154"/>
      <c r="Y8154"/>
      <c r="Z8154"/>
    </row>
    <row r="8155" spans="1:26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  <c r="S8155"/>
      <c r="T8155"/>
      <c r="U8155"/>
      <c r="V8155"/>
      <c r="W8155"/>
      <c r="X8155"/>
      <c r="Y8155"/>
      <c r="Z8155"/>
    </row>
    <row r="8156" spans="1:26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  <c r="S8156"/>
      <c r="T8156"/>
      <c r="U8156"/>
      <c r="V8156"/>
      <c r="W8156"/>
      <c r="X8156"/>
      <c r="Y8156"/>
      <c r="Z8156"/>
    </row>
    <row r="8157" spans="1:26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  <c r="S8157"/>
      <c r="T8157"/>
      <c r="U8157"/>
      <c r="V8157"/>
      <c r="W8157"/>
      <c r="X8157"/>
      <c r="Y8157"/>
      <c r="Z8157"/>
    </row>
    <row r="8158" spans="1:26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  <c r="S8158"/>
      <c r="T8158"/>
      <c r="U8158"/>
      <c r="V8158"/>
      <c r="W8158"/>
      <c r="X8158"/>
      <c r="Y8158"/>
      <c r="Z8158"/>
    </row>
    <row r="8159" spans="1:26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  <c r="S8159"/>
      <c r="T8159"/>
      <c r="U8159"/>
      <c r="V8159"/>
      <c r="W8159"/>
      <c r="X8159"/>
      <c r="Y8159"/>
      <c r="Z8159"/>
    </row>
    <row r="8160" spans="1:26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  <c r="S8160"/>
      <c r="T8160"/>
      <c r="U8160"/>
      <c r="V8160"/>
      <c r="W8160"/>
      <c r="X8160"/>
      <c r="Y8160"/>
      <c r="Z8160"/>
    </row>
    <row r="8161" spans="1:26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  <c r="S8161"/>
      <c r="T8161"/>
      <c r="U8161"/>
      <c r="V8161"/>
      <c r="W8161"/>
      <c r="X8161"/>
      <c r="Y8161"/>
      <c r="Z8161"/>
    </row>
    <row r="8162" spans="1:26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  <c r="S8162"/>
      <c r="T8162"/>
      <c r="U8162"/>
      <c r="V8162"/>
      <c r="W8162"/>
      <c r="X8162"/>
      <c r="Y8162"/>
      <c r="Z8162"/>
    </row>
    <row r="8163" spans="1:26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  <c r="S8163"/>
      <c r="T8163"/>
      <c r="U8163"/>
      <c r="V8163"/>
      <c r="W8163"/>
      <c r="X8163"/>
      <c r="Y8163"/>
      <c r="Z8163"/>
    </row>
    <row r="8164" spans="1:26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  <c r="S8164"/>
      <c r="T8164"/>
      <c r="U8164"/>
      <c r="V8164"/>
      <c r="W8164"/>
      <c r="X8164"/>
      <c r="Y8164"/>
      <c r="Z8164"/>
    </row>
    <row r="8165" spans="1:26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  <c r="S8165"/>
      <c r="T8165"/>
      <c r="U8165"/>
      <c r="V8165"/>
      <c r="W8165"/>
      <c r="X8165"/>
      <c r="Y8165"/>
      <c r="Z8165"/>
    </row>
    <row r="8166" spans="1:26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  <c r="S8166"/>
      <c r="T8166"/>
      <c r="U8166"/>
      <c r="V8166"/>
      <c r="W8166"/>
      <c r="X8166"/>
      <c r="Y8166"/>
      <c r="Z8166"/>
    </row>
    <row r="8167" spans="1:26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  <c r="S8167"/>
      <c r="T8167"/>
      <c r="U8167"/>
      <c r="V8167"/>
      <c r="W8167"/>
      <c r="X8167"/>
      <c r="Y8167"/>
      <c r="Z8167"/>
    </row>
    <row r="8168" spans="1:26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  <c r="S8168"/>
      <c r="T8168"/>
      <c r="U8168"/>
      <c r="V8168"/>
      <c r="W8168"/>
      <c r="X8168"/>
      <c r="Y8168"/>
      <c r="Z8168"/>
    </row>
    <row r="8169" spans="1:26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  <c r="S8169"/>
      <c r="T8169"/>
      <c r="U8169"/>
      <c r="V8169"/>
      <c r="W8169"/>
      <c r="X8169"/>
      <c r="Y8169"/>
      <c r="Z8169"/>
    </row>
    <row r="8170" spans="1:26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  <c r="S8170"/>
      <c r="T8170"/>
      <c r="U8170"/>
      <c r="V8170"/>
      <c r="W8170"/>
      <c r="X8170"/>
      <c r="Y8170"/>
      <c r="Z8170"/>
    </row>
    <row r="8171" spans="1:26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  <c r="S8171"/>
      <c r="T8171"/>
      <c r="U8171"/>
      <c r="V8171"/>
      <c r="W8171"/>
      <c r="X8171"/>
      <c r="Y8171"/>
      <c r="Z8171"/>
    </row>
    <row r="8172" spans="1:26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  <c r="S8172"/>
      <c r="T8172"/>
      <c r="U8172"/>
      <c r="V8172"/>
      <c r="W8172"/>
      <c r="X8172"/>
      <c r="Y8172"/>
      <c r="Z8172"/>
    </row>
    <row r="8173" spans="1:26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  <c r="S8173"/>
      <c r="T8173"/>
      <c r="U8173"/>
      <c r="V8173"/>
      <c r="W8173"/>
      <c r="X8173"/>
      <c r="Y8173"/>
      <c r="Z8173"/>
    </row>
    <row r="8174" spans="1:26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  <c r="S8174"/>
      <c r="T8174"/>
      <c r="U8174"/>
      <c r="V8174"/>
      <c r="W8174"/>
      <c r="X8174"/>
      <c r="Y8174"/>
      <c r="Z8174"/>
    </row>
    <row r="8175" spans="1:26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  <c r="S8175"/>
      <c r="T8175"/>
      <c r="U8175"/>
      <c r="V8175"/>
      <c r="W8175"/>
      <c r="X8175"/>
      <c r="Y8175"/>
      <c r="Z8175"/>
    </row>
    <row r="8176" spans="1:26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  <c r="S8176"/>
      <c r="T8176"/>
      <c r="U8176"/>
      <c r="V8176"/>
      <c r="W8176"/>
      <c r="X8176"/>
      <c r="Y8176"/>
      <c r="Z8176"/>
    </row>
    <row r="8177" spans="1:26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  <c r="S8177"/>
      <c r="T8177"/>
      <c r="U8177"/>
      <c r="V8177"/>
      <c r="W8177"/>
      <c r="X8177"/>
      <c r="Y8177"/>
      <c r="Z8177"/>
    </row>
    <row r="8178" spans="1:26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  <c r="S8178"/>
      <c r="T8178"/>
      <c r="U8178"/>
      <c r="V8178"/>
      <c r="W8178"/>
      <c r="X8178"/>
      <c r="Y8178"/>
      <c r="Z8178"/>
    </row>
    <row r="8179" spans="1:26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  <c r="S8179"/>
      <c r="T8179"/>
      <c r="U8179"/>
      <c r="V8179"/>
      <c r="W8179"/>
      <c r="X8179"/>
      <c r="Y8179"/>
      <c r="Z8179"/>
    </row>
    <row r="8180" spans="1:26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  <c r="S8180"/>
      <c r="T8180"/>
      <c r="U8180"/>
      <c r="V8180"/>
      <c r="W8180"/>
      <c r="X8180"/>
      <c r="Y8180"/>
      <c r="Z8180"/>
    </row>
    <row r="8181" spans="1:26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  <c r="S8181"/>
      <c r="T8181"/>
      <c r="U8181"/>
      <c r="V8181"/>
      <c r="W8181"/>
      <c r="X8181"/>
      <c r="Y8181"/>
      <c r="Z8181"/>
    </row>
    <row r="8182" spans="1:26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  <c r="S8182"/>
      <c r="T8182"/>
      <c r="U8182"/>
      <c r="V8182"/>
      <c r="W8182"/>
      <c r="X8182"/>
      <c r="Y8182"/>
      <c r="Z8182"/>
    </row>
    <row r="8183" spans="1:26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  <c r="S8183"/>
      <c r="T8183"/>
      <c r="U8183"/>
      <c r="V8183"/>
      <c r="W8183"/>
      <c r="X8183"/>
      <c r="Y8183"/>
      <c r="Z8183"/>
    </row>
    <row r="8184" spans="1:26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  <c r="S8184"/>
      <c r="T8184"/>
      <c r="U8184"/>
      <c r="V8184"/>
      <c r="W8184"/>
      <c r="X8184"/>
      <c r="Y8184"/>
      <c r="Z8184"/>
    </row>
    <row r="8185" spans="1:26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  <c r="S8185"/>
      <c r="T8185"/>
      <c r="U8185"/>
      <c r="V8185"/>
      <c r="W8185"/>
      <c r="X8185"/>
      <c r="Y8185"/>
      <c r="Z8185"/>
    </row>
    <row r="8186" spans="1:26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  <c r="S8186"/>
      <c r="T8186"/>
      <c r="U8186"/>
      <c r="V8186"/>
      <c r="W8186"/>
      <c r="X8186"/>
      <c r="Y8186"/>
      <c r="Z8186"/>
    </row>
    <row r="8187" spans="1:26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  <c r="S8187"/>
      <c r="T8187"/>
      <c r="U8187"/>
      <c r="V8187"/>
      <c r="W8187"/>
      <c r="X8187"/>
      <c r="Y8187"/>
      <c r="Z8187"/>
    </row>
    <row r="8188" spans="1:26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  <c r="S8188"/>
      <c r="T8188"/>
      <c r="U8188"/>
      <c r="V8188"/>
      <c r="W8188"/>
      <c r="X8188"/>
      <c r="Y8188"/>
      <c r="Z8188"/>
    </row>
    <row r="8189" spans="1:26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  <c r="S8189"/>
      <c r="T8189"/>
      <c r="U8189"/>
      <c r="V8189"/>
      <c r="W8189"/>
      <c r="X8189"/>
      <c r="Y8189"/>
      <c r="Z8189"/>
    </row>
    <row r="8190" spans="1:26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  <c r="S8190"/>
      <c r="T8190"/>
      <c r="U8190"/>
      <c r="V8190"/>
      <c r="W8190"/>
      <c r="X8190"/>
      <c r="Y8190"/>
      <c r="Z8190"/>
    </row>
    <row r="8191" spans="1:26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  <c r="S8191"/>
      <c r="T8191"/>
      <c r="U8191"/>
      <c r="V8191"/>
      <c r="W8191"/>
      <c r="X8191"/>
      <c r="Y8191"/>
      <c r="Z8191"/>
    </row>
    <row r="8192" spans="1:26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  <c r="S8192"/>
      <c r="T8192"/>
      <c r="U8192"/>
      <c r="V8192"/>
      <c r="W8192"/>
      <c r="X8192"/>
      <c r="Y8192"/>
      <c r="Z8192"/>
    </row>
    <row r="8193" spans="1:26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  <c r="S8193"/>
      <c r="T8193"/>
      <c r="U8193"/>
      <c r="V8193"/>
      <c r="W8193"/>
      <c r="X8193"/>
      <c r="Y8193"/>
      <c r="Z8193"/>
    </row>
    <row r="8194" spans="1:26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  <c r="S8194"/>
      <c r="T8194"/>
      <c r="U8194"/>
      <c r="V8194"/>
      <c r="W8194"/>
      <c r="X8194"/>
      <c r="Y8194"/>
      <c r="Z8194"/>
    </row>
    <row r="8195" spans="1:26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  <c r="S8195"/>
      <c r="T8195"/>
      <c r="U8195"/>
      <c r="V8195"/>
      <c r="W8195"/>
      <c r="X8195"/>
      <c r="Y8195"/>
      <c r="Z8195"/>
    </row>
    <row r="8196" spans="1:26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  <c r="S8196"/>
      <c r="T8196"/>
      <c r="U8196"/>
      <c r="V8196"/>
      <c r="W8196"/>
      <c r="X8196"/>
      <c r="Y8196"/>
      <c r="Z8196"/>
    </row>
    <row r="8197" spans="1:26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  <c r="S8197"/>
      <c r="T8197"/>
      <c r="U8197"/>
      <c r="V8197"/>
      <c r="W8197"/>
      <c r="X8197"/>
      <c r="Y8197"/>
      <c r="Z8197"/>
    </row>
    <row r="8198" spans="1:26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  <c r="S8198"/>
      <c r="T8198"/>
      <c r="U8198"/>
      <c r="V8198"/>
      <c r="W8198"/>
      <c r="X8198"/>
      <c r="Y8198"/>
      <c r="Z8198"/>
    </row>
    <row r="8199" spans="1:26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  <c r="S8199"/>
      <c r="T8199"/>
      <c r="U8199"/>
      <c r="V8199"/>
      <c r="W8199"/>
      <c r="X8199"/>
      <c r="Y8199"/>
      <c r="Z8199"/>
    </row>
    <row r="8200" spans="1:26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  <c r="S8200"/>
      <c r="T8200"/>
      <c r="U8200"/>
      <c r="V8200"/>
      <c r="W8200"/>
      <c r="X8200"/>
      <c r="Y8200"/>
      <c r="Z8200"/>
    </row>
    <row r="8201" spans="1:26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  <c r="S8201"/>
      <c r="T8201"/>
      <c r="U8201"/>
      <c r="V8201"/>
      <c r="W8201"/>
      <c r="X8201"/>
      <c r="Y8201"/>
      <c r="Z8201"/>
    </row>
    <row r="8202" spans="1:26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  <c r="S8202"/>
      <c r="T8202"/>
      <c r="U8202"/>
      <c r="V8202"/>
      <c r="W8202"/>
      <c r="X8202"/>
      <c r="Y8202"/>
      <c r="Z8202"/>
    </row>
    <row r="8203" spans="1:26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  <c r="S8203"/>
      <c r="T8203"/>
      <c r="U8203"/>
      <c r="V8203"/>
      <c r="W8203"/>
      <c r="X8203"/>
      <c r="Y8203"/>
      <c r="Z8203"/>
    </row>
    <row r="8204" spans="1:26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  <c r="S8204"/>
      <c r="T8204"/>
      <c r="U8204"/>
      <c r="V8204"/>
      <c r="W8204"/>
      <c r="X8204"/>
      <c r="Y8204"/>
      <c r="Z8204"/>
    </row>
    <row r="8205" spans="1:26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  <c r="S8205"/>
      <c r="T8205"/>
      <c r="U8205"/>
      <c r="V8205"/>
      <c r="W8205"/>
      <c r="X8205"/>
      <c r="Y8205"/>
      <c r="Z8205"/>
    </row>
    <row r="8206" spans="1:26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  <c r="S8206"/>
      <c r="T8206"/>
      <c r="U8206"/>
      <c r="V8206"/>
      <c r="W8206"/>
      <c r="X8206"/>
      <c r="Y8206"/>
      <c r="Z8206"/>
    </row>
    <row r="8207" spans="1:26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  <c r="S8207"/>
      <c r="T8207"/>
      <c r="U8207"/>
      <c r="V8207"/>
      <c r="W8207"/>
      <c r="X8207"/>
      <c r="Y8207"/>
      <c r="Z8207"/>
    </row>
    <row r="8208" spans="1:26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  <c r="S8208"/>
      <c r="T8208"/>
      <c r="U8208"/>
      <c r="V8208"/>
      <c r="W8208"/>
      <c r="X8208"/>
      <c r="Y8208"/>
      <c r="Z8208"/>
    </row>
    <row r="8209" spans="1:26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  <c r="S8209"/>
      <c r="T8209"/>
      <c r="U8209"/>
      <c r="V8209"/>
      <c r="W8209"/>
      <c r="X8209"/>
      <c r="Y8209"/>
      <c r="Z8209"/>
    </row>
    <row r="8210" spans="1:26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  <c r="S8210"/>
      <c r="T8210"/>
      <c r="U8210"/>
      <c r="V8210"/>
      <c r="W8210"/>
      <c r="X8210"/>
      <c r="Y8210"/>
      <c r="Z8210"/>
    </row>
    <row r="8211" spans="1:26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  <c r="S8211"/>
      <c r="T8211"/>
      <c r="U8211"/>
      <c r="V8211"/>
      <c r="W8211"/>
      <c r="X8211"/>
      <c r="Y8211"/>
      <c r="Z8211"/>
    </row>
    <row r="8212" spans="1:26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  <c r="S8212"/>
      <c r="T8212"/>
      <c r="U8212"/>
      <c r="V8212"/>
      <c r="W8212"/>
      <c r="X8212"/>
      <c r="Y8212"/>
      <c r="Z8212"/>
    </row>
    <row r="8213" spans="1:26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  <c r="S8213"/>
      <c r="T8213"/>
      <c r="U8213"/>
      <c r="V8213"/>
      <c r="W8213"/>
      <c r="X8213"/>
      <c r="Y8213"/>
      <c r="Z8213"/>
    </row>
    <row r="8214" spans="1:26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  <c r="S8214"/>
      <c r="T8214"/>
      <c r="U8214"/>
      <c r="V8214"/>
      <c r="W8214"/>
      <c r="X8214"/>
      <c r="Y8214"/>
      <c r="Z8214"/>
    </row>
    <row r="8215" spans="1:26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  <c r="S8215"/>
      <c r="T8215"/>
      <c r="U8215"/>
      <c r="V8215"/>
      <c r="W8215"/>
      <c r="X8215"/>
      <c r="Y8215"/>
      <c r="Z8215"/>
    </row>
    <row r="8216" spans="1:26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  <c r="S8216"/>
      <c r="T8216"/>
      <c r="U8216"/>
      <c r="V8216"/>
      <c r="W8216"/>
      <c r="X8216"/>
      <c r="Y8216"/>
      <c r="Z8216"/>
    </row>
    <row r="8217" spans="1:26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  <c r="S8217"/>
      <c r="T8217"/>
      <c r="U8217"/>
      <c r="V8217"/>
      <c r="W8217"/>
      <c r="X8217"/>
      <c r="Y8217"/>
      <c r="Z8217"/>
    </row>
    <row r="8218" spans="1:26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  <c r="S8218"/>
      <c r="T8218"/>
      <c r="U8218"/>
      <c r="V8218"/>
      <c r="W8218"/>
      <c r="X8218"/>
      <c r="Y8218"/>
      <c r="Z8218"/>
    </row>
    <row r="8219" spans="1:26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  <c r="S8219"/>
      <c r="T8219"/>
      <c r="U8219"/>
      <c r="V8219"/>
      <c r="W8219"/>
      <c r="X8219"/>
      <c r="Y8219"/>
      <c r="Z8219"/>
    </row>
    <row r="8220" spans="1:26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  <c r="S8220"/>
      <c r="T8220"/>
      <c r="U8220"/>
      <c r="V8220"/>
      <c r="W8220"/>
      <c r="X8220"/>
      <c r="Y8220"/>
      <c r="Z8220"/>
    </row>
    <row r="8221" spans="1:26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  <c r="S8221"/>
      <c r="T8221"/>
      <c r="U8221"/>
      <c r="V8221"/>
      <c r="W8221"/>
      <c r="X8221"/>
      <c r="Y8221"/>
      <c r="Z8221"/>
    </row>
    <row r="8222" spans="1:26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  <c r="S8222"/>
      <c r="T8222"/>
      <c r="U8222"/>
      <c r="V8222"/>
      <c r="W8222"/>
      <c r="X8222"/>
      <c r="Y8222"/>
      <c r="Z8222"/>
    </row>
    <row r="8223" spans="1:26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  <c r="S8223"/>
      <c r="T8223"/>
      <c r="U8223"/>
      <c r="V8223"/>
      <c r="W8223"/>
      <c r="X8223"/>
      <c r="Y8223"/>
      <c r="Z8223"/>
    </row>
    <row r="8224" spans="1:26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  <c r="S8224"/>
      <c r="T8224"/>
      <c r="U8224"/>
      <c r="V8224"/>
      <c r="W8224"/>
      <c r="X8224"/>
      <c r="Y8224"/>
      <c r="Z8224"/>
    </row>
    <row r="8225" spans="1:26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  <c r="S8225"/>
      <c r="T8225"/>
      <c r="U8225"/>
      <c r="V8225"/>
      <c r="W8225"/>
      <c r="X8225"/>
      <c r="Y8225"/>
      <c r="Z8225"/>
    </row>
    <row r="8226" spans="1:26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  <c r="S8226"/>
      <c r="T8226"/>
      <c r="U8226"/>
      <c r="V8226"/>
      <c r="W8226"/>
      <c r="X8226"/>
      <c r="Y8226"/>
      <c r="Z8226"/>
    </row>
    <row r="8227" spans="1:26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  <c r="S8227"/>
      <c r="T8227"/>
      <c r="U8227"/>
      <c r="V8227"/>
      <c r="W8227"/>
      <c r="X8227"/>
      <c r="Y8227"/>
      <c r="Z8227"/>
    </row>
    <row r="8228" spans="1:26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  <c r="S8228"/>
      <c r="T8228"/>
      <c r="U8228"/>
      <c r="V8228"/>
      <c r="W8228"/>
      <c r="X8228"/>
      <c r="Y8228"/>
      <c r="Z8228"/>
    </row>
    <row r="8229" spans="1:26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  <c r="S8229"/>
      <c r="T8229"/>
      <c r="U8229"/>
      <c r="V8229"/>
      <c r="W8229"/>
      <c r="X8229"/>
      <c r="Y8229"/>
      <c r="Z8229"/>
    </row>
    <row r="8230" spans="1:26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  <c r="S8230"/>
      <c r="T8230"/>
      <c r="U8230"/>
      <c r="V8230"/>
      <c r="W8230"/>
      <c r="X8230"/>
      <c r="Y8230"/>
      <c r="Z8230"/>
    </row>
    <row r="8231" spans="1:26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  <c r="S8231"/>
      <c r="T8231"/>
      <c r="U8231"/>
      <c r="V8231"/>
      <c r="W8231"/>
      <c r="X8231"/>
      <c r="Y8231"/>
      <c r="Z8231"/>
    </row>
    <row r="8232" spans="1:26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  <c r="S8232"/>
      <c r="T8232"/>
      <c r="U8232"/>
      <c r="V8232"/>
      <c r="W8232"/>
      <c r="X8232"/>
      <c r="Y8232"/>
      <c r="Z8232"/>
    </row>
    <row r="8233" spans="1:26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  <c r="S8233"/>
      <c r="T8233"/>
      <c r="U8233"/>
      <c r="V8233"/>
      <c r="W8233"/>
      <c r="X8233"/>
      <c r="Y8233"/>
      <c r="Z8233"/>
    </row>
    <row r="8234" spans="1:26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  <c r="S8234"/>
      <c r="T8234"/>
      <c r="U8234"/>
      <c r="V8234"/>
      <c r="W8234"/>
      <c r="X8234"/>
      <c r="Y8234"/>
      <c r="Z8234"/>
    </row>
    <row r="8235" spans="1:26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  <c r="S8235"/>
      <c r="T8235"/>
      <c r="U8235"/>
      <c r="V8235"/>
      <c r="W8235"/>
      <c r="X8235"/>
      <c r="Y8235"/>
      <c r="Z8235"/>
    </row>
    <row r="8236" spans="1:26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  <c r="S8236"/>
      <c r="T8236"/>
      <c r="U8236"/>
      <c r="V8236"/>
      <c r="W8236"/>
      <c r="X8236"/>
      <c r="Y8236"/>
      <c r="Z8236"/>
    </row>
    <row r="8237" spans="1:26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  <c r="S8237"/>
      <c r="T8237"/>
      <c r="U8237"/>
      <c r="V8237"/>
      <c r="W8237"/>
      <c r="X8237"/>
      <c r="Y8237"/>
      <c r="Z8237"/>
    </row>
    <row r="8238" spans="1:26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  <c r="S8238"/>
      <c r="T8238"/>
      <c r="U8238"/>
      <c r="V8238"/>
      <c r="W8238"/>
      <c r="X8238"/>
      <c r="Y8238"/>
      <c r="Z8238"/>
    </row>
    <row r="8239" spans="1:26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  <c r="S8239"/>
      <c r="T8239"/>
      <c r="U8239"/>
      <c r="V8239"/>
      <c r="W8239"/>
      <c r="X8239"/>
      <c r="Y8239"/>
      <c r="Z8239"/>
    </row>
    <row r="8240" spans="1:26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  <c r="S8240"/>
      <c r="T8240"/>
      <c r="U8240"/>
      <c r="V8240"/>
      <c r="W8240"/>
      <c r="X8240"/>
      <c r="Y8240"/>
      <c r="Z8240"/>
    </row>
    <row r="8241" spans="1:26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  <c r="S8241"/>
      <c r="T8241"/>
      <c r="U8241"/>
      <c r="V8241"/>
      <c r="W8241"/>
      <c r="X8241"/>
      <c r="Y8241"/>
      <c r="Z8241"/>
    </row>
    <row r="8242" spans="1:26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  <c r="S8242"/>
      <c r="T8242"/>
      <c r="U8242"/>
      <c r="V8242"/>
      <c r="W8242"/>
      <c r="X8242"/>
      <c r="Y8242"/>
      <c r="Z8242"/>
    </row>
    <row r="8243" spans="1:26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  <c r="S8243"/>
      <c r="T8243"/>
      <c r="U8243"/>
      <c r="V8243"/>
      <c r="W8243"/>
      <c r="X8243"/>
      <c r="Y8243"/>
      <c r="Z8243"/>
    </row>
    <row r="8244" spans="1:26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  <c r="S8244"/>
      <c r="T8244"/>
      <c r="U8244"/>
      <c r="V8244"/>
      <c r="W8244"/>
      <c r="X8244"/>
      <c r="Y8244"/>
      <c r="Z8244"/>
    </row>
    <row r="8245" spans="1:26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  <c r="S8245"/>
      <c r="T8245"/>
      <c r="U8245"/>
      <c r="V8245"/>
      <c r="W8245"/>
      <c r="X8245"/>
      <c r="Y8245"/>
      <c r="Z8245"/>
    </row>
    <row r="8246" spans="1:26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  <c r="S8246"/>
      <c r="T8246"/>
      <c r="U8246"/>
      <c r="V8246"/>
      <c r="W8246"/>
      <c r="X8246"/>
      <c r="Y8246"/>
      <c r="Z8246"/>
    </row>
    <row r="8247" spans="1:26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  <c r="S8247"/>
      <c r="T8247"/>
      <c r="U8247"/>
      <c r="V8247"/>
      <c r="W8247"/>
      <c r="X8247"/>
      <c r="Y8247"/>
      <c r="Z8247"/>
    </row>
    <row r="8248" spans="1:26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  <c r="S8248"/>
      <c r="T8248"/>
      <c r="U8248"/>
      <c r="V8248"/>
      <c r="W8248"/>
      <c r="X8248"/>
      <c r="Y8248"/>
      <c r="Z8248"/>
    </row>
    <row r="8249" spans="1:26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  <c r="S8249"/>
      <c r="T8249"/>
      <c r="U8249"/>
      <c r="V8249"/>
      <c r="W8249"/>
      <c r="X8249"/>
      <c r="Y8249"/>
      <c r="Z8249"/>
    </row>
    <row r="8250" spans="1:26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  <c r="S8250"/>
      <c r="T8250"/>
      <c r="U8250"/>
      <c r="V8250"/>
      <c r="W8250"/>
      <c r="X8250"/>
      <c r="Y8250"/>
      <c r="Z8250"/>
    </row>
    <row r="8251" spans="1:26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  <c r="S8251"/>
      <c r="T8251"/>
      <c r="U8251"/>
      <c r="V8251"/>
      <c r="W8251"/>
      <c r="X8251"/>
      <c r="Y8251"/>
      <c r="Z8251"/>
    </row>
    <row r="8252" spans="1:26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  <c r="S8252"/>
      <c r="T8252"/>
      <c r="U8252"/>
      <c r="V8252"/>
      <c r="W8252"/>
      <c r="X8252"/>
      <c r="Y8252"/>
      <c r="Z8252"/>
    </row>
    <row r="8253" spans="1:26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  <c r="S8253"/>
      <c r="T8253"/>
      <c r="U8253"/>
      <c r="V8253"/>
      <c r="W8253"/>
      <c r="X8253"/>
      <c r="Y8253"/>
      <c r="Z8253"/>
    </row>
    <row r="8254" spans="1:26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  <c r="S8254"/>
      <c r="T8254"/>
      <c r="U8254"/>
      <c r="V8254"/>
      <c r="W8254"/>
      <c r="X8254"/>
      <c r="Y8254"/>
      <c r="Z8254"/>
    </row>
    <row r="8255" spans="1:26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  <c r="S8255"/>
      <c r="T8255"/>
      <c r="U8255"/>
      <c r="V8255"/>
      <c r="W8255"/>
      <c r="X8255"/>
      <c r="Y8255"/>
      <c r="Z8255"/>
    </row>
    <row r="8256" spans="1:26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  <c r="S8256"/>
      <c r="T8256"/>
      <c r="U8256"/>
      <c r="V8256"/>
      <c r="W8256"/>
      <c r="X8256"/>
      <c r="Y8256"/>
      <c r="Z8256"/>
    </row>
    <row r="8257" spans="1:26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  <c r="S8257"/>
      <c r="T8257"/>
      <c r="U8257"/>
      <c r="V8257"/>
      <c r="W8257"/>
      <c r="X8257"/>
      <c r="Y8257"/>
      <c r="Z8257"/>
    </row>
    <row r="8258" spans="1:26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  <c r="S8258"/>
      <c r="T8258"/>
      <c r="U8258"/>
      <c r="V8258"/>
      <c r="W8258"/>
      <c r="X8258"/>
      <c r="Y8258"/>
      <c r="Z8258"/>
    </row>
    <row r="8259" spans="1:26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  <c r="S8259"/>
      <c r="T8259"/>
      <c r="U8259"/>
      <c r="V8259"/>
      <c r="W8259"/>
      <c r="X8259"/>
      <c r="Y8259"/>
      <c r="Z8259"/>
    </row>
    <row r="8260" spans="1:26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  <c r="S8260"/>
      <c r="T8260"/>
      <c r="U8260"/>
      <c r="V8260"/>
      <c r="W8260"/>
      <c r="X8260"/>
      <c r="Y8260"/>
      <c r="Z8260"/>
    </row>
    <row r="8261" spans="1:26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  <c r="S8261"/>
      <c r="T8261"/>
      <c r="U8261"/>
      <c r="V8261"/>
      <c r="W8261"/>
      <c r="X8261"/>
      <c r="Y8261"/>
      <c r="Z8261"/>
    </row>
    <row r="8262" spans="1:26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  <c r="S8262"/>
      <c r="T8262"/>
      <c r="U8262"/>
      <c r="V8262"/>
      <c r="W8262"/>
      <c r="X8262"/>
      <c r="Y8262"/>
      <c r="Z8262"/>
    </row>
    <row r="8263" spans="1:26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  <c r="S8263"/>
      <c r="T8263"/>
      <c r="U8263"/>
      <c r="V8263"/>
      <c r="W8263"/>
      <c r="X8263"/>
      <c r="Y8263"/>
      <c r="Z8263"/>
    </row>
    <row r="8264" spans="1:26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  <c r="S8264"/>
      <c r="T8264"/>
      <c r="U8264"/>
      <c r="V8264"/>
      <c r="W8264"/>
      <c r="X8264"/>
      <c r="Y8264"/>
      <c r="Z8264"/>
    </row>
    <row r="8265" spans="1:26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  <c r="S8265"/>
      <c r="T8265"/>
      <c r="U8265"/>
      <c r="V8265"/>
      <c r="W8265"/>
      <c r="X8265"/>
      <c r="Y8265"/>
      <c r="Z8265"/>
    </row>
    <row r="8266" spans="1:26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  <c r="S8266"/>
      <c r="T8266"/>
      <c r="U8266"/>
      <c r="V8266"/>
      <c r="W8266"/>
      <c r="X8266"/>
      <c r="Y8266"/>
      <c r="Z8266"/>
    </row>
    <row r="8267" spans="1:26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  <c r="S8267"/>
      <c r="T8267"/>
      <c r="U8267"/>
      <c r="V8267"/>
      <c r="W8267"/>
      <c r="X8267"/>
      <c r="Y8267"/>
      <c r="Z8267"/>
    </row>
    <row r="8268" spans="1:26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  <c r="S8268"/>
      <c r="T8268"/>
      <c r="U8268"/>
      <c r="V8268"/>
      <c r="W8268"/>
      <c r="X8268"/>
      <c r="Y8268"/>
      <c r="Z8268"/>
    </row>
    <row r="8269" spans="1:26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  <c r="S8269"/>
      <c r="T8269"/>
      <c r="U8269"/>
      <c r="V8269"/>
      <c r="W8269"/>
      <c r="X8269"/>
      <c r="Y8269"/>
      <c r="Z8269"/>
    </row>
    <row r="8270" spans="1:26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  <c r="S8270"/>
      <c r="T8270"/>
      <c r="U8270"/>
      <c r="V8270"/>
      <c r="W8270"/>
      <c r="X8270"/>
      <c r="Y8270"/>
      <c r="Z8270"/>
    </row>
    <row r="8271" spans="1:26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  <c r="S8271"/>
      <c r="T8271"/>
      <c r="U8271"/>
      <c r="V8271"/>
      <c r="W8271"/>
      <c r="X8271"/>
      <c r="Y8271"/>
      <c r="Z8271"/>
    </row>
    <row r="8272" spans="1:26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  <c r="S8272"/>
      <c r="T8272"/>
      <c r="U8272"/>
      <c r="V8272"/>
      <c r="W8272"/>
      <c r="X8272"/>
      <c r="Y8272"/>
      <c r="Z8272"/>
    </row>
    <row r="8273" spans="1:26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  <c r="S8273"/>
      <c r="T8273"/>
      <c r="U8273"/>
      <c r="V8273"/>
      <c r="W8273"/>
      <c r="X8273"/>
      <c r="Y8273"/>
      <c r="Z8273"/>
    </row>
    <row r="8274" spans="1:26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  <c r="S8274"/>
      <c r="T8274"/>
      <c r="U8274"/>
      <c r="V8274"/>
      <c r="W8274"/>
      <c r="X8274"/>
      <c r="Y8274"/>
      <c r="Z8274"/>
    </row>
    <row r="8275" spans="1:26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  <c r="S8275"/>
      <c r="T8275"/>
      <c r="U8275"/>
      <c r="V8275"/>
      <c r="W8275"/>
      <c r="X8275"/>
      <c r="Y8275"/>
      <c r="Z8275"/>
    </row>
    <row r="8276" spans="1:26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  <c r="S8276"/>
      <c r="T8276"/>
      <c r="U8276"/>
      <c r="V8276"/>
      <c r="W8276"/>
      <c r="X8276"/>
      <c r="Y8276"/>
      <c r="Z8276"/>
    </row>
    <row r="8277" spans="1:26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  <c r="S8277"/>
      <c r="T8277"/>
      <c r="U8277"/>
      <c r="V8277"/>
      <c r="W8277"/>
      <c r="X8277"/>
      <c r="Y8277"/>
      <c r="Z8277"/>
    </row>
    <row r="8278" spans="1:26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  <c r="S8278"/>
      <c r="T8278"/>
      <c r="U8278"/>
      <c r="V8278"/>
      <c r="W8278"/>
      <c r="X8278"/>
      <c r="Y8278"/>
      <c r="Z8278"/>
    </row>
    <row r="8279" spans="1:26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  <c r="S8279"/>
      <c r="T8279"/>
      <c r="U8279"/>
      <c r="V8279"/>
      <c r="W8279"/>
      <c r="X8279"/>
      <c r="Y8279"/>
      <c r="Z8279"/>
    </row>
    <row r="8280" spans="1:26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  <c r="S8280"/>
      <c r="T8280"/>
      <c r="U8280"/>
      <c r="V8280"/>
      <c r="W8280"/>
      <c r="X8280"/>
      <c r="Y8280"/>
      <c r="Z8280"/>
    </row>
    <row r="8281" spans="1:26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  <c r="S8281"/>
      <c r="T8281"/>
      <c r="U8281"/>
      <c r="V8281"/>
      <c r="W8281"/>
      <c r="X8281"/>
      <c r="Y8281"/>
      <c r="Z8281"/>
    </row>
    <row r="8282" spans="1:26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  <c r="S8282"/>
      <c r="T8282"/>
      <c r="U8282"/>
      <c r="V8282"/>
      <c r="W8282"/>
      <c r="X8282"/>
      <c r="Y8282"/>
      <c r="Z8282"/>
    </row>
    <row r="8283" spans="1:26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  <c r="S8283"/>
      <c r="T8283"/>
      <c r="U8283"/>
      <c r="V8283"/>
      <c r="W8283"/>
      <c r="X8283"/>
      <c r="Y8283"/>
      <c r="Z8283"/>
    </row>
    <row r="8284" spans="1:26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  <c r="S8284"/>
      <c r="T8284"/>
      <c r="U8284"/>
      <c r="V8284"/>
      <c r="W8284"/>
      <c r="X8284"/>
      <c r="Y8284"/>
      <c r="Z8284"/>
    </row>
    <row r="8285" spans="1:26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  <c r="S8285"/>
      <c r="T8285"/>
      <c r="U8285"/>
      <c r="V8285"/>
      <c r="W8285"/>
      <c r="X8285"/>
      <c r="Y8285"/>
      <c r="Z8285"/>
    </row>
    <row r="8286" spans="1:26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  <c r="S8286"/>
      <c r="T8286"/>
      <c r="U8286"/>
      <c r="V8286"/>
      <c r="W8286"/>
      <c r="X8286"/>
      <c r="Y8286"/>
      <c r="Z8286"/>
    </row>
    <row r="8287" spans="1:26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  <c r="S8287"/>
      <c r="T8287"/>
      <c r="U8287"/>
      <c r="V8287"/>
      <c r="W8287"/>
      <c r="X8287"/>
      <c r="Y8287"/>
      <c r="Z8287"/>
    </row>
    <row r="8288" spans="1:26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  <c r="S8288"/>
      <c r="T8288"/>
      <c r="U8288"/>
      <c r="V8288"/>
      <c r="W8288"/>
      <c r="X8288"/>
      <c r="Y8288"/>
      <c r="Z8288"/>
    </row>
    <row r="8289" spans="1:26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  <c r="S8289"/>
      <c r="T8289"/>
      <c r="U8289"/>
      <c r="V8289"/>
      <c r="W8289"/>
      <c r="X8289"/>
      <c r="Y8289"/>
      <c r="Z8289"/>
    </row>
    <row r="8290" spans="1:26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  <c r="S8290"/>
      <c r="T8290"/>
      <c r="U8290"/>
      <c r="V8290"/>
      <c r="W8290"/>
      <c r="X8290"/>
      <c r="Y8290"/>
      <c r="Z8290"/>
    </row>
    <row r="8291" spans="1:26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  <c r="S8291"/>
      <c r="T8291"/>
      <c r="U8291"/>
      <c r="V8291"/>
      <c r="W8291"/>
      <c r="X8291"/>
      <c r="Y8291"/>
      <c r="Z8291"/>
    </row>
    <row r="8292" spans="1:26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  <c r="S8292"/>
      <c r="T8292"/>
      <c r="U8292"/>
      <c r="V8292"/>
      <c r="W8292"/>
      <c r="X8292"/>
      <c r="Y8292"/>
      <c r="Z8292"/>
    </row>
    <row r="8293" spans="1:26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  <c r="S8293"/>
      <c r="T8293"/>
      <c r="U8293"/>
      <c r="V8293"/>
      <c r="W8293"/>
      <c r="X8293"/>
      <c r="Y8293"/>
      <c r="Z8293"/>
    </row>
    <row r="8294" spans="1:26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  <c r="S8294"/>
      <c r="T8294"/>
      <c r="U8294"/>
      <c r="V8294"/>
      <c r="W8294"/>
      <c r="X8294"/>
      <c r="Y8294"/>
      <c r="Z8294"/>
    </row>
    <row r="8295" spans="1:26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  <c r="S8295"/>
      <c r="T8295"/>
      <c r="U8295"/>
      <c r="V8295"/>
      <c r="W8295"/>
      <c r="X8295"/>
      <c r="Y8295"/>
      <c r="Z8295"/>
    </row>
    <row r="8296" spans="1:26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  <c r="S8296"/>
      <c r="T8296"/>
      <c r="U8296"/>
      <c r="V8296"/>
      <c r="W8296"/>
      <c r="X8296"/>
      <c r="Y8296"/>
      <c r="Z8296"/>
    </row>
    <row r="8297" spans="1:26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  <c r="S8297"/>
      <c r="T8297"/>
      <c r="U8297"/>
      <c r="V8297"/>
      <c r="W8297"/>
      <c r="X8297"/>
      <c r="Y8297"/>
      <c r="Z8297"/>
    </row>
    <row r="8298" spans="1:26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  <c r="S8298"/>
      <c r="T8298"/>
      <c r="U8298"/>
      <c r="V8298"/>
      <c r="W8298"/>
      <c r="X8298"/>
      <c r="Y8298"/>
      <c r="Z8298"/>
    </row>
    <row r="8299" spans="1:26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  <c r="S8299"/>
      <c r="T8299"/>
      <c r="U8299"/>
      <c r="V8299"/>
      <c r="W8299"/>
      <c r="X8299"/>
      <c r="Y8299"/>
      <c r="Z8299"/>
    </row>
    <row r="8300" spans="1:26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  <c r="S8300"/>
      <c r="T8300"/>
      <c r="U8300"/>
      <c r="V8300"/>
      <c r="W8300"/>
      <c r="X8300"/>
      <c r="Y8300"/>
      <c r="Z8300"/>
    </row>
    <row r="8301" spans="1:26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  <c r="S8301"/>
      <c r="T8301"/>
      <c r="U8301"/>
      <c r="V8301"/>
      <c r="W8301"/>
      <c r="X8301"/>
      <c r="Y8301"/>
      <c r="Z8301"/>
    </row>
    <row r="8302" spans="1:26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  <c r="S8302"/>
      <c r="T8302"/>
      <c r="U8302"/>
      <c r="V8302"/>
      <c r="W8302"/>
      <c r="X8302"/>
      <c r="Y8302"/>
      <c r="Z8302"/>
    </row>
    <row r="8303" spans="1:26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  <c r="S8303"/>
      <c r="T8303"/>
      <c r="U8303"/>
      <c r="V8303"/>
      <c r="W8303"/>
      <c r="X8303"/>
      <c r="Y8303"/>
      <c r="Z8303"/>
    </row>
    <row r="8304" spans="1:26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  <c r="S8304"/>
      <c r="T8304"/>
      <c r="U8304"/>
      <c r="V8304"/>
      <c r="W8304"/>
      <c r="X8304"/>
      <c r="Y8304"/>
      <c r="Z8304"/>
    </row>
    <row r="8305" spans="1:26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  <c r="S8305"/>
      <c r="T8305"/>
      <c r="U8305"/>
      <c r="V8305"/>
      <c r="W8305"/>
      <c r="X8305"/>
      <c r="Y8305"/>
      <c r="Z8305"/>
    </row>
    <row r="8306" spans="1:26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  <c r="S8306"/>
      <c r="T8306"/>
      <c r="U8306"/>
      <c r="V8306"/>
      <c r="W8306"/>
      <c r="X8306"/>
      <c r="Y8306"/>
      <c r="Z8306"/>
    </row>
    <row r="8307" spans="1:26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  <c r="S8307"/>
      <c r="T8307"/>
      <c r="U8307"/>
      <c r="V8307"/>
      <c r="W8307"/>
      <c r="X8307"/>
      <c r="Y8307"/>
      <c r="Z8307"/>
    </row>
    <row r="8308" spans="1:26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  <c r="S8308"/>
      <c r="T8308"/>
      <c r="U8308"/>
      <c r="V8308"/>
      <c r="W8308"/>
      <c r="X8308"/>
      <c r="Y8308"/>
      <c r="Z8308"/>
    </row>
    <row r="8309" spans="1:26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  <c r="S8309"/>
      <c r="T8309"/>
      <c r="U8309"/>
      <c r="V8309"/>
      <c r="W8309"/>
      <c r="X8309"/>
      <c r="Y8309"/>
      <c r="Z8309"/>
    </row>
    <row r="8310" spans="1:26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  <c r="S8310"/>
      <c r="T8310"/>
      <c r="U8310"/>
      <c r="V8310"/>
      <c r="W8310"/>
      <c r="X8310"/>
      <c r="Y8310"/>
      <c r="Z8310"/>
    </row>
    <row r="8311" spans="1:26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  <c r="S8311"/>
      <c r="T8311"/>
      <c r="U8311"/>
      <c r="V8311"/>
      <c r="W8311"/>
      <c r="X8311"/>
      <c r="Y8311"/>
      <c r="Z8311"/>
    </row>
    <row r="8312" spans="1:26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  <c r="S8312"/>
      <c r="T8312"/>
      <c r="U8312"/>
      <c r="V8312"/>
      <c r="W8312"/>
      <c r="X8312"/>
      <c r="Y8312"/>
      <c r="Z8312"/>
    </row>
    <row r="8313" spans="1:26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  <c r="S8313"/>
      <c r="T8313"/>
      <c r="U8313"/>
      <c r="V8313"/>
      <c r="W8313"/>
      <c r="X8313"/>
      <c r="Y8313"/>
      <c r="Z8313"/>
    </row>
    <row r="8314" spans="1:26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  <c r="S8314"/>
      <c r="T8314"/>
      <c r="U8314"/>
      <c r="V8314"/>
      <c r="W8314"/>
      <c r="X8314"/>
      <c r="Y8314"/>
      <c r="Z8314"/>
    </row>
    <row r="8315" spans="1:26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  <c r="S8315"/>
      <c r="T8315"/>
      <c r="U8315"/>
      <c r="V8315"/>
      <c r="W8315"/>
      <c r="X8315"/>
      <c r="Y8315"/>
      <c r="Z8315"/>
    </row>
    <row r="8316" spans="1:26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  <c r="S8316"/>
      <c r="T8316"/>
      <c r="U8316"/>
      <c r="V8316"/>
      <c r="W8316"/>
      <c r="X8316"/>
      <c r="Y8316"/>
      <c r="Z8316"/>
    </row>
    <row r="8317" spans="1:26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  <c r="S8317"/>
      <c r="T8317"/>
      <c r="U8317"/>
      <c r="V8317"/>
      <c r="W8317"/>
      <c r="X8317"/>
      <c r="Y8317"/>
      <c r="Z8317"/>
    </row>
    <row r="8318" spans="1:26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  <c r="S8318"/>
      <c r="T8318"/>
      <c r="U8318"/>
      <c r="V8318"/>
      <c r="W8318"/>
      <c r="X8318"/>
      <c r="Y8318"/>
      <c r="Z8318"/>
    </row>
    <row r="8319" spans="1:26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  <c r="S8319"/>
      <c r="T8319"/>
      <c r="U8319"/>
      <c r="V8319"/>
      <c r="W8319"/>
      <c r="X8319"/>
      <c r="Y8319"/>
      <c r="Z8319"/>
    </row>
    <row r="8320" spans="1:26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  <c r="S8320"/>
      <c r="T8320"/>
      <c r="U8320"/>
      <c r="V8320"/>
      <c r="W8320"/>
      <c r="X8320"/>
      <c r="Y8320"/>
      <c r="Z8320"/>
    </row>
    <row r="8321" spans="1:26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  <c r="S8321"/>
      <c r="T8321"/>
      <c r="U8321"/>
      <c r="V8321"/>
      <c r="W8321"/>
      <c r="X8321"/>
      <c r="Y8321"/>
      <c r="Z8321"/>
    </row>
    <row r="8322" spans="1:26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  <c r="S8322"/>
      <c r="T8322"/>
      <c r="U8322"/>
      <c r="V8322"/>
      <c r="W8322"/>
      <c r="X8322"/>
      <c r="Y8322"/>
      <c r="Z8322"/>
    </row>
    <row r="8323" spans="1:26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  <c r="S8323"/>
      <c r="T8323"/>
      <c r="U8323"/>
      <c r="V8323"/>
      <c r="W8323"/>
      <c r="X8323"/>
      <c r="Y8323"/>
      <c r="Z8323"/>
    </row>
    <row r="8324" spans="1:26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  <c r="S8324"/>
      <c r="T8324"/>
      <c r="U8324"/>
      <c r="V8324"/>
      <c r="W8324"/>
      <c r="X8324"/>
      <c r="Y8324"/>
      <c r="Z8324"/>
    </row>
    <row r="8325" spans="1:26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  <c r="S8325"/>
      <c r="T8325"/>
      <c r="U8325"/>
      <c r="V8325"/>
      <c r="W8325"/>
      <c r="X8325"/>
      <c r="Y8325"/>
      <c r="Z8325"/>
    </row>
    <row r="8326" spans="1:26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  <c r="S8326"/>
      <c r="T8326"/>
      <c r="U8326"/>
      <c r="V8326"/>
      <c r="W8326"/>
      <c r="X8326"/>
      <c r="Y8326"/>
      <c r="Z8326"/>
    </row>
    <row r="8327" spans="1:26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  <c r="S8327"/>
      <c r="T8327"/>
      <c r="U8327"/>
      <c r="V8327"/>
      <c r="W8327"/>
      <c r="X8327"/>
      <c r="Y8327"/>
      <c r="Z8327"/>
    </row>
    <row r="8328" spans="1:26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  <c r="S8328"/>
      <c r="T8328"/>
      <c r="U8328"/>
      <c r="V8328"/>
      <c r="W8328"/>
      <c r="X8328"/>
      <c r="Y8328"/>
      <c r="Z8328"/>
    </row>
    <row r="8329" spans="1:26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  <c r="S8329"/>
      <c r="T8329"/>
      <c r="U8329"/>
      <c r="V8329"/>
      <c r="W8329"/>
      <c r="X8329"/>
      <c r="Y8329"/>
      <c r="Z8329"/>
    </row>
    <row r="8330" spans="1:26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  <c r="S8330"/>
      <c r="T8330"/>
      <c r="U8330"/>
      <c r="V8330"/>
      <c r="W8330"/>
      <c r="X8330"/>
      <c r="Y8330"/>
      <c r="Z8330"/>
    </row>
    <row r="8331" spans="1:26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  <c r="S8331"/>
      <c r="T8331"/>
      <c r="U8331"/>
      <c r="V8331"/>
      <c r="W8331"/>
      <c r="X8331"/>
      <c r="Y8331"/>
      <c r="Z8331"/>
    </row>
    <row r="8332" spans="1:26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  <c r="S8332"/>
      <c r="T8332"/>
      <c r="U8332"/>
      <c r="V8332"/>
      <c r="W8332"/>
      <c r="X8332"/>
      <c r="Y8332"/>
      <c r="Z8332"/>
    </row>
    <row r="8333" spans="1:26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  <c r="S8333"/>
      <c r="T8333"/>
      <c r="U8333"/>
      <c r="V8333"/>
      <c r="W8333"/>
      <c r="X8333"/>
      <c r="Y8333"/>
      <c r="Z8333"/>
    </row>
    <row r="8334" spans="1:26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  <c r="S8334"/>
      <c r="T8334"/>
      <c r="U8334"/>
      <c r="V8334"/>
      <c r="W8334"/>
      <c r="X8334"/>
      <c r="Y8334"/>
      <c r="Z8334"/>
    </row>
    <row r="8335" spans="1:26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  <c r="S8335"/>
      <c r="T8335"/>
      <c r="U8335"/>
      <c r="V8335"/>
      <c r="W8335"/>
      <c r="X8335"/>
      <c r="Y8335"/>
      <c r="Z8335"/>
    </row>
    <row r="8336" spans="1:26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  <c r="S8336"/>
      <c r="T8336"/>
      <c r="U8336"/>
      <c r="V8336"/>
      <c r="W8336"/>
      <c r="X8336"/>
      <c r="Y8336"/>
      <c r="Z8336"/>
    </row>
    <row r="8337" spans="1:26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  <c r="S8337"/>
      <c r="T8337"/>
      <c r="U8337"/>
      <c r="V8337"/>
      <c r="W8337"/>
      <c r="X8337"/>
      <c r="Y8337"/>
      <c r="Z8337"/>
    </row>
    <row r="8338" spans="1:26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  <c r="S8338"/>
      <c r="T8338"/>
      <c r="U8338"/>
      <c r="V8338"/>
      <c r="W8338"/>
      <c r="X8338"/>
      <c r="Y8338"/>
      <c r="Z8338"/>
    </row>
    <row r="8339" spans="1:26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  <c r="S8339"/>
      <c r="T8339"/>
      <c r="U8339"/>
      <c r="V8339"/>
      <c r="W8339"/>
      <c r="X8339"/>
      <c r="Y8339"/>
      <c r="Z8339"/>
    </row>
    <row r="8340" spans="1:26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  <c r="S8340"/>
      <c r="T8340"/>
      <c r="U8340"/>
      <c r="V8340"/>
      <c r="W8340"/>
      <c r="X8340"/>
      <c r="Y8340"/>
      <c r="Z8340"/>
    </row>
    <row r="8341" spans="1:26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  <c r="S8341"/>
      <c r="T8341"/>
      <c r="U8341"/>
      <c r="V8341"/>
      <c r="W8341"/>
      <c r="X8341"/>
      <c r="Y8341"/>
      <c r="Z8341"/>
    </row>
    <row r="8342" spans="1:26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  <c r="S8342"/>
      <c r="T8342"/>
      <c r="U8342"/>
      <c r="V8342"/>
      <c r="W8342"/>
      <c r="X8342"/>
      <c r="Y8342"/>
      <c r="Z8342"/>
    </row>
    <row r="8343" spans="1:26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  <c r="S8343"/>
      <c r="T8343"/>
      <c r="U8343"/>
      <c r="V8343"/>
      <c r="W8343"/>
      <c r="X8343"/>
      <c r="Y8343"/>
      <c r="Z8343"/>
    </row>
    <row r="8344" spans="1:26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  <c r="S8344"/>
      <c r="T8344"/>
      <c r="U8344"/>
      <c r="V8344"/>
      <c r="W8344"/>
      <c r="X8344"/>
      <c r="Y8344"/>
      <c r="Z8344"/>
    </row>
    <row r="8345" spans="1:26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  <c r="S8345"/>
      <c r="T8345"/>
      <c r="U8345"/>
      <c r="V8345"/>
      <c r="W8345"/>
      <c r="X8345"/>
      <c r="Y8345"/>
      <c r="Z8345"/>
    </row>
    <row r="8346" spans="1:26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  <c r="S8346"/>
      <c r="T8346"/>
      <c r="U8346"/>
      <c r="V8346"/>
      <c r="W8346"/>
      <c r="X8346"/>
      <c r="Y8346"/>
      <c r="Z8346"/>
    </row>
    <row r="8347" spans="1:26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  <c r="S8347"/>
      <c r="T8347"/>
      <c r="U8347"/>
      <c r="V8347"/>
      <c r="W8347"/>
      <c r="X8347"/>
      <c r="Y8347"/>
      <c r="Z8347"/>
    </row>
    <row r="8348" spans="1:26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  <c r="S8348"/>
      <c r="T8348"/>
      <c r="U8348"/>
      <c r="V8348"/>
      <c r="W8348"/>
      <c r="X8348"/>
      <c r="Y8348"/>
      <c r="Z8348"/>
    </row>
    <row r="8349" spans="1:26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  <c r="S8349"/>
      <c r="T8349"/>
      <c r="U8349"/>
      <c r="V8349"/>
      <c r="W8349"/>
      <c r="X8349"/>
      <c r="Y8349"/>
      <c r="Z8349"/>
    </row>
    <row r="8350" spans="1:26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  <c r="S8350"/>
      <c r="T8350"/>
      <c r="U8350"/>
      <c r="V8350"/>
      <c r="W8350"/>
      <c r="X8350"/>
      <c r="Y8350"/>
      <c r="Z8350"/>
    </row>
    <row r="8351" spans="1:26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  <c r="S8351"/>
      <c r="T8351"/>
      <c r="U8351"/>
      <c r="V8351"/>
      <c r="W8351"/>
      <c r="X8351"/>
      <c r="Y8351"/>
      <c r="Z8351"/>
    </row>
    <row r="8352" spans="1:26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  <c r="S8352"/>
      <c r="T8352"/>
      <c r="U8352"/>
      <c r="V8352"/>
      <c r="W8352"/>
      <c r="X8352"/>
      <c r="Y8352"/>
      <c r="Z8352"/>
    </row>
    <row r="8353" spans="1:26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  <c r="S8353"/>
      <c r="T8353"/>
      <c r="U8353"/>
      <c r="V8353"/>
      <c r="W8353"/>
      <c r="X8353"/>
      <c r="Y8353"/>
      <c r="Z8353"/>
    </row>
    <row r="8354" spans="1:26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  <c r="S8354"/>
      <c r="T8354"/>
      <c r="U8354"/>
      <c r="V8354"/>
      <c r="W8354"/>
      <c r="X8354"/>
      <c r="Y8354"/>
      <c r="Z8354"/>
    </row>
    <row r="8355" spans="1:26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  <c r="S8355"/>
      <c r="T8355"/>
      <c r="U8355"/>
      <c r="V8355"/>
      <c r="W8355"/>
      <c r="X8355"/>
      <c r="Y8355"/>
      <c r="Z8355"/>
    </row>
    <row r="8356" spans="1:26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  <c r="S8356"/>
      <c r="T8356"/>
      <c r="U8356"/>
      <c r="V8356"/>
      <c r="W8356"/>
      <c r="X8356"/>
      <c r="Y8356"/>
      <c r="Z8356"/>
    </row>
    <row r="8357" spans="1:26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  <c r="S8357"/>
      <c r="T8357"/>
      <c r="U8357"/>
      <c r="V8357"/>
      <c r="W8357"/>
      <c r="X8357"/>
      <c r="Y8357"/>
      <c r="Z8357"/>
    </row>
    <row r="8358" spans="1:26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  <c r="S8358"/>
      <c r="T8358"/>
      <c r="U8358"/>
      <c r="V8358"/>
      <c r="W8358"/>
      <c r="X8358"/>
      <c r="Y8358"/>
      <c r="Z8358"/>
    </row>
    <row r="8359" spans="1:26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  <c r="S8359"/>
      <c r="T8359"/>
      <c r="U8359"/>
      <c r="V8359"/>
      <c r="W8359"/>
      <c r="X8359"/>
      <c r="Y8359"/>
      <c r="Z8359"/>
    </row>
    <row r="8360" spans="1:26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  <c r="S8360"/>
      <c r="T8360"/>
      <c r="U8360"/>
      <c r="V8360"/>
      <c r="W8360"/>
      <c r="X8360"/>
      <c r="Y8360"/>
      <c r="Z8360"/>
    </row>
    <row r="8361" spans="1:26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  <c r="S8361"/>
      <c r="T8361"/>
      <c r="U8361"/>
      <c r="V8361"/>
      <c r="W8361"/>
      <c r="X8361"/>
      <c r="Y8361"/>
      <c r="Z8361"/>
    </row>
    <row r="8362" spans="1:26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  <c r="S8362"/>
      <c r="T8362"/>
      <c r="U8362"/>
      <c r="V8362"/>
      <c r="W8362"/>
      <c r="X8362"/>
      <c r="Y8362"/>
      <c r="Z8362"/>
    </row>
    <row r="8363" spans="1:26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  <c r="S8363"/>
      <c r="T8363"/>
      <c r="U8363"/>
      <c r="V8363"/>
      <c r="W8363"/>
      <c r="X8363"/>
      <c r="Y8363"/>
      <c r="Z8363"/>
    </row>
    <row r="8364" spans="1:26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  <c r="S8364"/>
      <c r="T8364"/>
      <c r="U8364"/>
      <c r="V8364"/>
      <c r="W8364"/>
      <c r="X8364"/>
      <c r="Y8364"/>
      <c r="Z8364"/>
    </row>
    <row r="8365" spans="1:26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  <c r="S8365"/>
      <c r="T8365"/>
      <c r="U8365"/>
      <c r="V8365"/>
      <c r="W8365"/>
      <c r="X8365"/>
      <c r="Y8365"/>
      <c r="Z8365"/>
    </row>
    <row r="8366" spans="1:26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  <c r="S8366"/>
      <c r="T8366"/>
      <c r="U8366"/>
      <c r="V8366"/>
      <c r="W8366"/>
      <c r="X8366"/>
      <c r="Y8366"/>
      <c r="Z8366"/>
    </row>
    <row r="8367" spans="1:26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  <c r="S8367"/>
      <c r="T8367"/>
      <c r="U8367"/>
      <c r="V8367"/>
      <c r="W8367"/>
      <c r="X8367"/>
      <c r="Y8367"/>
      <c r="Z8367"/>
    </row>
    <row r="8368" spans="1:26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  <c r="S8368"/>
      <c r="T8368"/>
      <c r="U8368"/>
      <c r="V8368"/>
      <c r="W8368"/>
      <c r="X8368"/>
      <c r="Y8368"/>
      <c r="Z8368"/>
    </row>
    <row r="8369" spans="1:26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  <c r="S8369"/>
      <c r="T8369"/>
      <c r="U8369"/>
      <c r="V8369"/>
      <c r="W8369"/>
      <c r="X8369"/>
      <c r="Y8369"/>
      <c r="Z8369"/>
    </row>
    <row r="8370" spans="1:26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  <c r="S8370"/>
      <c r="T8370"/>
      <c r="U8370"/>
      <c r="V8370"/>
      <c r="W8370"/>
      <c r="X8370"/>
      <c r="Y8370"/>
      <c r="Z8370"/>
    </row>
    <row r="8371" spans="1:26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  <c r="S8371"/>
      <c r="T8371"/>
      <c r="U8371"/>
      <c r="V8371"/>
      <c r="W8371"/>
      <c r="X8371"/>
      <c r="Y8371"/>
      <c r="Z8371"/>
    </row>
    <row r="8372" spans="1:26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  <c r="S8372"/>
      <c r="T8372"/>
      <c r="U8372"/>
      <c r="V8372"/>
      <c r="W8372"/>
      <c r="X8372"/>
      <c r="Y8372"/>
      <c r="Z8372"/>
    </row>
    <row r="8373" spans="1:26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  <c r="S8373"/>
      <c r="T8373"/>
      <c r="U8373"/>
      <c r="V8373"/>
      <c r="W8373"/>
      <c r="X8373"/>
      <c r="Y8373"/>
      <c r="Z8373"/>
    </row>
    <row r="8374" spans="1:26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  <c r="S8374"/>
      <c r="T8374"/>
      <c r="U8374"/>
      <c r="V8374"/>
      <c r="W8374"/>
      <c r="X8374"/>
      <c r="Y8374"/>
      <c r="Z8374"/>
    </row>
    <row r="8375" spans="1:26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  <c r="S8375"/>
      <c r="T8375"/>
      <c r="U8375"/>
      <c r="V8375"/>
      <c r="W8375"/>
      <c r="X8375"/>
      <c r="Y8375"/>
      <c r="Z8375"/>
    </row>
    <row r="8376" spans="1:26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  <c r="S8376"/>
      <c r="T8376"/>
      <c r="U8376"/>
      <c r="V8376"/>
      <c r="W8376"/>
      <c r="X8376"/>
      <c r="Y8376"/>
      <c r="Z8376"/>
    </row>
    <row r="8377" spans="1:26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  <c r="S8377"/>
      <c r="T8377"/>
      <c r="U8377"/>
      <c r="V8377"/>
      <c r="W8377"/>
      <c r="X8377"/>
      <c r="Y8377"/>
      <c r="Z8377"/>
    </row>
    <row r="8378" spans="1:26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  <c r="S8378"/>
      <c r="T8378"/>
      <c r="U8378"/>
      <c r="V8378"/>
      <c r="W8378"/>
      <c r="X8378"/>
      <c r="Y8378"/>
      <c r="Z8378"/>
    </row>
    <row r="8379" spans="1:26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  <c r="S8379"/>
      <c r="T8379"/>
      <c r="U8379"/>
      <c r="V8379"/>
      <c r="W8379"/>
      <c r="X8379"/>
      <c r="Y8379"/>
      <c r="Z8379"/>
    </row>
    <row r="8380" spans="1:26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  <c r="S8380"/>
      <c r="T8380"/>
      <c r="U8380"/>
      <c r="V8380"/>
      <c r="W8380"/>
      <c r="X8380"/>
      <c r="Y8380"/>
      <c r="Z8380"/>
    </row>
    <row r="8381" spans="1:26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  <c r="S8381"/>
      <c r="T8381"/>
      <c r="U8381"/>
      <c r="V8381"/>
      <c r="W8381"/>
      <c r="X8381"/>
      <c r="Y8381"/>
      <c r="Z8381"/>
    </row>
    <row r="8382" spans="1:26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  <c r="S8382"/>
      <c r="T8382"/>
      <c r="U8382"/>
      <c r="V8382"/>
      <c r="W8382"/>
      <c r="X8382"/>
      <c r="Y8382"/>
      <c r="Z8382"/>
    </row>
    <row r="8383" spans="1:26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  <c r="S8383"/>
      <c r="T8383"/>
      <c r="U8383"/>
      <c r="V8383"/>
      <c r="W8383"/>
      <c r="X8383"/>
      <c r="Y8383"/>
      <c r="Z8383"/>
    </row>
    <row r="8384" spans="1:26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  <c r="S8384"/>
      <c r="T8384"/>
      <c r="U8384"/>
      <c r="V8384"/>
      <c r="W8384"/>
      <c r="X8384"/>
      <c r="Y8384"/>
      <c r="Z8384"/>
    </row>
    <row r="8385" spans="1:26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  <c r="S8385"/>
      <c r="T8385"/>
      <c r="U8385"/>
      <c r="V8385"/>
      <c r="W8385"/>
      <c r="X8385"/>
      <c r="Y8385"/>
      <c r="Z8385"/>
    </row>
    <row r="8386" spans="1:26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  <c r="S8386"/>
      <c r="T8386"/>
      <c r="U8386"/>
      <c r="V8386"/>
      <c r="W8386"/>
      <c r="X8386"/>
      <c r="Y8386"/>
      <c r="Z8386"/>
    </row>
    <row r="8387" spans="1:26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  <c r="S8387"/>
      <c r="T8387"/>
      <c r="U8387"/>
      <c r="V8387"/>
      <c r="W8387"/>
      <c r="X8387"/>
      <c r="Y8387"/>
      <c r="Z8387"/>
    </row>
    <row r="8388" spans="1:26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  <c r="S8388"/>
      <c r="T8388"/>
      <c r="U8388"/>
      <c r="V8388"/>
      <c r="W8388"/>
      <c r="X8388"/>
      <c r="Y8388"/>
      <c r="Z8388"/>
    </row>
    <row r="8389" spans="1:26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  <c r="S8389"/>
      <c r="T8389"/>
      <c r="U8389"/>
      <c r="V8389"/>
      <c r="W8389"/>
      <c r="X8389"/>
      <c r="Y8389"/>
      <c r="Z8389"/>
    </row>
    <row r="8390" spans="1:26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  <c r="S8390"/>
      <c r="T8390"/>
      <c r="U8390"/>
      <c r="V8390"/>
      <c r="W8390"/>
      <c r="X8390"/>
      <c r="Y8390"/>
      <c r="Z8390"/>
    </row>
    <row r="8391" spans="1:26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  <c r="S8391"/>
      <c r="T8391"/>
      <c r="U8391"/>
      <c r="V8391"/>
      <c r="W8391"/>
      <c r="X8391"/>
      <c r="Y8391"/>
      <c r="Z8391"/>
    </row>
    <row r="8392" spans="1:26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  <c r="S8392"/>
      <c r="T8392"/>
      <c r="U8392"/>
      <c r="V8392"/>
      <c r="W8392"/>
      <c r="X8392"/>
      <c r="Y8392"/>
      <c r="Z8392"/>
    </row>
    <row r="8393" spans="1:26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  <c r="S8393"/>
      <c r="T8393"/>
      <c r="U8393"/>
      <c r="V8393"/>
      <c r="W8393"/>
      <c r="X8393"/>
      <c r="Y8393"/>
      <c r="Z8393"/>
    </row>
    <row r="8394" spans="1:26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  <c r="S8394"/>
      <c r="T8394"/>
      <c r="U8394"/>
      <c r="V8394"/>
      <c r="W8394"/>
      <c r="X8394"/>
      <c r="Y8394"/>
      <c r="Z8394"/>
    </row>
    <row r="8395" spans="1:26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  <c r="S8395"/>
      <c r="T8395"/>
      <c r="U8395"/>
      <c r="V8395"/>
      <c r="W8395"/>
      <c r="X8395"/>
      <c r="Y8395"/>
      <c r="Z8395"/>
    </row>
    <row r="8396" spans="1:26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  <c r="S8396"/>
      <c r="T8396"/>
      <c r="U8396"/>
      <c r="V8396"/>
      <c r="W8396"/>
      <c r="X8396"/>
      <c r="Y8396"/>
      <c r="Z8396"/>
    </row>
    <row r="8397" spans="1:26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  <c r="S8397"/>
      <c r="T8397"/>
      <c r="U8397"/>
      <c r="V8397"/>
      <c r="W8397"/>
      <c r="X8397"/>
      <c r="Y8397"/>
      <c r="Z8397"/>
    </row>
    <row r="8398" spans="1:26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  <c r="S8398"/>
      <c r="T8398"/>
      <c r="U8398"/>
      <c r="V8398"/>
      <c r="W8398"/>
      <c r="X8398"/>
      <c r="Y8398"/>
      <c r="Z8398"/>
    </row>
    <row r="8399" spans="1:26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  <c r="S8399"/>
      <c r="T8399"/>
      <c r="U8399"/>
      <c r="V8399"/>
      <c r="W8399"/>
      <c r="X8399"/>
      <c r="Y8399"/>
      <c r="Z8399"/>
    </row>
    <row r="8400" spans="1:26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  <c r="S8400"/>
      <c r="T8400"/>
      <c r="U8400"/>
      <c r="V8400"/>
      <c r="W8400"/>
      <c r="X8400"/>
      <c r="Y8400"/>
      <c r="Z8400"/>
    </row>
    <row r="8401" spans="1:26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  <c r="S8401"/>
      <c r="T8401"/>
      <c r="U8401"/>
      <c r="V8401"/>
      <c r="W8401"/>
      <c r="X8401"/>
      <c r="Y8401"/>
      <c r="Z8401"/>
    </row>
    <row r="8402" spans="1:26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  <c r="S8402"/>
      <c r="T8402"/>
      <c r="U8402"/>
      <c r="V8402"/>
      <c r="W8402"/>
      <c r="X8402"/>
      <c r="Y8402"/>
      <c r="Z8402"/>
    </row>
    <row r="8403" spans="1:26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  <c r="S8403"/>
      <c r="T8403"/>
      <c r="U8403"/>
      <c r="V8403"/>
      <c r="W8403"/>
      <c r="X8403"/>
      <c r="Y8403"/>
      <c r="Z8403"/>
    </row>
    <row r="8404" spans="1:26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  <c r="S8404"/>
      <c r="T8404"/>
      <c r="U8404"/>
      <c r="V8404"/>
      <c r="W8404"/>
      <c r="X8404"/>
      <c r="Y8404"/>
      <c r="Z8404"/>
    </row>
    <row r="8405" spans="1:26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  <c r="S8405"/>
      <c r="T8405"/>
      <c r="U8405"/>
      <c r="V8405"/>
      <c r="W8405"/>
      <c r="X8405"/>
      <c r="Y8405"/>
      <c r="Z8405"/>
    </row>
    <row r="8406" spans="1:26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  <c r="S8406"/>
      <c r="T8406"/>
      <c r="U8406"/>
      <c r="V8406"/>
      <c r="W8406"/>
      <c r="X8406"/>
      <c r="Y8406"/>
      <c r="Z8406"/>
    </row>
    <row r="8407" spans="1:26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  <c r="S8407"/>
      <c r="T8407"/>
      <c r="U8407"/>
      <c r="V8407"/>
      <c r="W8407"/>
      <c r="X8407"/>
      <c r="Y8407"/>
      <c r="Z8407"/>
    </row>
    <row r="8408" spans="1:26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  <c r="S8408"/>
      <c r="T8408"/>
      <c r="U8408"/>
      <c r="V8408"/>
      <c r="W8408"/>
      <c r="X8408"/>
      <c r="Y8408"/>
      <c r="Z8408"/>
    </row>
    <row r="8409" spans="1:26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  <c r="S8409"/>
      <c r="T8409"/>
      <c r="U8409"/>
      <c r="V8409"/>
      <c r="W8409"/>
      <c r="X8409"/>
      <c r="Y8409"/>
      <c r="Z8409"/>
    </row>
    <row r="8410" spans="1:26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  <c r="S8410"/>
      <c r="T8410"/>
      <c r="U8410"/>
      <c r="V8410"/>
      <c r="W8410"/>
      <c r="X8410"/>
      <c r="Y8410"/>
      <c r="Z8410"/>
    </row>
    <row r="8411" spans="1:26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  <c r="S8411"/>
      <c r="T8411"/>
      <c r="U8411"/>
      <c r="V8411"/>
      <c r="W8411"/>
      <c r="X8411"/>
      <c r="Y8411"/>
      <c r="Z8411"/>
    </row>
    <row r="8412" spans="1:26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  <c r="S8412"/>
      <c r="T8412"/>
      <c r="U8412"/>
      <c r="V8412"/>
      <c r="W8412"/>
      <c r="X8412"/>
      <c r="Y8412"/>
      <c r="Z8412"/>
    </row>
    <row r="8413" spans="1:26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  <c r="S8413"/>
      <c r="T8413"/>
      <c r="U8413"/>
      <c r="V8413"/>
      <c r="W8413"/>
      <c r="X8413"/>
      <c r="Y8413"/>
      <c r="Z8413"/>
    </row>
    <row r="8414" spans="1:26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  <c r="S8414"/>
      <c r="T8414"/>
      <c r="U8414"/>
      <c r="V8414"/>
      <c r="W8414"/>
      <c r="X8414"/>
      <c r="Y8414"/>
      <c r="Z8414"/>
    </row>
    <row r="8415" spans="1:26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  <c r="S8415"/>
      <c r="T8415"/>
      <c r="U8415"/>
      <c r="V8415"/>
      <c r="W8415"/>
      <c r="X8415"/>
      <c r="Y8415"/>
      <c r="Z8415"/>
    </row>
    <row r="8416" spans="1:26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  <c r="S8416"/>
      <c r="T8416"/>
      <c r="U8416"/>
      <c r="V8416"/>
      <c r="W8416"/>
      <c r="X8416"/>
      <c r="Y8416"/>
      <c r="Z8416"/>
    </row>
    <row r="8417" spans="1:26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  <c r="S8417"/>
      <c r="T8417"/>
      <c r="U8417"/>
      <c r="V8417"/>
      <c r="W8417"/>
      <c r="X8417"/>
      <c r="Y8417"/>
      <c r="Z8417"/>
    </row>
    <row r="8418" spans="1:26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  <c r="S8418"/>
      <c r="T8418"/>
      <c r="U8418"/>
      <c r="V8418"/>
      <c r="W8418"/>
      <c r="X8418"/>
      <c r="Y8418"/>
      <c r="Z8418"/>
    </row>
    <row r="8419" spans="1:26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  <c r="S8419"/>
      <c r="T8419"/>
      <c r="U8419"/>
      <c r="V8419"/>
      <c r="W8419"/>
      <c r="X8419"/>
      <c r="Y8419"/>
      <c r="Z8419"/>
    </row>
    <row r="8420" spans="1:26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  <c r="S8420"/>
      <c r="T8420"/>
      <c r="U8420"/>
      <c r="V8420"/>
      <c r="W8420"/>
      <c r="X8420"/>
      <c r="Y8420"/>
      <c r="Z8420"/>
    </row>
    <row r="8421" spans="1:26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  <c r="S8421"/>
      <c r="T8421"/>
      <c r="U8421"/>
      <c r="V8421"/>
      <c r="W8421"/>
      <c r="X8421"/>
      <c r="Y8421"/>
      <c r="Z8421"/>
    </row>
    <row r="8422" spans="1:26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  <c r="S8422"/>
      <c r="T8422"/>
      <c r="U8422"/>
      <c r="V8422"/>
      <c r="W8422"/>
      <c r="X8422"/>
      <c r="Y8422"/>
      <c r="Z8422"/>
    </row>
    <row r="8423" spans="1:26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  <c r="S8423"/>
      <c r="T8423"/>
      <c r="U8423"/>
      <c r="V8423"/>
      <c r="W8423"/>
      <c r="X8423"/>
      <c r="Y8423"/>
      <c r="Z8423"/>
    </row>
    <row r="8424" spans="1:26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  <c r="S8424"/>
      <c r="T8424"/>
      <c r="U8424"/>
      <c r="V8424"/>
      <c r="W8424"/>
      <c r="X8424"/>
      <c r="Y8424"/>
      <c r="Z8424"/>
    </row>
    <row r="8425" spans="1:26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  <c r="S8425"/>
      <c r="T8425"/>
      <c r="U8425"/>
      <c r="V8425"/>
      <c r="W8425"/>
      <c r="X8425"/>
      <c r="Y8425"/>
      <c r="Z8425"/>
    </row>
    <row r="8426" spans="1:26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  <c r="S8426"/>
      <c r="T8426"/>
      <c r="U8426"/>
      <c r="V8426"/>
      <c r="W8426"/>
      <c r="X8426"/>
      <c r="Y8426"/>
      <c r="Z8426"/>
    </row>
    <row r="8427" spans="1:26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  <c r="S8427"/>
      <c r="T8427"/>
      <c r="U8427"/>
      <c r="V8427"/>
      <c r="W8427"/>
      <c r="X8427"/>
      <c r="Y8427"/>
      <c r="Z8427"/>
    </row>
    <row r="8428" spans="1:26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  <c r="S8428"/>
      <c r="T8428"/>
      <c r="U8428"/>
      <c r="V8428"/>
      <c r="W8428"/>
      <c r="X8428"/>
      <c r="Y8428"/>
      <c r="Z8428"/>
    </row>
    <row r="8429" spans="1:26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  <c r="S8429"/>
      <c r="T8429"/>
      <c r="U8429"/>
      <c r="V8429"/>
      <c r="W8429"/>
      <c r="X8429"/>
      <c r="Y8429"/>
      <c r="Z8429"/>
    </row>
    <row r="8430" spans="1:26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  <c r="S8430"/>
      <c r="T8430"/>
      <c r="U8430"/>
      <c r="V8430"/>
      <c r="W8430"/>
      <c r="X8430"/>
      <c r="Y8430"/>
      <c r="Z8430"/>
    </row>
    <row r="8431" spans="1:26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  <c r="S8431"/>
      <c r="T8431"/>
      <c r="U8431"/>
      <c r="V8431"/>
      <c r="W8431"/>
      <c r="X8431"/>
      <c r="Y8431"/>
      <c r="Z8431"/>
    </row>
    <row r="8432" spans="1:26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  <c r="S8432"/>
      <c r="T8432"/>
      <c r="U8432"/>
      <c r="V8432"/>
      <c r="W8432"/>
      <c r="X8432"/>
      <c r="Y8432"/>
      <c r="Z8432"/>
    </row>
    <row r="8433" spans="1:26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  <c r="S8433"/>
      <c r="T8433"/>
      <c r="U8433"/>
      <c r="V8433"/>
      <c r="W8433"/>
      <c r="X8433"/>
      <c r="Y8433"/>
      <c r="Z8433"/>
    </row>
    <row r="8434" spans="1:26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  <c r="S8434"/>
      <c r="T8434"/>
      <c r="U8434"/>
      <c r="V8434"/>
      <c r="W8434"/>
      <c r="X8434"/>
      <c r="Y8434"/>
      <c r="Z8434"/>
    </row>
    <row r="8435" spans="1:26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  <c r="S8435"/>
      <c r="T8435"/>
      <c r="U8435"/>
      <c r="V8435"/>
      <c r="W8435"/>
      <c r="X8435"/>
      <c r="Y8435"/>
      <c r="Z8435"/>
    </row>
    <row r="8436" spans="1:26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  <c r="S8436"/>
      <c r="T8436"/>
      <c r="U8436"/>
      <c r="V8436"/>
      <c r="W8436"/>
      <c r="X8436"/>
      <c r="Y8436"/>
      <c r="Z8436"/>
    </row>
    <row r="8437" spans="1:26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  <c r="S8437"/>
      <c r="T8437"/>
      <c r="U8437"/>
      <c r="V8437"/>
      <c r="W8437"/>
      <c r="X8437"/>
      <c r="Y8437"/>
      <c r="Z8437"/>
    </row>
    <row r="8438" spans="1:26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  <c r="S8438"/>
      <c r="T8438"/>
      <c r="U8438"/>
      <c r="V8438"/>
      <c r="W8438"/>
      <c r="X8438"/>
      <c r="Y8438"/>
      <c r="Z8438"/>
    </row>
    <row r="8439" spans="1:26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  <c r="S8439"/>
      <c r="T8439"/>
      <c r="U8439"/>
      <c r="V8439"/>
      <c r="W8439"/>
      <c r="X8439"/>
      <c r="Y8439"/>
      <c r="Z8439"/>
    </row>
    <row r="8440" spans="1:26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  <c r="S8440"/>
      <c r="T8440"/>
      <c r="U8440"/>
      <c r="V8440"/>
      <c r="W8440"/>
      <c r="X8440"/>
      <c r="Y8440"/>
      <c r="Z8440"/>
    </row>
    <row r="8441" spans="1:26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  <c r="S8441"/>
      <c r="T8441"/>
      <c r="U8441"/>
      <c r="V8441"/>
      <c r="W8441"/>
      <c r="X8441"/>
      <c r="Y8441"/>
      <c r="Z8441"/>
    </row>
    <row r="8442" spans="1:26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  <c r="S8442"/>
      <c r="T8442"/>
      <c r="U8442"/>
      <c r="V8442"/>
      <c r="W8442"/>
      <c r="X8442"/>
      <c r="Y8442"/>
      <c r="Z8442"/>
    </row>
    <row r="8443" spans="1:26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  <c r="S8443"/>
      <c r="T8443"/>
      <c r="U8443"/>
      <c r="V8443"/>
      <c r="W8443"/>
      <c r="X8443"/>
      <c r="Y8443"/>
      <c r="Z8443"/>
    </row>
    <row r="8444" spans="1:26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  <c r="S8444"/>
      <c r="T8444"/>
      <c r="U8444"/>
      <c r="V8444"/>
      <c r="W8444"/>
      <c r="X8444"/>
      <c r="Y8444"/>
      <c r="Z8444"/>
    </row>
    <row r="8445" spans="1:26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  <c r="S8445"/>
      <c r="T8445"/>
      <c r="U8445"/>
      <c r="V8445"/>
      <c r="W8445"/>
      <c r="X8445"/>
      <c r="Y8445"/>
      <c r="Z8445"/>
    </row>
    <row r="8446" spans="1:26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  <c r="S8446"/>
      <c r="T8446"/>
      <c r="U8446"/>
      <c r="V8446"/>
      <c r="W8446"/>
      <c r="X8446"/>
      <c r="Y8446"/>
      <c r="Z8446"/>
    </row>
    <row r="8447" spans="1:26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  <c r="S8447"/>
      <c r="T8447"/>
      <c r="U8447"/>
      <c r="V8447"/>
      <c r="W8447"/>
      <c r="X8447"/>
      <c r="Y8447"/>
      <c r="Z8447"/>
    </row>
    <row r="8448" spans="1:26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  <c r="S8448"/>
      <c r="T8448"/>
      <c r="U8448"/>
      <c r="V8448"/>
      <c r="W8448"/>
      <c r="X8448"/>
      <c r="Y8448"/>
      <c r="Z8448"/>
    </row>
    <row r="8449" spans="1:26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  <c r="S8449"/>
      <c r="T8449"/>
      <c r="U8449"/>
      <c r="V8449"/>
      <c r="W8449"/>
      <c r="X8449"/>
      <c r="Y8449"/>
      <c r="Z8449"/>
    </row>
    <row r="8450" spans="1:26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  <c r="S8450"/>
      <c r="T8450"/>
      <c r="U8450"/>
      <c r="V8450"/>
      <c r="W8450"/>
      <c r="X8450"/>
      <c r="Y8450"/>
      <c r="Z8450"/>
    </row>
    <row r="8451" spans="1:26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  <c r="S8451"/>
      <c r="T8451"/>
      <c r="U8451"/>
      <c r="V8451"/>
      <c r="W8451"/>
      <c r="X8451"/>
      <c r="Y8451"/>
      <c r="Z8451"/>
    </row>
    <row r="8452" spans="1:26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  <c r="S8452"/>
      <c r="T8452"/>
      <c r="U8452"/>
      <c r="V8452"/>
      <c r="W8452"/>
      <c r="X8452"/>
      <c r="Y8452"/>
      <c r="Z8452"/>
    </row>
    <row r="8453" spans="1:26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  <c r="S8453"/>
      <c r="T8453"/>
      <c r="U8453"/>
      <c r="V8453"/>
      <c r="W8453"/>
      <c r="X8453"/>
      <c r="Y8453"/>
      <c r="Z8453"/>
    </row>
    <row r="8454" spans="1:26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  <c r="S8454"/>
      <c r="T8454"/>
      <c r="U8454"/>
      <c r="V8454"/>
      <c r="W8454"/>
      <c r="X8454"/>
      <c r="Y8454"/>
      <c r="Z8454"/>
    </row>
    <row r="8455" spans="1:26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  <c r="S8455"/>
      <c r="T8455"/>
      <c r="U8455"/>
      <c r="V8455"/>
      <c r="W8455"/>
      <c r="X8455"/>
      <c r="Y8455"/>
      <c r="Z8455"/>
    </row>
    <row r="8456" spans="1:26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  <c r="S8456"/>
      <c r="T8456"/>
      <c r="U8456"/>
      <c r="V8456"/>
      <c r="W8456"/>
      <c r="X8456"/>
      <c r="Y8456"/>
      <c r="Z8456"/>
    </row>
    <row r="8457" spans="1:26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  <c r="S8457"/>
      <c r="T8457"/>
      <c r="U8457"/>
      <c r="V8457"/>
      <c r="W8457"/>
      <c r="X8457"/>
      <c r="Y8457"/>
      <c r="Z8457"/>
    </row>
    <row r="8458" spans="1:26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  <c r="S8458"/>
      <c r="T8458"/>
      <c r="U8458"/>
      <c r="V8458"/>
      <c r="W8458"/>
      <c r="X8458"/>
      <c r="Y8458"/>
      <c r="Z8458"/>
    </row>
    <row r="8459" spans="1:26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  <c r="S8459"/>
      <c r="T8459"/>
      <c r="U8459"/>
      <c r="V8459"/>
      <c r="W8459"/>
      <c r="X8459"/>
      <c r="Y8459"/>
      <c r="Z8459"/>
    </row>
    <row r="8460" spans="1:26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  <c r="S8460"/>
      <c r="T8460"/>
      <c r="U8460"/>
      <c r="V8460"/>
      <c r="W8460"/>
      <c r="X8460"/>
      <c r="Y8460"/>
      <c r="Z8460"/>
    </row>
    <row r="8461" spans="1:26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  <c r="S8461"/>
      <c r="T8461"/>
      <c r="U8461"/>
      <c r="V8461"/>
      <c r="W8461"/>
      <c r="X8461"/>
      <c r="Y8461"/>
      <c r="Z8461"/>
    </row>
    <row r="8462" spans="1:26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  <c r="S8462"/>
      <c r="T8462"/>
      <c r="U8462"/>
      <c r="V8462"/>
      <c r="W8462"/>
      <c r="X8462"/>
      <c r="Y8462"/>
      <c r="Z8462"/>
    </row>
    <row r="8463" spans="1:26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  <c r="S8463"/>
      <c r="T8463"/>
      <c r="U8463"/>
      <c r="V8463"/>
      <c r="W8463"/>
      <c r="X8463"/>
      <c r="Y8463"/>
      <c r="Z8463"/>
    </row>
    <row r="8464" spans="1:26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  <c r="S8464"/>
      <c r="T8464"/>
      <c r="U8464"/>
      <c r="V8464"/>
      <c r="W8464"/>
      <c r="X8464"/>
      <c r="Y8464"/>
      <c r="Z8464"/>
    </row>
    <row r="8465" spans="1:26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  <c r="S8465"/>
      <c r="T8465"/>
      <c r="U8465"/>
      <c r="V8465"/>
      <c r="W8465"/>
      <c r="X8465"/>
      <c r="Y8465"/>
      <c r="Z8465"/>
    </row>
    <row r="8466" spans="1:26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  <c r="S8466"/>
      <c r="T8466"/>
      <c r="U8466"/>
      <c r="V8466"/>
      <c r="W8466"/>
      <c r="X8466"/>
      <c r="Y8466"/>
      <c r="Z8466"/>
    </row>
    <row r="8467" spans="1:26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  <c r="S8467"/>
      <c r="T8467"/>
      <c r="U8467"/>
      <c r="V8467"/>
      <c r="W8467"/>
      <c r="X8467"/>
      <c r="Y8467"/>
      <c r="Z8467"/>
    </row>
    <row r="8468" spans="1:26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  <c r="S8468"/>
      <c r="T8468"/>
      <c r="U8468"/>
      <c r="V8468"/>
      <c r="W8468"/>
      <c r="X8468"/>
      <c r="Y8468"/>
      <c r="Z8468"/>
    </row>
    <row r="8469" spans="1:26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  <c r="S8469"/>
      <c r="T8469"/>
      <c r="U8469"/>
      <c r="V8469"/>
      <c r="W8469"/>
      <c r="X8469"/>
      <c r="Y8469"/>
      <c r="Z8469"/>
    </row>
    <row r="8470" spans="1:26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  <c r="S8470"/>
      <c r="T8470"/>
      <c r="U8470"/>
      <c r="V8470"/>
      <c r="W8470"/>
      <c r="X8470"/>
      <c r="Y8470"/>
      <c r="Z8470"/>
    </row>
    <row r="8471" spans="1:26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  <c r="S8471"/>
      <c r="T8471"/>
      <c r="U8471"/>
      <c r="V8471"/>
      <c r="W8471"/>
      <c r="X8471"/>
      <c r="Y8471"/>
      <c r="Z8471"/>
    </row>
    <row r="8472" spans="1:26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  <c r="S8472"/>
      <c r="T8472"/>
      <c r="U8472"/>
      <c r="V8472"/>
      <c r="W8472"/>
      <c r="X8472"/>
      <c r="Y8472"/>
      <c r="Z8472"/>
    </row>
    <row r="8473" spans="1:26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  <c r="S8473"/>
      <c r="T8473"/>
      <c r="U8473"/>
      <c r="V8473"/>
      <c r="W8473"/>
      <c r="X8473"/>
      <c r="Y8473"/>
      <c r="Z8473"/>
    </row>
    <row r="8474" spans="1:26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  <c r="S8474"/>
      <c r="T8474"/>
      <c r="U8474"/>
      <c r="V8474"/>
      <c r="W8474"/>
      <c r="X8474"/>
      <c r="Y8474"/>
      <c r="Z8474"/>
    </row>
    <row r="8475" spans="1:26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  <c r="S8475"/>
      <c r="T8475"/>
      <c r="U8475"/>
      <c r="V8475"/>
      <c r="W8475"/>
      <c r="X8475"/>
      <c r="Y8475"/>
      <c r="Z8475"/>
    </row>
    <row r="8476" spans="1:26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  <c r="S8476"/>
      <c r="T8476"/>
      <c r="U8476"/>
      <c r="V8476"/>
      <c r="W8476"/>
      <c r="X8476"/>
      <c r="Y8476"/>
      <c r="Z8476"/>
    </row>
    <row r="8477" spans="1:26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  <c r="S8477"/>
      <c r="T8477"/>
      <c r="U8477"/>
      <c r="V8477"/>
      <c r="W8477"/>
      <c r="X8477"/>
      <c r="Y8477"/>
      <c r="Z8477"/>
    </row>
    <row r="8478" spans="1:26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  <c r="S8478"/>
      <c r="T8478"/>
      <c r="U8478"/>
      <c r="V8478"/>
      <c r="W8478"/>
      <c r="X8478"/>
      <c r="Y8478"/>
      <c r="Z8478"/>
    </row>
    <row r="8479" spans="1:26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  <c r="S8479"/>
      <c r="T8479"/>
      <c r="U8479"/>
      <c r="V8479"/>
      <c r="W8479"/>
      <c r="X8479"/>
      <c r="Y8479"/>
      <c r="Z8479"/>
    </row>
    <row r="8480" spans="1:26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  <c r="S8480"/>
      <c r="T8480"/>
      <c r="U8480"/>
      <c r="V8480"/>
      <c r="W8480"/>
      <c r="X8480"/>
      <c r="Y8480"/>
      <c r="Z8480"/>
    </row>
    <row r="8481" spans="1:26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  <c r="S8481"/>
      <c r="T8481"/>
      <c r="U8481"/>
      <c r="V8481"/>
      <c r="W8481"/>
      <c r="X8481"/>
      <c r="Y8481"/>
      <c r="Z8481"/>
    </row>
    <row r="8482" spans="1:26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  <c r="S8482"/>
      <c r="T8482"/>
      <c r="U8482"/>
      <c r="V8482"/>
      <c r="W8482"/>
      <c r="X8482"/>
      <c r="Y8482"/>
      <c r="Z8482"/>
    </row>
    <row r="8483" spans="1:26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  <c r="S8483"/>
      <c r="T8483"/>
      <c r="U8483"/>
      <c r="V8483"/>
      <c r="W8483"/>
      <c r="X8483"/>
      <c r="Y8483"/>
      <c r="Z8483"/>
    </row>
    <row r="8484" spans="1:26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  <c r="S8484"/>
      <c r="T8484"/>
      <c r="U8484"/>
      <c r="V8484"/>
      <c r="W8484"/>
      <c r="X8484"/>
      <c r="Y8484"/>
      <c r="Z8484"/>
    </row>
    <row r="8485" spans="1:26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  <c r="S8485"/>
      <c r="T8485"/>
      <c r="U8485"/>
      <c r="V8485"/>
      <c r="W8485"/>
      <c r="X8485"/>
      <c r="Y8485"/>
      <c r="Z8485"/>
    </row>
    <row r="8486" spans="1:26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  <c r="S8486"/>
      <c r="T8486"/>
      <c r="U8486"/>
      <c r="V8486"/>
      <c r="W8486"/>
      <c r="X8486"/>
      <c r="Y8486"/>
      <c r="Z8486"/>
    </row>
    <row r="8487" spans="1:26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  <c r="S8487"/>
      <c r="T8487"/>
      <c r="U8487"/>
      <c r="V8487"/>
      <c r="W8487"/>
      <c r="X8487"/>
      <c r="Y8487"/>
      <c r="Z8487"/>
    </row>
    <row r="8488" spans="1:26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  <c r="S8488"/>
      <c r="T8488"/>
      <c r="U8488"/>
      <c r="V8488"/>
      <c r="W8488"/>
      <c r="X8488"/>
      <c r="Y8488"/>
      <c r="Z8488"/>
    </row>
    <row r="8489" spans="1:26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  <c r="S8489"/>
      <c r="T8489"/>
      <c r="U8489"/>
      <c r="V8489"/>
      <c r="W8489"/>
      <c r="X8489"/>
      <c r="Y8489"/>
      <c r="Z8489"/>
    </row>
    <row r="8490" spans="1:26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  <c r="S8490"/>
      <c r="T8490"/>
      <c r="U8490"/>
      <c r="V8490"/>
      <c r="W8490"/>
      <c r="X8490"/>
      <c r="Y8490"/>
      <c r="Z8490"/>
    </row>
    <row r="8491" spans="1:26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  <c r="S8491"/>
      <c r="T8491"/>
      <c r="U8491"/>
      <c r="V8491"/>
      <c r="W8491"/>
      <c r="X8491"/>
      <c r="Y8491"/>
      <c r="Z8491"/>
    </row>
    <row r="8492" spans="1:26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  <c r="S8492"/>
      <c r="T8492"/>
      <c r="U8492"/>
      <c r="V8492"/>
      <c r="W8492"/>
      <c r="X8492"/>
      <c r="Y8492"/>
      <c r="Z8492"/>
    </row>
    <row r="8493" spans="1:26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  <c r="S8493"/>
      <c r="T8493"/>
      <c r="U8493"/>
      <c r="V8493"/>
      <c r="W8493"/>
      <c r="X8493"/>
      <c r="Y8493"/>
      <c r="Z8493"/>
    </row>
    <row r="8494" spans="1:26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  <c r="S8494"/>
      <c r="T8494"/>
      <c r="U8494"/>
      <c r="V8494"/>
      <c r="W8494"/>
      <c r="X8494"/>
      <c r="Y8494"/>
      <c r="Z8494"/>
    </row>
    <row r="8495" spans="1:26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  <c r="S8495"/>
      <c r="T8495"/>
      <c r="U8495"/>
      <c r="V8495"/>
      <c r="W8495"/>
      <c r="X8495"/>
      <c r="Y8495"/>
      <c r="Z8495"/>
    </row>
    <row r="8496" spans="1:26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  <c r="S8496"/>
      <c r="T8496"/>
      <c r="U8496"/>
      <c r="V8496"/>
      <c r="W8496"/>
      <c r="X8496"/>
      <c r="Y8496"/>
      <c r="Z8496"/>
    </row>
    <row r="8497" spans="1:26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  <c r="S8497"/>
      <c r="T8497"/>
      <c r="U8497"/>
      <c r="V8497"/>
      <c r="W8497"/>
      <c r="X8497"/>
      <c r="Y8497"/>
      <c r="Z8497"/>
    </row>
    <row r="8498" spans="1:26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  <c r="S8498"/>
      <c r="T8498"/>
      <c r="U8498"/>
      <c r="V8498"/>
      <c r="W8498"/>
      <c r="X8498"/>
      <c r="Y8498"/>
      <c r="Z8498"/>
    </row>
    <row r="8499" spans="1:26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  <c r="S8499"/>
      <c r="T8499"/>
      <c r="U8499"/>
      <c r="V8499"/>
      <c r="W8499"/>
      <c r="X8499"/>
      <c r="Y8499"/>
      <c r="Z8499"/>
    </row>
    <row r="8500" spans="1:26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  <c r="S8500"/>
      <c r="T8500"/>
      <c r="U8500"/>
      <c r="V8500"/>
      <c r="W8500"/>
      <c r="X8500"/>
      <c r="Y8500"/>
      <c r="Z8500"/>
    </row>
    <row r="8501" spans="1:26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  <c r="S8501"/>
      <c r="T8501"/>
      <c r="U8501"/>
      <c r="V8501"/>
      <c r="W8501"/>
      <c r="X8501"/>
      <c r="Y8501"/>
      <c r="Z8501"/>
    </row>
    <row r="8502" spans="1:26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  <c r="S8502"/>
      <c r="T8502"/>
      <c r="U8502"/>
      <c r="V8502"/>
      <c r="W8502"/>
      <c r="X8502"/>
      <c r="Y8502"/>
      <c r="Z8502"/>
    </row>
    <row r="8503" spans="1:26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  <c r="S8503"/>
      <c r="T8503"/>
      <c r="U8503"/>
      <c r="V8503"/>
      <c r="W8503"/>
      <c r="X8503"/>
      <c r="Y8503"/>
      <c r="Z8503"/>
    </row>
    <row r="8504" spans="1:26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  <c r="S8504"/>
      <c r="T8504"/>
      <c r="U8504"/>
      <c r="V8504"/>
      <c r="W8504"/>
      <c r="X8504"/>
      <c r="Y8504"/>
      <c r="Z8504"/>
    </row>
    <row r="8505" spans="1:26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  <c r="S8505"/>
      <c r="T8505"/>
      <c r="U8505"/>
      <c r="V8505"/>
      <c r="W8505"/>
      <c r="X8505"/>
      <c r="Y8505"/>
      <c r="Z8505"/>
    </row>
    <row r="8506" spans="1:26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  <c r="S8506"/>
      <c r="T8506"/>
      <c r="U8506"/>
      <c r="V8506"/>
      <c r="W8506"/>
      <c r="X8506"/>
      <c r="Y8506"/>
      <c r="Z8506"/>
    </row>
    <row r="8507" spans="1:26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  <c r="S8507"/>
      <c r="T8507"/>
      <c r="U8507"/>
      <c r="V8507"/>
      <c r="W8507"/>
      <c r="X8507"/>
      <c r="Y8507"/>
      <c r="Z8507"/>
    </row>
    <row r="8508" spans="1:26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  <c r="S8508"/>
      <c r="T8508"/>
      <c r="U8508"/>
      <c r="V8508"/>
      <c r="W8508"/>
      <c r="X8508"/>
      <c r="Y8508"/>
      <c r="Z8508"/>
    </row>
    <row r="8509" spans="1:26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  <c r="S8509"/>
      <c r="T8509"/>
      <c r="U8509"/>
      <c r="V8509"/>
      <c r="W8509"/>
      <c r="X8509"/>
      <c r="Y8509"/>
      <c r="Z8509"/>
    </row>
    <row r="8510" spans="1:26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  <c r="S8510"/>
      <c r="T8510"/>
      <c r="U8510"/>
      <c r="V8510"/>
      <c r="W8510"/>
      <c r="X8510"/>
      <c r="Y8510"/>
      <c r="Z8510"/>
    </row>
    <row r="8511" spans="1:26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  <c r="S8511"/>
      <c r="T8511"/>
      <c r="U8511"/>
      <c r="V8511"/>
      <c r="W8511"/>
      <c r="X8511"/>
      <c r="Y8511"/>
      <c r="Z8511"/>
    </row>
    <row r="8512" spans="1:26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  <c r="S8512"/>
      <c r="T8512"/>
      <c r="U8512"/>
      <c r="V8512"/>
      <c r="W8512"/>
      <c r="X8512"/>
      <c r="Y8512"/>
      <c r="Z8512"/>
    </row>
    <row r="8513" spans="1:26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  <c r="S8513"/>
      <c r="T8513"/>
      <c r="U8513"/>
      <c r="V8513"/>
      <c r="W8513"/>
      <c r="X8513"/>
      <c r="Y8513"/>
      <c r="Z8513"/>
    </row>
    <row r="8514" spans="1:26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  <c r="S8514"/>
      <c r="T8514"/>
      <c r="U8514"/>
      <c r="V8514"/>
      <c r="W8514"/>
      <c r="X8514"/>
      <c r="Y8514"/>
      <c r="Z8514"/>
    </row>
    <row r="8515" spans="1:26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  <c r="S8515"/>
      <c r="T8515"/>
      <c r="U8515"/>
      <c r="V8515"/>
      <c r="W8515"/>
      <c r="X8515"/>
      <c r="Y8515"/>
      <c r="Z8515"/>
    </row>
    <row r="8516" spans="1:26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  <c r="S8516"/>
      <c r="T8516"/>
      <c r="U8516"/>
      <c r="V8516"/>
      <c r="W8516"/>
      <c r="X8516"/>
      <c r="Y8516"/>
      <c r="Z8516"/>
    </row>
    <row r="8517" spans="1:26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  <c r="S8517"/>
      <c r="T8517"/>
      <c r="U8517"/>
      <c r="V8517"/>
      <c r="W8517"/>
      <c r="X8517"/>
      <c r="Y8517"/>
      <c r="Z8517"/>
    </row>
    <row r="8518" spans="1:26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  <c r="S8518"/>
      <c r="T8518"/>
      <c r="U8518"/>
      <c r="V8518"/>
      <c r="W8518"/>
      <c r="X8518"/>
      <c r="Y8518"/>
      <c r="Z8518"/>
    </row>
    <row r="8519" spans="1:26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  <c r="S8519"/>
      <c r="T8519"/>
      <c r="U8519"/>
      <c r="V8519"/>
      <c r="W8519"/>
      <c r="X8519"/>
      <c r="Y8519"/>
      <c r="Z8519"/>
    </row>
    <row r="8520" spans="1:26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  <c r="S8520"/>
      <c r="T8520"/>
      <c r="U8520"/>
      <c r="V8520"/>
      <c r="W8520"/>
      <c r="X8520"/>
      <c r="Y8520"/>
      <c r="Z8520"/>
    </row>
    <row r="8521" spans="1:26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  <c r="S8521"/>
      <c r="T8521"/>
      <c r="U8521"/>
      <c r="V8521"/>
      <c r="W8521"/>
      <c r="X8521"/>
      <c r="Y8521"/>
      <c r="Z8521"/>
    </row>
    <row r="8522" spans="1:26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  <c r="S8522"/>
      <c r="T8522"/>
      <c r="U8522"/>
      <c r="V8522"/>
      <c r="W8522"/>
      <c r="X8522"/>
      <c r="Y8522"/>
      <c r="Z8522"/>
    </row>
    <row r="8523" spans="1:26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  <c r="S8523"/>
      <c r="T8523"/>
      <c r="U8523"/>
      <c r="V8523"/>
      <c r="W8523"/>
      <c r="X8523"/>
      <c r="Y8523"/>
      <c r="Z8523"/>
    </row>
    <row r="8524" spans="1:26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  <c r="S8524"/>
      <c r="T8524"/>
      <c r="U8524"/>
      <c r="V8524"/>
      <c r="W8524"/>
      <c r="X8524"/>
      <c r="Y8524"/>
      <c r="Z8524"/>
    </row>
    <row r="8525" spans="1:26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  <c r="S8525"/>
      <c r="T8525"/>
      <c r="U8525"/>
      <c r="V8525"/>
      <c r="W8525"/>
      <c r="X8525"/>
      <c r="Y8525"/>
      <c r="Z8525"/>
    </row>
    <row r="8526" spans="1:26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  <c r="S8526"/>
      <c r="T8526"/>
      <c r="U8526"/>
      <c r="V8526"/>
      <c r="W8526"/>
      <c r="X8526"/>
      <c r="Y8526"/>
      <c r="Z8526"/>
    </row>
    <row r="8527" spans="1:26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  <c r="S8527"/>
      <c r="T8527"/>
      <c r="U8527"/>
      <c r="V8527"/>
      <c r="W8527"/>
      <c r="X8527"/>
      <c r="Y8527"/>
      <c r="Z8527"/>
    </row>
    <row r="8528" spans="1:26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  <c r="S8528"/>
      <c r="T8528"/>
      <c r="U8528"/>
      <c r="V8528"/>
      <c r="W8528"/>
      <c r="X8528"/>
      <c r="Y8528"/>
      <c r="Z8528"/>
    </row>
    <row r="8529" spans="1:26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  <c r="S8529"/>
      <c r="T8529"/>
      <c r="U8529"/>
      <c r="V8529"/>
      <c r="W8529"/>
      <c r="X8529"/>
      <c r="Y8529"/>
      <c r="Z8529"/>
    </row>
    <row r="8530" spans="1:26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  <c r="S8530"/>
      <c r="T8530"/>
      <c r="U8530"/>
      <c r="V8530"/>
      <c r="W8530"/>
      <c r="X8530"/>
      <c r="Y8530"/>
      <c r="Z8530"/>
    </row>
    <row r="8531" spans="1:26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  <c r="S8531"/>
      <c r="T8531"/>
      <c r="U8531"/>
      <c r="V8531"/>
      <c r="W8531"/>
      <c r="X8531"/>
      <c r="Y8531"/>
      <c r="Z8531"/>
    </row>
    <row r="8532" spans="1:26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  <c r="S8532"/>
      <c r="T8532"/>
      <c r="U8532"/>
      <c r="V8532"/>
      <c r="W8532"/>
      <c r="X8532"/>
      <c r="Y8532"/>
      <c r="Z8532"/>
    </row>
    <row r="8533" spans="1:26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  <c r="S8533"/>
      <c r="T8533"/>
      <c r="U8533"/>
      <c r="V8533"/>
      <c r="W8533"/>
      <c r="X8533"/>
      <c r="Y8533"/>
      <c r="Z8533"/>
    </row>
    <row r="8534" spans="1:26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  <c r="S8534"/>
      <c r="T8534"/>
      <c r="U8534"/>
      <c r="V8534"/>
      <c r="W8534"/>
      <c r="X8534"/>
      <c r="Y8534"/>
      <c r="Z8534"/>
    </row>
    <row r="8535" spans="1:26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  <c r="S8535"/>
      <c r="T8535"/>
      <c r="U8535"/>
      <c r="V8535"/>
      <c r="W8535"/>
      <c r="X8535"/>
      <c r="Y8535"/>
      <c r="Z8535"/>
    </row>
    <row r="8536" spans="1:26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  <c r="S8536"/>
      <c r="T8536"/>
      <c r="U8536"/>
      <c r="V8536"/>
      <c r="W8536"/>
      <c r="X8536"/>
      <c r="Y8536"/>
      <c r="Z8536"/>
    </row>
    <row r="8537" spans="1:26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  <c r="S8537"/>
      <c r="T8537"/>
      <c r="U8537"/>
      <c r="V8537"/>
      <c r="W8537"/>
      <c r="X8537"/>
      <c r="Y8537"/>
      <c r="Z8537"/>
    </row>
    <row r="8538" spans="1:26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  <c r="S8538"/>
      <c r="T8538"/>
      <c r="U8538"/>
      <c r="V8538"/>
      <c r="W8538"/>
      <c r="X8538"/>
      <c r="Y8538"/>
      <c r="Z8538"/>
    </row>
    <row r="8539" spans="1:26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  <c r="S8539"/>
      <c r="T8539"/>
      <c r="U8539"/>
      <c r="V8539"/>
      <c r="W8539"/>
      <c r="X8539"/>
      <c r="Y8539"/>
      <c r="Z8539"/>
    </row>
    <row r="8540" spans="1:26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  <c r="S8540"/>
      <c r="T8540"/>
      <c r="U8540"/>
      <c r="V8540"/>
      <c r="W8540"/>
      <c r="X8540"/>
      <c r="Y8540"/>
      <c r="Z8540"/>
    </row>
    <row r="8541" spans="1:26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  <c r="S8541"/>
      <c r="T8541"/>
      <c r="U8541"/>
      <c r="V8541"/>
      <c r="W8541"/>
      <c r="X8541"/>
      <c r="Y8541"/>
      <c r="Z8541"/>
    </row>
    <row r="8542" spans="1:26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  <c r="S8542"/>
      <c r="T8542"/>
      <c r="U8542"/>
      <c r="V8542"/>
      <c r="W8542"/>
      <c r="X8542"/>
      <c r="Y8542"/>
      <c r="Z8542"/>
    </row>
    <row r="8543" spans="1:26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  <c r="S8543"/>
      <c r="T8543"/>
      <c r="U8543"/>
      <c r="V8543"/>
      <c r="W8543"/>
      <c r="X8543"/>
      <c r="Y8543"/>
      <c r="Z8543"/>
    </row>
    <row r="8544" spans="1:26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  <c r="S8544"/>
      <c r="T8544"/>
      <c r="U8544"/>
      <c r="V8544"/>
      <c r="W8544"/>
      <c r="X8544"/>
      <c r="Y8544"/>
      <c r="Z8544"/>
    </row>
    <row r="8545" spans="1:26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  <c r="S8545"/>
      <c r="T8545"/>
      <c r="U8545"/>
      <c r="V8545"/>
      <c r="W8545"/>
      <c r="X8545"/>
      <c r="Y8545"/>
      <c r="Z8545"/>
    </row>
    <row r="8546" spans="1:26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  <c r="S8546"/>
      <c r="T8546"/>
      <c r="U8546"/>
      <c r="V8546"/>
      <c r="W8546"/>
      <c r="X8546"/>
      <c r="Y8546"/>
      <c r="Z8546"/>
    </row>
    <row r="8547" spans="1:26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  <c r="S8547"/>
      <c r="T8547"/>
      <c r="U8547"/>
      <c r="V8547"/>
      <c r="W8547"/>
      <c r="X8547"/>
      <c r="Y8547"/>
      <c r="Z8547"/>
    </row>
    <row r="8548" spans="1:26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  <c r="S8548"/>
      <c r="T8548"/>
      <c r="U8548"/>
      <c r="V8548"/>
      <c r="W8548"/>
      <c r="X8548"/>
      <c r="Y8548"/>
      <c r="Z8548"/>
    </row>
    <row r="8549" spans="1:26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  <c r="S8549"/>
      <c r="T8549"/>
      <c r="U8549"/>
      <c r="V8549"/>
      <c r="W8549"/>
      <c r="X8549"/>
      <c r="Y8549"/>
      <c r="Z8549"/>
    </row>
    <row r="8550" spans="1:26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  <c r="S8550"/>
      <c r="T8550"/>
      <c r="U8550"/>
      <c r="V8550"/>
      <c r="W8550"/>
      <c r="X8550"/>
      <c r="Y8550"/>
      <c r="Z8550"/>
    </row>
    <row r="8551" spans="1:26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  <c r="S8551"/>
      <c r="T8551"/>
      <c r="U8551"/>
      <c r="V8551"/>
      <c r="W8551"/>
      <c r="X8551"/>
      <c r="Y8551"/>
      <c r="Z8551"/>
    </row>
    <row r="8552" spans="1:26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  <c r="S8552"/>
      <c r="T8552"/>
      <c r="U8552"/>
      <c r="V8552"/>
      <c r="W8552"/>
      <c r="X8552"/>
      <c r="Y8552"/>
      <c r="Z8552"/>
    </row>
    <row r="8553" spans="1:26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  <c r="S8553"/>
      <c r="T8553"/>
      <c r="U8553"/>
      <c r="V8553"/>
      <c r="W8553"/>
      <c r="X8553"/>
      <c r="Y8553"/>
      <c r="Z8553"/>
    </row>
    <row r="8554" spans="1:26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  <c r="S8554"/>
      <c r="T8554"/>
      <c r="U8554"/>
      <c r="V8554"/>
      <c r="W8554"/>
      <c r="X8554"/>
      <c r="Y8554"/>
      <c r="Z8554"/>
    </row>
    <row r="8555" spans="1:26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  <c r="S8555"/>
      <c r="T8555"/>
      <c r="U8555"/>
      <c r="V8555"/>
      <c r="W8555"/>
      <c r="X8555"/>
      <c r="Y8555"/>
      <c r="Z8555"/>
    </row>
    <row r="8556" spans="1:26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  <c r="S8556"/>
      <c r="T8556"/>
      <c r="U8556"/>
      <c r="V8556"/>
      <c r="W8556"/>
      <c r="X8556"/>
      <c r="Y8556"/>
      <c r="Z8556"/>
    </row>
    <row r="8557" spans="1:26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  <c r="S8557"/>
      <c r="T8557"/>
      <c r="U8557"/>
      <c r="V8557"/>
      <c r="W8557"/>
      <c r="X8557"/>
      <c r="Y8557"/>
      <c r="Z8557"/>
    </row>
    <row r="8558" spans="1:26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  <c r="S8558"/>
      <c r="T8558"/>
      <c r="U8558"/>
      <c r="V8558"/>
      <c r="W8558"/>
      <c r="X8558"/>
      <c r="Y8558"/>
      <c r="Z8558"/>
    </row>
    <row r="8559" spans="1:26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  <c r="S8559"/>
      <c r="T8559"/>
      <c r="U8559"/>
      <c r="V8559"/>
      <c r="W8559"/>
      <c r="X8559"/>
      <c r="Y8559"/>
      <c r="Z8559"/>
    </row>
    <row r="8560" spans="1:26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  <c r="S8560"/>
      <c r="T8560"/>
      <c r="U8560"/>
      <c r="V8560"/>
      <c r="W8560"/>
      <c r="X8560"/>
      <c r="Y8560"/>
      <c r="Z8560"/>
    </row>
    <row r="8561" spans="1:26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  <c r="S8561"/>
      <c r="T8561"/>
      <c r="U8561"/>
      <c r="V8561"/>
      <c r="W8561"/>
      <c r="X8561"/>
      <c r="Y8561"/>
      <c r="Z8561"/>
    </row>
    <row r="8562" spans="1:26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  <c r="S8562"/>
      <c r="T8562"/>
      <c r="U8562"/>
      <c r="V8562"/>
      <c r="W8562"/>
      <c r="X8562"/>
      <c r="Y8562"/>
      <c r="Z8562"/>
    </row>
    <row r="8563" spans="1:26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  <c r="S8563"/>
      <c r="T8563"/>
      <c r="U8563"/>
      <c r="V8563"/>
      <c r="W8563"/>
      <c r="X8563"/>
      <c r="Y8563"/>
      <c r="Z8563"/>
    </row>
    <row r="8564" spans="1:26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  <c r="S8564"/>
      <c r="T8564"/>
      <c r="U8564"/>
      <c r="V8564"/>
      <c r="W8564"/>
      <c r="X8564"/>
      <c r="Y8564"/>
      <c r="Z8564"/>
    </row>
    <row r="8565" spans="1:26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  <c r="S8565"/>
      <c r="T8565"/>
      <c r="U8565"/>
      <c r="V8565"/>
      <c r="W8565"/>
      <c r="X8565"/>
      <c r="Y8565"/>
      <c r="Z8565"/>
    </row>
    <row r="8566" spans="1:26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  <c r="S8566"/>
      <c r="T8566"/>
      <c r="U8566"/>
      <c r="V8566"/>
      <c r="W8566"/>
      <c r="X8566"/>
      <c r="Y8566"/>
      <c r="Z8566"/>
    </row>
    <row r="8567" spans="1:26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  <c r="S8567"/>
      <c r="T8567"/>
      <c r="U8567"/>
      <c r="V8567"/>
      <c r="W8567"/>
      <c r="X8567"/>
      <c r="Y8567"/>
      <c r="Z8567"/>
    </row>
    <row r="8568" spans="1:26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  <c r="S8568"/>
      <c r="T8568"/>
      <c r="U8568"/>
      <c r="V8568"/>
      <c r="W8568"/>
      <c r="X8568"/>
      <c r="Y8568"/>
      <c r="Z8568"/>
    </row>
    <row r="8569" spans="1:26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  <c r="S8569"/>
      <c r="T8569"/>
      <c r="U8569"/>
      <c r="V8569"/>
      <c r="W8569"/>
      <c r="X8569"/>
      <c r="Y8569"/>
      <c r="Z8569"/>
    </row>
    <row r="8570" spans="1:26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  <c r="S8570"/>
      <c r="T8570"/>
      <c r="U8570"/>
      <c r="V8570"/>
      <c r="W8570"/>
      <c r="X8570"/>
      <c r="Y8570"/>
      <c r="Z8570"/>
    </row>
    <row r="8571" spans="1:26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  <c r="S8571"/>
      <c r="T8571"/>
      <c r="U8571"/>
      <c r="V8571"/>
      <c r="W8571"/>
      <c r="X8571"/>
      <c r="Y8571"/>
      <c r="Z8571"/>
    </row>
    <row r="8572" spans="1:26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  <c r="S8572"/>
      <c r="T8572"/>
      <c r="U8572"/>
      <c r="V8572"/>
      <c r="W8572"/>
      <c r="X8572"/>
      <c r="Y8572"/>
      <c r="Z8572"/>
    </row>
    <row r="8573" spans="1:26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  <c r="S8573"/>
      <c r="T8573"/>
      <c r="U8573"/>
      <c r="V8573"/>
      <c r="W8573"/>
      <c r="X8573"/>
      <c r="Y8573"/>
      <c r="Z8573"/>
    </row>
    <row r="8574" spans="1:26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  <c r="S8574"/>
      <c r="T8574"/>
      <c r="U8574"/>
      <c r="V8574"/>
      <c r="W8574"/>
      <c r="X8574"/>
      <c r="Y8574"/>
      <c r="Z8574"/>
    </row>
    <row r="8575" spans="1:26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  <c r="S8575"/>
      <c r="T8575"/>
      <c r="U8575"/>
      <c r="V8575"/>
      <c r="W8575"/>
      <c r="X8575"/>
      <c r="Y8575"/>
      <c r="Z8575"/>
    </row>
    <row r="8576" spans="1:26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  <c r="S8576"/>
      <c r="T8576"/>
      <c r="U8576"/>
      <c r="V8576"/>
      <c r="W8576"/>
      <c r="X8576"/>
      <c r="Y8576"/>
      <c r="Z8576"/>
    </row>
    <row r="8577" spans="1:26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  <c r="S8577"/>
      <c r="T8577"/>
      <c r="U8577"/>
      <c r="V8577"/>
      <c r="W8577"/>
      <c r="X8577"/>
      <c r="Y8577"/>
      <c r="Z8577"/>
    </row>
    <row r="8578" spans="1:26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  <c r="S8578"/>
      <c r="T8578"/>
      <c r="U8578"/>
      <c r="V8578"/>
      <c r="W8578"/>
      <c r="X8578"/>
      <c r="Y8578"/>
      <c r="Z8578"/>
    </row>
    <row r="8579" spans="1:26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  <c r="S8579"/>
      <c r="T8579"/>
      <c r="U8579"/>
      <c r="V8579"/>
      <c r="W8579"/>
      <c r="X8579"/>
      <c r="Y8579"/>
      <c r="Z8579"/>
    </row>
    <row r="8580" spans="1:26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  <c r="S8580"/>
      <c r="T8580"/>
      <c r="U8580"/>
      <c r="V8580"/>
      <c r="W8580"/>
      <c r="X8580"/>
      <c r="Y8580"/>
      <c r="Z8580"/>
    </row>
    <row r="8581" spans="1:26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  <c r="S8581"/>
      <c r="T8581"/>
      <c r="U8581"/>
      <c r="V8581"/>
      <c r="W8581"/>
      <c r="X8581"/>
      <c r="Y8581"/>
      <c r="Z8581"/>
    </row>
    <row r="8582" spans="1:26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  <c r="S8582"/>
      <c r="T8582"/>
      <c r="U8582"/>
      <c r="V8582"/>
      <c r="W8582"/>
      <c r="X8582"/>
      <c r="Y8582"/>
      <c r="Z8582"/>
    </row>
    <row r="8583" spans="1:26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  <c r="S8583"/>
      <c r="T8583"/>
      <c r="U8583"/>
      <c r="V8583"/>
      <c r="W8583"/>
      <c r="X8583"/>
      <c r="Y8583"/>
      <c r="Z8583"/>
    </row>
    <row r="8584" spans="1:26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  <c r="S8584"/>
      <c r="T8584"/>
      <c r="U8584"/>
      <c r="V8584"/>
      <c r="W8584"/>
      <c r="X8584"/>
      <c r="Y8584"/>
      <c r="Z8584"/>
    </row>
    <row r="8585" spans="1:26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  <c r="S8585"/>
      <c r="T8585"/>
      <c r="U8585"/>
      <c r="V8585"/>
      <c r="W8585"/>
      <c r="X8585"/>
      <c r="Y8585"/>
      <c r="Z8585"/>
    </row>
    <row r="8586" spans="1:26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  <c r="S8586"/>
      <c r="T8586"/>
      <c r="U8586"/>
      <c r="V8586"/>
      <c r="W8586"/>
      <c r="X8586"/>
      <c r="Y8586"/>
      <c r="Z8586"/>
    </row>
    <row r="8587" spans="1:26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  <c r="S8587"/>
      <c r="T8587"/>
      <c r="U8587"/>
      <c r="V8587"/>
      <c r="W8587"/>
      <c r="X8587"/>
      <c r="Y8587"/>
      <c r="Z8587"/>
    </row>
    <row r="8588" spans="1:26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  <c r="S8588"/>
      <c r="T8588"/>
      <c r="U8588"/>
      <c r="V8588"/>
      <c r="W8588"/>
      <c r="X8588"/>
      <c r="Y8588"/>
      <c r="Z8588"/>
    </row>
    <row r="8589" spans="1:26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  <c r="S8589"/>
      <c r="T8589"/>
      <c r="U8589"/>
      <c r="V8589"/>
      <c r="W8589"/>
      <c r="X8589"/>
      <c r="Y8589"/>
      <c r="Z8589"/>
    </row>
    <row r="8590" spans="1:26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  <c r="S8590"/>
      <c r="T8590"/>
      <c r="U8590"/>
      <c r="V8590"/>
      <c r="W8590"/>
      <c r="X8590"/>
      <c r="Y8590"/>
      <c r="Z8590"/>
    </row>
    <row r="8591" spans="1:26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  <c r="S8591"/>
      <c r="T8591"/>
      <c r="U8591"/>
      <c r="V8591"/>
      <c r="W8591"/>
      <c r="X8591"/>
      <c r="Y8591"/>
      <c r="Z8591"/>
    </row>
    <row r="8592" spans="1:26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  <c r="S8592"/>
      <c r="T8592"/>
      <c r="U8592"/>
      <c r="V8592"/>
      <c r="W8592"/>
      <c r="X8592"/>
      <c r="Y8592"/>
      <c r="Z8592"/>
    </row>
    <row r="8593" spans="1:26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  <c r="S8593"/>
      <c r="T8593"/>
      <c r="U8593"/>
      <c r="V8593"/>
      <c r="W8593"/>
      <c r="X8593"/>
      <c r="Y8593"/>
      <c r="Z8593"/>
    </row>
    <row r="8594" spans="1:26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  <c r="S8594"/>
      <c r="T8594"/>
      <c r="U8594"/>
      <c r="V8594"/>
      <c r="W8594"/>
      <c r="X8594"/>
      <c r="Y8594"/>
      <c r="Z8594"/>
    </row>
    <row r="8595" spans="1:26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  <c r="S8595"/>
      <c r="T8595"/>
      <c r="U8595"/>
      <c r="V8595"/>
      <c r="W8595"/>
      <c r="X8595"/>
      <c r="Y8595"/>
      <c r="Z8595"/>
    </row>
    <row r="8596" spans="1:26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  <c r="S8596"/>
      <c r="T8596"/>
      <c r="U8596"/>
      <c r="V8596"/>
      <c r="W8596"/>
      <c r="X8596"/>
      <c r="Y8596"/>
      <c r="Z8596"/>
    </row>
    <row r="8597" spans="1:26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  <c r="S8597"/>
      <c r="T8597"/>
      <c r="U8597"/>
      <c r="V8597"/>
      <c r="W8597"/>
      <c r="X8597"/>
      <c r="Y8597"/>
      <c r="Z8597"/>
    </row>
    <row r="8598" spans="1:26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  <c r="S8598"/>
      <c r="T8598"/>
      <c r="U8598"/>
      <c r="V8598"/>
      <c r="W8598"/>
      <c r="X8598"/>
      <c r="Y8598"/>
      <c r="Z8598"/>
    </row>
    <row r="8599" spans="1:26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  <c r="S8599"/>
      <c r="T8599"/>
      <c r="U8599"/>
      <c r="V8599"/>
      <c r="W8599"/>
      <c r="X8599"/>
      <c r="Y8599"/>
      <c r="Z8599"/>
    </row>
    <row r="8600" spans="1:26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  <c r="S8600"/>
      <c r="T8600"/>
      <c r="U8600"/>
      <c r="V8600"/>
      <c r="W8600"/>
      <c r="X8600"/>
      <c r="Y8600"/>
      <c r="Z8600"/>
    </row>
    <row r="8601" spans="1:26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  <c r="S8601"/>
      <c r="T8601"/>
      <c r="U8601"/>
      <c r="V8601"/>
      <c r="W8601"/>
      <c r="X8601"/>
      <c r="Y8601"/>
      <c r="Z8601"/>
    </row>
    <row r="8602" spans="1:26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  <c r="S8602"/>
      <c r="T8602"/>
      <c r="U8602"/>
      <c r="V8602"/>
      <c r="W8602"/>
      <c r="X8602"/>
      <c r="Y8602"/>
      <c r="Z8602"/>
    </row>
    <row r="8603" spans="1:26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  <c r="S8603"/>
      <c r="T8603"/>
      <c r="U8603"/>
      <c r="V8603"/>
      <c r="W8603"/>
      <c r="X8603"/>
      <c r="Y8603"/>
      <c r="Z8603"/>
    </row>
    <row r="8604" spans="1:26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  <c r="S8604"/>
      <c r="T8604"/>
      <c r="U8604"/>
      <c r="V8604"/>
      <c r="W8604"/>
      <c r="X8604"/>
      <c r="Y8604"/>
      <c r="Z8604"/>
    </row>
    <row r="8605" spans="1:26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  <c r="S8605"/>
      <c r="T8605"/>
      <c r="U8605"/>
      <c r="V8605"/>
      <c r="W8605"/>
      <c r="X8605"/>
      <c r="Y8605"/>
      <c r="Z8605"/>
    </row>
    <row r="8606" spans="1:26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  <c r="S8606"/>
      <c r="T8606"/>
      <c r="U8606"/>
      <c r="V8606"/>
      <c r="W8606"/>
      <c r="X8606"/>
      <c r="Y8606"/>
      <c r="Z8606"/>
    </row>
    <row r="8607" spans="1:26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  <c r="S8607"/>
      <c r="T8607"/>
      <c r="U8607"/>
      <c r="V8607"/>
      <c r="W8607"/>
      <c r="X8607"/>
      <c r="Y8607"/>
      <c r="Z8607"/>
    </row>
    <row r="8608" spans="1:26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  <c r="S8608"/>
      <c r="T8608"/>
      <c r="U8608"/>
      <c r="V8608"/>
      <c r="W8608"/>
      <c r="X8608"/>
      <c r="Y8608"/>
      <c r="Z8608"/>
    </row>
    <row r="8609" spans="1:26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  <c r="S8609"/>
      <c r="T8609"/>
      <c r="U8609"/>
      <c r="V8609"/>
      <c r="W8609"/>
      <c r="X8609"/>
      <c r="Y8609"/>
      <c r="Z8609"/>
    </row>
    <row r="8610" spans="1:26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  <c r="S8610"/>
      <c r="T8610"/>
      <c r="U8610"/>
      <c r="V8610"/>
      <c r="W8610"/>
      <c r="X8610"/>
      <c r="Y8610"/>
      <c r="Z8610"/>
    </row>
    <row r="8611" spans="1:26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  <c r="S8611"/>
      <c r="T8611"/>
      <c r="U8611"/>
      <c r="V8611"/>
      <c r="W8611"/>
      <c r="X8611"/>
      <c r="Y8611"/>
      <c r="Z8611"/>
    </row>
    <row r="8612" spans="1:26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  <c r="S8612"/>
      <c r="T8612"/>
      <c r="U8612"/>
      <c r="V8612"/>
      <c r="W8612"/>
      <c r="X8612"/>
      <c r="Y8612"/>
      <c r="Z8612"/>
    </row>
    <row r="8613" spans="1:26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  <c r="S8613"/>
      <c r="T8613"/>
      <c r="U8613"/>
      <c r="V8613"/>
      <c r="W8613"/>
      <c r="X8613"/>
      <c r="Y8613"/>
      <c r="Z8613"/>
    </row>
    <row r="8614" spans="1:26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  <c r="S8614"/>
      <c r="T8614"/>
      <c r="U8614"/>
      <c r="V8614"/>
      <c r="W8614"/>
      <c r="X8614"/>
      <c r="Y8614"/>
      <c r="Z8614"/>
    </row>
    <row r="8615" spans="1:26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  <c r="S8615"/>
      <c r="T8615"/>
      <c r="U8615"/>
      <c r="V8615"/>
      <c r="W8615"/>
      <c r="X8615"/>
      <c r="Y8615"/>
      <c r="Z8615"/>
    </row>
    <row r="8616" spans="1:26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  <c r="S8616"/>
      <c r="T8616"/>
      <c r="U8616"/>
      <c r="V8616"/>
      <c r="W8616"/>
      <c r="X8616"/>
      <c r="Y8616"/>
      <c r="Z8616"/>
    </row>
    <row r="8617" spans="1:26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  <c r="S8617"/>
      <c r="T8617"/>
      <c r="U8617"/>
      <c r="V8617"/>
      <c r="W8617"/>
      <c r="X8617"/>
      <c r="Y8617"/>
      <c r="Z8617"/>
    </row>
    <row r="8618" spans="1:26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  <c r="S8618"/>
      <c r="T8618"/>
      <c r="U8618"/>
      <c r="V8618"/>
      <c r="W8618"/>
      <c r="X8618"/>
      <c r="Y8618"/>
      <c r="Z8618"/>
    </row>
    <row r="8619" spans="1:26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  <c r="S8619"/>
      <c r="T8619"/>
      <c r="U8619"/>
      <c r="V8619"/>
      <c r="W8619"/>
      <c r="X8619"/>
      <c r="Y8619"/>
      <c r="Z8619"/>
    </row>
    <row r="8620" spans="1:26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  <c r="S8620"/>
      <c r="T8620"/>
      <c r="U8620"/>
      <c r="V8620"/>
      <c r="W8620"/>
      <c r="X8620"/>
      <c r="Y8620"/>
      <c r="Z8620"/>
    </row>
    <row r="8621" spans="1:26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  <c r="S8621"/>
      <c r="T8621"/>
      <c r="U8621"/>
      <c r="V8621"/>
      <c r="W8621"/>
      <c r="X8621"/>
      <c r="Y8621"/>
      <c r="Z8621"/>
    </row>
    <row r="8622" spans="1:26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  <c r="S8622"/>
      <c r="T8622"/>
      <c r="U8622"/>
      <c r="V8622"/>
      <c r="W8622"/>
      <c r="X8622"/>
      <c r="Y8622"/>
      <c r="Z8622"/>
    </row>
    <row r="8623" spans="1:26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  <c r="S8623"/>
      <c r="T8623"/>
      <c r="U8623"/>
      <c r="V8623"/>
      <c r="W8623"/>
      <c r="X8623"/>
      <c r="Y8623"/>
      <c r="Z8623"/>
    </row>
    <row r="8624" spans="1:26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  <c r="S8624"/>
      <c r="T8624"/>
      <c r="U8624"/>
      <c r="V8624"/>
      <c r="W8624"/>
      <c r="X8624"/>
      <c r="Y8624"/>
      <c r="Z8624"/>
    </row>
    <row r="8625" spans="1:26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  <c r="S8625"/>
      <c r="T8625"/>
      <c r="U8625"/>
      <c r="V8625"/>
      <c r="W8625"/>
      <c r="X8625"/>
      <c r="Y8625"/>
      <c r="Z8625"/>
    </row>
    <row r="8626" spans="1:26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  <c r="S8626"/>
      <c r="T8626"/>
      <c r="U8626"/>
      <c r="V8626"/>
      <c r="W8626"/>
      <c r="X8626"/>
      <c r="Y8626"/>
      <c r="Z8626"/>
    </row>
    <row r="8627" spans="1:26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  <c r="S8627"/>
      <c r="T8627"/>
      <c r="U8627"/>
      <c r="V8627"/>
      <c r="W8627"/>
      <c r="X8627"/>
      <c r="Y8627"/>
      <c r="Z8627"/>
    </row>
    <row r="8628" spans="1:26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  <c r="S8628"/>
      <c r="T8628"/>
      <c r="U8628"/>
      <c r="V8628"/>
      <c r="W8628"/>
      <c r="X8628"/>
      <c r="Y8628"/>
      <c r="Z8628"/>
    </row>
    <row r="8629" spans="1:26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  <c r="S8629"/>
      <c r="T8629"/>
      <c r="U8629"/>
      <c r="V8629"/>
      <c r="W8629"/>
      <c r="X8629"/>
      <c r="Y8629"/>
      <c r="Z8629"/>
    </row>
    <row r="8630" spans="1:26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  <c r="S8630"/>
      <c r="T8630"/>
      <c r="U8630"/>
      <c r="V8630"/>
      <c r="W8630"/>
      <c r="X8630"/>
      <c r="Y8630"/>
      <c r="Z8630"/>
    </row>
    <row r="8631" spans="1:26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  <c r="S8631"/>
      <c r="T8631"/>
      <c r="U8631"/>
      <c r="V8631"/>
      <c r="W8631"/>
      <c r="X8631"/>
      <c r="Y8631"/>
      <c r="Z8631"/>
    </row>
    <row r="8632" spans="1:26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  <c r="S8632"/>
      <c r="T8632"/>
      <c r="U8632"/>
      <c r="V8632"/>
      <c r="W8632"/>
      <c r="X8632"/>
      <c r="Y8632"/>
      <c r="Z8632"/>
    </row>
    <row r="8633" spans="1:26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  <c r="S8633"/>
      <c r="T8633"/>
      <c r="U8633"/>
      <c r="V8633"/>
      <c r="W8633"/>
      <c r="X8633"/>
      <c r="Y8633"/>
      <c r="Z8633"/>
    </row>
    <row r="8634" spans="1:26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  <c r="S8634"/>
      <c r="T8634"/>
      <c r="U8634"/>
      <c r="V8634"/>
      <c r="W8634"/>
      <c r="X8634"/>
      <c r="Y8634"/>
      <c r="Z8634"/>
    </row>
    <row r="8635" spans="1:26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  <c r="S8635"/>
      <c r="T8635"/>
      <c r="U8635"/>
      <c r="V8635"/>
      <c r="W8635"/>
      <c r="X8635"/>
      <c r="Y8635"/>
      <c r="Z8635"/>
    </row>
    <row r="8636" spans="1:26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  <c r="S8636"/>
      <c r="T8636"/>
      <c r="U8636"/>
      <c r="V8636"/>
      <c r="W8636"/>
      <c r="X8636"/>
      <c r="Y8636"/>
      <c r="Z8636"/>
    </row>
    <row r="8637" spans="1:26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  <c r="S8637"/>
      <c r="T8637"/>
      <c r="U8637"/>
      <c r="V8637"/>
      <c r="W8637"/>
      <c r="X8637"/>
      <c r="Y8637"/>
      <c r="Z8637"/>
    </row>
    <row r="8638" spans="1:26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  <c r="S8638"/>
      <c r="T8638"/>
      <c r="U8638"/>
      <c r="V8638"/>
      <c r="W8638"/>
      <c r="X8638"/>
      <c r="Y8638"/>
      <c r="Z8638"/>
    </row>
    <row r="8639" spans="1:26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  <c r="S8639"/>
      <c r="T8639"/>
      <c r="U8639"/>
      <c r="V8639"/>
      <c r="W8639"/>
      <c r="X8639"/>
      <c r="Y8639"/>
      <c r="Z8639"/>
    </row>
    <row r="8640" spans="1:26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  <c r="S8640"/>
      <c r="T8640"/>
      <c r="U8640"/>
      <c r="V8640"/>
      <c r="W8640"/>
      <c r="X8640"/>
      <c r="Y8640"/>
      <c r="Z8640"/>
    </row>
    <row r="8641" spans="1:26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  <c r="S8641"/>
      <c r="T8641"/>
      <c r="U8641"/>
      <c r="V8641"/>
      <c r="W8641"/>
      <c r="X8641"/>
      <c r="Y8641"/>
      <c r="Z8641"/>
    </row>
    <row r="8642" spans="1:26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  <c r="S8642"/>
      <c r="T8642"/>
      <c r="U8642"/>
      <c r="V8642"/>
      <c r="W8642"/>
      <c r="X8642"/>
      <c r="Y8642"/>
      <c r="Z8642"/>
    </row>
    <row r="8643" spans="1:26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  <c r="S8643"/>
      <c r="T8643"/>
      <c r="U8643"/>
      <c r="V8643"/>
      <c r="W8643"/>
      <c r="X8643"/>
      <c r="Y8643"/>
      <c r="Z8643"/>
    </row>
    <row r="8644" spans="1:26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  <c r="S8644"/>
      <c r="T8644"/>
      <c r="U8644"/>
      <c r="V8644"/>
      <c r="W8644"/>
      <c r="X8644"/>
      <c r="Y8644"/>
      <c r="Z8644"/>
    </row>
    <row r="8645" spans="1:26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  <c r="S8645"/>
      <c r="T8645"/>
      <c r="U8645"/>
      <c r="V8645"/>
      <c r="W8645"/>
      <c r="X8645"/>
      <c r="Y8645"/>
      <c r="Z8645"/>
    </row>
    <row r="8646" spans="1:26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  <c r="S8646"/>
      <c r="T8646"/>
      <c r="U8646"/>
      <c r="V8646"/>
      <c r="W8646"/>
      <c r="X8646"/>
      <c r="Y8646"/>
      <c r="Z8646"/>
    </row>
    <row r="8647" spans="1:26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  <c r="S8647"/>
      <c r="T8647"/>
      <c r="U8647"/>
      <c r="V8647"/>
      <c r="W8647"/>
      <c r="X8647"/>
      <c r="Y8647"/>
      <c r="Z8647"/>
    </row>
    <row r="8648" spans="1:26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  <c r="S8648"/>
      <c r="T8648"/>
      <c r="U8648"/>
      <c r="V8648"/>
      <c r="W8648"/>
      <c r="X8648"/>
      <c r="Y8648"/>
      <c r="Z8648"/>
    </row>
    <row r="8649" spans="1:26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  <c r="S8649"/>
      <c r="T8649"/>
      <c r="U8649"/>
      <c r="V8649"/>
      <c r="W8649"/>
      <c r="X8649"/>
      <c r="Y8649"/>
      <c r="Z8649"/>
    </row>
    <row r="8650" spans="1:26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  <c r="S8650"/>
      <c r="T8650"/>
      <c r="U8650"/>
      <c r="V8650"/>
      <c r="W8650"/>
      <c r="X8650"/>
      <c r="Y8650"/>
      <c r="Z8650"/>
    </row>
    <row r="8651" spans="1:26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  <c r="S8651"/>
      <c r="T8651"/>
      <c r="U8651"/>
      <c r="V8651"/>
      <c r="W8651"/>
      <c r="X8651"/>
      <c r="Y8651"/>
      <c r="Z8651"/>
    </row>
    <row r="8652" spans="1:26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  <c r="S8652"/>
      <c r="T8652"/>
      <c r="U8652"/>
      <c r="V8652"/>
      <c r="W8652"/>
      <c r="X8652"/>
      <c r="Y8652"/>
      <c r="Z8652"/>
    </row>
    <row r="8653" spans="1:26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  <c r="S8653"/>
      <c r="T8653"/>
      <c r="U8653"/>
      <c r="V8653"/>
      <c r="W8653"/>
      <c r="X8653"/>
      <c r="Y8653"/>
      <c r="Z8653"/>
    </row>
    <row r="8654" spans="1:26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  <c r="S8654"/>
      <c r="T8654"/>
      <c r="U8654"/>
      <c r="V8654"/>
      <c r="W8654"/>
      <c r="X8654"/>
      <c r="Y8654"/>
      <c r="Z8654"/>
    </row>
    <row r="8655" spans="1:26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  <c r="S8655"/>
      <c r="T8655"/>
      <c r="U8655"/>
      <c r="V8655"/>
      <c r="W8655"/>
      <c r="X8655"/>
      <c r="Y8655"/>
      <c r="Z8655"/>
    </row>
    <row r="8656" spans="1:26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  <c r="S8656"/>
      <c r="T8656"/>
      <c r="U8656"/>
      <c r="V8656"/>
      <c r="W8656"/>
      <c r="X8656"/>
      <c r="Y8656"/>
      <c r="Z8656"/>
    </row>
    <row r="8657" spans="1:26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  <c r="S8657"/>
      <c r="T8657"/>
      <c r="U8657"/>
      <c r="V8657"/>
      <c r="W8657"/>
      <c r="X8657"/>
      <c r="Y8657"/>
      <c r="Z8657"/>
    </row>
    <row r="8658" spans="1:26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  <c r="S8658"/>
      <c r="T8658"/>
      <c r="U8658"/>
      <c r="V8658"/>
      <c r="W8658"/>
      <c r="X8658"/>
      <c r="Y8658"/>
      <c r="Z8658"/>
    </row>
    <row r="8659" spans="1:26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  <c r="S8659"/>
      <c r="T8659"/>
      <c r="U8659"/>
      <c r="V8659"/>
      <c r="W8659"/>
      <c r="X8659"/>
      <c r="Y8659"/>
      <c r="Z8659"/>
    </row>
    <row r="8660" spans="1:26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  <c r="S8660"/>
      <c r="T8660"/>
      <c r="U8660"/>
      <c r="V8660"/>
      <c r="W8660"/>
      <c r="X8660"/>
      <c r="Y8660"/>
      <c r="Z8660"/>
    </row>
    <row r="8661" spans="1:26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  <c r="S8661"/>
      <c r="T8661"/>
      <c r="U8661"/>
      <c r="V8661"/>
      <c r="W8661"/>
      <c r="X8661"/>
      <c r="Y8661"/>
      <c r="Z8661"/>
    </row>
    <row r="8662" spans="1:26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  <c r="S8662"/>
      <c r="T8662"/>
      <c r="U8662"/>
      <c r="V8662"/>
      <c r="W8662"/>
      <c r="X8662"/>
      <c r="Y8662"/>
      <c r="Z8662"/>
    </row>
    <row r="8663" spans="1:26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  <c r="S8663"/>
      <c r="T8663"/>
      <c r="U8663"/>
      <c r="V8663"/>
      <c r="W8663"/>
      <c r="X8663"/>
      <c r="Y8663"/>
      <c r="Z8663"/>
    </row>
    <row r="8664" spans="1:26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  <c r="S8664"/>
      <c r="T8664"/>
      <c r="U8664"/>
      <c r="V8664"/>
      <c r="W8664"/>
      <c r="X8664"/>
      <c r="Y8664"/>
      <c r="Z8664"/>
    </row>
    <row r="8665" spans="1:26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  <c r="S8665"/>
      <c r="T8665"/>
      <c r="U8665"/>
      <c r="V8665"/>
      <c r="W8665"/>
      <c r="X8665"/>
      <c r="Y8665"/>
      <c r="Z8665"/>
    </row>
    <row r="8666" spans="1:26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  <c r="S8666"/>
      <c r="T8666"/>
      <c r="U8666"/>
      <c r="V8666"/>
      <c r="W8666"/>
      <c r="X8666"/>
      <c r="Y8666"/>
      <c r="Z8666"/>
    </row>
    <row r="8667" spans="1:26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  <c r="S8667"/>
      <c r="T8667"/>
      <c r="U8667"/>
      <c r="V8667"/>
      <c r="W8667"/>
      <c r="X8667"/>
      <c r="Y8667"/>
      <c r="Z8667"/>
    </row>
    <row r="8668" spans="1:26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  <c r="S8668"/>
      <c r="T8668"/>
      <c r="U8668"/>
      <c r="V8668"/>
      <c r="W8668"/>
      <c r="X8668"/>
      <c r="Y8668"/>
      <c r="Z8668"/>
    </row>
    <row r="8669" spans="1:26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  <c r="S8669"/>
      <c r="T8669"/>
      <c r="U8669"/>
      <c r="V8669"/>
      <c r="W8669"/>
      <c r="X8669"/>
      <c r="Y8669"/>
      <c r="Z8669"/>
    </row>
    <row r="8670" spans="1:26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  <c r="S8670"/>
      <c r="T8670"/>
      <c r="U8670"/>
      <c r="V8670"/>
      <c r="W8670"/>
      <c r="X8670"/>
      <c r="Y8670"/>
      <c r="Z8670"/>
    </row>
    <row r="8671" spans="1:26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  <c r="S8671"/>
      <c r="T8671"/>
      <c r="U8671"/>
      <c r="V8671"/>
      <c r="W8671"/>
      <c r="X8671"/>
      <c r="Y8671"/>
      <c r="Z8671"/>
    </row>
    <row r="8672" spans="1:26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  <c r="S8672"/>
      <c r="T8672"/>
      <c r="U8672"/>
      <c r="V8672"/>
      <c r="W8672"/>
      <c r="X8672"/>
      <c r="Y8672"/>
      <c r="Z8672"/>
    </row>
    <row r="8673" spans="1:26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  <c r="S8673"/>
      <c r="T8673"/>
      <c r="U8673"/>
      <c r="V8673"/>
      <c r="W8673"/>
      <c r="X8673"/>
      <c r="Y8673"/>
      <c r="Z8673"/>
    </row>
    <row r="8674" spans="1:26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  <c r="S8674"/>
      <c r="T8674"/>
      <c r="U8674"/>
      <c r="V8674"/>
      <c r="W8674"/>
      <c r="X8674"/>
      <c r="Y8674"/>
      <c r="Z8674"/>
    </row>
    <row r="8675" spans="1:26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  <c r="S8675"/>
      <c r="T8675"/>
      <c r="U8675"/>
      <c r="V8675"/>
      <c r="W8675"/>
      <c r="X8675"/>
      <c r="Y8675"/>
      <c r="Z8675"/>
    </row>
    <row r="8676" spans="1:26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  <c r="S8676"/>
      <c r="T8676"/>
      <c r="U8676"/>
      <c r="V8676"/>
      <c r="W8676"/>
      <c r="X8676"/>
      <c r="Y8676"/>
      <c r="Z8676"/>
    </row>
    <row r="8677" spans="1:26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  <c r="S8677"/>
      <c r="T8677"/>
      <c r="U8677"/>
      <c r="V8677"/>
      <c r="W8677"/>
      <c r="X8677"/>
      <c r="Y8677"/>
      <c r="Z8677"/>
    </row>
    <row r="8678" spans="1:26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  <c r="S8678"/>
      <c r="T8678"/>
      <c r="U8678"/>
      <c r="V8678"/>
      <c r="W8678"/>
      <c r="X8678"/>
      <c r="Y8678"/>
      <c r="Z8678"/>
    </row>
    <row r="8679" spans="1:26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  <c r="S8679"/>
      <c r="T8679"/>
      <c r="U8679"/>
      <c r="V8679"/>
      <c r="W8679"/>
      <c r="X8679"/>
      <c r="Y8679"/>
      <c r="Z8679"/>
    </row>
    <row r="8680" spans="1:26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  <c r="S8680"/>
      <c r="T8680"/>
      <c r="U8680"/>
      <c r="V8680"/>
      <c r="W8680"/>
      <c r="X8680"/>
      <c r="Y8680"/>
      <c r="Z8680"/>
    </row>
    <row r="8681" spans="1:26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  <c r="S8681"/>
      <c r="T8681"/>
      <c r="U8681"/>
      <c r="V8681"/>
      <c r="W8681"/>
      <c r="X8681"/>
      <c r="Y8681"/>
      <c r="Z8681"/>
    </row>
    <row r="8682" spans="1:26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  <c r="S8682"/>
      <c r="T8682"/>
      <c r="U8682"/>
      <c r="V8682"/>
      <c r="W8682"/>
      <c r="X8682"/>
      <c r="Y8682"/>
      <c r="Z8682"/>
    </row>
    <row r="8683" spans="1:26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  <c r="S8683"/>
      <c r="T8683"/>
      <c r="U8683"/>
      <c r="V8683"/>
      <c r="W8683"/>
      <c r="X8683"/>
      <c r="Y8683"/>
      <c r="Z8683"/>
    </row>
    <row r="8684" spans="1:26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  <c r="S8684"/>
      <c r="T8684"/>
      <c r="U8684"/>
      <c r="V8684"/>
      <c r="W8684"/>
      <c r="X8684"/>
      <c r="Y8684"/>
      <c r="Z8684"/>
    </row>
    <row r="8685" spans="1:26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  <c r="S8685"/>
      <c r="T8685"/>
      <c r="U8685"/>
      <c r="V8685"/>
      <c r="W8685"/>
      <c r="X8685"/>
      <c r="Y8685"/>
      <c r="Z8685"/>
    </row>
    <row r="8686" spans="1:26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  <c r="S8686"/>
      <c r="T8686"/>
      <c r="U8686"/>
      <c r="V8686"/>
      <c r="W8686"/>
      <c r="X8686"/>
      <c r="Y8686"/>
      <c r="Z8686"/>
    </row>
    <row r="8687" spans="1:26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  <c r="S8687"/>
      <c r="T8687"/>
      <c r="U8687"/>
      <c r="V8687"/>
      <c r="W8687"/>
      <c r="X8687"/>
      <c r="Y8687"/>
      <c r="Z8687"/>
    </row>
    <row r="8688" spans="1:26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  <c r="S8688"/>
      <c r="T8688"/>
      <c r="U8688"/>
      <c r="V8688"/>
      <c r="W8688"/>
      <c r="X8688"/>
      <c r="Y8688"/>
      <c r="Z8688"/>
    </row>
    <row r="8689" spans="1:26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  <c r="S8689"/>
      <c r="T8689"/>
      <c r="U8689"/>
      <c r="V8689"/>
      <c r="W8689"/>
      <c r="X8689"/>
      <c r="Y8689"/>
      <c r="Z8689"/>
    </row>
    <row r="8690" spans="1:26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  <c r="S8690"/>
      <c r="T8690"/>
      <c r="U8690"/>
      <c r="V8690"/>
      <c r="W8690"/>
      <c r="X8690"/>
      <c r="Y8690"/>
      <c r="Z8690"/>
    </row>
    <row r="8691" spans="1:26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  <c r="S8691"/>
      <c r="T8691"/>
      <c r="U8691"/>
      <c r="V8691"/>
      <c r="W8691"/>
      <c r="X8691"/>
      <c r="Y8691"/>
      <c r="Z8691"/>
    </row>
    <row r="8692" spans="1:26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  <c r="S8692"/>
      <c r="T8692"/>
      <c r="U8692"/>
      <c r="V8692"/>
      <c r="W8692"/>
      <c r="X8692"/>
      <c r="Y8692"/>
      <c r="Z8692"/>
    </row>
    <row r="8693" spans="1:26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  <c r="S8693"/>
      <c r="T8693"/>
      <c r="U8693"/>
      <c r="V8693"/>
      <c r="W8693"/>
      <c r="X8693"/>
      <c r="Y8693"/>
      <c r="Z8693"/>
    </row>
    <row r="8694" spans="1:26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  <c r="S8694"/>
      <c r="T8694"/>
      <c r="U8694"/>
      <c r="V8694"/>
      <c r="W8694"/>
      <c r="X8694"/>
      <c r="Y8694"/>
      <c r="Z8694"/>
    </row>
    <row r="8695" spans="1:26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  <c r="S8695"/>
      <c r="T8695"/>
      <c r="U8695"/>
      <c r="V8695"/>
      <c r="W8695"/>
      <c r="X8695"/>
      <c r="Y8695"/>
      <c r="Z8695"/>
    </row>
    <row r="8696" spans="1:26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  <c r="S8696"/>
      <c r="T8696"/>
      <c r="U8696"/>
      <c r="V8696"/>
      <c r="W8696"/>
      <c r="X8696"/>
      <c r="Y8696"/>
      <c r="Z8696"/>
    </row>
    <row r="8697" spans="1:26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  <c r="S8697"/>
      <c r="T8697"/>
      <c r="U8697"/>
      <c r="V8697"/>
      <c r="W8697"/>
      <c r="X8697"/>
      <c r="Y8697"/>
      <c r="Z8697"/>
    </row>
    <row r="8698" spans="1:26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  <c r="S8698"/>
      <c r="T8698"/>
      <c r="U8698"/>
      <c r="V8698"/>
      <c r="W8698"/>
      <c r="X8698"/>
      <c r="Y8698"/>
      <c r="Z8698"/>
    </row>
    <row r="8699" spans="1:26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  <c r="S8699"/>
      <c r="T8699"/>
      <c r="U8699"/>
      <c r="V8699"/>
      <c r="W8699"/>
      <c r="X8699"/>
      <c r="Y8699"/>
      <c r="Z8699"/>
    </row>
    <row r="8700" spans="1:26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  <c r="S8700"/>
      <c r="T8700"/>
      <c r="U8700"/>
      <c r="V8700"/>
      <c r="W8700"/>
      <c r="X8700"/>
      <c r="Y8700"/>
      <c r="Z8700"/>
    </row>
    <row r="8701" spans="1:26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  <c r="S8701"/>
      <c r="T8701"/>
      <c r="U8701"/>
      <c r="V8701"/>
      <c r="W8701"/>
      <c r="X8701"/>
      <c r="Y8701"/>
      <c r="Z8701"/>
    </row>
    <row r="8702" spans="1:26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  <c r="S8702"/>
      <c r="T8702"/>
      <c r="U8702"/>
      <c r="V8702"/>
      <c r="W8702"/>
      <c r="X8702"/>
      <c r="Y8702"/>
      <c r="Z8702"/>
    </row>
    <row r="8703" spans="1:26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  <c r="S8703"/>
      <c r="T8703"/>
      <c r="U8703"/>
      <c r="V8703"/>
      <c r="W8703"/>
      <c r="X8703"/>
      <c r="Y8703"/>
      <c r="Z8703"/>
    </row>
    <row r="8704" spans="1:26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  <c r="S8704"/>
      <c r="T8704"/>
      <c r="U8704"/>
      <c r="V8704"/>
      <c r="W8704"/>
      <c r="X8704"/>
      <c r="Y8704"/>
      <c r="Z8704"/>
    </row>
    <row r="8705" spans="1:26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  <c r="S8705"/>
      <c r="T8705"/>
      <c r="U8705"/>
      <c r="V8705"/>
      <c r="W8705"/>
      <c r="X8705"/>
      <c r="Y8705"/>
      <c r="Z8705"/>
    </row>
    <row r="8706" spans="1:26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  <c r="S8706"/>
      <c r="T8706"/>
      <c r="U8706"/>
      <c r="V8706"/>
      <c r="W8706"/>
      <c r="X8706"/>
      <c r="Y8706"/>
      <c r="Z8706"/>
    </row>
    <row r="8707" spans="1:26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  <c r="S8707"/>
      <c r="T8707"/>
      <c r="U8707"/>
      <c r="V8707"/>
      <c r="W8707"/>
      <c r="X8707"/>
      <c r="Y8707"/>
      <c r="Z8707"/>
    </row>
    <row r="8708" spans="1:26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  <c r="S8708"/>
      <c r="T8708"/>
      <c r="U8708"/>
      <c r="V8708"/>
      <c r="W8708"/>
      <c r="X8708"/>
      <c r="Y8708"/>
      <c r="Z8708"/>
    </row>
    <row r="8709" spans="1:26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  <c r="S8709"/>
      <c r="T8709"/>
      <c r="U8709"/>
      <c r="V8709"/>
      <c r="W8709"/>
      <c r="X8709"/>
      <c r="Y8709"/>
      <c r="Z8709"/>
    </row>
    <row r="8710" spans="1:26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  <c r="S8710"/>
      <c r="T8710"/>
      <c r="U8710"/>
      <c r="V8710"/>
      <c r="W8710"/>
      <c r="X8710"/>
      <c r="Y8710"/>
      <c r="Z8710"/>
    </row>
    <row r="8711" spans="1:26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  <c r="S8711"/>
      <c r="T8711"/>
      <c r="U8711"/>
      <c r="V8711"/>
      <c r="W8711"/>
      <c r="X8711"/>
      <c r="Y8711"/>
      <c r="Z8711"/>
    </row>
    <row r="8712" spans="1:26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  <c r="S8712"/>
      <c r="T8712"/>
      <c r="U8712"/>
      <c r="V8712"/>
      <c r="W8712"/>
      <c r="X8712"/>
      <c r="Y8712"/>
      <c r="Z8712"/>
    </row>
    <row r="8713" spans="1:26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  <c r="S8713"/>
      <c r="T8713"/>
      <c r="U8713"/>
      <c r="V8713"/>
      <c r="W8713"/>
      <c r="X8713"/>
      <c r="Y8713"/>
      <c r="Z8713"/>
    </row>
    <row r="8714" spans="1:26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  <c r="S8714"/>
      <c r="T8714"/>
      <c r="U8714"/>
      <c r="V8714"/>
      <c r="W8714"/>
      <c r="X8714"/>
      <c r="Y8714"/>
      <c r="Z8714"/>
    </row>
    <row r="8715" spans="1:26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  <c r="S8715"/>
      <c r="T8715"/>
      <c r="U8715"/>
      <c r="V8715"/>
      <c r="W8715"/>
      <c r="X8715"/>
      <c r="Y8715"/>
      <c r="Z8715"/>
    </row>
    <row r="8716" spans="1:26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  <c r="S8716"/>
      <c r="T8716"/>
      <c r="U8716"/>
      <c r="V8716"/>
      <c r="W8716"/>
      <c r="X8716"/>
      <c r="Y8716"/>
      <c r="Z8716"/>
    </row>
    <row r="8717" spans="1:26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  <c r="S8717"/>
      <c r="T8717"/>
      <c r="U8717"/>
      <c r="V8717"/>
      <c r="W8717"/>
      <c r="X8717"/>
      <c r="Y8717"/>
      <c r="Z8717"/>
    </row>
    <row r="8718" spans="1:26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  <c r="S8718"/>
      <c r="T8718"/>
      <c r="U8718"/>
      <c r="V8718"/>
      <c r="W8718"/>
      <c r="X8718"/>
      <c r="Y8718"/>
      <c r="Z8718"/>
    </row>
    <row r="8719" spans="1:26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  <c r="S8719"/>
      <c r="T8719"/>
      <c r="U8719"/>
      <c r="V8719"/>
      <c r="W8719"/>
      <c r="X8719"/>
      <c r="Y8719"/>
      <c r="Z8719"/>
    </row>
    <row r="8720" spans="1:26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  <c r="S8720"/>
      <c r="T8720"/>
      <c r="U8720"/>
      <c r="V8720"/>
      <c r="W8720"/>
      <c r="X8720"/>
      <c r="Y8720"/>
      <c r="Z8720"/>
    </row>
    <row r="8721" spans="1:26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  <c r="S8721"/>
      <c r="T8721"/>
      <c r="U8721"/>
      <c r="V8721"/>
      <c r="W8721"/>
      <c r="X8721"/>
      <c r="Y8721"/>
      <c r="Z8721"/>
    </row>
    <row r="8722" spans="1:26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  <c r="S8722"/>
      <c r="T8722"/>
      <c r="U8722"/>
      <c r="V8722"/>
      <c r="W8722"/>
      <c r="X8722"/>
      <c r="Y8722"/>
      <c r="Z8722"/>
    </row>
    <row r="8723" spans="1:26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  <c r="S8723"/>
      <c r="T8723"/>
      <c r="U8723"/>
      <c r="V8723"/>
      <c r="W8723"/>
      <c r="X8723"/>
      <c r="Y8723"/>
      <c r="Z8723"/>
    </row>
    <row r="8724" spans="1:26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  <c r="S8724"/>
      <c r="T8724"/>
      <c r="U8724"/>
      <c r="V8724"/>
      <c r="W8724"/>
      <c r="X8724"/>
      <c r="Y8724"/>
      <c r="Z8724"/>
    </row>
    <row r="8725" spans="1:26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  <c r="S8725"/>
      <c r="T8725"/>
      <c r="U8725"/>
      <c r="V8725"/>
      <c r="W8725"/>
      <c r="X8725"/>
      <c r="Y8725"/>
      <c r="Z8725"/>
    </row>
    <row r="8726" spans="1:26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  <c r="S8726"/>
      <c r="T8726"/>
      <c r="U8726"/>
      <c r="V8726"/>
      <c r="W8726"/>
      <c r="X8726"/>
      <c r="Y8726"/>
      <c r="Z8726"/>
    </row>
    <row r="8727" spans="1:26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  <c r="S8727"/>
      <c r="T8727"/>
      <c r="U8727"/>
      <c r="V8727"/>
      <c r="W8727"/>
      <c r="X8727"/>
      <c r="Y8727"/>
      <c r="Z8727"/>
    </row>
    <row r="8728" spans="1:26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  <c r="S8728"/>
      <c r="T8728"/>
      <c r="U8728"/>
      <c r="V8728"/>
      <c r="W8728"/>
      <c r="X8728"/>
      <c r="Y8728"/>
      <c r="Z8728"/>
    </row>
    <row r="8729" spans="1:26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  <c r="S8729"/>
      <c r="T8729"/>
      <c r="U8729"/>
      <c r="V8729"/>
      <c r="W8729"/>
      <c r="X8729"/>
      <c r="Y8729"/>
      <c r="Z8729"/>
    </row>
    <row r="8730" spans="1:26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  <c r="S8730"/>
      <c r="T8730"/>
      <c r="U8730"/>
      <c r="V8730"/>
      <c r="W8730"/>
      <c r="X8730"/>
      <c r="Y8730"/>
      <c r="Z8730"/>
    </row>
    <row r="8731" spans="1:26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  <c r="S8731"/>
      <c r="T8731"/>
      <c r="U8731"/>
      <c r="V8731"/>
      <c r="W8731"/>
      <c r="X8731"/>
      <c r="Y8731"/>
      <c r="Z8731"/>
    </row>
    <row r="8732" spans="1:26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  <c r="S8732"/>
      <c r="T8732"/>
      <c r="U8732"/>
      <c r="V8732"/>
      <c r="W8732"/>
      <c r="X8732"/>
      <c r="Y8732"/>
      <c r="Z8732"/>
    </row>
    <row r="8733" spans="1:26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  <c r="S8733"/>
      <c r="T8733"/>
      <c r="U8733"/>
      <c r="V8733"/>
      <c r="W8733"/>
      <c r="X8733"/>
      <c r="Y8733"/>
      <c r="Z8733"/>
    </row>
    <row r="8734" spans="1:26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  <c r="S8734"/>
      <c r="T8734"/>
      <c r="U8734"/>
      <c r="V8734"/>
      <c r="W8734"/>
      <c r="X8734"/>
      <c r="Y8734"/>
      <c r="Z8734"/>
    </row>
    <row r="8735" spans="1:26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  <c r="S8735"/>
      <c r="T8735"/>
      <c r="U8735"/>
      <c r="V8735"/>
      <c r="W8735"/>
      <c r="X8735"/>
      <c r="Y8735"/>
      <c r="Z8735"/>
    </row>
    <row r="8736" spans="1:26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  <c r="S8736"/>
      <c r="T8736"/>
      <c r="U8736"/>
      <c r="V8736"/>
      <c r="W8736"/>
      <c r="X8736"/>
      <c r="Y8736"/>
      <c r="Z8736"/>
    </row>
    <row r="8737" spans="1:26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  <c r="S8737"/>
      <c r="T8737"/>
      <c r="U8737"/>
      <c r="V8737"/>
      <c r="W8737"/>
      <c r="X8737"/>
      <c r="Y8737"/>
      <c r="Z8737"/>
    </row>
    <row r="8738" spans="1:26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  <c r="S8738"/>
      <c r="T8738"/>
      <c r="U8738"/>
      <c r="V8738"/>
      <c r="W8738"/>
      <c r="X8738"/>
      <c r="Y8738"/>
      <c r="Z8738"/>
    </row>
    <row r="8739" spans="1:26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  <c r="S8739"/>
      <c r="T8739"/>
      <c r="U8739"/>
      <c r="V8739"/>
      <c r="W8739"/>
      <c r="X8739"/>
      <c r="Y8739"/>
      <c r="Z8739"/>
    </row>
    <row r="8740" spans="1:26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  <c r="S8740"/>
      <c r="T8740"/>
      <c r="U8740"/>
      <c r="V8740"/>
      <c r="W8740"/>
      <c r="X8740"/>
      <c r="Y8740"/>
      <c r="Z8740"/>
    </row>
    <row r="8741" spans="1:26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  <c r="S8741"/>
      <c r="T8741"/>
      <c r="U8741"/>
      <c r="V8741"/>
      <c r="W8741"/>
      <c r="X8741"/>
      <c r="Y8741"/>
      <c r="Z8741"/>
    </row>
    <row r="8742" spans="1:26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  <c r="S8742"/>
      <c r="T8742"/>
      <c r="U8742"/>
      <c r="V8742"/>
      <c r="W8742"/>
      <c r="X8742"/>
      <c r="Y8742"/>
      <c r="Z8742"/>
    </row>
    <row r="8743" spans="1:26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  <c r="S8743"/>
      <c r="T8743"/>
      <c r="U8743"/>
      <c r="V8743"/>
      <c r="W8743"/>
      <c r="X8743"/>
      <c r="Y8743"/>
      <c r="Z8743"/>
    </row>
    <row r="8744" spans="1:26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  <c r="S8744"/>
      <c r="T8744"/>
      <c r="U8744"/>
      <c r="V8744"/>
      <c r="W8744"/>
      <c r="X8744"/>
      <c r="Y8744"/>
      <c r="Z8744"/>
    </row>
    <row r="8745" spans="1:26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  <c r="S8745"/>
      <c r="T8745"/>
      <c r="U8745"/>
      <c r="V8745"/>
      <c r="W8745"/>
      <c r="X8745"/>
      <c r="Y8745"/>
      <c r="Z8745"/>
    </row>
    <row r="8746" spans="1:26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  <c r="S8746"/>
      <c r="T8746"/>
      <c r="U8746"/>
      <c r="V8746"/>
      <c r="W8746"/>
      <c r="X8746"/>
      <c r="Y8746"/>
      <c r="Z8746"/>
    </row>
    <row r="8747" spans="1:26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  <c r="S8747"/>
      <c r="T8747"/>
      <c r="U8747"/>
      <c r="V8747"/>
      <c r="W8747"/>
      <c r="X8747"/>
      <c r="Y8747"/>
      <c r="Z8747"/>
    </row>
    <row r="8748" spans="1:26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  <c r="S8748"/>
      <c r="T8748"/>
      <c r="U8748"/>
      <c r="V8748"/>
      <c r="W8748"/>
      <c r="X8748"/>
      <c r="Y8748"/>
      <c r="Z8748"/>
    </row>
    <row r="8749" spans="1:26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  <c r="S8749"/>
      <c r="T8749"/>
      <c r="U8749"/>
      <c r="V8749"/>
      <c r="W8749"/>
      <c r="X8749"/>
      <c r="Y8749"/>
      <c r="Z8749"/>
    </row>
    <row r="8750" spans="1:26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  <c r="S8750"/>
      <c r="T8750"/>
      <c r="U8750"/>
      <c r="V8750"/>
      <c r="W8750"/>
      <c r="X8750"/>
      <c r="Y8750"/>
      <c r="Z8750"/>
    </row>
    <row r="8751" spans="1:26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  <c r="S8751"/>
      <c r="T8751"/>
      <c r="U8751"/>
      <c r="V8751"/>
      <c r="W8751"/>
      <c r="X8751"/>
      <c r="Y8751"/>
      <c r="Z8751"/>
    </row>
    <row r="8752" spans="1:26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  <c r="S8752"/>
      <c r="T8752"/>
      <c r="U8752"/>
      <c r="V8752"/>
      <c r="W8752"/>
      <c r="X8752"/>
      <c r="Y8752"/>
      <c r="Z8752"/>
    </row>
    <row r="8753" spans="1:26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  <c r="S8753"/>
      <c r="T8753"/>
      <c r="U8753"/>
      <c r="V8753"/>
      <c r="W8753"/>
      <c r="X8753"/>
      <c r="Y8753"/>
      <c r="Z8753"/>
    </row>
    <row r="8754" spans="1:26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  <c r="S8754"/>
      <c r="T8754"/>
      <c r="U8754"/>
      <c r="V8754"/>
      <c r="W8754"/>
      <c r="X8754"/>
      <c r="Y8754"/>
      <c r="Z8754"/>
    </row>
    <row r="8755" spans="1:26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  <c r="S8755"/>
      <c r="T8755"/>
      <c r="U8755"/>
      <c r="V8755"/>
      <c r="W8755"/>
      <c r="X8755"/>
      <c r="Y8755"/>
      <c r="Z8755"/>
    </row>
    <row r="8756" spans="1:26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  <c r="S8756"/>
      <c r="T8756"/>
      <c r="U8756"/>
      <c r="V8756"/>
      <c r="W8756"/>
      <c r="X8756"/>
      <c r="Y8756"/>
      <c r="Z8756"/>
    </row>
    <row r="8757" spans="1:26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  <c r="S8757"/>
      <c r="T8757"/>
      <c r="U8757"/>
      <c r="V8757"/>
      <c r="W8757"/>
      <c r="X8757"/>
      <c r="Y8757"/>
      <c r="Z8757"/>
    </row>
    <row r="8758" spans="1:26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  <c r="S8758"/>
      <c r="T8758"/>
      <c r="U8758"/>
      <c r="V8758"/>
      <c r="W8758"/>
      <c r="X8758"/>
      <c r="Y8758"/>
      <c r="Z8758"/>
    </row>
    <row r="8759" spans="1:26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  <c r="S8759"/>
      <c r="T8759"/>
      <c r="U8759"/>
      <c r="V8759"/>
      <c r="W8759"/>
      <c r="X8759"/>
      <c r="Y8759"/>
      <c r="Z8759"/>
    </row>
    <row r="8760" spans="1:26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  <c r="S8760"/>
      <c r="T8760"/>
      <c r="U8760"/>
      <c r="V8760"/>
      <c r="W8760"/>
      <c r="X8760"/>
      <c r="Y8760"/>
      <c r="Z8760"/>
    </row>
    <row r="8761" spans="1:26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  <c r="S8761"/>
      <c r="T8761"/>
      <c r="U8761"/>
      <c r="V8761"/>
      <c r="W8761"/>
      <c r="X8761"/>
      <c r="Y8761"/>
      <c r="Z8761"/>
    </row>
    <row r="8762" spans="1:26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  <c r="S8762"/>
      <c r="T8762"/>
      <c r="U8762"/>
      <c r="V8762"/>
      <c r="W8762"/>
      <c r="X8762"/>
      <c r="Y8762"/>
      <c r="Z8762"/>
    </row>
    <row r="8763" spans="1:26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  <c r="S8763"/>
      <c r="T8763"/>
      <c r="U8763"/>
      <c r="V8763"/>
      <c r="W8763"/>
      <c r="X8763"/>
      <c r="Y8763"/>
      <c r="Z8763"/>
    </row>
    <row r="8764" spans="1:26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  <c r="S8764"/>
      <c r="T8764"/>
      <c r="U8764"/>
      <c r="V8764"/>
      <c r="W8764"/>
      <c r="X8764"/>
      <c r="Y8764"/>
      <c r="Z8764"/>
    </row>
    <row r="8765" spans="1:26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  <c r="S8765"/>
      <c r="T8765"/>
      <c r="U8765"/>
      <c r="V8765"/>
      <c r="W8765"/>
      <c r="X8765"/>
      <c r="Y8765"/>
      <c r="Z8765"/>
    </row>
    <row r="8766" spans="1:26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  <c r="S8766"/>
      <c r="T8766"/>
      <c r="U8766"/>
      <c r="V8766"/>
      <c r="W8766"/>
      <c r="X8766"/>
      <c r="Y8766"/>
      <c r="Z8766"/>
    </row>
    <row r="8767" spans="1:26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  <c r="S8767"/>
      <c r="T8767"/>
      <c r="U8767"/>
      <c r="V8767"/>
      <c r="W8767"/>
      <c r="X8767"/>
      <c r="Y8767"/>
      <c r="Z8767"/>
    </row>
    <row r="8768" spans="1:26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  <c r="S8768"/>
      <c r="T8768"/>
      <c r="U8768"/>
      <c r="V8768"/>
      <c r="W8768"/>
      <c r="X8768"/>
      <c r="Y8768"/>
      <c r="Z8768"/>
    </row>
    <row r="8769" spans="1:26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  <c r="S8769"/>
      <c r="T8769"/>
      <c r="U8769"/>
      <c r="V8769"/>
      <c r="W8769"/>
      <c r="X8769"/>
      <c r="Y8769"/>
      <c r="Z8769"/>
    </row>
    <row r="8770" spans="1:26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  <c r="S8770"/>
      <c r="T8770"/>
      <c r="U8770"/>
      <c r="V8770"/>
      <c r="W8770"/>
      <c r="X8770"/>
      <c r="Y8770"/>
      <c r="Z8770"/>
    </row>
    <row r="8771" spans="1:26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  <c r="S8771"/>
      <c r="T8771"/>
      <c r="U8771"/>
      <c r="V8771"/>
      <c r="W8771"/>
      <c r="X8771"/>
      <c r="Y8771"/>
      <c r="Z8771"/>
    </row>
    <row r="8772" spans="1:26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  <c r="S8772"/>
      <c r="T8772"/>
      <c r="U8772"/>
      <c r="V8772"/>
      <c r="W8772"/>
      <c r="X8772"/>
      <c r="Y8772"/>
      <c r="Z8772"/>
    </row>
    <row r="8773" spans="1:26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  <c r="S8773"/>
      <c r="T8773"/>
      <c r="U8773"/>
      <c r="V8773"/>
      <c r="W8773"/>
      <c r="X8773"/>
      <c r="Y8773"/>
      <c r="Z8773"/>
    </row>
    <row r="8774" spans="1:26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  <c r="S8774"/>
      <c r="T8774"/>
      <c r="U8774"/>
      <c r="V8774"/>
      <c r="W8774"/>
      <c r="X8774"/>
      <c r="Y8774"/>
      <c r="Z8774"/>
    </row>
    <row r="8775" spans="1:26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  <c r="S8775"/>
      <c r="T8775"/>
      <c r="U8775"/>
      <c r="V8775"/>
      <c r="W8775"/>
      <c r="X8775"/>
      <c r="Y8775"/>
      <c r="Z8775"/>
    </row>
    <row r="8776" spans="1:26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  <c r="S8776"/>
      <c r="T8776"/>
      <c r="U8776"/>
      <c r="V8776"/>
      <c r="W8776"/>
      <c r="X8776"/>
      <c r="Y8776"/>
      <c r="Z8776"/>
    </row>
    <row r="8777" spans="1:26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  <c r="S8777"/>
      <c r="T8777"/>
      <c r="U8777"/>
      <c r="V8777"/>
      <c r="W8777"/>
      <c r="X8777"/>
      <c r="Y8777"/>
      <c r="Z8777"/>
    </row>
    <row r="8778" spans="1:26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  <c r="S8778"/>
      <c r="T8778"/>
      <c r="U8778"/>
      <c r="V8778"/>
      <c r="W8778"/>
      <c r="X8778"/>
      <c r="Y8778"/>
      <c r="Z8778"/>
    </row>
    <row r="8779" spans="1:26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  <c r="S8779"/>
      <c r="T8779"/>
      <c r="U8779"/>
      <c r="V8779"/>
      <c r="W8779"/>
      <c r="X8779"/>
      <c r="Y8779"/>
      <c r="Z8779"/>
    </row>
    <row r="8780" spans="1:26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  <c r="S8780"/>
      <c r="T8780"/>
      <c r="U8780"/>
      <c r="V8780"/>
      <c r="W8780"/>
      <c r="X8780"/>
      <c r="Y8780"/>
      <c r="Z8780"/>
    </row>
    <row r="8781" spans="1:26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  <c r="S8781"/>
      <c r="T8781"/>
      <c r="U8781"/>
      <c r="V8781"/>
      <c r="W8781"/>
      <c r="X8781"/>
      <c r="Y8781"/>
      <c r="Z8781"/>
    </row>
    <row r="8782" spans="1:26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  <c r="S8782"/>
      <c r="T8782"/>
      <c r="U8782"/>
      <c r="V8782"/>
      <c r="W8782"/>
      <c r="X8782"/>
      <c r="Y8782"/>
      <c r="Z8782"/>
    </row>
    <row r="8783" spans="1:26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  <c r="S8783"/>
      <c r="T8783"/>
      <c r="U8783"/>
      <c r="V8783"/>
      <c r="W8783"/>
      <c r="X8783"/>
      <c r="Y8783"/>
      <c r="Z8783"/>
    </row>
    <row r="8784" spans="1:26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  <c r="S8784"/>
      <c r="T8784"/>
      <c r="U8784"/>
      <c r="V8784"/>
      <c r="W8784"/>
      <c r="X8784"/>
      <c r="Y8784"/>
      <c r="Z8784"/>
    </row>
    <row r="8785" spans="1:26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  <c r="S8785"/>
      <c r="T8785"/>
      <c r="U8785"/>
      <c r="V8785"/>
      <c r="W8785"/>
      <c r="X8785"/>
      <c r="Y8785"/>
      <c r="Z8785"/>
    </row>
    <row r="8786" spans="1:26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  <c r="S8786"/>
      <c r="T8786"/>
      <c r="U8786"/>
      <c r="V8786"/>
      <c r="W8786"/>
      <c r="X8786"/>
      <c r="Y8786"/>
      <c r="Z8786"/>
    </row>
    <row r="8787" spans="1:26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  <c r="S8787"/>
      <c r="T8787"/>
      <c r="U8787"/>
      <c r="V8787"/>
      <c r="W8787"/>
      <c r="X8787"/>
      <c r="Y8787"/>
      <c r="Z8787"/>
    </row>
    <row r="8788" spans="1:26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  <c r="S8788"/>
      <c r="T8788"/>
      <c r="U8788"/>
      <c r="V8788"/>
      <c r="W8788"/>
      <c r="X8788"/>
      <c r="Y8788"/>
      <c r="Z8788"/>
    </row>
    <row r="8789" spans="1:26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  <c r="S8789"/>
      <c r="T8789"/>
      <c r="U8789"/>
      <c r="V8789"/>
      <c r="W8789"/>
      <c r="X8789"/>
      <c r="Y8789"/>
      <c r="Z8789"/>
    </row>
    <row r="8790" spans="1:26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  <c r="S8790"/>
      <c r="T8790"/>
      <c r="U8790"/>
      <c r="V8790"/>
      <c r="W8790"/>
      <c r="X8790"/>
      <c r="Y8790"/>
      <c r="Z8790"/>
    </row>
    <row r="8791" spans="1:26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  <c r="S8791"/>
      <c r="T8791"/>
      <c r="U8791"/>
      <c r="V8791"/>
      <c r="W8791"/>
      <c r="X8791"/>
      <c r="Y8791"/>
      <c r="Z8791"/>
    </row>
    <row r="8792" spans="1:26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  <c r="S8792"/>
      <c r="T8792"/>
      <c r="U8792"/>
      <c r="V8792"/>
      <c r="W8792"/>
      <c r="X8792"/>
      <c r="Y8792"/>
      <c r="Z8792"/>
    </row>
    <row r="8793" spans="1:26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  <c r="S8793"/>
      <c r="T8793"/>
      <c r="U8793"/>
      <c r="V8793"/>
      <c r="W8793"/>
      <c r="X8793"/>
      <c r="Y8793"/>
      <c r="Z8793"/>
    </row>
    <row r="8794" spans="1:26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  <c r="S8794"/>
      <c r="T8794"/>
      <c r="U8794"/>
      <c r="V8794"/>
      <c r="W8794"/>
      <c r="X8794"/>
      <c r="Y8794"/>
      <c r="Z8794"/>
    </row>
    <row r="8795" spans="1:26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  <c r="S8795"/>
      <c r="T8795"/>
      <c r="U8795"/>
      <c r="V8795"/>
      <c r="W8795"/>
      <c r="X8795"/>
      <c r="Y8795"/>
      <c r="Z8795"/>
    </row>
    <row r="8796" spans="1:26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  <c r="S8796"/>
      <c r="T8796"/>
      <c r="U8796"/>
      <c r="V8796"/>
      <c r="W8796"/>
      <c r="X8796"/>
      <c r="Y8796"/>
      <c r="Z8796"/>
    </row>
    <row r="8797" spans="1:26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  <c r="S8797"/>
      <c r="T8797"/>
      <c r="U8797"/>
      <c r="V8797"/>
      <c r="W8797"/>
      <c r="X8797"/>
      <c r="Y8797"/>
      <c r="Z8797"/>
    </row>
    <row r="8798" spans="1:26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  <c r="S8798"/>
      <c r="T8798"/>
      <c r="U8798"/>
      <c r="V8798"/>
      <c r="W8798"/>
      <c r="X8798"/>
      <c r="Y8798"/>
      <c r="Z8798"/>
    </row>
    <row r="8799" spans="1:26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  <c r="S8799"/>
      <c r="T8799"/>
      <c r="U8799"/>
      <c r="V8799"/>
      <c r="W8799"/>
      <c r="X8799"/>
      <c r="Y8799"/>
      <c r="Z8799"/>
    </row>
    <row r="8800" spans="1:26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  <c r="S8800"/>
      <c r="T8800"/>
      <c r="U8800"/>
      <c r="V8800"/>
      <c r="W8800"/>
      <c r="X8800"/>
      <c r="Y8800"/>
      <c r="Z8800"/>
    </row>
    <row r="8801" spans="1:26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  <c r="S8801"/>
      <c r="T8801"/>
      <c r="U8801"/>
      <c r="V8801"/>
      <c r="W8801"/>
      <c r="X8801"/>
      <c r="Y8801"/>
      <c r="Z8801"/>
    </row>
    <row r="8802" spans="1:26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  <c r="S8802"/>
      <c r="T8802"/>
      <c r="U8802"/>
      <c r="V8802"/>
      <c r="W8802"/>
      <c r="X8802"/>
      <c r="Y8802"/>
      <c r="Z8802"/>
    </row>
    <row r="8803" spans="1:26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  <c r="S8803"/>
      <c r="T8803"/>
      <c r="U8803"/>
      <c r="V8803"/>
      <c r="W8803"/>
      <c r="X8803"/>
      <c r="Y8803"/>
      <c r="Z8803"/>
    </row>
    <row r="8804" spans="1:26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  <c r="S8804"/>
      <c r="T8804"/>
      <c r="U8804"/>
      <c r="V8804"/>
      <c r="W8804"/>
      <c r="X8804"/>
      <c r="Y8804"/>
      <c r="Z8804"/>
    </row>
    <row r="8805" spans="1:26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  <c r="S8805"/>
      <c r="T8805"/>
      <c r="U8805"/>
      <c r="V8805"/>
      <c r="W8805"/>
      <c r="X8805"/>
      <c r="Y8805"/>
      <c r="Z8805"/>
    </row>
    <row r="8806" spans="1:26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  <c r="S8806"/>
      <c r="T8806"/>
      <c r="U8806"/>
      <c r="V8806"/>
      <c r="W8806"/>
      <c r="X8806"/>
      <c r="Y8806"/>
      <c r="Z8806"/>
    </row>
    <row r="8807" spans="1:26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  <c r="S8807"/>
      <c r="T8807"/>
      <c r="U8807"/>
      <c r="V8807"/>
      <c r="W8807"/>
      <c r="X8807"/>
      <c r="Y8807"/>
      <c r="Z8807"/>
    </row>
    <row r="8808" spans="1:26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  <c r="S8808"/>
      <c r="T8808"/>
      <c r="U8808"/>
      <c r="V8808"/>
      <c r="W8808"/>
      <c r="X8808"/>
      <c r="Y8808"/>
      <c r="Z8808"/>
    </row>
    <row r="8809" spans="1:26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  <c r="S8809"/>
      <c r="T8809"/>
      <c r="U8809"/>
      <c r="V8809"/>
      <c r="W8809"/>
      <c r="X8809"/>
      <c r="Y8809"/>
      <c r="Z8809"/>
    </row>
    <row r="8810" spans="1:26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  <c r="S8810"/>
      <c r="T8810"/>
      <c r="U8810"/>
      <c r="V8810"/>
      <c r="W8810"/>
      <c r="X8810"/>
      <c r="Y8810"/>
      <c r="Z8810"/>
    </row>
    <row r="8811" spans="1:26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  <c r="S8811"/>
      <c r="T8811"/>
      <c r="U8811"/>
      <c r="V8811"/>
      <c r="W8811"/>
      <c r="X8811"/>
      <c r="Y8811"/>
      <c r="Z8811"/>
    </row>
    <row r="8812" spans="1:26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  <c r="S8812"/>
      <c r="T8812"/>
      <c r="U8812"/>
      <c r="V8812"/>
      <c r="W8812"/>
      <c r="X8812"/>
      <c r="Y8812"/>
      <c r="Z8812"/>
    </row>
    <row r="8813" spans="1:26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  <c r="S8813"/>
      <c r="T8813"/>
      <c r="U8813"/>
      <c r="V8813"/>
      <c r="W8813"/>
      <c r="X8813"/>
      <c r="Y8813"/>
      <c r="Z8813"/>
    </row>
    <row r="8814" spans="1:26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  <c r="S8814"/>
      <c r="T8814"/>
      <c r="U8814"/>
      <c r="V8814"/>
      <c r="W8814"/>
      <c r="X8814"/>
      <c r="Y8814"/>
      <c r="Z8814"/>
    </row>
    <row r="8815" spans="1:26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  <c r="S8815"/>
      <c r="T8815"/>
      <c r="U8815"/>
      <c r="V8815"/>
      <c r="W8815"/>
      <c r="X8815"/>
      <c r="Y8815"/>
      <c r="Z8815"/>
    </row>
    <row r="8816" spans="1:26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  <c r="S8816"/>
      <c r="T8816"/>
      <c r="U8816"/>
      <c r="V8816"/>
      <c r="W8816"/>
      <c r="X8816"/>
      <c r="Y8816"/>
      <c r="Z8816"/>
    </row>
    <row r="8817" spans="1:26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  <c r="S8817"/>
      <c r="T8817"/>
      <c r="U8817"/>
      <c r="V8817"/>
      <c r="W8817"/>
      <c r="X8817"/>
      <c r="Y8817"/>
      <c r="Z8817"/>
    </row>
    <row r="8818" spans="1:26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  <c r="S8818"/>
      <c r="T8818"/>
      <c r="U8818"/>
      <c r="V8818"/>
      <c r="W8818"/>
      <c r="X8818"/>
      <c r="Y8818"/>
      <c r="Z8818"/>
    </row>
    <row r="8819" spans="1:26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  <c r="S8819"/>
      <c r="T8819"/>
      <c r="U8819"/>
      <c r="V8819"/>
      <c r="W8819"/>
      <c r="X8819"/>
      <c r="Y8819"/>
      <c r="Z8819"/>
    </row>
    <row r="8820" spans="1:26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  <c r="S8820"/>
      <c r="T8820"/>
      <c r="U8820"/>
      <c r="V8820"/>
      <c r="W8820"/>
      <c r="X8820"/>
      <c r="Y8820"/>
      <c r="Z8820"/>
    </row>
    <row r="8821" spans="1:26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  <c r="S8821"/>
      <c r="T8821"/>
      <c r="U8821"/>
      <c r="V8821"/>
      <c r="W8821"/>
      <c r="X8821"/>
      <c r="Y8821"/>
      <c r="Z8821"/>
    </row>
    <row r="8822" spans="1:26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  <c r="S8822"/>
      <c r="T8822"/>
      <c r="U8822"/>
      <c r="V8822"/>
      <c r="W8822"/>
      <c r="X8822"/>
      <c r="Y8822"/>
      <c r="Z8822"/>
    </row>
    <row r="8823" spans="1:26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  <c r="S8823"/>
      <c r="T8823"/>
      <c r="U8823"/>
      <c r="V8823"/>
      <c r="W8823"/>
      <c r="X8823"/>
      <c r="Y8823"/>
      <c r="Z8823"/>
    </row>
    <row r="8824" spans="1:26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  <c r="S8824"/>
      <c r="T8824"/>
      <c r="U8824"/>
      <c r="V8824"/>
      <c r="W8824"/>
      <c r="X8824"/>
      <c r="Y8824"/>
      <c r="Z8824"/>
    </row>
    <row r="8825" spans="1:26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  <c r="S8825"/>
      <c r="T8825"/>
      <c r="U8825"/>
      <c r="V8825"/>
      <c r="W8825"/>
      <c r="X8825"/>
      <c r="Y8825"/>
      <c r="Z8825"/>
    </row>
    <row r="8826" spans="1:26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  <c r="S8826"/>
      <c r="T8826"/>
      <c r="U8826"/>
      <c r="V8826"/>
      <c r="W8826"/>
      <c r="X8826"/>
      <c r="Y8826"/>
      <c r="Z8826"/>
    </row>
    <row r="8827" spans="1:26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  <c r="S8827"/>
      <c r="T8827"/>
      <c r="U8827"/>
      <c r="V8827"/>
      <c r="W8827"/>
      <c r="X8827"/>
      <c r="Y8827"/>
      <c r="Z8827"/>
    </row>
    <row r="8828" spans="1:26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  <c r="S8828"/>
      <c r="T8828"/>
      <c r="U8828"/>
      <c r="V8828"/>
      <c r="W8828"/>
      <c r="X8828"/>
      <c r="Y8828"/>
      <c r="Z8828"/>
    </row>
    <row r="8829" spans="1:26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  <c r="S8829"/>
      <c r="T8829"/>
      <c r="U8829"/>
      <c r="V8829"/>
      <c r="W8829"/>
      <c r="X8829"/>
      <c r="Y8829"/>
      <c r="Z8829"/>
    </row>
    <row r="8830" spans="1:26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  <c r="S8830"/>
      <c r="T8830"/>
      <c r="U8830"/>
      <c r="V8830"/>
      <c r="W8830"/>
      <c r="X8830"/>
      <c r="Y8830"/>
      <c r="Z8830"/>
    </row>
    <row r="8831" spans="1:26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  <c r="S8831"/>
      <c r="T8831"/>
      <c r="U8831"/>
      <c r="V8831"/>
      <c r="W8831"/>
      <c r="X8831"/>
      <c r="Y8831"/>
      <c r="Z8831"/>
    </row>
    <row r="8832" spans="1:26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  <c r="S8832"/>
      <c r="T8832"/>
      <c r="U8832"/>
      <c r="V8832"/>
      <c r="W8832"/>
      <c r="X8832"/>
      <c r="Y8832"/>
      <c r="Z8832"/>
    </row>
    <row r="8833" spans="1:26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  <c r="S8833"/>
      <c r="T8833"/>
      <c r="U8833"/>
      <c r="V8833"/>
      <c r="W8833"/>
      <c r="X8833"/>
      <c r="Y8833"/>
      <c r="Z8833"/>
    </row>
    <row r="8834" spans="1:26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  <c r="S8834"/>
      <c r="T8834"/>
      <c r="U8834"/>
      <c r="V8834"/>
      <c r="W8834"/>
      <c r="X8834"/>
      <c r="Y8834"/>
      <c r="Z8834"/>
    </row>
    <row r="8835" spans="1:26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  <c r="S8835"/>
      <c r="T8835"/>
      <c r="U8835"/>
      <c r="V8835"/>
      <c r="W8835"/>
      <c r="X8835"/>
      <c r="Y8835"/>
      <c r="Z8835"/>
    </row>
    <row r="8836" spans="1:26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  <c r="S8836"/>
      <c r="T8836"/>
      <c r="U8836"/>
      <c r="V8836"/>
      <c r="W8836"/>
      <c r="X8836"/>
      <c r="Y8836"/>
      <c r="Z8836"/>
    </row>
    <row r="8837" spans="1:26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  <c r="S8837"/>
      <c r="T8837"/>
      <c r="U8837"/>
      <c r="V8837"/>
      <c r="W8837"/>
      <c r="X8837"/>
      <c r="Y8837"/>
      <c r="Z8837"/>
    </row>
    <row r="8838" spans="1:26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  <c r="S8838"/>
      <c r="T8838"/>
      <c r="U8838"/>
      <c r="V8838"/>
      <c r="W8838"/>
      <c r="X8838"/>
      <c r="Y8838"/>
      <c r="Z8838"/>
    </row>
    <row r="8839" spans="1:26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  <c r="S8839"/>
      <c r="T8839"/>
      <c r="U8839"/>
      <c r="V8839"/>
      <c r="W8839"/>
      <c r="X8839"/>
      <c r="Y8839"/>
      <c r="Z8839"/>
    </row>
    <row r="8840" spans="1:26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  <c r="S8840"/>
      <c r="T8840"/>
      <c r="U8840"/>
      <c r="V8840"/>
      <c r="W8840"/>
      <c r="X8840"/>
      <c r="Y8840"/>
      <c r="Z8840"/>
    </row>
    <row r="8841" spans="1:26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  <c r="S8841"/>
      <c r="T8841"/>
      <c r="U8841"/>
      <c r="V8841"/>
      <c r="W8841"/>
      <c r="X8841"/>
      <c r="Y8841"/>
      <c r="Z8841"/>
    </row>
    <row r="8842" spans="1:26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  <c r="S8842"/>
      <c r="T8842"/>
      <c r="U8842"/>
      <c r="V8842"/>
      <c r="W8842"/>
      <c r="X8842"/>
      <c r="Y8842"/>
      <c r="Z8842"/>
    </row>
    <row r="8843" spans="1:26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  <c r="S8843"/>
      <c r="T8843"/>
      <c r="U8843"/>
      <c r="V8843"/>
      <c r="W8843"/>
      <c r="X8843"/>
      <c r="Y8843"/>
      <c r="Z8843"/>
    </row>
    <row r="8844" spans="1:26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  <c r="S8844"/>
      <c r="T8844"/>
      <c r="U8844"/>
      <c r="V8844"/>
      <c r="W8844"/>
      <c r="X8844"/>
      <c r="Y8844"/>
      <c r="Z8844"/>
    </row>
    <row r="8845" spans="1:26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  <c r="S8845"/>
      <c r="T8845"/>
      <c r="U8845"/>
      <c r="V8845"/>
      <c r="W8845"/>
      <c r="X8845"/>
      <c r="Y8845"/>
      <c r="Z8845"/>
    </row>
    <row r="8846" spans="1:26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  <c r="S8846"/>
      <c r="T8846"/>
      <c r="U8846"/>
      <c r="V8846"/>
      <c r="W8846"/>
      <c r="X8846"/>
      <c r="Y8846"/>
      <c r="Z8846"/>
    </row>
    <row r="8847" spans="1:26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  <c r="S8847"/>
      <c r="T8847"/>
      <c r="U8847"/>
      <c r="V8847"/>
      <c r="W8847"/>
      <c r="X8847"/>
      <c r="Y8847"/>
      <c r="Z8847"/>
    </row>
    <row r="8848" spans="1:26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  <c r="S8848"/>
      <c r="T8848"/>
      <c r="U8848"/>
      <c r="V8848"/>
      <c r="W8848"/>
      <c r="X8848"/>
      <c r="Y8848"/>
      <c r="Z8848"/>
    </row>
    <row r="8849" spans="1:26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  <c r="S8849"/>
      <c r="T8849"/>
      <c r="U8849"/>
      <c r="V8849"/>
      <c r="W8849"/>
      <c r="X8849"/>
      <c r="Y8849"/>
      <c r="Z8849"/>
    </row>
    <row r="8850" spans="1:26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  <c r="S8850"/>
      <c r="T8850"/>
      <c r="U8850"/>
      <c r="V8850"/>
      <c r="W8850"/>
      <c r="X8850"/>
      <c r="Y8850"/>
      <c r="Z8850"/>
    </row>
    <row r="8851" spans="1:26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  <c r="S8851"/>
      <c r="T8851"/>
      <c r="U8851"/>
      <c r="V8851"/>
      <c r="W8851"/>
      <c r="X8851"/>
      <c r="Y8851"/>
      <c r="Z8851"/>
    </row>
    <row r="8852" spans="1:26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  <c r="S8852"/>
      <c r="T8852"/>
      <c r="U8852"/>
      <c r="V8852"/>
      <c r="W8852"/>
      <c r="X8852"/>
      <c r="Y8852"/>
      <c r="Z8852"/>
    </row>
    <row r="8853" spans="1:26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  <c r="S8853"/>
      <c r="T8853"/>
      <c r="U8853"/>
      <c r="V8853"/>
      <c r="W8853"/>
      <c r="X8853"/>
      <c r="Y8853"/>
      <c r="Z8853"/>
    </row>
    <row r="8854" spans="1:26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  <c r="S8854"/>
      <c r="T8854"/>
      <c r="U8854"/>
      <c r="V8854"/>
      <c r="W8854"/>
      <c r="X8854"/>
      <c r="Y8854"/>
      <c r="Z8854"/>
    </row>
    <row r="8855" spans="1:26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  <c r="S8855"/>
      <c r="T8855"/>
      <c r="U8855"/>
      <c r="V8855"/>
      <c r="W8855"/>
      <c r="X8855"/>
      <c r="Y8855"/>
      <c r="Z8855"/>
    </row>
    <row r="8856" spans="1:26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  <c r="S8856"/>
      <c r="T8856"/>
      <c r="U8856"/>
      <c r="V8856"/>
      <c r="W8856"/>
      <c r="X8856"/>
      <c r="Y8856"/>
      <c r="Z8856"/>
    </row>
    <row r="8857" spans="1:26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  <c r="S8857"/>
      <c r="T8857"/>
      <c r="U8857"/>
      <c r="V8857"/>
      <c r="W8857"/>
      <c r="X8857"/>
      <c r="Y8857"/>
      <c r="Z8857"/>
    </row>
    <row r="8858" spans="1:26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  <c r="S8858"/>
      <c r="T8858"/>
      <c r="U8858"/>
      <c r="V8858"/>
      <c r="W8858"/>
      <c r="X8858"/>
      <c r="Y8858"/>
      <c r="Z8858"/>
    </row>
    <row r="8859" spans="1:26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  <c r="S8859"/>
      <c r="T8859"/>
      <c r="U8859"/>
      <c r="V8859"/>
      <c r="W8859"/>
      <c r="X8859"/>
      <c r="Y8859"/>
      <c r="Z8859"/>
    </row>
    <row r="8860" spans="1:26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  <c r="S8860"/>
      <c r="T8860"/>
      <c r="U8860"/>
      <c r="V8860"/>
      <c r="W8860"/>
      <c r="X8860"/>
      <c r="Y8860"/>
      <c r="Z8860"/>
    </row>
    <row r="8861" spans="1:26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  <c r="S8861"/>
      <c r="T8861"/>
      <c r="U8861"/>
      <c r="V8861"/>
      <c r="W8861"/>
      <c r="X8861"/>
      <c r="Y8861"/>
      <c r="Z8861"/>
    </row>
    <row r="8862" spans="1:26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  <c r="S8862"/>
      <c r="T8862"/>
      <c r="U8862"/>
      <c r="V8862"/>
      <c r="W8862"/>
      <c r="X8862"/>
      <c r="Y8862"/>
      <c r="Z8862"/>
    </row>
    <row r="8863" spans="1:26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  <c r="S8863"/>
      <c r="T8863"/>
      <c r="U8863"/>
      <c r="V8863"/>
      <c r="W8863"/>
      <c r="X8863"/>
      <c r="Y8863"/>
      <c r="Z8863"/>
    </row>
    <row r="8864" spans="1:26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  <c r="S8864"/>
      <c r="T8864"/>
      <c r="U8864"/>
      <c r="V8864"/>
      <c r="W8864"/>
      <c r="X8864"/>
      <c r="Y8864"/>
      <c r="Z8864"/>
    </row>
    <row r="8865" spans="1:26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  <c r="S8865"/>
      <c r="T8865"/>
      <c r="U8865"/>
      <c r="V8865"/>
      <c r="W8865"/>
      <c r="X8865"/>
      <c r="Y8865"/>
      <c r="Z8865"/>
    </row>
    <row r="8866" spans="1:26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  <c r="S8866"/>
      <c r="T8866"/>
      <c r="U8866"/>
      <c r="V8866"/>
      <c r="W8866"/>
      <c r="X8866"/>
      <c r="Y8866"/>
      <c r="Z8866"/>
    </row>
    <row r="8867" spans="1:26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  <c r="S8867"/>
      <c r="T8867"/>
      <c r="U8867"/>
      <c r="V8867"/>
      <c r="W8867"/>
      <c r="X8867"/>
      <c r="Y8867"/>
      <c r="Z8867"/>
    </row>
    <row r="8868" spans="1:26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  <c r="S8868"/>
      <c r="T8868"/>
      <c r="U8868"/>
      <c r="V8868"/>
      <c r="W8868"/>
      <c r="X8868"/>
      <c r="Y8868"/>
      <c r="Z8868"/>
    </row>
    <row r="8869" spans="1:26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  <c r="S8869"/>
      <c r="T8869"/>
      <c r="U8869"/>
      <c r="V8869"/>
      <c r="W8869"/>
      <c r="X8869"/>
      <c r="Y8869"/>
      <c r="Z8869"/>
    </row>
    <row r="8870" spans="1:26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  <c r="S8870"/>
      <c r="T8870"/>
      <c r="U8870"/>
      <c r="V8870"/>
      <c r="W8870"/>
      <c r="X8870"/>
      <c r="Y8870"/>
      <c r="Z8870"/>
    </row>
    <row r="8871" spans="1:26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  <c r="S8871"/>
      <c r="T8871"/>
      <c r="U8871"/>
      <c r="V8871"/>
      <c r="W8871"/>
      <c r="X8871"/>
      <c r="Y8871"/>
      <c r="Z8871"/>
    </row>
    <row r="8872" spans="1:26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  <c r="S8872"/>
      <c r="T8872"/>
      <c r="U8872"/>
      <c r="V8872"/>
      <c r="W8872"/>
      <c r="X8872"/>
      <c r="Y8872"/>
      <c r="Z8872"/>
    </row>
    <row r="8873" spans="1:26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  <c r="S8873"/>
      <c r="T8873"/>
      <c r="U8873"/>
      <c r="V8873"/>
      <c r="W8873"/>
      <c r="X8873"/>
      <c r="Y8873"/>
      <c r="Z8873"/>
    </row>
    <row r="8874" spans="1:26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  <c r="S8874"/>
      <c r="T8874"/>
      <c r="U8874"/>
      <c r="V8874"/>
      <c r="W8874"/>
      <c r="X8874"/>
      <c r="Y8874"/>
      <c r="Z8874"/>
    </row>
    <row r="8875" spans="1:26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  <c r="S8875"/>
      <c r="T8875"/>
      <c r="U8875"/>
      <c r="V8875"/>
      <c r="W8875"/>
      <c r="X8875"/>
      <c r="Y8875"/>
      <c r="Z8875"/>
    </row>
    <row r="8876" spans="1:26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  <c r="S8876"/>
      <c r="T8876"/>
      <c r="U8876"/>
      <c r="V8876"/>
      <c r="W8876"/>
      <c r="X8876"/>
      <c r="Y8876"/>
      <c r="Z8876"/>
    </row>
    <row r="8877" spans="1:26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  <c r="S8877"/>
      <c r="T8877"/>
      <c r="U8877"/>
      <c r="V8877"/>
      <c r="W8877"/>
      <c r="X8877"/>
      <c r="Y8877"/>
      <c r="Z8877"/>
    </row>
    <row r="8878" spans="1:26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  <c r="S8878"/>
      <c r="T8878"/>
      <c r="U8878"/>
      <c r="V8878"/>
      <c r="W8878"/>
      <c r="X8878"/>
      <c r="Y8878"/>
      <c r="Z8878"/>
    </row>
    <row r="8879" spans="1:26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  <c r="S8879"/>
      <c r="T8879"/>
      <c r="U8879"/>
      <c r="V8879"/>
      <c r="W8879"/>
      <c r="X8879"/>
      <c r="Y8879"/>
      <c r="Z8879"/>
    </row>
    <row r="8880" spans="1:26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  <c r="S8880"/>
      <c r="T8880"/>
      <c r="U8880"/>
      <c r="V8880"/>
      <c r="W8880"/>
      <c r="X8880"/>
      <c r="Y8880"/>
      <c r="Z8880"/>
    </row>
    <row r="8881" spans="1:26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  <c r="S8881"/>
      <c r="T8881"/>
      <c r="U8881"/>
      <c r="V8881"/>
      <c r="W8881"/>
      <c r="X8881"/>
      <c r="Y8881"/>
      <c r="Z8881"/>
    </row>
    <row r="8882" spans="1:26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  <c r="S8882"/>
      <c r="T8882"/>
      <c r="U8882"/>
      <c r="V8882"/>
      <c r="W8882"/>
      <c r="X8882"/>
      <c r="Y8882"/>
      <c r="Z8882"/>
    </row>
    <row r="8883" spans="1:26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  <c r="S8883"/>
      <c r="T8883"/>
      <c r="U8883"/>
      <c r="V8883"/>
      <c r="W8883"/>
      <c r="X8883"/>
      <c r="Y8883"/>
      <c r="Z8883"/>
    </row>
    <row r="8884" spans="1:26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  <c r="S8884"/>
      <c r="T8884"/>
      <c r="U8884"/>
      <c r="V8884"/>
      <c r="W8884"/>
      <c r="X8884"/>
      <c r="Y8884"/>
      <c r="Z8884"/>
    </row>
    <row r="8885" spans="1:26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  <c r="S8885"/>
      <c r="T8885"/>
      <c r="U8885"/>
      <c r="V8885"/>
      <c r="W8885"/>
      <c r="X8885"/>
      <c r="Y8885"/>
      <c r="Z8885"/>
    </row>
    <row r="8886" spans="1:26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  <c r="S8886"/>
      <c r="T8886"/>
      <c r="U8886"/>
      <c r="V8886"/>
      <c r="W8886"/>
      <c r="X8886"/>
      <c r="Y8886"/>
      <c r="Z8886"/>
    </row>
    <row r="8887" spans="1:26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  <c r="S8887"/>
      <c r="T8887"/>
      <c r="U8887"/>
      <c r="V8887"/>
      <c r="W8887"/>
      <c r="X8887"/>
      <c r="Y8887"/>
      <c r="Z8887"/>
    </row>
    <row r="8888" spans="1:26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  <c r="S8888"/>
      <c r="T8888"/>
      <c r="U8888"/>
      <c r="V8888"/>
      <c r="W8888"/>
      <c r="X8888"/>
      <c r="Y8888"/>
      <c r="Z8888"/>
    </row>
    <row r="8889" spans="1:26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  <c r="S8889"/>
      <c r="T8889"/>
      <c r="U8889"/>
      <c r="V8889"/>
      <c r="W8889"/>
      <c r="X8889"/>
      <c r="Y8889"/>
      <c r="Z8889"/>
    </row>
    <row r="8890" spans="1:26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  <c r="S8890"/>
      <c r="T8890"/>
      <c r="U8890"/>
      <c r="V8890"/>
      <c r="W8890"/>
      <c r="X8890"/>
      <c r="Y8890"/>
      <c r="Z8890"/>
    </row>
    <row r="8891" spans="1:26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  <c r="S8891"/>
      <c r="T8891"/>
      <c r="U8891"/>
      <c r="V8891"/>
      <c r="W8891"/>
      <c r="X8891"/>
      <c r="Y8891"/>
      <c r="Z8891"/>
    </row>
    <row r="8892" spans="1:26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  <c r="S8892"/>
      <c r="T8892"/>
      <c r="U8892"/>
      <c r="V8892"/>
      <c r="W8892"/>
      <c r="X8892"/>
      <c r="Y8892"/>
      <c r="Z8892"/>
    </row>
    <row r="8893" spans="1:26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  <c r="S8893"/>
      <c r="T8893"/>
      <c r="U8893"/>
      <c r="V8893"/>
      <c r="W8893"/>
      <c r="X8893"/>
      <c r="Y8893"/>
      <c r="Z8893"/>
    </row>
    <row r="8894" spans="1:26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  <c r="S8894"/>
      <c r="T8894"/>
      <c r="U8894"/>
      <c r="V8894"/>
      <c r="W8894"/>
      <c r="X8894"/>
      <c r="Y8894"/>
      <c r="Z8894"/>
    </row>
    <row r="8895" spans="1:26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  <c r="S8895"/>
      <c r="T8895"/>
      <c r="U8895"/>
      <c r="V8895"/>
      <c r="W8895"/>
      <c r="X8895"/>
      <c r="Y8895"/>
      <c r="Z8895"/>
    </row>
    <row r="8896" spans="1:26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  <c r="S8896"/>
      <c r="T8896"/>
      <c r="U8896"/>
      <c r="V8896"/>
      <c r="W8896"/>
      <c r="X8896"/>
      <c r="Y8896"/>
      <c r="Z8896"/>
    </row>
    <row r="8897" spans="1:26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  <c r="S8897"/>
      <c r="T8897"/>
      <c r="U8897"/>
      <c r="V8897"/>
      <c r="W8897"/>
      <c r="X8897"/>
      <c r="Y8897"/>
      <c r="Z8897"/>
    </row>
    <row r="8898" spans="1:26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  <c r="S8898"/>
      <c r="T8898"/>
      <c r="U8898"/>
      <c r="V8898"/>
      <c r="W8898"/>
      <c r="X8898"/>
      <c r="Y8898"/>
      <c r="Z8898"/>
    </row>
    <row r="8899" spans="1:26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  <c r="S8899"/>
      <c r="T8899"/>
      <c r="U8899"/>
      <c r="V8899"/>
      <c r="W8899"/>
      <c r="X8899"/>
      <c r="Y8899"/>
      <c r="Z8899"/>
    </row>
    <row r="8900" spans="1:26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  <c r="S8900"/>
      <c r="T8900"/>
      <c r="U8900"/>
      <c r="V8900"/>
      <c r="W8900"/>
      <c r="X8900"/>
      <c r="Y8900"/>
      <c r="Z8900"/>
    </row>
    <row r="8901" spans="1:26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  <c r="S8901"/>
      <c r="T8901"/>
      <c r="U8901"/>
      <c r="V8901"/>
      <c r="W8901"/>
      <c r="X8901"/>
      <c r="Y8901"/>
      <c r="Z8901"/>
    </row>
    <row r="8902" spans="1:26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  <c r="S8902"/>
      <c r="T8902"/>
      <c r="U8902"/>
      <c r="V8902"/>
      <c r="W8902"/>
      <c r="X8902"/>
      <c r="Y8902"/>
      <c r="Z8902"/>
    </row>
    <row r="8903" spans="1:26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  <c r="S8903"/>
      <c r="T8903"/>
      <c r="U8903"/>
      <c r="V8903"/>
      <c r="W8903"/>
      <c r="X8903"/>
      <c r="Y8903"/>
      <c r="Z8903"/>
    </row>
    <row r="8904" spans="1:26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  <c r="S8904"/>
      <c r="T8904"/>
      <c r="U8904"/>
      <c r="V8904"/>
      <c r="W8904"/>
      <c r="X8904"/>
      <c r="Y8904"/>
      <c r="Z8904"/>
    </row>
    <row r="8905" spans="1:26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  <c r="S8905"/>
      <c r="T8905"/>
      <c r="U8905"/>
      <c r="V8905"/>
      <c r="W8905"/>
      <c r="X8905"/>
      <c r="Y8905"/>
      <c r="Z8905"/>
    </row>
    <row r="8906" spans="1:26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  <c r="S8906"/>
      <c r="T8906"/>
      <c r="U8906"/>
      <c r="V8906"/>
      <c r="W8906"/>
      <c r="X8906"/>
      <c r="Y8906"/>
      <c r="Z8906"/>
    </row>
    <row r="8907" spans="1:26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  <c r="S8907"/>
      <c r="T8907"/>
      <c r="U8907"/>
      <c r="V8907"/>
      <c r="W8907"/>
      <c r="X8907"/>
      <c r="Y8907"/>
      <c r="Z8907"/>
    </row>
    <row r="8908" spans="1:26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  <c r="S8908"/>
      <c r="T8908"/>
      <c r="U8908"/>
      <c r="V8908"/>
      <c r="W8908"/>
      <c r="X8908"/>
      <c r="Y8908"/>
      <c r="Z8908"/>
    </row>
    <row r="8909" spans="1:26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  <c r="S8909"/>
      <c r="T8909"/>
      <c r="U8909"/>
      <c r="V8909"/>
      <c r="W8909"/>
      <c r="X8909"/>
      <c r="Y8909"/>
      <c r="Z8909"/>
    </row>
    <row r="8910" spans="1:26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  <c r="S8910"/>
      <c r="T8910"/>
      <c r="U8910"/>
      <c r="V8910"/>
      <c r="W8910"/>
      <c r="X8910"/>
      <c r="Y8910"/>
      <c r="Z8910"/>
    </row>
    <row r="8911" spans="1:26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  <c r="S8911"/>
      <c r="T8911"/>
      <c r="U8911"/>
      <c r="V8911"/>
      <c r="W8911"/>
      <c r="X8911"/>
      <c r="Y8911"/>
      <c r="Z8911"/>
    </row>
    <row r="8912" spans="1:26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  <c r="S8912"/>
      <c r="T8912"/>
      <c r="U8912"/>
      <c r="V8912"/>
      <c r="W8912"/>
      <c r="X8912"/>
      <c r="Y8912"/>
      <c r="Z8912"/>
    </row>
    <row r="8913" spans="1:26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  <c r="S8913"/>
      <c r="T8913"/>
      <c r="U8913"/>
      <c r="V8913"/>
      <c r="W8913"/>
      <c r="X8913"/>
      <c r="Y8913"/>
      <c r="Z8913"/>
    </row>
    <row r="8914" spans="1:26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  <c r="S8914"/>
      <c r="T8914"/>
      <c r="U8914"/>
      <c r="V8914"/>
      <c r="W8914"/>
      <c r="X8914"/>
      <c r="Y8914"/>
      <c r="Z8914"/>
    </row>
    <row r="8915" spans="1:26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  <c r="S8915"/>
      <c r="T8915"/>
      <c r="U8915"/>
      <c r="V8915"/>
      <c r="W8915"/>
      <c r="X8915"/>
      <c r="Y8915"/>
      <c r="Z8915"/>
    </row>
    <row r="8916" spans="1:26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  <c r="S8916"/>
      <c r="T8916"/>
      <c r="U8916"/>
      <c r="V8916"/>
      <c r="W8916"/>
      <c r="X8916"/>
      <c r="Y8916"/>
      <c r="Z8916"/>
    </row>
    <row r="8917" spans="1:26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  <c r="S8917"/>
      <c r="T8917"/>
      <c r="U8917"/>
      <c r="V8917"/>
      <c r="W8917"/>
      <c r="X8917"/>
      <c r="Y8917"/>
      <c r="Z8917"/>
    </row>
    <row r="8918" spans="1:26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  <c r="S8918"/>
      <c r="T8918"/>
      <c r="U8918"/>
      <c r="V8918"/>
      <c r="W8918"/>
      <c r="X8918"/>
      <c r="Y8918"/>
      <c r="Z8918"/>
    </row>
    <row r="8919" spans="1:26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  <c r="S8919"/>
      <c r="T8919"/>
      <c r="U8919"/>
      <c r="V8919"/>
      <c r="W8919"/>
      <c r="X8919"/>
      <c r="Y8919"/>
      <c r="Z8919"/>
    </row>
    <row r="8920" spans="1:26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  <c r="S8920"/>
      <c r="T8920"/>
      <c r="U8920"/>
      <c r="V8920"/>
      <c r="W8920"/>
      <c r="X8920"/>
      <c r="Y8920"/>
      <c r="Z8920"/>
    </row>
    <row r="8921" spans="1:26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  <c r="S8921"/>
      <c r="T8921"/>
      <c r="U8921"/>
      <c r="V8921"/>
      <c r="W8921"/>
      <c r="X8921"/>
      <c r="Y8921"/>
      <c r="Z8921"/>
    </row>
    <row r="8922" spans="1:26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  <c r="S8922"/>
      <c r="T8922"/>
      <c r="U8922"/>
      <c r="V8922"/>
      <c r="W8922"/>
      <c r="X8922"/>
      <c r="Y8922"/>
      <c r="Z8922"/>
    </row>
    <row r="8923" spans="1:26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  <c r="S8923"/>
      <c r="T8923"/>
      <c r="U8923"/>
      <c r="V8923"/>
      <c r="W8923"/>
      <c r="X8923"/>
      <c r="Y8923"/>
      <c r="Z8923"/>
    </row>
    <row r="8924" spans="1:26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  <c r="S8924"/>
      <c r="T8924"/>
      <c r="U8924"/>
      <c r="V8924"/>
      <c r="W8924"/>
      <c r="X8924"/>
      <c r="Y8924"/>
      <c r="Z8924"/>
    </row>
    <row r="8925" spans="1:26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  <c r="S8925"/>
      <c r="T8925"/>
      <c r="U8925"/>
      <c r="V8925"/>
      <c r="W8925"/>
      <c r="X8925"/>
      <c r="Y8925"/>
      <c r="Z8925"/>
    </row>
    <row r="8926" spans="1:26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  <c r="S8926"/>
      <c r="T8926"/>
      <c r="U8926"/>
      <c r="V8926"/>
      <c r="W8926"/>
      <c r="X8926"/>
      <c r="Y8926"/>
      <c r="Z8926"/>
    </row>
    <row r="8927" spans="1:26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  <c r="S8927"/>
      <c r="T8927"/>
      <c r="U8927"/>
      <c r="V8927"/>
      <c r="W8927"/>
      <c r="X8927"/>
      <c r="Y8927"/>
      <c r="Z8927"/>
    </row>
    <row r="8928" spans="1:26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  <c r="S8928"/>
      <c r="T8928"/>
      <c r="U8928"/>
      <c r="V8928"/>
      <c r="W8928"/>
      <c r="X8928"/>
      <c r="Y8928"/>
      <c r="Z8928"/>
    </row>
    <row r="8929" spans="1:26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  <c r="S8929"/>
      <c r="T8929"/>
      <c r="U8929"/>
      <c r="V8929"/>
      <c r="W8929"/>
      <c r="X8929"/>
      <c r="Y8929"/>
      <c r="Z8929"/>
    </row>
    <row r="8930" spans="1:26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  <c r="S8930"/>
      <c r="T8930"/>
      <c r="U8930"/>
      <c r="V8930"/>
      <c r="W8930"/>
      <c r="X8930"/>
      <c r="Y8930"/>
      <c r="Z8930"/>
    </row>
    <row r="8931" spans="1:26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  <c r="S8931"/>
      <c r="T8931"/>
      <c r="U8931"/>
      <c r="V8931"/>
      <c r="W8931"/>
      <c r="X8931"/>
      <c r="Y8931"/>
      <c r="Z8931"/>
    </row>
    <row r="8932" spans="1:26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  <c r="S8932"/>
      <c r="T8932"/>
      <c r="U8932"/>
      <c r="V8932"/>
      <c r="W8932"/>
      <c r="X8932"/>
      <c r="Y8932"/>
      <c r="Z8932"/>
    </row>
    <row r="8933" spans="1:26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  <c r="S8933"/>
      <c r="T8933"/>
      <c r="U8933"/>
      <c r="V8933"/>
      <c r="W8933"/>
      <c r="X8933"/>
      <c r="Y8933"/>
      <c r="Z8933"/>
    </row>
    <row r="8934" spans="1:26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  <c r="S8934"/>
      <c r="T8934"/>
      <c r="U8934"/>
      <c r="V8934"/>
      <c r="W8934"/>
      <c r="X8934"/>
      <c r="Y8934"/>
      <c r="Z8934"/>
    </row>
    <row r="8935" spans="1:26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  <c r="S8935"/>
      <c r="T8935"/>
      <c r="U8935"/>
      <c r="V8935"/>
      <c r="W8935"/>
      <c r="X8935"/>
      <c r="Y8935"/>
      <c r="Z8935"/>
    </row>
    <row r="8936" spans="1:26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  <c r="S8936"/>
      <c r="T8936"/>
      <c r="U8936"/>
      <c r="V8936"/>
      <c r="W8936"/>
      <c r="X8936"/>
      <c r="Y8936"/>
      <c r="Z8936"/>
    </row>
    <row r="8937" spans="1:26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  <c r="S8937"/>
      <c r="T8937"/>
      <c r="U8937"/>
      <c r="V8937"/>
      <c r="W8937"/>
      <c r="X8937"/>
      <c r="Y8937"/>
      <c r="Z8937"/>
    </row>
    <row r="8938" spans="1:26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  <c r="S8938"/>
      <c r="T8938"/>
      <c r="U8938"/>
      <c r="V8938"/>
      <c r="W8938"/>
      <c r="X8938"/>
      <c r="Y8938"/>
      <c r="Z8938"/>
    </row>
    <row r="8939" spans="1:26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  <c r="S8939"/>
      <c r="T8939"/>
      <c r="U8939"/>
      <c r="V8939"/>
      <c r="W8939"/>
      <c r="X8939"/>
      <c r="Y8939"/>
      <c r="Z8939"/>
    </row>
    <row r="8940" spans="1:26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  <c r="S8940"/>
      <c r="T8940"/>
      <c r="U8940"/>
      <c r="V8940"/>
      <c r="W8940"/>
      <c r="X8940"/>
      <c r="Y8940"/>
      <c r="Z8940"/>
    </row>
    <row r="8941" spans="1:26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  <c r="S8941"/>
      <c r="T8941"/>
      <c r="U8941"/>
      <c r="V8941"/>
      <c r="W8941"/>
      <c r="X8941"/>
      <c r="Y8941"/>
      <c r="Z8941"/>
    </row>
    <row r="8942" spans="1:26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  <c r="S8942"/>
      <c r="T8942"/>
      <c r="U8942"/>
      <c r="V8942"/>
      <c r="W8942"/>
      <c r="X8942"/>
      <c r="Y8942"/>
      <c r="Z8942"/>
    </row>
    <row r="8943" spans="1:26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  <c r="S8943"/>
      <c r="T8943"/>
      <c r="U8943"/>
      <c r="V8943"/>
      <c r="W8943"/>
      <c r="X8943"/>
      <c r="Y8943"/>
      <c r="Z8943"/>
    </row>
    <row r="8944" spans="1:26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  <c r="S8944"/>
      <c r="T8944"/>
      <c r="U8944"/>
      <c r="V8944"/>
      <c r="W8944"/>
      <c r="X8944"/>
      <c r="Y8944"/>
      <c r="Z8944"/>
    </row>
    <row r="8945" spans="1:26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  <c r="S8945"/>
      <c r="T8945"/>
      <c r="U8945"/>
      <c r="V8945"/>
      <c r="W8945"/>
      <c r="X8945"/>
      <c r="Y8945"/>
      <c r="Z8945"/>
    </row>
    <row r="8946" spans="1:26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  <c r="S8946"/>
      <c r="T8946"/>
      <c r="U8946"/>
      <c r="V8946"/>
      <c r="W8946"/>
      <c r="X8946"/>
      <c r="Y8946"/>
      <c r="Z8946"/>
    </row>
    <row r="8947" spans="1:26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  <c r="S8947"/>
      <c r="T8947"/>
      <c r="U8947"/>
      <c r="V8947"/>
      <c r="W8947"/>
      <c r="X8947"/>
      <c r="Y8947"/>
      <c r="Z8947"/>
    </row>
    <row r="8948" spans="1:26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  <c r="S8948"/>
      <c r="T8948"/>
      <c r="U8948"/>
      <c r="V8948"/>
      <c r="W8948"/>
      <c r="X8948"/>
      <c r="Y8948"/>
      <c r="Z8948"/>
    </row>
    <row r="8949" spans="1:26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  <c r="S8949"/>
      <c r="T8949"/>
      <c r="U8949"/>
      <c r="V8949"/>
      <c r="W8949"/>
      <c r="X8949"/>
      <c r="Y8949"/>
      <c r="Z8949"/>
    </row>
    <row r="8950" spans="1:26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  <c r="S8950"/>
      <c r="T8950"/>
      <c r="U8950"/>
      <c r="V8950"/>
      <c r="W8950"/>
      <c r="X8950"/>
      <c r="Y8950"/>
      <c r="Z8950"/>
    </row>
    <row r="8951" spans="1:26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  <c r="S8951"/>
      <c r="T8951"/>
      <c r="U8951"/>
      <c r="V8951"/>
      <c r="W8951"/>
      <c r="X8951"/>
      <c r="Y8951"/>
      <c r="Z8951"/>
    </row>
    <row r="8952" spans="1:26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  <c r="S8952"/>
      <c r="T8952"/>
      <c r="U8952"/>
      <c r="V8952"/>
      <c r="W8952"/>
      <c r="X8952"/>
      <c r="Y8952"/>
      <c r="Z8952"/>
    </row>
    <row r="8953" spans="1:26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  <c r="S8953"/>
      <c r="T8953"/>
      <c r="U8953"/>
      <c r="V8953"/>
      <c r="W8953"/>
      <c r="X8953"/>
      <c r="Y8953"/>
      <c r="Z8953"/>
    </row>
    <row r="8954" spans="1:26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  <c r="S8954"/>
      <c r="T8954"/>
      <c r="U8954"/>
      <c r="V8954"/>
      <c r="W8954"/>
      <c r="X8954"/>
      <c r="Y8954"/>
      <c r="Z8954"/>
    </row>
    <row r="8955" spans="1:26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  <c r="S8955"/>
      <c r="T8955"/>
      <c r="U8955"/>
      <c r="V8955"/>
      <c r="W8955"/>
      <c r="X8955"/>
      <c r="Y8955"/>
      <c r="Z8955"/>
    </row>
    <row r="8956" spans="1:26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  <c r="S8956"/>
      <c r="T8956"/>
      <c r="U8956"/>
      <c r="V8956"/>
      <c r="W8956"/>
      <c r="X8956"/>
      <c r="Y8956"/>
      <c r="Z8956"/>
    </row>
    <row r="8957" spans="1:26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  <c r="S8957"/>
      <c r="T8957"/>
      <c r="U8957"/>
      <c r="V8957"/>
      <c r="W8957"/>
      <c r="X8957"/>
      <c r="Y8957"/>
      <c r="Z8957"/>
    </row>
    <row r="8958" spans="1:26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  <c r="S8958"/>
      <c r="T8958"/>
      <c r="U8958"/>
      <c r="V8958"/>
      <c r="W8958"/>
      <c r="X8958"/>
      <c r="Y8958"/>
      <c r="Z8958"/>
    </row>
    <row r="8959" spans="1:26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  <c r="S8959"/>
      <c r="T8959"/>
      <c r="U8959"/>
      <c r="V8959"/>
      <c r="W8959"/>
      <c r="X8959"/>
      <c r="Y8959"/>
      <c r="Z8959"/>
    </row>
    <row r="8960" spans="1:26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  <c r="S8960"/>
      <c r="T8960"/>
      <c r="U8960"/>
      <c r="V8960"/>
      <c r="W8960"/>
      <c r="X8960"/>
      <c r="Y8960"/>
      <c r="Z8960"/>
    </row>
    <row r="8961" spans="1:26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  <c r="S8961"/>
      <c r="T8961"/>
      <c r="U8961"/>
      <c r="V8961"/>
      <c r="W8961"/>
      <c r="X8961"/>
      <c r="Y8961"/>
      <c r="Z8961"/>
    </row>
    <row r="8962" spans="1:26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  <c r="S8962"/>
      <c r="T8962"/>
      <c r="U8962"/>
      <c r="V8962"/>
      <c r="W8962"/>
      <c r="X8962"/>
      <c r="Y8962"/>
      <c r="Z8962"/>
    </row>
    <row r="8963" spans="1:26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  <c r="S8963"/>
      <c r="T8963"/>
      <c r="U8963"/>
      <c r="V8963"/>
      <c r="W8963"/>
      <c r="X8963"/>
      <c r="Y8963"/>
      <c r="Z8963"/>
    </row>
    <row r="8964" spans="1:26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  <c r="S8964"/>
      <c r="T8964"/>
      <c r="U8964"/>
      <c r="V8964"/>
      <c r="W8964"/>
      <c r="X8964"/>
      <c r="Y8964"/>
      <c r="Z8964"/>
    </row>
    <row r="8965" spans="1:26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  <c r="S8965"/>
      <c r="T8965"/>
      <c r="U8965"/>
      <c r="V8965"/>
      <c r="W8965"/>
      <c r="X8965"/>
      <c r="Y8965"/>
      <c r="Z8965"/>
    </row>
    <row r="8966" spans="1:26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  <c r="S8966"/>
      <c r="T8966"/>
      <c r="U8966"/>
      <c r="V8966"/>
      <c r="W8966"/>
      <c r="X8966"/>
      <c r="Y8966"/>
      <c r="Z8966"/>
    </row>
    <row r="8967" spans="1:26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  <c r="S8967"/>
      <c r="T8967"/>
      <c r="U8967"/>
      <c r="V8967"/>
      <c r="W8967"/>
      <c r="X8967"/>
      <c r="Y8967"/>
      <c r="Z8967"/>
    </row>
    <row r="8968" spans="1:26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  <c r="S8968"/>
      <c r="T8968"/>
      <c r="U8968"/>
      <c r="V8968"/>
      <c r="W8968"/>
      <c r="X8968"/>
      <c r="Y8968"/>
      <c r="Z8968"/>
    </row>
    <row r="8969" spans="1:26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  <c r="S8969"/>
      <c r="T8969"/>
      <c r="U8969"/>
      <c r="V8969"/>
      <c r="W8969"/>
      <c r="X8969"/>
      <c r="Y8969"/>
      <c r="Z8969"/>
    </row>
    <row r="8970" spans="1:26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  <c r="S8970"/>
      <c r="T8970"/>
      <c r="U8970"/>
      <c r="V8970"/>
      <c r="W8970"/>
      <c r="X8970"/>
      <c r="Y8970"/>
      <c r="Z8970"/>
    </row>
    <row r="8971" spans="1:26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  <c r="S8971"/>
      <c r="T8971"/>
      <c r="U8971"/>
      <c r="V8971"/>
      <c r="W8971"/>
      <c r="X8971"/>
      <c r="Y8971"/>
      <c r="Z8971"/>
    </row>
    <row r="8972" spans="1:26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  <c r="S8972"/>
      <c r="T8972"/>
      <c r="U8972"/>
      <c r="V8972"/>
      <c r="W8972"/>
      <c r="X8972"/>
      <c r="Y8972"/>
      <c r="Z8972"/>
    </row>
    <row r="8973" spans="1:26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  <c r="S8973"/>
      <c r="T8973"/>
      <c r="U8973"/>
      <c r="V8973"/>
      <c r="W8973"/>
      <c r="X8973"/>
      <c r="Y8973"/>
      <c r="Z8973"/>
    </row>
    <row r="8974" spans="1:26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  <c r="S8974"/>
      <c r="T8974"/>
      <c r="U8974"/>
      <c r="V8974"/>
      <c r="W8974"/>
      <c r="X8974"/>
      <c r="Y8974"/>
      <c r="Z8974"/>
    </row>
    <row r="8975" spans="1:26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  <c r="S8975"/>
      <c r="T8975"/>
      <c r="U8975"/>
      <c r="V8975"/>
      <c r="W8975"/>
      <c r="X8975"/>
      <c r="Y8975"/>
      <c r="Z8975"/>
    </row>
    <row r="8976" spans="1:26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  <c r="S8976"/>
      <c r="T8976"/>
      <c r="U8976"/>
      <c r="V8976"/>
      <c r="W8976"/>
      <c r="X8976"/>
      <c r="Y8976"/>
      <c r="Z8976"/>
    </row>
    <row r="8977" spans="1:26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  <c r="S8977"/>
      <c r="T8977"/>
      <c r="U8977"/>
      <c r="V8977"/>
      <c r="W8977"/>
      <c r="X8977"/>
      <c r="Y8977"/>
      <c r="Z8977"/>
    </row>
    <row r="8978" spans="1:26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  <c r="S8978"/>
      <c r="T8978"/>
      <c r="U8978"/>
      <c r="V8978"/>
      <c r="W8978"/>
      <c r="X8978"/>
      <c r="Y8978"/>
      <c r="Z8978"/>
    </row>
    <row r="8979" spans="1:26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  <c r="S8979"/>
      <c r="T8979"/>
      <c r="U8979"/>
      <c r="V8979"/>
      <c r="W8979"/>
      <c r="X8979"/>
      <c r="Y8979"/>
      <c r="Z8979"/>
    </row>
    <row r="8980" spans="1:26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  <c r="S8980"/>
      <c r="T8980"/>
      <c r="U8980"/>
      <c r="V8980"/>
      <c r="W8980"/>
      <c r="X8980"/>
      <c r="Y8980"/>
      <c r="Z8980"/>
    </row>
    <row r="8981" spans="1:26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  <c r="S8981"/>
      <c r="T8981"/>
      <c r="U8981"/>
      <c r="V8981"/>
      <c r="W8981"/>
      <c r="X8981"/>
      <c r="Y8981"/>
      <c r="Z8981"/>
    </row>
    <row r="8982" spans="1:26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  <c r="S8982"/>
      <c r="T8982"/>
      <c r="U8982"/>
      <c r="V8982"/>
      <c r="W8982"/>
      <c r="X8982"/>
      <c r="Y8982"/>
      <c r="Z8982"/>
    </row>
    <row r="8983" spans="1:26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  <c r="S8983"/>
      <c r="T8983"/>
      <c r="U8983"/>
      <c r="V8983"/>
      <c r="W8983"/>
      <c r="X8983"/>
      <c r="Y8983"/>
      <c r="Z8983"/>
    </row>
    <row r="8984" spans="1:26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  <c r="S8984"/>
      <c r="T8984"/>
      <c r="U8984"/>
      <c r="V8984"/>
      <c r="W8984"/>
      <c r="X8984"/>
      <c r="Y8984"/>
      <c r="Z8984"/>
    </row>
    <row r="8985" spans="1:26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  <c r="S8985"/>
      <c r="T8985"/>
      <c r="U8985"/>
      <c r="V8985"/>
      <c r="W8985"/>
      <c r="X8985"/>
      <c r="Y8985"/>
      <c r="Z8985"/>
    </row>
    <row r="8986" spans="1:26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  <c r="S8986"/>
      <c r="T8986"/>
      <c r="U8986"/>
      <c r="V8986"/>
      <c r="W8986"/>
      <c r="X8986"/>
      <c r="Y8986"/>
      <c r="Z8986"/>
    </row>
    <row r="8987" spans="1:26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  <c r="S8987"/>
      <c r="T8987"/>
      <c r="U8987"/>
      <c r="V8987"/>
      <c r="W8987"/>
      <c r="X8987"/>
      <c r="Y8987"/>
      <c r="Z8987"/>
    </row>
    <row r="8988" spans="1:26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  <c r="S8988"/>
      <c r="T8988"/>
      <c r="U8988"/>
      <c r="V8988"/>
      <c r="W8988"/>
      <c r="X8988"/>
      <c r="Y8988"/>
      <c r="Z8988"/>
    </row>
    <row r="8989" spans="1:26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  <c r="S8989"/>
      <c r="T8989"/>
      <c r="U8989"/>
      <c r="V8989"/>
      <c r="W8989"/>
      <c r="X8989"/>
      <c r="Y8989"/>
      <c r="Z8989"/>
    </row>
    <row r="8990" spans="1:26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  <c r="S8990"/>
      <c r="T8990"/>
      <c r="U8990"/>
      <c r="V8990"/>
      <c r="W8990"/>
      <c r="X8990"/>
      <c r="Y8990"/>
      <c r="Z8990"/>
    </row>
    <row r="8991" spans="1:26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  <c r="S8991"/>
      <c r="T8991"/>
      <c r="U8991"/>
      <c r="V8991"/>
      <c r="W8991"/>
      <c r="X8991"/>
      <c r="Y8991"/>
      <c r="Z8991"/>
    </row>
    <row r="8992" spans="1:26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  <c r="S8992"/>
      <c r="T8992"/>
      <c r="U8992"/>
      <c r="V8992"/>
      <c r="W8992"/>
      <c r="X8992"/>
      <c r="Y8992"/>
      <c r="Z8992"/>
    </row>
    <row r="8993" spans="1:26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  <c r="S8993"/>
      <c r="T8993"/>
      <c r="U8993"/>
      <c r="V8993"/>
      <c r="W8993"/>
      <c r="X8993"/>
      <c r="Y8993"/>
      <c r="Z8993"/>
    </row>
    <row r="8994" spans="1:26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  <c r="S8994"/>
      <c r="T8994"/>
      <c r="U8994"/>
      <c r="V8994"/>
      <c r="W8994"/>
      <c r="X8994"/>
      <c r="Y8994"/>
      <c r="Z8994"/>
    </row>
    <row r="8995" spans="1:26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  <c r="S8995"/>
      <c r="T8995"/>
      <c r="U8995"/>
      <c r="V8995"/>
      <c r="W8995"/>
      <c r="X8995"/>
      <c r="Y8995"/>
      <c r="Z8995"/>
    </row>
    <row r="8996" spans="1:26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  <c r="S8996"/>
      <c r="T8996"/>
      <c r="U8996"/>
      <c r="V8996"/>
      <c r="W8996"/>
      <c r="X8996"/>
      <c r="Y8996"/>
      <c r="Z8996"/>
    </row>
    <row r="8997" spans="1:26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  <c r="S8997"/>
      <c r="T8997"/>
      <c r="U8997"/>
      <c r="V8997"/>
      <c r="W8997"/>
      <c r="X8997"/>
      <c r="Y8997"/>
      <c r="Z8997"/>
    </row>
    <row r="8998" spans="1:26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  <c r="S8998"/>
      <c r="T8998"/>
      <c r="U8998"/>
      <c r="V8998"/>
      <c r="W8998"/>
      <c r="X8998"/>
      <c r="Y8998"/>
      <c r="Z8998"/>
    </row>
    <row r="8999" spans="1:26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  <c r="S8999"/>
      <c r="T8999"/>
      <c r="U8999"/>
      <c r="V8999"/>
      <c r="W8999"/>
      <c r="X8999"/>
      <c r="Y8999"/>
      <c r="Z8999"/>
    </row>
    <row r="9000" spans="1:26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  <c r="S9000"/>
      <c r="T9000"/>
      <c r="U9000"/>
      <c r="V9000"/>
      <c r="W9000"/>
      <c r="X9000"/>
      <c r="Y9000"/>
      <c r="Z9000"/>
    </row>
    <row r="9001" spans="1:26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  <c r="S9001"/>
      <c r="T9001"/>
      <c r="U9001"/>
      <c r="V9001"/>
      <c r="W9001"/>
      <c r="X9001"/>
      <c r="Y9001"/>
      <c r="Z9001"/>
    </row>
    <row r="9002" spans="1:26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  <c r="S9002"/>
      <c r="T9002"/>
      <c r="U9002"/>
      <c r="V9002"/>
      <c r="W9002"/>
      <c r="X9002"/>
      <c r="Y9002"/>
      <c r="Z9002"/>
    </row>
    <row r="9003" spans="1:26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  <c r="S9003"/>
      <c r="T9003"/>
      <c r="U9003"/>
      <c r="V9003"/>
      <c r="W9003"/>
      <c r="X9003"/>
      <c r="Y9003"/>
      <c r="Z9003"/>
    </row>
    <row r="9004" spans="1:26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  <c r="S9004"/>
      <c r="T9004"/>
      <c r="U9004"/>
      <c r="V9004"/>
      <c r="W9004"/>
      <c r="X9004"/>
      <c r="Y9004"/>
      <c r="Z9004"/>
    </row>
    <row r="9005" spans="1:26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  <c r="S9005"/>
      <c r="T9005"/>
      <c r="U9005"/>
      <c r="V9005"/>
      <c r="W9005"/>
      <c r="X9005"/>
      <c r="Y9005"/>
      <c r="Z9005"/>
    </row>
    <row r="9006" spans="1:26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  <c r="S9006"/>
      <c r="T9006"/>
      <c r="U9006"/>
      <c r="V9006"/>
      <c r="W9006"/>
      <c r="X9006"/>
      <c r="Y9006"/>
      <c r="Z9006"/>
    </row>
    <row r="9007" spans="1:26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  <c r="S9007"/>
      <c r="T9007"/>
      <c r="U9007"/>
      <c r="V9007"/>
      <c r="W9007"/>
      <c r="X9007"/>
      <c r="Y9007"/>
      <c r="Z9007"/>
    </row>
    <row r="9008" spans="1:26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  <c r="S9008"/>
      <c r="T9008"/>
      <c r="U9008"/>
      <c r="V9008"/>
      <c r="W9008"/>
      <c r="X9008"/>
      <c r="Y9008"/>
      <c r="Z9008"/>
    </row>
    <row r="9009" spans="1:26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  <c r="S9009"/>
      <c r="T9009"/>
      <c r="U9009"/>
      <c r="V9009"/>
      <c r="W9009"/>
      <c r="X9009"/>
      <c r="Y9009"/>
      <c r="Z9009"/>
    </row>
    <row r="9010" spans="1:26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  <c r="S9010"/>
      <c r="T9010"/>
      <c r="U9010"/>
      <c r="V9010"/>
      <c r="W9010"/>
      <c r="X9010"/>
      <c r="Y9010"/>
      <c r="Z9010"/>
    </row>
    <row r="9011" spans="1:26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  <c r="S9011"/>
      <c r="T9011"/>
      <c r="U9011"/>
      <c r="V9011"/>
      <c r="W9011"/>
      <c r="X9011"/>
      <c r="Y9011"/>
      <c r="Z9011"/>
    </row>
    <row r="9012" spans="1:26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  <c r="S9012"/>
      <c r="T9012"/>
      <c r="U9012"/>
      <c r="V9012"/>
      <c r="W9012"/>
      <c r="X9012"/>
      <c r="Y9012"/>
      <c r="Z9012"/>
    </row>
    <row r="9013" spans="1:26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  <c r="S9013"/>
      <c r="T9013"/>
      <c r="U9013"/>
      <c r="V9013"/>
      <c r="W9013"/>
      <c r="X9013"/>
      <c r="Y9013"/>
      <c r="Z9013"/>
    </row>
    <row r="9014" spans="1:26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  <c r="S9014"/>
      <c r="T9014"/>
      <c r="U9014"/>
      <c r="V9014"/>
      <c r="W9014"/>
      <c r="X9014"/>
      <c r="Y9014"/>
      <c r="Z9014"/>
    </row>
    <row r="9015" spans="1:26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  <c r="S9015"/>
      <c r="T9015"/>
      <c r="U9015"/>
      <c r="V9015"/>
      <c r="W9015"/>
      <c r="X9015"/>
      <c r="Y9015"/>
      <c r="Z9015"/>
    </row>
    <row r="9016" spans="1:26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  <c r="S9016"/>
      <c r="T9016"/>
      <c r="U9016"/>
      <c r="V9016"/>
      <c r="W9016"/>
      <c r="X9016"/>
      <c r="Y9016"/>
      <c r="Z9016"/>
    </row>
    <row r="9017" spans="1:26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  <c r="S9017"/>
      <c r="T9017"/>
      <c r="U9017"/>
      <c r="V9017"/>
      <c r="W9017"/>
      <c r="X9017"/>
      <c r="Y9017"/>
      <c r="Z9017"/>
    </row>
    <row r="9018" spans="1:26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  <c r="S9018"/>
      <c r="T9018"/>
      <c r="U9018"/>
      <c r="V9018"/>
      <c r="W9018"/>
      <c r="X9018"/>
      <c r="Y9018"/>
      <c r="Z9018"/>
    </row>
    <row r="9019" spans="1:26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  <c r="S9019"/>
      <c r="T9019"/>
      <c r="U9019"/>
      <c r="V9019"/>
      <c r="W9019"/>
      <c r="X9019"/>
      <c r="Y9019"/>
      <c r="Z9019"/>
    </row>
    <row r="9020" spans="1:26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  <c r="S9020"/>
      <c r="T9020"/>
      <c r="U9020"/>
      <c r="V9020"/>
      <c r="W9020"/>
      <c r="X9020"/>
      <c r="Y9020"/>
      <c r="Z9020"/>
    </row>
    <row r="9021" spans="1:26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  <c r="S9021"/>
      <c r="T9021"/>
      <c r="U9021"/>
      <c r="V9021"/>
      <c r="W9021"/>
      <c r="X9021"/>
      <c r="Y9021"/>
      <c r="Z9021"/>
    </row>
    <row r="9022" spans="1:26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  <c r="S9022"/>
      <c r="T9022"/>
      <c r="U9022"/>
      <c r="V9022"/>
      <c r="W9022"/>
      <c r="X9022"/>
      <c r="Y9022"/>
      <c r="Z9022"/>
    </row>
    <row r="9023" spans="1:26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  <c r="S9023"/>
      <c r="T9023"/>
      <c r="U9023"/>
      <c r="V9023"/>
      <c r="W9023"/>
      <c r="X9023"/>
      <c r="Y9023"/>
      <c r="Z9023"/>
    </row>
    <row r="9024" spans="1:26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  <c r="S9024"/>
      <c r="T9024"/>
      <c r="U9024"/>
      <c r="V9024"/>
      <c r="W9024"/>
      <c r="X9024"/>
      <c r="Y9024"/>
      <c r="Z9024"/>
    </row>
    <row r="9025" spans="1:26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  <c r="S9025"/>
      <c r="T9025"/>
      <c r="U9025"/>
      <c r="V9025"/>
      <c r="W9025"/>
      <c r="X9025"/>
      <c r="Y9025"/>
      <c r="Z9025"/>
    </row>
    <row r="9026" spans="1:26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  <c r="S9026"/>
      <c r="T9026"/>
      <c r="U9026"/>
      <c r="V9026"/>
      <c r="W9026"/>
      <c r="X9026"/>
      <c r="Y9026"/>
      <c r="Z9026"/>
    </row>
    <row r="9027" spans="1:26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  <c r="S9027"/>
      <c r="T9027"/>
      <c r="U9027"/>
      <c r="V9027"/>
      <c r="W9027"/>
      <c r="X9027"/>
      <c r="Y9027"/>
      <c r="Z9027"/>
    </row>
    <row r="9028" spans="1:26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  <c r="S9028"/>
      <c r="T9028"/>
      <c r="U9028"/>
      <c r="V9028"/>
      <c r="W9028"/>
      <c r="X9028"/>
      <c r="Y9028"/>
      <c r="Z9028"/>
    </row>
    <row r="9029" spans="1:26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  <c r="S9029"/>
      <c r="T9029"/>
      <c r="U9029"/>
      <c r="V9029"/>
      <c r="W9029"/>
      <c r="X9029"/>
      <c r="Y9029"/>
      <c r="Z9029"/>
    </row>
    <row r="9030" spans="1:26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  <c r="S9030"/>
      <c r="T9030"/>
      <c r="U9030"/>
      <c r="V9030"/>
      <c r="W9030"/>
      <c r="X9030"/>
      <c r="Y9030"/>
      <c r="Z9030"/>
    </row>
    <row r="9031" spans="1:26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  <c r="S9031"/>
      <c r="T9031"/>
      <c r="U9031"/>
      <c r="V9031"/>
      <c r="W9031"/>
      <c r="X9031"/>
      <c r="Y9031"/>
      <c r="Z9031"/>
    </row>
    <row r="9032" spans="1:26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  <c r="S9032"/>
      <c r="T9032"/>
      <c r="U9032"/>
      <c r="V9032"/>
      <c r="W9032"/>
      <c r="X9032"/>
      <c r="Y9032"/>
      <c r="Z9032"/>
    </row>
    <row r="9033" spans="1:26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  <c r="S9033"/>
      <c r="T9033"/>
      <c r="U9033"/>
      <c r="V9033"/>
      <c r="W9033"/>
      <c r="X9033"/>
      <c r="Y9033"/>
      <c r="Z9033"/>
    </row>
    <row r="9034" spans="1:26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  <c r="S9034"/>
      <c r="T9034"/>
      <c r="U9034"/>
      <c r="V9034"/>
      <c r="W9034"/>
      <c r="X9034"/>
      <c r="Y9034"/>
      <c r="Z9034"/>
    </row>
    <row r="9035" spans="1:26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  <c r="S9035"/>
      <c r="T9035"/>
      <c r="U9035"/>
      <c r="V9035"/>
      <c r="W9035"/>
      <c r="X9035"/>
      <c r="Y9035"/>
      <c r="Z9035"/>
    </row>
    <row r="9036" spans="1:26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  <c r="S9036"/>
      <c r="T9036"/>
      <c r="U9036"/>
      <c r="V9036"/>
      <c r="W9036"/>
      <c r="X9036"/>
      <c r="Y9036"/>
      <c r="Z9036"/>
    </row>
    <row r="9037" spans="1:26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  <c r="S9037"/>
      <c r="T9037"/>
      <c r="U9037"/>
      <c r="V9037"/>
      <c r="W9037"/>
      <c r="X9037"/>
      <c r="Y9037"/>
      <c r="Z9037"/>
    </row>
    <row r="9038" spans="1:26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  <c r="S9038"/>
      <c r="T9038"/>
      <c r="U9038"/>
      <c r="V9038"/>
      <c r="W9038"/>
      <c r="X9038"/>
      <c r="Y9038"/>
      <c r="Z9038"/>
    </row>
    <row r="9039" spans="1:26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  <c r="S9039"/>
      <c r="T9039"/>
      <c r="U9039"/>
      <c r="V9039"/>
      <c r="W9039"/>
      <c r="X9039"/>
      <c r="Y9039"/>
      <c r="Z9039"/>
    </row>
    <row r="9040" spans="1:26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  <c r="S9040"/>
      <c r="T9040"/>
      <c r="U9040"/>
      <c r="V9040"/>
      <c r="W9040"/>
      <c r="X9040"/>
      <c r="Y9040"/>
      <c r="Z9040"/>
    </row>
    <row r="9041" spans="1:26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  <c r="S9041"/>
      <c r="T9041"/>
      <c r="U9041"/>
      <c r="V9041"/>
      <c r="W9041"/>
      <c r="X9041"/>
      <c r="Y9041"/>
      <c r="Z9041"/>
    </row>
    <row r="9042" spans="1:26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  <c r="S9042"/>
      <c r="T9042"/>
      <c r="U9042"/>
      <c r="V9042"/>
      <c r="W9042"/>
      <c r="X9042"/>
      <c r="Y9042"/>
      <c r="Z9042"/>
    </row>
    <row r="9043" spans="1:26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  <c r="S9043"/>
      <c r="T9043"/>
      <c r="U9043"/>
      <c r="V9043"/>
      <c r="W9043"/>
      <c r="X9043"/>
      <c r="Y9043"/>
      <c r="Z9043"/>
    </row>
    <row r="9044" spans="1:26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  <c r="S9044"/>
      <c r="T9044"/>
      <c r="U9044"/>
      <c r="V9044"/>
      <c r="W9044"/>
      <c r="X9044"/>
      <c r="Y9044"/>
      <c r="Z9044"/>
    </row>
    <row r="9045" spans="1:26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  <c r="S9045"/>
      <c r="T9045"/>
      <c r="U9045"/>
      <c r="V9045"/>
      <c r="W9045"/>
      <c r="X9045"/>
      <c r="Y9045"/>
      <c r="Z9045"/>
    </row>
    <row r="9046" spans="1:26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  <c r="S9046"/>
      <c r="T9046"/>
      <c r="U9046"/>
      <c r="V9046"/>
      <c r="W9046"/>
      <c r="X9046"/>
      <c r="Y9046"/>
      <c r="Z9046"/>
    </row>
    <row r="9047" spans="1:26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  <c r="S9047"/>
      <c r="T9047"/>
      <c r="U9047"/>
      <c r="V9047"/>
      <c r="W9047"/>
      <c r="X9047"/>
      <c r="Y9047"/>
      <c r="Z9047"/>
    </row>
    <row r="9048" spans="1:26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  <c r="S9048"/>
      <c r="T9048"/>
      <c r="U9048"/>
      <c r="V9048"/>
      <c r="W9048"/>
      <c r="X9048"/>
      <c r="Y9048"/>
      <c r="Z9048"/>
    </row>
    <row r="9049" spans="1:26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  <c r="S9049"/>
      <c r="T9049"/>
      <c r="U9049"/>
      <c r="V9049"/>
      <c r="W9049"/>
      <c r="X9049"/>
      <c r="Y9049"/>
      <c r="Z9049"/>
    </row>
    <row r="9050" spans="1:26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  <c r="S9050"/>
      <c r="T9050"/>
      <c r="U9050"/>
      <c r="V9050"/>
      <c r="W9050"/>
      <c r="X9050"/>
      <c r="Y9050"/>
      <c r="Z9050"/>
    </row>
    <row r="9051" spans="1:26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  <c r="S9051"/>
      <c r="T9051"/>
      <c r="U9051"/>
      <c r="V9051"/>
      <c r="W9051"/>
      <c r="X9051"/>
      <c r="Y9051"/>
      <c r="Z9051"/>
    </row>
    <row r="9052" spans="1:26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  <c r="S9052"/>
      <c r="T9052"/>
      <c r="U9052"/>
      <c r="V9052"/>
      <c r="W9052"/>
      <c r="X9052"/>
      <c r="Y9052"/>
      <c r="Z9052"/>
    </row>
    <row r="9053" spans="1:26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  <c r="S9053"/>
      <c r="T9053"/>
      <c r="U9053"/>
      <c r="V9053"/>
      <c r="W9053"/>
      <c r="X9053"/>
      <c r="Y9053"/>
      <c r="Z9053"/>
    </row>
    <row r="9054" spans="1:26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  <c r="S9054"/>
      <c r="T9054"/>
      <c r="U9054"/>
      <c r="V9054"/>
      <c r="W9054"/>
      <c r="X9054"/>
      <c r="Y9054"/>
      <c r="Z9054"/>
    </row>
    <row r="9055" spans="1:26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  <c r="S9055"/>
      <c r="T9055"/>
      <c r="U9055"/>
      <c r="V9055"/>
      <c r="W9055"/>
      <c r="X9055"/>
      <c r="Y9055"/>
      <c r="Z9055"/>
    </row>
    <row r="9056" spans="1:26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  <c r="S9056"/>
      <c r="T9056"/>
      <c r="U9056"/>
      <c r="V9056"/>
      <c r="W9056"/>
      <c r="X9056"/>
      <c r="Y9056"/>
      <c r="Z9056"/>
    </row>
    <row r="9057" spans="1:26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  <c r="S9057"/>
      <c r="T9057"/>
      <c r="U9057"/>
      <c r="V9057"/>
      <c r="W9057"/>
      <c r="X9057"/>
      <c r="Y9057"/>
      <c r="Z9057"/>
    </row>
    <row r="9058" spans="1:26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  <c r="S9058"/>
      <c r="T9058"/>
      <c r="U9058"/>
      <c r="V9058"/>
      <c r="W9058"/>
      <c r="X9058"/>
      <c r="Y9058"/>
      <c r="Z9058"/>
    </row>
    <row r="9059" spans="1:26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  <c r="S9059"/>
      <c r="T9059"/>
      <c r="U9059"/>
      <c r="V9059"/>
      <c r="W9059"/>
      <c r="X9059"/>
      <c r="Y9059"/>
      <c r="Z9059"/>
    </row>
    <row r="9060" spans="1:26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  <c r="S9060"/>
      <c r="T9060"/>
      <c r="U9060"/>
      <c r="V9060"/>
      <c r="W9060"/>
      <c r="X9060"/>
      <c r="Y9060"/>
      <c r="Z9060"/>
    </row>
    <row r="9061" spans="1:26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  <c r="S9061"/>
      <c r="T9061"/>
      <c r="U9061"/>
      <c r="V9061"/>
      <c r="W9061"/>
      <c r="X9061"/>
      <c r="Y9061"/>
      <c r="Z9061"/>
    </row>
    <row r="9062" spans="1:26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  <c r="S9062"/>
      <c r="T9062"/>
      <c r="U9062"/>
      <c r="V9062"/>
      <c r="W9062"/>
      <c r="X9062"/>
      <c r="Y9062"/>
      <c r="Z9062"/>
    </row>
    <row r="9063" spans="1:26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  <c r="S9063"/>
      <c r="T9063"/>
      <c r="U9063"/>
      <c r="V9063"/>
      <c r="W9063"/>
      <c r="X9063"/>
      <c r="Y9063"/>
      <c r="Z9063"/>
    </row>
    <row r="9064" spans="1:26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  <c r="S9064"/>
      <c r="T9064"/>
      <c r="U9064"/>
      <c r="V9064"/>
      <c r="W9064"/>
      <c r="X9064"/>
      <c r="Y9064"/>
      <c r="Z9064"/>
    </row>
    <row r="9065" spans="1:26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  <c r="S9065"/>
      <c r="T9065"/>
      <c r="U9065"/>
      <c r="V9065"/>
      <c r="W9065"/>
      <c r="X9065"/>
      <c r="Y9065"/>
      <c r="Z9065"/>
    </row>
    <row r="9066" spans="1:26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  <c r="S9066"/>
      <c r="T9066"/>
      <c r="U9066"/>
      <c r="V9066"/>
      <c r="W9066"/>
      <c r="X9066"/>
      <c r="Y9066"/>
      <c r="Z9066"/>
    </row>
    <row r="9067" spans="1:26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  <c r="S9067"/>
      <c r="T9067"/>
      <c r="U9067"/>
      <c r="V9067"/>
      <c r="W9067"/>
      <c r="X9067"/>
      <c r="Y9067"/>
      <c r="Z9067"/>
    </row>
    <row r="9068" spans="1:26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  <c r="S9068"/>
      <c r="T9068"/>
      <c r="U9068"/>
      <c r="V9068"/>
      <c r="W9068"/>
      <c r="X9068"/>
      <c r="Y9068"/>
      <c r="Z9068"/>
    </row>
    <row r="9069" spans="1:26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  <c r="S9069"/>
      <c r="T9069"/>
      <c r="U9069"/>
      <c r="V9069"/>
      <c r="W9069"/>
      <c r="X9069"/>
      <c r="Y9069"/>
      <c r="Z9069"/>
    </row>
    <row r="9070" spans="1:26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  <c r="S9070"/>
      <c r="T9070"/>
      <c r="U9070"/>
      <c r="V9070"/>
      <c r="W9070"/>
      <c r="X9070"/>
      <c r="Y9070"/>
      <c r="Z9070"/>
    </row>
    <row r="9071" spans="1:26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  <c r="S9071"/>
      <c r="T9071"/>
      <c r="U9071"/>
      <c r="V9071"/>
      <c r="W9071"/>
      <c r="X9071"/>
      <c r="Y9071"/>
      <c r="Z9071"/>
    </row>
    <row r="9072" spans="1:26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  <c r="S9072"/>
      <c r="T9072"/>
      <c r="U9072"/>
      <c r="V9072"/>
      <c r="W9072"/>
      <c r="X9072"/>
      <c r="Y9072"/>
      <c r="Z9072"/>
    </row>
    <row r="9073" spans="1:26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  <c r="S9073"/>
      <c r="T9073"/>
      <c r="U9073"/>
      <c r="V9073"/>
      <c r="W9073"/>
      <c r="X9073"/>
      <c r="Y9073"/>
      <c r="Z9073"/>
    </row>
    <row r="9074" spans="1:26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  <c r="S9074"/>
      <c r="T9074"/>
      <c r="U9074"/>
      <c r="V9074"/>
      <c r="W9074"/>
      <c r="X9074"/>
      <c r="Y9074"/>
      <c r="Z9074"/>
    </row>
    <row r="9075" spans="1:26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  <c r="S9075"/>
      <c r="T9075"/>
      <c r="U9075"/>
      <c r="V9075"/>
      <c r="W9075"/>
      <c r="X9075"/>
      <c r="Y9075"/>
      <c r="Z9075"/>
    </row>
    <row r="9076" spans="1:26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  <c r="S9076"/>
      <c r="T9076"/>
      <c r="U9076"/>
      <c r="V9076"/>
      <c r="W9076"/>
      <c r="X9076"/>
      <c r="Y9076"/>
      <c r="Z9076"/>
    </row>
    <row r="9077" spans="1:26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  <c r="S9077"/>
      <c r="T9077"/>
      <c r="U9077"/>
      <c r="V9077"/>
      <c r="W9077"/>
      <c r="X9077"/>
      <c r="Y9077"/>
      <c r="Z9077"/>
    </row>
    <row r="9078" spans="1:26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  <c r="S9078"/>
      <c r="T9078"/>
      <c r="U9078"/>
      <c r="V9078"/>
      <c r="W9078"/>
      <c r="X9078"/>
      <c r="Y9078"/>
      <c r="Z9078"/>
    </row>
    <row r="9079" spans="1:26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  <c r="S9079"/>
      <c r="T9079"/>
      <c r="U9079"/>
      <c r="V9079"/>
      <c r="W9079"/>
      <c r="X9079"/>
      <c r="Y9079"/>
      <c r="Z9079"/>
    </row>
    <row r="9080" spans="1:26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  <c r="S9080"/>
      <c r="T9080"/>
      <c r="U9080"/>
      <c r="V9080"/>
      <c r="W9080"/>
      <c r="X9080"/>
      <c r="Y9080"/>
      <c r="Z9080"/>
    </row>
    <row r="9081" spans="1:26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  <c r="S9081"/>
      <c r="T9081"/>
      <c r="U9081"/>
      <c r="V9081"/>
      <c r="W9081"/>
      <c r="X9081"/>
      <c r="Y9081"/>
      <c r="Z9081"/>
    </row>
    <row r="9082" spans="1:26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  <c r="S9082"/>
      <c r="T9082"/>
      <c r="U9082"/>
      <c r="V9082"/>
      <c r="W9082"/>
      <c r="X9082"/>
      <c r="Y9082"/>
      <c r="Z9082"/>
    </row>
    <row r="9083" spans="1:26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  <c r="S9083"/>
      <c r="T9083"/>
      <c r="U9083"/>
      <c r="V9083"/>
      <c r="W9083"/>
      <c r="X9083"/>
      <c r="Y9083"/>
      <c r="Z9083"/>
    </row>
    <row r="9084" spans="1:26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  <c r="S9084"/>
      <c r="T9084"/>
      <c r="U9084"/>
      <c r="V9084"/>
      <c r="W9084"/>
      <c r="X9084"/>
      <c r="Y9084"/>
      <c r="Z9084"/>
    </row>
    <row r="9085" spans="1:26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  <c r="S9085"/>
      <c r="T9085"/>
      <c r="U9085"/>
      <c r="V9085"/>
      <c r="W9085"/>
      <c r="X9085"/>
      <c r="Y9085"/>
      <c r="Z9085"/>
    </row>
    <row r="9086" spans="1:26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  <c r="S9086"/>
      <c r="T9086"/>
      <c r="U9086"/>
      <c r="V9086"/>
      <c r="W9086"/>
      <c r="X9086"/>
      <c r="Y9086"/>
      <c r="Z9086"/>
    </row>
    <row r="9087" spans="1:26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  <c r="S9087"/>
      <c r="T9087"/>
      <c r="U9087"/>
      <c r="V9087"/>
      <c r="W9087"/>
      <c r="X9087"/>
      <c r="Y9087"/>
      <c r="Z9087"/>
    </row>
    <row r="9088" spans="1:26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  <c r="S9088"/>
      <c r="T9088"/>
      <c r="U9088"/>
      <c r="V9088"/>
      <c r="W9088"/>
      <c r="X9088"/>
      <c r="Y9088"/>
      <c r="Z9088"/>
    </row>
    <row r="9089" spans="1:26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  <c r="S9089"/>
      <c r="T9089"/>
      <c r="U9089"/>
      <c r="V9089"/>
      <c r="W9089"/>
      <c r="X9089"/>
      <c r="Y9089"/>
      <c r="Z9089"/>
    </row>
    <row r="9090" spans="1:26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  <c r="S9090"/>
      <c r="T9090"/>
      <c r="U9090"/>
      <c r="V9090"/>
      <c r="W9090"/>
      <c r="X9090"/>
      <c r="Y9090"/>
      <c r="Z9090"/>
    </row>
    <row r="9091" spans="1:26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  <c r="S9091"/>
      <c r="T9091"/>
      <c r="U9091"/>
      <c r="V9091"/>
      <c r="W9091"/>
      <c r="X9091"/>
      <c r="Y9091"/>
      <c r="Z9091"/>
    </row>
    <row r="9092" spans="1:26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  <c r="S9092"/>
      <c r="T9092"/>
      <c r="U9092"/>
      <c r="V9092"/>
      <c r="W9092"/>
      <c r="X9092"/>
      <c r="Y9092"/>
      <c r="Z9092"/>
    </row>
    <row r="9093" spans="1:26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  <c r="S9093"/>
      <c r="T9093"/>
      <c r="U9093"/>
      <c r="V9093"/>
      <c r="W9093"/>
      <c r="X9093"/>
      <c r="Y9093"/>
      <c r="Z9093"/>
    </row>
    <row r="9094" spans="1:26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  <c r="S9094"/>
      <c r="T9094"/>
      <c r="U9094"/>
      <c r="V9094"/>
      <c r="W9094"/>
      <c r="X9094"/>
      <c r="Y9094"/>
      <c r="Z9094"/>
    </row>
    <row r="9095" spans="1:26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  <c r="S9095"/>
      <c r="T9095"/>
      <c r="U9095"/>
      <c r="V9095"/>
      <c r="W9095"/>
      <c r="X9095"/>
      <c r="Y9095"/>
      <c r="Z9095"/>
    </row>
    <row r="9096" spans="1:26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  <c r="S9096"/>
      <c r="T9096"/>
      <c r="U9096"/>
      <c r="V9096"/>
      <c r="W9096"/>
      <c r="X9096"/>
      <c r="Y9096"/>
      <c r="Z9096"/>
    </row>
    <row r="9097" spans="1:26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  <c r="S9097"/>
      <c r="T9097"/>
      <c r="U9097"/>
      <c r="V9097"/>
      <c r="W9097"/>
      <c r="X9097"/>
      <c r="Y9097"/>
      <c r="Z9097"/>
    </row>
    <row r="9098" spans="1:26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  <c r="S9098"/>
      <c r="T9098"/>
      <c r="U9098"/>
      <c r="V9098"/>
      <c r="W9098"/>
      <c r="X9098"/>
      <c r="Y9098"/>
      <c r="Z9098"/>
    </row>
    <row r="9099" spans="1:26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  <c r="S9099"/>
      <c r="T9099"/>
      <c r="U9099"/>
      <c r="V9099"/>
      <c r="W9099"/>
      <c r="X9099"/>
      <c r="Y9099"/>
      <c r="Z9099"/>
    </row>
    <row r="9100" spans="1:26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  <c r="S9100"/>
      <c r="T9100"/>
      <c r="U9100"/>
      <c r="V9100"/>
      <c r="W9100"/>
      <c r="X9100"/>
      <c r="Y9100"/>
      <c r="Z9100"/>
    </row>
    <row r="9101" spans="1:26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  <c r="S9101"/>
      <c r="T9101"/>
      <c r="U9101"/>
      <c r="V9101"/>
      <c r="W9101"/>
      <c r="X9101"/>
      <c r="Y9101"/>
      <c r="Z9101"/>
    </row>
    <row r="9102" spans="1:26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  <c r="S9102"/>
      <c r="T9102"/>
      <c r="U9102"/>
      <c r="V9102"/>
      <c r="W9102"/>
      <c r="X9102"/>
      <c r="Y9102"/>
      <c r="Z9102"/>
    </row>
    <row r="9103" spans="1:26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  <c r="S9103"/>
      <c r="T9103"/>
      <c r="U9103"/>
      <c r="V9103"/>
      <c r="W9103"/>
      <c r="X9103"/>
      <c r="Y9103"/>
      <c r="Z9103"/>
    </row>
    <row r="9104" spans="1:26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  <c r="S9104"/>
      <c r="T9104"/>
      <c r="U9104"/>
      <c r="V9104"/>
      <c r="W9104"/>
      <c r="X9104"/>
      <c r="Y9104"/>
      <c r="Z9104"/>
    </row>
    <row r="9105" spans="1:26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  <c r="S9105"/>
      <c r="T9105"/>
      <c r="U9105"/>
      <c r="V9105"/>
      <c r="W9105"/>
      <c r="X9105"/>
      <c r="Y9105"/>
      <c r="Z9105"/>
    </row>
    <row r="9106" spans="1:26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  <c r="S9106"/>
      <c r="T9106"/>
      <c r="U9106"/>
      <c r="V9106"/>
      <c r="W9106"/>
      <c r="X9106"/>
      <c r="Y9106"/>
      <c r="Z9106"/>
    </row>
    <row r="9107" spans="1:26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  <c r="S9107"/>
      <c r="T9107"/>
      <c r="U9107"/>
      <c r="V9107"/>
      <c r="W9107"/>
      <c r="X9107"/>
      <c r="Y9107"/>
      <c r="Z9107"/>
    </row>
    <row r="9108" spans="1:26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  <c r="S9108"/>
      <c r="T9108"/>
      <c r="U9108"/>
      <c r="V9108"/>
      <c r="W9108"/>
      <c r="X9108"/>
      <c r="Y9108"/>
      <c r="Z9108"/>
    </row>
    <row r="9109" spans="1:26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  <c r="S9109"/>
      <c r="T9109"/>
      <c r="U9109"/>
      <c r="V9109"/>
      <c r="W9109"/>
      <c r="X9109"/>
      <c r="Y9109"/>
      <c r="Z9109"/>
    </row>
    <row r="9110" spans="1:26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  <c r="S9110"/>
      <c r="T9110"/>
      <c r="U9110"/>
      <c r="V9110"/>
      <c r="W9110"/>
      <c r="X9110"/>
      <c r="Y9110"/>
      <c r="Z9110"/>
    </row>
    <row r="9111" spans="1:26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  <c r="S9111"/>
      <c r="T9111"/>
      <c r="U9111"/>
      <c r="V9111"/>
      <c r="W9111"/>
      <c r="X9111"/>
      <c r="Y9111"/>
      <c r="Z9111"/>
    </row>
    <row r="9112" spans="1:26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  <c r="S9112"/>
      <c r="T9112"/>
      <c r="U9112"/>
      <c r="V9112"/>
      <c r="W9112"/>
      <c r="X9112"/>
      <c r="Y9112"/>
      <c r="Z9112"/>
    </row>
    <row r="9113" spans="1:26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  <c r="S9113"/>
      <c r="T9113"/>
      <c r="U9113"/>
      <c r="V9113"/>
      <c r="W9113"/>
      <c r="X9113"/>
      <c r="Y9113"/>
      <c r="Z9113"/>
    </row>
    <row r="9114" spans="1:26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  <c r="S9114"/>
      <c r="T9114"/>
      <c r="U9114"/>
      <c r="V9114"/>
      <c r="W9114"/>
      <c r="X9114"/>
      <c r="Y9114"/>
      <c r="Z9114"/>
    </row>
    <row r="9115" spans="1:26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  <c r="S9115"/>
      <c r="T9115"/>
      <c r="U9115"/>
      <c r="V9115"/>
      <c r="W9115"/>
      <c r="X9115"/>
      <c r="Y9115"/>
      <c r="Z9115"/>
    </row>
    <row r="9116" spans="1:26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  <c r="S9116"/>
      <c r="T9116"/>
      <c r="U9116"/>
      <c r="V9116"/>
      <c r="W9116"/>
      <c r="X9116"/>
      <c r="Y9116"/>
      <c r="Z9116"/>
    </row>
    <row r="9117" spans="1:26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  <c r="S9117"/>
      <c r="T9117"/>
      <c r="U9117"/>
      <c r="V9117"/>
      <c r="W9117"/>
      <c r="X9117"/>
      <c r="Y9117"/>
      <c r="Z9117"/>
    </row>
    <row r="9118" spans="1:26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  <c r="S9118"/>
      <c r="T9118"/>
      <c r="U9118"/>
      <c r="V9118"/>
      <c r="W9118"/>
      <c r="X9118"/>
      <c r="Y9118"/>
      <c r="Z9118"/>
    </row>
    <row r="9119" spans="1:26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  <c r="S9119"/>
      <c r="T9119"/>
      <c r="U9119"/>
      <c r="V9119"/>
      <c r="W9119"/>
      <c r="X9119"/>
      <c r="Y9119"/>
      <c r="Z9119"/>
    </row>
    <row r="9120" spans="1:26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  <c r="S9120"/>
      <c r="T9120"/>
      <c r="U9120"/>
      <c r="V9120"/>
      <c r="W9120"/>
      <c r="X9120"/>
      <c r="Y9120"/>
      <c r="Z9120"/>
    </row>
    <row r="9121" spans="1:26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  <c r="S9121"/>
      <c r="T9121"/>
      <c r="U9121"/>
      <c r="V9121"/>
      <c r="W9121"/>
      <c r="X9121"/>
      <c r="Y9121"/>
      <c r="Z9121"/>
    </row>
    <row r="9122" spans="1:26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  <c r="S9122"/>
      <c r="T9122"/>
      <c r="U9122"/>
      <c r="V9122"/>
      <c r="W9122"/>
      <c r="X9122"/>
      <c r="Y9122"/>
      <c r="Z9122"/>
    </row>
    <row r="9123" spans="1:26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  <c r="S9123"/>
      <c r="T9123"/>
      <c r="U9123"/>
      <c r="V9123"/>
      <c r="W9123"/>
      <c r="X9123"/>
      <c r="Y9123"/>
      <c r="Z9123"/>
    </row>
    <row r="9124" spans="1:26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  <c r="S9124"/>
      <c r="T9124"/>
      <c r="U9124"/>
      <c r="V9124"/>
      <c r="W9124"/>
      <c r="X9124"/>
      <c r="Y9124"/>
      <c r="Z9124"/>
    </row>
    <row r="9125" spans="1:26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  <c r="S9125"/>
      <c r="T9125"/>
      <c r="U9125"/>
      <c r="V9125"/>
      <c r="W9125"/>
      <c r="X9125"/>
      <c r="Y9125"/>
      <c r="Z9125"/>
    </row>
    <row r="9126" spans="1:26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  <c r="S9126"/>
      <c r="T9126"/>
      <c r="U9126"/>
      <c r="V9126"/>
      <c r="W9126"/>
      <c r="X9126"/>
      <c r="Y9126"/>
      <c r="Z9126"/>
    </row>
    <row r="9127" spans="1:26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  <c r="S9127"/>
      <c r="T9127"/>
      <c r="U9127"/>
      <c r="V9127"/>
      <c r="W9127"/>
      <c r="X9127"/>
      <c r="Y9127"/>
      <c r="Z9127"/>
    </row>
    <row r="9128" spans="1:26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  <c r="S9128"/>
      <c r="T9128"/>
      <c r="U9128"/>
      <c r="V9128"/>
      <c r="W9128"/>
      <c r="X9128"/>
      <c r="Y9128"/>
      <c r="Z9128"/>
    </row>
    <row r="9129" spans="1:26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  <c r="S9129"/>
      <c r="T9129"/>
      <c r="U9129"/>
      <c r="V9129"/>
      <c r="W9129"/>
      <c r="X9129"/>
      <c r="Y9129"/>
      <c r="Z9129"/>
    </row>
    <row r="9130" spans="1:26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  <c r="S9130"/>
      <c r="T9130"/>
      <c r="U9130"/>
      <c r="V9130"/>
      <c r="W9130"/>
      <c r="X9130"/>
      <c r="Y9130"/>
      <c r="Z9130"/>
    </row>
    <row r="9131" spans="1:26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  <c r="S9131"/>
      <c r="T9131"/>
      <c r="U9131"/>
      <c r="V9131"/>
      <c r="W9131"/>
      <c r="X9131"/>
      <c r="Y9131"/>
      <c r="Z9131"/>
    </row>
    <row r="9132" spans="1:26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  <c r="S9132"/>
      <c r="T9132"/>
      <c r="U9132"/>
      <c r="V9132"/>
      <c r="W9132"/>
      <c r="X9132"/>
      <c r="Y9132"/>
      <c r="Z9132"/>
    </row>
    <row r="9133" spans="1:26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  <c r="S9133"/>
      <c r="T9133"/>
      <c r="U9133"/>
      <c r="V9133"/>
      <c r="W9133"/>
      <c r="X9133"/>
      <c r="Y9133"/>
      <c r="Z9133"/>
    </row>
    <row r="9134" spans="1:26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  <c r="S9134"/>
      <c r="T9134"/>
      <c r="U9134"/>
      <c r="V9134"/>
      <c r="W9134"/>
      <c r="X9134"/>
      <c r="Y9134"/>
      <c r="Z9134"/>
    </row>
    <row r="9135" spans="1:26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  <c r="S9135"/>
      <c r="T9135"/>
      <c r="U9135"/>
      <c r="V9135"/>
      <c r="W9135"/>
      <c r="X9135"/>
      <c r="Y9135"/>
      <c r="Z9135"/>
    </row>
    <row r="9136" spans="1:26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  <c r="S9136"/>
      <c r="T9136"/>
      <c r="U9136"/>
      <c r="V9136"/>
      <c r="W9136"/>
      <c r="X9136"/>
      <c r="Y9136"/>
      <c r="Z9136"/>
    </row>
    <row r="9137" spans="1:26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  <c r="S9137"/>
      <c r="T9137"/>
      <c r="U9137"/>
      <c r="V9137"/>
      <c r="W9137"/>
      <c r="X9137"/>
      <c r="Y9137"/>
      <c r="Z9137"/>
    </row>
    <row r="9138" spans="1:26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  <c r="S9138"/>
      <c r="T9138"/>
      <c r="U9138"/>
      <c r="V9138"/>
      <c r="W9138"/>
      <c r="X9138"/>
      <c r="Y9138"/>
      <c r="Z9138"/>
    </row>
    <row r="9139" spans="1:26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  <c r="S9139"/>
      <c r="T9139"/>
      <c r="U9139"/>
      <c r="V9139"/>
      <c r="W9139"/>
      <c r="X9139"/>
      <c r="Y9139"/>
      <c r="Z9139"/>
    </row>
    <row r="9140" spans="1:26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  <c r="S9140"/>
      <c r="T9140"/>
      <c r="U9140"/>
      <c r="V9140"/>
      <c r="W9140"/>
      <c r="X9140"/>
      <c r="Y9140"/>
      <c r="Z9140"/>
    </row>
    <row r="9141" spans="1:26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  <c r="S9141"/>
      <c r="T9141"/>
      <c r="U9141"/>
      <c r="V9141"/>
      <c r="W9141"/>
      <c r="X9141"/>
      <c r="Y9141"/>
      <c r="Z9141"/>
    </row>
    <row r="9142" spans="1:26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  <c r="S9142"/>
      <c r="T9142"/>
      <c r="U9142"/>
      <c r="V9142"/>
      <c r="W9142"/>
      <c r="X9142"/>
      <c r="Y9142"/>
      <c r="Z9142"/>
    </row>
    <row r="9143" spans="1:26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  <c r="S9143"/>
      <c r="T9143"/>
      <c r="U9143"/>
      <c r="V9143"/>
      <c r="W9143"/>
      <c r="X9143"/>
      <c r="Y9143"/>
      <c r="Z9143"/>
    </row>
    <row r="9144" spans="1:26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  <c r="S9144"/>
      <c r="T9144"/>
      <c r="U9144"/>
      <c r="V9144"/>
      <c r="W9144"/>
      <c r="X9144"/>
      <c r="Y9144"/>
      <c r="Z9144"/>
    </row>
    <row r="9145" spans="1:26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  <c r="S9145"/>
      <c r="T9145"/>
      <c r="U9145"/>
      <c r="V9145"/>
      <c r="W9145"/>
      <c r="X9145"/>
      <c r="Y9145"/>
      <c r="Z9145"/>
    </row>
    <row r="9146" spans="1:26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  <c r="S9146"/>
      <c r="T9146"/>
      <c r="U9146"/>
      <c r="V9146"/>
      <c r="W9146"/>
      <c r="X9146"/>
      <c r="Y9146"/>
      <c r="Z9146"/>
    </row>
    <row r="9147" spans="1:26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  <c r="S9147"/>
      <c r="T9147"/>
      <c r="U9147"/>
      <c r="V9147"/>
      <c r="W9147"/>
      <c r="X9147"/>
      <c r="Y9147"/>
      <c r="Z9147"/>
    </row>
    <row r="9148" spans="1:26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  <c r="S9148"/>
      <c r="T9148"/>
      <c r="U9148"/>
      <c r="V9148"/>
      <c r="W9148"/>
      <c r="X9148"/>
      <c r="Y9148"/>
      <c r="Z9148"/>
    </row>
    <row r="9149" spans="1:26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  <c r="S9149"/>
      <c r="T9149"/>
      <c r="U9149"/>
      <c r="V9149"/>
      <c r="W9149"/>
      <c r="X9149"/>
      <c r="Y9149"/>
      <c r="Z9149"/>
    </row>
    <row r="9150" spans="1:26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  <c r="S9150"/>
      <c r="T9150"/>
      <c r="U9150"/>
      <c r="V9150"/>
      <c r="W9150"/>
      <c r="X9150"/>
      <c r="Y9150"/>
      <c r="Z9150"/>
    </row>
    <row r="9151" spans="1:26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  <c r="S9151"/>
      <c r="T9151"/>
      <c r="U9151"/>
      <c r="V9151"/>
      <c r="W9151"/>
      <c r="X9151"/>
      <c r="Y9151"/>
      <c r="Z9151"/>
    </row>
    <row r="9152" spans="1:26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  <c r="S9152"/>
      <c r="T9152"/>
      <c r="U9152"/>
      <c r="V9152"/>
      <c r="W9152"/>
      <c r="X9152"/>
      <c r="Y9152"/>
      <c r="Z9152"/>
    </row>
    <row r="9153" spans="1:26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  <c r="S9153"/>
      <c r="T9153"/>
      <c r="U9153"/>
      <c r="V9153"/>
      <c r="W9153"/>
      <c r="X9153"/>
      <c r="Y9153"/>
      <c r="Z9153"/>
    </row>
    <row r="9154" spans="1:26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  <c r="S9154"/>
      <c r="T9154"/>
      <c r="U9154"/>
      <c r="V9154"/>
      <c r="W9154"/>
      <c r="X9154"/>
      <c r="Y9154"/>
      <c r="Z9154"/>
    </row>
    <row r="9155" spans="1:26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  <c r="S9155"/>
      <c r="T9155"/>
      <c r="U9155"/>
      <c r="V9155"/>
      <c r="W9155"/>
      <c r="X9155"/>
      <c r="Y9155"/>
      <c r="Z9155"/>
    </row>
    <row r="9156" spans="1:26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  <c r="S9156"/>
      <c r="T9156"/>
      <c r="U9156"/>
      <c r="V9156"/>
      <c r="W9156"/>
      <c r="X9156"/>
      <c r="Y9156"/>
      <c r="Z9156"/>
    </row>
    <row r="9157" spans="1:26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  <c r="S9157"/>
      <c r="T9157"/>
      <c r="U9157"/>
      <c r="V9157"/>
      <c r="W9157"/>
      <c r="X9157"/>
      <c r="Y9157"/>
      <c r="Z9157"/>
    </row>
    <row r="9158" spans="1:26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  <c r="S9158"/>
      <c r="T9158"/>
      <c r="U9158"/>
      <c r="V9158"/>
      <c r="W9158"/>
      <c r="X9158"/>
      <c r="Y9158"/>
      <c r="Z9158"/>
    </row>
    <row r="9159" spans="1:26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  <c r="S9159"/>
      <c r="T9159"/>
      <c r="U9159"/>
      <c r="V9159"/>
      <c r="W9159"/>
      <c r="X9159"/>
      <c r="Y9159"/>
      <c r="Z9159"/>
    </row>
    <row r="9160" spans="1:26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  <c r="S9160"/>
      <c r="T9160"/>
      <c r="U9160"/>
      <c r="V9160"/>
      <c r="W9160"/>
      <c r="X9160"/>
      <c r="Y9160"/>
      <c r="Z9160"/>
    </row>
    <row r="9161" spans="1:26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  <c r="S9161"/>
      <c r="T9161"/>
      <c r="U9161"/>
      <c r="V9161"/>
      <c r="W9161"/>
      <c r="X9161"/>
      <c r="Y9161"/>
      <c r="Z9161"/>
    </row>
    <row r="9162" spans="1:26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  <c r="S9162"/>
      <c r="T9162"/>
      <c r="U9162"/>
      <c r="V9162"/>
      <c r="W9162"/>
      <c r="X9162"/>
      <c r="Y9162"/>
      <c r="Z9162"/>
    </row>
    <row r="9163" spans="1:26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  <c r="S9163"/>
      <c r="T9163"/>
      <c r="U9163"/>
      <c r="V9163"/>
      <c r="W9163"/>
      <c r="X9163"/>
      <c r="Y9163"/>
      <c r="Z9163"/>
    </row>
    <row r="9164" spans="1:26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  <c r="S9164"/>
      <c r="T9164"/>
      <c r="U9164"/>
      <c r="V9164"/>
      <c r="W9164"/>
      <c r="X9164"/>
      <c r="Y9164"/>
      <c r="Z9164"/>
    </row>
    <row r="9165" spans="1:26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  <c r="S9165"/>
      <c r="T9165"/>
      <c r="U9165"/>
      <c r="V9165"/>
      <c r="W9165"/>
      <c r="X9165"/>
      <c r="Y9165"/>
      <c r="Z9165"/>
    </row>
    <row r="9166" spans="1:26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  <c r="S9166"/>
      <c r="T9166"/>
      <c r="U9166"/>
      <c r="V9166"/>
      <c r="W9166"/>
      <c r="X9166"/>
      <c r="Y9166"/>
      <c r="Z9166"/>
    </row>
    <row r="9167" spans="1:26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  <c r="S9167"/>
      <c r="T9167"/>
      <c r="U9167"/>
      <c r="V9167"/>
      <c r="W9167"/>
      <c r="X9167"/>
      <c r="Y9167"/>
      <c r="Z9167"/>
    </row>
    <row r="9168" spans="1:26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  <c r="S9168"/>
      <c r="T9168"/>
      <c r="U9168"/>
      <c r="V9168"/>
      <c r="W9168"/>
      <c r="X9168"/>
      <c r="Y9168"/>
      <c r="Z9168"/>
    </row>
    <row r="9169" spans="1:26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  <c r="S9169"/>
      <c r="T9169"/>
      <c r="U9169"/>
      <c r="V9169"/>
      <c r="W9169"/>
      <c r="X9169"/>
      <c r="Y9169"/>
      <c r="Z9169"/>
    </row>
    <row r="9170" spans="1:26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  <c r="S9170"/>
      <c r="T9170"/>
      <c r="U9170"/>
      <c r="V9170"/>
      <c r="W9170"/>
      <c r="X9170"/>
      <c r="Y9170"/>
      <c r="Z9170"/>
    </row>
    <row r="9171" spans="1:26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  <c r="S9171"/>
      <c r="T9171"/>
      <c r="U9171"/>
      <c r="V9171"/>
      <c r="W9171"/>
      <c r="X9171"/>
      <c r="Y9171"/>
      <c r="Z9171"/>
    </row>
    <row r="9172" spans="1:26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  <c r="S9172"/>
      <c r="T9172"/>
      <c r="U9172"/>
      <c r="V9172"/>
      <c r="W9172"/>
      <c r="X9172"/>
      <c r="Y9172"/>
      <c r="Z9172"/>
    </row>
    <row r="9173" spans="1:26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  <c r="S9173"/>
      <c r="T9173"/>
      <c r="U9173"/>
      <c r="V9173"/>
      <c r="W9173"/>
      <c r="X9173"/>
      <c r="Y9173"/>
      <c r="Z9173"/>
    </row>
    <row r="9174" spans="1:26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  <c r="S9174"/>
      <c r="T9174"/>
      <c r="U9174"/>
      <c r="V9174"/>
      <c r="W9174"/>
      <c r="X9174"/>
      <c r="Y9174"/>
      <c r="Z9174"/>
    </row>
    <row r="9175" spans="1:26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  <c r="S9175"/>
      <c r="T9175"/>
      <c r="U9175"/>
      <c r="V9175"/>
      <c r="W9175"/>
      <c r="X9175"/>
      <c r="Y9175"/>
      <c r="Z9175"/>
    </row>
    <row r="9176" spans="1:26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  <c r="S9176"/>
      <c r="T9176"/>
      <c r="U9176"/>
      <c r="V9176"/>
      <c r="W9176"/>
      <c r="X9176"/>
      <c r="Y9176"/>
      <c r="Z9176"/>
    </row>
    <row r="9177" spans="1:26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  <c r="S9177"/>
      <c r="T9177"/>
      <c r="U9177"/>
      <c r="V9177"/>
      <c r="W9177"/>
      <c r="X9177"/>
      <c r="Y9177"/>
      <c r="Z9177"/>
    </row>
    <row r="9178" spans="1:26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  <c r="S9178"/>
      <c r="T9178"/>
      <c r="U9178"/>
      <c r="V9178"/>
      <c r="W9178"/>
      <c r="X9178"/>
      <c r="Y9178"/>
      <c r="Z9178"/>
    </row>
    <row r="9179" spans="1:26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  <c r="S9179"/>
      <c r="T9179"/>
      <c r="U9179"/>
      <c r="V9179"/>
      <c r="W9179"/>
      <c r="X9179"/>
      <c r="Y9179"/>
      <c r="Z9179"/>
    </row>
    <row r="9180" spans="1:26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  <c r="S9180"/>
      <c r="T9180"/>
      <c r="U9180"/>
      <c r="V9180"/>
      <c r="W9180"/>
      <c r="X9180"/>
      <c r="Y9180"/>
      <c r="Z9180"/>
    </row>
    <row r="9181" spans="1:26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  <c r="S9181"/>
      <c r="T9181"/>
      <c r="U9181"/>
      <c r="V9181"/>
      <c r="W9181"/>
      <c r="X9181"/>
      <c r="Y9181"/>
      <c r="Z9181"/>
    </row>
    <row r="9182" spans="1:26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  <c r="S9182"/>
      <c r="T9182"/>
      <c r="U9182"/>
      <c r="V9182"/>
      <c r="W9182"/>
      <c r="X9182"/>
      <c r="Y9182"/>
      <c r="Z9182"/>
    </row>
    <row r="9183" spans="1:26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  <c r="S9183"/>
      <c r="T9183"/>
      <c r="U9183"/>
      <c r="V9183"/>
      <c r="W9183"/>
      <c r="X9183"/>
      <c r="Y9183"/>
      <c r="Z9183"/>
    </row>
    <row r="9184" spans="1:26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  <c r="S9184"/>
      <c r="T9184"/>
      <c r="U9184"/>
      <c r="V9184"/>
      <c r="W9184"/>
      <c r="X9184"/>
      <c r="Y9184"/>
      <c r="Z9184"/>
    </row>
    <row r="9185" spans="1:26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  <c r="S9185"/>
      <c r="T9185"/>
      <c r="U9185"/>
      <c r="V9185"/>
      <c r="W9185"/>
      <c r="X9185"/>
      <c r="Y9185"/>
      <c r="Z9185"/>
    </row>
    <row r="9186" spans="1:26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  <c r="S9186"/>
      <c r="T9186"/>
      <c r="U9186"/>
      <c r="V9186"/>
      <c r="W9186"/>
      <c r="X9186"/>
      <c r="Y9186"/>
      <c r="Z9186"/>
    </row>
    <row r="9187" spans="1:26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  <c r="S9187"/>
      <c r="T9187"/>
      <c r="U9187"/>
      <c r="V9187"/>
      <c r="W9187"/>
      <c r="X9187"/>
      <c r="Y9187"/>
      <c r="Z9187"/>
    </row>
    <row r="9188" spans="1:26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  <c r="S9188"/>
      <c r="T9188"/>
      <c r="U9188"/>
      <c r="V9188"/>
      <c r="W9188"/>
      <c r="X9188"/>
      <c r="Y9188"/>
      <c r="Z9188"/>
    </row>
    <row r="9189" spans="1:26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  <c r="S9189"/>
      <c r="T9189"/>
      <c r="U9189"/>
      <c r="V9189"/>
      <c r="W9189"/>
      <c r="X9189"/>
      <c r="Y9189"/>
      <c r="Z9189"/>
    </row>
    <row r="9190" spans="1:26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  <c r="S9190"/>
      <c r="T9190"/>
      <c r="U9190"/>
      <c r="V9190"/>
      <c r="W9190"/>
      <c r="X9190"/>
      <c r="Y9190"/>
      <c r="Z9190"/>
    </row>
    <row r="9191" spans="1:26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  <c r="S9191"/>
      <c r="T9191"/>
      <c r="U9191"/>
      <c r="V9191"/>
      <c r="W9191"/>
      <c r="X9191"/>
      <c r="Y9191"/>
      <c r="Z9191"/>
    </row>
    <row r="9192" spans="1:26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  <c r="S9192"/>
      <c r="T9192"/>
      <c r="U9192"/>
      <c r="V9192"/>
      <c r="W9192"/>
      <c r="X9192"/>
      <c r="Y9192"/>
      <c r="Z9192"/>
    </row>
    <row r="9193" spans="1:26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  <c r="S9193"/>
      <c r="T9193"/>
      <c r="U9193"/>
      <c r="V9193"/>
      <c r="W9193"/>
      <c r="X9193"/>
      <c r="Y9193"/>
      <c r="Z9193"/>
    </row>
    <row r="9194" spans="1:26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  <c r="S9194"/>
      <c r="T9194"/>
      <c r="U9194"/>
      <c r="V9194"/>
      <c r="W9194"/>
      <c r="X9194"/>
      <c r="Y9194"/>
      <c r="Z9194"/>
    </row>
    <row r="9195" spans="1:26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  <c r="S9195"/>
      <c r="T9195"/>
      <c r="U9195"/>
      <c r="V9195"/>
      <c r="W9195"/>
      <c r="X9195"/>
      <c r="Y9195"/>
      <c r="Z9195"/>
    </row>
    <row r="9196" spans="1:26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  <c r="S9196"/>
      <c r="T9196"/>
      <c r="U9196"/>
      <c r="V9196"/>
      <c r="W9196"/>
      <c r="X9196"/>
      <c r="Y9196"/>
      <c r="Z9196"/>
    </row>
    <row r="9197" spans="1:26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  <c r="S9197"/>
      <c r="T9197"/>
      <c r="U9197"/>
      <c r="V9197"/>
      <c r="W9197"/>
      <c r="X9197"/>
      <c r="Y9197"/>
      <c r="Z9197"/>
    </row>
    <row r="9198" spans="1:26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  <c r="S9198"/>
      <c r="T9198"/>
      <c r="U9198"/>
      <c r="V9198"/>
      <c r="W9198"/>
      <c r="X9198"/>
      <c r="Y9198"/>
      <c r="Z9198"/>
    </row>
    <row r="9199" spans="1:26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  <c r="S9199"/>
      <c r="T9199"/>
      <c r="U9199"/>
      <c r="V9199"/>
      <c r="W9199"/>
      <c r="X9199"/>
      <c r="Y9199"/>
      <c r="Z9199"/>
    </row>
    <row r="9200" spans="1:26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  <c r="S9200"/>
      <c r="T9200"/>
      <c r="U9200"/>
      <c r="V9200"/>
      <c r="W9200"/>
      <c r="X9200"/>
      <c r="Y9200"/>
      <c r="Z9200"/>
    </row>
    <row r="9201" spans="1:26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  <c r="S9201"/>
      <c r="T9201"/>
      <c r="U9201"/>
      <c r="V9201"/>
      <c r="W9201"/>
      <c r="X9201"/>
      <c r="Y9201"/>
      <c r="Z9201"/>
    </row>
    <row r="9202" spans="1:26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  <c r="S9202"/>
      <c r="T9202"/>
      <c r="U9202"/>
      <c r="V9202"/>
      <c r="W9202"/>
      <c r="X9202"/>
      <c r="Y9202"/>
      <c r="Z9202"/>
    </row>
    <row r="9203" spans="1:26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  <c r="S9203"/>
      <c r="T9203"/>
      <c r="U9203"/>
      <c r="V9203"/>
      <c r="W9203"/>
      <c r="X9203"/>
      <c r="Y9203"/>
      <c r="Z9203"/>
    </row>
    <row r="9204" spans="1:26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  <c r="S9204"/>
      <c r="T9204"/>
      <c r="U9204"/>
      <c r="V9204"/>
      <c r="W9204"/>
      <c r="X9204"/>
      <c r="Y9204"/>
      <c r="Z9204"/>
    </row>
    <row r="9205" spans="1:26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  <c r="S9205"/>
      <c r="T9205"/>
      <c r="U9205"/>
      <c r="V9205"/>
      <c r="W9205"/>
      <c r="X9205"/>
      <c r="Y9205"/>
      <c r="Z9205"/>
    </row>
    <row r="9206" spans="1:26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  <c r="S9206"/>
      <c r="T9206"/>
      <c r="U9206"/>
      <c r="V9206"/>
      <c r="W9206"/>
      <c r="X9206"/>
      <c r="Y9206"/>
      <c r="Z9206"/>
    </row>
    <row r="9207" spans="1:26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  <c r="S9207"/>
      <c r="T9207"/>
      <c r="U9207"/>
      <c r="V9207"/>
      <c r="W9207"/>
      <c r="X9207"/>
      <c r="Y9207"/>
      <c r="Z9207"/>
    </row>
    <row r="9208" spans="1:26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  <c r="S9208"/>
      <c r="T9208"/>
      <c r="U9208"/>
      <c r="V9208"/>
      <c r="W9208"/>
      <c r="X9208"/>
      <c r="Y9208"/>
      <c r="Z9208"/>
    </row>
    <row r="9209" spans="1:26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  <c r="S9209"/>
      <c r="T9209"/>
      <c r="U9209"/>
      <c r="V9209"/>
      <c r="W9209"/>
      <c r="X9209"/>
      <c r="Y9209"/>
      <c r="Z9209"/>
    </row>
    <row r="9210" spans="1:26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  <c r="S9210"/>
      <c r="T9210"/>
      <c r="U9210"/>
      <c r="V9210"/>
      <c r="W9210"/>
      <c r="X9210"/>
      <c r="Y9210"/>
      <c r="Z9210"/>
    </row>
    <row r="9211" spans="1:26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  <c r="S9211"/>
      <c r="T9211"/>
      <c r="U9211"/>
      <c r="V9211"/>
      <c r="W9211"/>
      <c r="X9211"/>
      <c r="Y9211"/>
      <c r="Z9211"/>
    </row>
    <row r="9212" spans="1:26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  <c r="S9212"/>
      <c r="T9212"/>
      <c r="U9212"/>
      <c r="V9212"/>
      <c r="W9212"/>
      <c r="X9212"/>
      <c r="Y9212"/>
      <c r="Z9212"/>
    </row>
    <row r="9213" spans="1:26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  <c r="S9213"/>
      <c r="T9213"/>
      <c r="U9213"/>
      <c r="V9213"/>
      <c r="W9213"/>
      <c r="X9213"/>
      <c r="Y9213"/>
      <c r="Z9213"/>
    </row>
    <row r="9214" spans="1:26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  <c r="S9214"/>
      <c r="T9214"/>
      <c r="U9214"/>
      <c r="V9214"/>
      <c r="W9214"/>
      <c r="X9214"/>
      <c r="Y9214"/>
      <c r="Z9214"/>
    </row>
    <row r="9215" spans="1:26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  <c r="S9215"/>
      <c r="T9215"/>
      <c r="U9215"/>
      <c r="V9215"/>
      <c r="W9215"/>
      <c r="X9215"/>
      <c r="Y9215"/>
      <c r="Z9215"/>
    </row>
    <row r="9216" spans="1:26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  <c r="S9216"/>
      <c r="T9216"/>
      <c r="U9216"/>
      <c r="V9216"/>
      <c r="W9216"/>
      <c r="X9216"/>
      <c r="Y9216"/>
      <c r="Z9216"/>
    </row>
    <row r="9217" spans="1:26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  <c r="S9217"/>
      <c r="T9217"/>
      <c r="U9217"/>
      <c r="V9217"/>
      <c r="W9217"/>
      <c r="X9217"/>
      <c r="Y9217"/>
      <c r="Z9217"/>
    </row>
    <row r="9218" spans="1:26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  <c r="S9218"/>
      <c r="T9218"/>
      <c r="U9218"/>
      <c r="V9218"/>
      <c r="W9218"/>
      <c r="X9218"/>
      <c r="Y9218"/>
      <c r="Z9218"/>
    </row>
    <row r="9219" spans="1:26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  <c r="S9219"/>
      <c r="T9219"/>
      <c r="U9219"/>
      <c r="V9219"/>
      <c r="W9219"/>
      <c r="X9219"/>
      <c r="Y9219"/>
      <c r="Z9219"/>
    </row>
    <row r="9220" spans="1:26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  <c r="S9220"/>
      <c r="T9220"/>
      <c r="U9220"/>
      <c r="V9220"/>
      <c r="W9220"/>
      <c r="X9220"/>
      <c r="Y9220"/>
      <c r="Z9220"/>
    </row>
    <row r="9221" spans="1:26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  <c r="S9221"/>
      <c r="T9221"/>
      <c r="U9221"/>
      <c r="V9221"/>
      <c r="W9221"/>
      <c r="X9221"/>
      <c r="Y9221"/>
      <c r="Z9221"/>
    </row>
    <row r="9222" spans="1:26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  <c r="S9222"/>
      <c r="T9222"/>
      <c r="U9222"/>
      <c r="V9222"/>
      <c r="W9222"/>
      <c r="X9222"/>
      <c r="Y9222"/>
      <c r="Z9222"/>
    </row>
    <row r="9223" spans="1:26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  <c r="S9223"/>
      <c r="T9223"/>
      <c r="U9223"/>
      <c r="V9223"/>
      <c r="W9223"/>
      <c r="X9223"/>
      <c r="Y9223"/>
      <c r="Z9223"/>
    </row>
    <row r="9224" spans="1:26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  <c r="S9224"/>
      <c r="T9224"/>
      <c r="U9224"/>
      <c r="V9224"/>
      <c r="W9224"/>
      <c r="X9224"/>
      <c r="Y9224"/>
      <c r="Z9224"/>
    </row>
    <row r="9225" spans="1:26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  <c r="S9225"/>
      <c r="T9225"/>
      <c r="U9225"/>
      <c r="V9225"/>
      <c r="W9225"/>
      <c r="X9225"/>
      <c r="Y9225"/>
      <c r="Z9225"/>
    </row>
    <row r="9226" spans="1:26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  <c r="S9226"/>
      <c r="T9226"/>
      <c r="U9226"/>
      <c r="V9226"/>
      <c r="W9226"/>
      <c r="X9226"/>
      <c r="Y9226"/>
      <c r="Z9226"/>
    </row>
    <row r="9227" spans="1:26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  <c r="S9227"/>
      <c r="T9227"/>
      <c r="U9227"/>
      <c r="V9227"/>
      <c r="W9227"/>
      <c r="X9227"/>
      <c r="Y9227"/>
      <c r="Z9227"/>
    </row>
    <row r="9228" spans="1:26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  <c r="S9228"/>
      <c r="T9228"/>
      <c r="U9228"/>
      <c r="V9228"/>
      <c r="W9228"/>
      <c r="X9228"/>
      <c r="Y9228"/>
      <c r="Z9228"/>
    </row>
    <row r="9229" spans="1:26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  <c r="S9229"/>
      <c r="T9229"/>
      <c r="U9229"/>
      <c r="V9229"/>
      <c r="W9229"/>
      <c r="X9229"/>
      <c r="Y9229"/>
      <c r="Z9229"/>
    </row>
    <row r="9230" spans="1:26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  <c r="S9230"/>
      <c r="T9230"/>
      <c r="U9230"/>
      <c r="V9230"/>
      <c r="W9230"/>
      <c r="X9230"/>
      <c r="Y9230"/>
      <c r="Z9230"/>
    </row>
    <row r="9231" spans="1:26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  <c r="S9231"/>
      <c r="T9231"/>
      <c r="U9231"/>
      <c r="V9231"/>
      <c r="W9231"/>
      <c r="X9231"/>
      <c r="Y9231"/>
      <c r="Z9231"/>
    </row>
    <row r="9232" spans="1:26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  <c r="S9232"/>
      <c r="T9232"/>
      <c r="U9232"/>
      <c r="V9232"/>
      <c r="W9232"/>
      <c r="X9232"/>
      <c r="Y9232"/>
      <c r="Z9232"/>
    </row>
    <row r="9233" spans="1:26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  <c r="S9233"/>
      <c r="T9233"/>
      <c r="U9233"/>
      <c r="V9233"/>
      <c r="W9233"/>
      <c r="X9233"/>
      <c r="Y9233"/>
      <c r="Z9233"/>
    </row>
    <row r="9234" spans="1:26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  <c r="S9234"/>
      <c r="T9234"/>
      <c r="U9234"/>
      <c r="V9234"/>
      <c r="W9234"/>
      <c r="X9234"/>
      <c r="Y9234"/>
      <c r="Z9234"/>
    </row>
    <row r="9235" spans="1:26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  <c r="S9235"/>
      <c r="T9235"/>
      <c r="U9235"/>
      <c r="V9235"/>
      <c r="W9235"/>
      <c r="X9235"/>
      <c r="Y9235"/>
      <c r="Z9235"/>
    </row>
    <row r="9236" spans="1:26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  <c r="S9236"/>
      <c r="T9236"/>
      <c r="U9236"/>
      <c r="V9236"/>
      <c r="W9236"/>
      <c r="X9236"/>
      <c r="Y9236"/>
      <c r="Z9236"/>
    </row>
    <row r="9237" spans="1:26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  <c r="S9237"/>
      <c r="T9237"/>
      <c r="U9237"/>
      <c r="V9237"/>
      <c r="W9237"/>
      <c r="X9237"/>
      <c r="Y9237"/>
      <c r="Z9237"/>
    </row>
    <row r="9238" spans="1:26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  <c r="S9238"/>
      <c r="T9238"/>
      <c r="U9238"/>
      <c r="V9238"/>
      <c r="W9238"/>
      <c r="X9238"/>
      <c r="Y9238"/>
      <c r="Z9238"/>
    </row>
    <row r="9239" spans="1:26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  <c r="S9239"/>
      <c r="T9239"/>
      <c r="U9239"/>
      <c r="V9239"/>
      <c r="W9239"/>
      <c r="X9239"/>
      <c r="Y9239"/>
      <c r="Z9239"/>
    </row>
    <row r="9240" spans="1:26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  <c r="S9240"/>
      <c r="T9240"/>
      <c r="U9240"/>
      <c r="V9240"/>
      <c r="W9240"/>
      <c r="X9240"/>
      <c r="Y9240"/>
      <c r="Z9240"/>
    </row>
    <row r="9241" spans="1:26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  <c r="S9241"/>
      <c r="T9241"/>
      <c r="U9241"/>
      <c r="V9241"/>
      <c r="W9241"/>
      <c r="X9241"/>
      <c r="Y9241"/>
      <c r="Z9241"/>
    </row>
    <row r="9242" spans="1:26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  <c r="S9242"/>
      <c r="T9242"/>
      <c r="U9242"/>
      <c r="V9242"/>
      <c r="W9242"/>
      <c r="X9242"/>
      <c r="Y9242"/>
      <c r="Z9242"/>
    </row>
    <row r="9243" spans="1:26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  <c r="S9243"/>
      <c r="T9243"/>
      <c r="U9243"/>
      <c r="V9243"/>
      <c r="W9243"/>
      <c r="X9243"/>
      <c r="Y9243"/>
      <c r="Z9243"/>
    </row>
    <row r="9244" spans="1:26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  <c r="S9244"/>
      <c r="T9244"/>
      <c r="U9244"/>
      <c r="V9244"/>
      <c r="W9244"/>
      <c r="X9244"/>
      <c r="Y9244"/>
      <c r="Z9244"/>
    </row>
    <row r="9245" spans="1:26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  <c r="S9245"/>
      <c r="T9245"/>
      <c r="U9245"/>
      <c r="V9245"/>
      <c r="W9245"/>
      <c r="X9245"/>
      <c r="Y9245"/>
      <c r="Z9245"/>
    </row>
    <row r="9246" spans="1:26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  <c r="S9246"/>
      <c r="T9246"/>
      <c r="U9246"/>
      <c r="V9246"/>
      <c r="W9246"/>
      <c r="X9246"/>
      <c r="Y9246"/>
      <c r="Z9246"/>
    </row>
    <row r="9247" spans="1:26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  <c r="S9247"/>
      <c r="T9247"/>
      <c r="U9247"/>
      <c r="V9247"/>
      <c r="W9247"/>
      <c r="X9247"/>
      <c r="Y9247"/>
      <c r="Z9247"/>
    </row>
    <row r="9248" spans="1:26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  <c r="S9248"/>
      <c r="T9248"/>
      <c r="U9248"/>
      <c r="V9248"/>
      <c r="W9248"/>
      <c r="X9248"/>
      <c r="Y9248"/>
      <c r="Z9248"/>
    </row>
    <row r="9249" spans="1:26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  <c r="S9249"/>
      <c r="T9249"/>
      <c r="U9249"/>
      <c r="V9249"/>
      <c r="W9249"/>
      <c r="X9249"/>
      <c r="Y9249"/>
      <c r="Z9249"/>
    </row>
    <row r="9250" spans="1:26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  <c r="S9250"/>
      <c r="T9250"/>
      <c r="U9250"/>
      <c r="V9250"/>
      <c r="W9250"/>
      <c r="X9250"/>
      <c r="Y9250"/>
      <c r="Z9250"/>
    </row>
    <row r="9251" spans="1:26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  <c r="S9251"/>
      <c r="T9251"/>
      <c r="U9251"/>
      <c r="V9251"/>
      <c r="W9251"/>
      <c r="X9251"/>
      <c r="Y9251"/>
      <c r="Z9251"/>
    </row>
    <row r="9252" spans="1:26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  <c r="S9252"/>
      <c r="T9252"/>
      <c r="U9252"/>
      <c r="V9252"/>
      <c r="W9252"/>
      <c r="X9252"/>
      <c r="Y9252"/>
      <c r="Z9252"/>
    </row>
    <row r="9253" spans="1:26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  <c r="S9253"/>
      <c r="T9253"/>
      <c r="U9253"/>
      <c r="V9253"/>
      <c r="W9253"/>
      <c r="X9253"/>
      <c r="Y9253"/>
      <c r="Z9253"/>
    </row>
    <row r="9254" spans="1:26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  <c r="S9254"/>
      <c r="T9254"/>
      <c r="U9254"/>
      <c r="V9254"/>
      <c r="W9254"/>
      <c r="X9254"/>
      <c r="Y9254"/>
      <c r="Z9254"/>
    </row>
    <row r="9255" spans="1:26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  <c r="S9255"/>
      <c r="T9255"/>
      <c r="U9255"/>
      <c r="V9255"/>
      <c r="W9255"/>
      <c r="X9255"/>
      <c r="Y9255"/>
      <c r="Z9255"/>
    </row>
    <row r="9256" spans="1:26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  <c r="S9256"/>
      <c r="T9256"/>
      <c r="U9256"/>
      <c r="V9256"/>
      <c r="W9256"/>
      <c r="X9256"/>
      <c r="Y9256"/>
      <c r="Z9256"/>
    </row>
    <row r="9257" spans="1:26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  <c r="S9257"/>
      <c r="T9257"/>
      <c r="U9257"/>
      <c r="V9257"/>
      <c r="W9257"/>
      <c r="X9257"/>
      <c r="Y9257"/>
      <c r="Z9257"/>
    </row>
    <row r="9258" spans="1:26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  <c r="S9258"/>
      <c r="T9258"/>
      <c r="U9258"/>
      <c r="V9258"/>
      <c r="W9258"/>
      <c r="X9258"/>
      <c r="Y9258"/>
      <c r="Z9258"/>
    </row>
    <row r="9259" spans="1:26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  <c r="S9259"/>
      <c r="T9259"/>
      <c r="U9259"/>
      <c r="V9259"/>
      <c r="W9259"/>
      <c r="X9259"/>
      <c r="Y9259"/>
      <c r="Z9259"/>
    </row>
    <row r="9260" spans="1:26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  <c r="S9260"/>
      <c r="T9260"/>
      <c r="U9260"/>
      <c r="V9260"/>
      <c r="W9260"/>
      <c r="X9260"/>
      <c r="Y9260"/>
      <c r="Z9260"/>
    </row>
    <row r="9261" spans="1:26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  <c r="S9261"/>
      <c r="T9261"/>
      <c r="U9261"/>
      <c r="V9261"/>
      <c r="W9261"/>
      <c r="X9261"/>
      <c r="Y9261"/>
      <c r="Z9261"/>
    </row>
    <row r="9262" spans="1:26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  <c r="S9262"/>
      <c r="T9262"/>
      <c r="U9262"/>
      <c r="V9262"/>
      <c r="W9262"/>
      <c r="X9262"/>
      <c r="Y9262"/>
      <c r="Z9262"/>
    </row>
    <row r="9263" spans="1:26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  <c r="S9263"/>
      <c r="T9263"/>
      <c r="U9263"/>
      <c r="V9263"/>
      <c r="W9263"/>
      <c r="X9263"/>
      <c r="Y9263"/>
      <c r="Z9263"/>
    </row>
    <row r="9264" spans="1:26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  <c r="S9264"/>
      <c r="T9264"/>
      <c r="U9264"/>
      <c r="V9264"/>
      <c r="W9264"/>
      <c r="X9264"/>
      <c r="Y9264"/>
      <c r="Z9264"/>
    </row>
    <row r="9265" spans="1:26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  <c r="S9265"/>
      <c r="T9265"/>
      <c r="U9265"/>
      <c r="V9265"/>
      <c r="W9265"/>
      <c r="X9265"/>
      <c r="Y9265"/>
      <c r="Z9265"/>
    </row>
    <row r="9266" spans="1:26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  <c r="S9266"/>
      <c r="T9266"/>
      <c r="U9266"/>
      <c r="V9266"/>
      <c r="W9266"/>
      <c r="X9266"/>
      <c r="Y9266"/>
      <c r="Z9266"/>
    </row>
    <row r="9267" spans="1:26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  <c r="S9267"/>
      <c r="T9267"/>
      <c r="U9267"/>
      <c r="V9267"/>
      <c r="W9267"/>
      <c r="X9267"/>
      <c r="Y9267"/>
      <c r="Z9267"/>
    </row>
    <row r="9268" spans="1:26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  <c r="S9268"/>
      <c r="T9268"/>
      <c r="U9268"/>
      <c r="V9268"/>
      <c r="W9268"/>
      <c r="X9268"/>
      <c r="Y9268"/>
      <c r="Z9268"/>
    </row>
    <row r="9269" spans="1:26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  <c r="S9269"/>
      <c r="T9269"/>
      <c r="U9269"/>
      <c r="V9269"/>
      <c r="W9269"/>
      <c r="X9269"/>
      <c r="Y9269"/>
      <c r="Z9269"/>
    </row>
    <row r="9270" spans="1:26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  <c r="S9270"/>
      <c r="T9270"/>
      <c r="U9270"/>
      <c r="V9270"/>
      <c r="W9270"/>
      <c r="X9270"/>
      <c r="Y9270"/>
      <c r="Z9270"/>
    </row>
    <row r="9271" spans="1:26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  <c r="S9271"/>
      <c r="T9271"/>
      <c r="U9271"/>
      <c r="V9271"/>
      <c r="W9271"/>
      <c r="X9271"/>
      <c r="Y9271"/>
      <c r="Z9271"/>
    </row>
    <row r="9272" spans="1:26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  <c r="S9272"/>
      <c r="T9272"/>
      <c r="U9272"/>
      <c r="V9272"/>
      <c r="W9272"/>
      <c r="X9272"/>
      <c r="Y9272"/>
      <c r="Z9272"/>
    </row>
    <row r="9273" spans="1:26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  <c r="S9273"/>
      <c r="T9273"/>
      <c r="U9273"/>
      <c r="V9273"/>
      <c r="W9273"/>
      <c r="X9273"/>
      <c r="Y9273"/>
      <c r="Z9273"/>
    </row>
    <row r="9274" spans="1:26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  <c r="S9274"/>
      <c r="T9274"/>
      <c r="U9274"/>
      <c r="V9274"/>
      <c r="W9274"/>
      <c r="X9274"/>
      <c r="Y9274"/>
      <c r="Z9274"/>
    </row>
    <row r="9275" spans="1:26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  <c r="S9275"/>
      <c r="T9275"/>
      <c r="U9275"/>
      <c r="V9275"/>
      <c r="W9275"/>
      <c r="X9275"/>
      <c r="Y9275"/>
      <c r="Z9275"/>
    </row>
    <row r="9276" spans="1:26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  <c r="S9276"/>
      <c r="T9276"/>
      <c r="U9276"/>
      <c r="V9276"/>
      <c r="W9276"/>
      <c r="X9276"/>
      <c r="Y9276"/>
      <c r="Z9276"/>
    </row>
    <row r="9277" spans="1:26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  <c r="S9277"/>
      <c r="T9277"/>
      <c r="U9277"/>
      <c r="V9277"/>
      <c r="W9277"/>
      <c r="X9277"/>
      <c r="Y9277"/>
      <c r="Z9277"/>
    </row>
    <row r="9278" spans="1:26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  <c r="S9278"/>
      <c r="T9278"/>
      <c r="U9278"/>
      <c r="V9278"/>
      <c r="W9278"/>
      <c r="X9278"/>
      <c r="Y9278"/>
      <c r="Z9278"/>
    </row>
    <row r="9279" spans="1:26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  <c r="S9279"/>
      <c r="T9279"/>
      <c r="U9279"/>
      <c r="V9279"/>
      <c r="W9279"/>
      <c r="X9279"/>
      <c r="Y9279"/>
      <c r="Z9279"/>
    </row>
    <row r="9280" spans="1:26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  <c r="S9280"/>
      <c r="T9280"/>
      <c r="U9280"/>
      <c r="V9280"/>
      <c r="W9280"/>
      <c r="X9280"/>
      <c r="Y9280"/>
      <c r="Z9280"/>
    </row>
    <row r="9281" spans="1:26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  <c r="S9281"/>
      <c r="T9281"/>
      <c r="U9281"/>
      <c r="V9281"/>
      <c r="W9281"/>
      <c r="X9281"/>
      <c r="Y9281"/>
      <c r="Z9281"/>
    </row>
    <row r="9282" spans="1:26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  <c r="S9282"/>
      <c r="T9282"/>
      <c r="U9282"/>
      <c r="V9282"/>
      <c r="W9282"/>
      <c r="X9282"/>
      <c r="Y9282"/>
      <c r="Z9282"/>
    </row>
    <row r="9283" spans="1:26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  <c r="S9283"/>
      <c r="T9283"/>
      <c r="U9283"/>
      <c r="V9283"/>
      <c r="W9283"/>
      <c r="X9283"/>
      <c r="Y9283"/>
      <c r="Z9283"/>
    </row>
    <row r="9284" spans="1:26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  <c r="S9284"/>
      <c r="T9284"/>
      <c r="U9284"/>
      <c r="V9284"/>
      <c r="W9284"/>
      <c r="X9284"/>
      <c r="Y9284"/>
      <c r="Z9284"/>
    </row>
    <row r="9285" spans="1:26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  <c r="S9285"/>
      <c r="T9285"/>
      <c r="U9285"/>
      <c r="V9285"/>
      <c r="W9285"/>
      <c r="X9285"/>
      <c r="Y9285"/>
      <c r="Z9285"/>
    </row>
    <row r="9286" spans="1:26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  <c r="S9286"/>
      <c r="T9286"/>
      <c r="U9286"/>
      <c r="V9286"/>
      <c r="W9286"/>
      <c r="X9286"/>
      <c r="Y9286"/>
      <c r="Z9286"/>
    </row>
    <row r="9287" spans="1:26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  <c r="S9287"/>
      <c r="T9287"/>
      <c r="U9287"/>
      <c r="V9287"/>
      <c r="W9287"/>
      <c r="X9287"/>
      <c r="Y9287"/>
      <c r="Z9287"/>
    </row>
    <row r="9288" spans="1:26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  <c r="S9288"/>
      <c r="T9288"/>
      <c r="U9288"/>
      <c r="V9288"/>
      <c r="W9288"/>
      <c r="X9288"/>
      <c r="Y9288"/>
      <c r="Z9288"/>
    </row>
    <row r="9289" spans="1:26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  <c r="S9289"/>
      <c r="T9289"/>
      <c r="U9289"/>
      <c r="V9289"/>
      <c r="W9289"/>
      <c r="X9289"/>
      <c r="Y9289"/>
      <c r="Z9289"/>
    </row>
    <row r="9290" spans="1:26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  <c r="S9290"/>
      <c r="T9290"/>
      <c r="U9290"/>
      <c r="V9290"/>
      <c r="W9290"/>
      <c r="X9290"/>
      <c r="Y9290"/>
      <c r="Z9290"/>
    </row>
    <row r="9291" spans="1:26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  <c r="S9291"/>
      <c r="T9291"/>
      <c r="U9291"/>
      <c r="V9291"/>
      <c r="W9291"/>
      <c r="X9291"/>
      <c r="Y9291"/>
      <c r="Z9291"/>
    </row>
    <row r="9292" spans="1:26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  <c r="S9292"/>
      <c r="T9292"/>
      <c r="U9292"/>
      <c r="V9292"/>
      <c r="W9292"/>
      <c r="X9292"/>
      <c r="Y9292"/>
      <c r="Z9292"/>
    </row>
    <row r="9293" spans="1:26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  <c r="S9293"/>
      <c r="T9293"/>
      <c r="U9293"/>
      <c r="V9293"/>
      <c r="W9293"/>
      <c r="X9293"/>
      <c r="Y9293"/>
      <c r="Z9293"/>
    </row>
    <row r="9294" spans="1:26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  <c r="S9294"/>
      <c r="T9294"/>
      <c r="U9294"/>
      <c r="V9294"/>
      <c r="W9294"/>
      <c r="X9294"/>
      <c r="Y9294"/>
      <c r="Z9294"/>
    </row>
    <row r="9295" spans="1:26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  <c r="S9295"/>
      <c r="T9295"/>
      <c r="U9295"/>
      <c r="V9295"/>
      <c r="W9295"/>
      <c r="X9295"/>
      <c r="Y9295"/>
      <c r="Z9295"/>
    </row>
    <row r="9296" spans="1:26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  <c r="S9296"/>
      <c r="T9296"/>
      <c r="U9296"/>
      <c r="V9296"/>
      <c r="W9296"/>
      <c r="X9296"/>
      <c r="Y9296"/>
      <c r="Z9296"/>
    </row>
    <row r="9297" spans="1:26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  <c r="S9297"/>
      <c r="T9297"/>
      <c r="U9297"/>
      <c r="V9297"/>
      <c r="W9297"/>
      <c r="X9297"/>
      <c r="Y9297"/>
      <c r="Z9297"/>
    </row>
    <row r="9298" spans="1:26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  <c r="S9298"/>
      <c r="T9298"/>
      <c r="U9298"/>
      <c r="V9298"/>
      <c r="W9298"/>
      <c r="X9298"/>
      <c r="Y9298"/>
      <c r="Z9298"/>
    </row>
    <row r="9299" spans="1:26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  <c r="S9299"/>
      <c r="T9299"/>
      <c r="U9299"/>
      <c r="V9299"/>
      <c r="W9299"/>
      <c r="X9299"/>
      <c r="Y9299"/>
      <c r="Z9299"/>
    </row>
    <row r="9300" spans="1:26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  <c r="S9300"/>
      <c r="T9300"/>
      <c r="U9300"/>
      <c r="V9300"/>
      <c r="W9300"/>
      <c r="X9300"/>
      <c r="Y9300"/>
      <c r="Z9300"/>
    </row>
    <row r="9301" spans="1:26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  <c r="S9301"/>
      <c r="T9301"/>
      <c r="U9301"/>
      <c r="V9301"/>
      <c r="W9301"/>
      <c r="X9301"/>
      <c r="Y9301"/>
      <c r="Z9301"/>
    </row>
    <row r="9302" spans="1:26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  <c r="S9302"/>
      <c r="T9302"/>
      <c r="U9302"/>
      <c r="V9302"/>
      <c r="W9302"/>
      <c r="X9302"/>
      <c r="Y9302"/>
      <c r="Z9302"/>
    </row>
    <row r="9303" spans="1:26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  <c r="S9303"/>
      <c r="T9303"/>
      <c r="U9303"/>
      <c r="V9303"/>
      <c r="W9303"/>
      <c r="X9303"/>
      <c r="Y9303"/>
      <c r="Z9303"/>
    </row>
    <row r="9304" spans="1:26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  <c r="S9304"/>
      <c r="T9304"/>
      <c r="U9304"/>
      <c r="V9304"/>
      <c r="W9304"/>
      <c r="X9304"/>
      <c r="Y9304"/>
      <c r="Z9304"/>
    </row>
    <row r="9305" spans="1:26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  <c r="S9305"/>
      <c r="T9305"/>
      <c r="U9305"/>
      <c r="V9305"/>
      <c r="W9305"/>
      <c r="X9305"/>
      <c r="Y9305"/>
      <c r="Z9305"/>
    </row>
    <row r="9306" spans="1:26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  <c r="S9306"/>
      <c r="T9306"/>
      <c r="U9306"/>
      <c r="V9306"/>
      <c r="W9306"/>
      <c r="X9306"/>
      <c r="Y9306"/>
      <c r="Z9306"/>
    </row>
    <row r="9307" spans="1:26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  <c r="S9307"/>
      <c r="T9307"/>
      <c r="U9307"/>
      <c r="V9307"/>
      <c r="W9307"/>
      <c r="X9307"/>
      <c r="Y9307"/>
      <c r="Z9307"/>
    </row>
    <row r="9308" spans="1:26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  <c r="S9308"/>
      <c r="T9308"/>
      <c r="U9308"/>
      <c r="V9308"/>
      <c r="W9308"/>
      <c r="X9308"/>
      <c r="Y9308"/>
      <c r="Z9308"/>
    </row>
    <row r="9309" spans="1:26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  <c r="S9309"/>
      <c r="T9309"/>
      <c r="U9309"/>
      <c r="V9309"/>
      <c r="W9309"/>
      <c r="X9309"/>
      <c r="Y9309"/>
      <c r="Z9309"/>
    </row>
    <row r="9310" spans="1:26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  <c r="S9310"/>
      <c r="T9310"/>
      <c r="U9310"/>
      <c r="V9310"/>
      <c r="W9310"/>
      <c r="X9310"/>
      <c r="Y9310"/>
      <c r="Z9310"/>
    </row>
    <row r="9311" spans="1:26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  <c r="S9311"/>
      <c r="T9311"/>
      <c r="U9311"/>
      <c r="V9311"/>
      <c r="W9311"/>
      <c r="X9311"/>
      <c r="Y9311"/>
      <c r="Z9311"/>
    </row>
    <row r="9312" spans="1:26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  <c r="S9312"/>
      <c r="T9312"/>
      <c r="U9312"/>
      <c r="V9312"/>
      <c r="W9312"/>
      <c r="X9312"/>
      <c r="Y9312"/>
      <c r="Z9312"/>
    </row>
    <row r="9313" spans="1:26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  <c r="S9313"/>
      <c r="T9313"/>
      <c r="U9313"/>
      <c r="V9313"/>
      <c r="W9313"/>
      <c r="X9313"/>
      <c r="Y9313"/>
      <c r="Z9313"/>
    </row>
    <row r="9314" spans="1:26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  <c r="S9314"/>
      <c r="T9314"/>
      <c r="U9314"/>
      <c r="V9314"/>
      <c r="W9314"/>
      <c r="X9314"/>
      <c r="Y9314"/>
      <c r="Z9314"/>
    </row>
    <row r="9315" spans="1:26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  <c r="S9315"/>
      <c r="T9315"/>
      <c r="U9315"/>
      <c r="V9315"/>
      <c r="W9315"/>
      <c r="X9315"/>
      <c r="Y9315"/>
      <c r="Z9315"/>
    </row>
    <row r="9316" spans="1:26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  <c r="S9316"/>
      <c r="T9316"/>
      <c r="U9316"/>
      <c r="V9316"/>
      <c r="W9316"/>
      <c r="X9316"/>
      <c r="Y9316"/>
      <c r="Z9316"/>
    </row>
    <row r="9317" spans="1:26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  <c r="S9317"/>
      <c r="T9317"/>
      <c r="U9317"/>
      <c r="V9317"/>
      <c r="W9317"/>
      <c r="X9317"/>
      <c r="Y9317"/>
      <c r="Z9317"/>
    </row>
    <row r="9318" spans="1:26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  <c r="S9318"/>
      <c r="T9318"/>
      <c r="U9318"/>
      <c r="V9318"/>
      <c r="W9318"/>
      <c r="X9318"/>
      <c r="Y9318"/>
      <c r="Z9318"/>
    </row>
    <row r="9319" spans="1:26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  <c r="S9319"/>
      <c r="T9319"/>
      <c r="U9319"/>
      <c r="V9319"/>
      <c r="W9319"/>
      <c r="X9319"/>
      <c r="Y9319"/>
      <c r="Z9319"/>
    </row>
    <row r="9320" spans="1:26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  <c r="S9320"/>
      <c r="T9320"/>
      <c r="U9320"/>
      <c r="V9320"/>
      <c r="W9320"/>
      <c r="X9320"/>
      <c r="Y9320"/>
      <c r="Z9320"/>
    </row>
    <row r="9321" spans="1:26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  <c r="S9321"/>
      <c r="T9321"/>
      <c r="U9321"/>
      <c r="V9321"/>
      <c r="W9321"/>
      <c r="X9321"/>
      <c r="Y9321"/>
      <c r="Z9321"/>
    </row>
    <row r="9322" spans="1:26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  <c r="S9322"/>
      <c r="T9322"/>
      <c r="U9322"/>
      <c r="V9322"/>
      <c r="W9322"/>
      <c r="X9322"/>
      <c r="Y9322"/>
      <c r="Z9322"/>
    </row>
    <row r="9323" spans="1:26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  <c r="S9323"/>
      <c r="T9323"/>
      <c r="U9323"/>
      <c r="V9323"/>
      <c r="W9323"/>
      <c r="X9323"/>
      <c r="Y9323"/>
      <c r="Z9323"/>
    </row>
    <row r="9324" spans="1:26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  <c r="S9324"/>
      <c r="T9324"/>
      <c r="U9324"/>
      <c r="V9324"/>
      <c r="W9324"/>
      <c r="X9324"/>
      <c r="Y9324"/>
      <c r="Z9324"/>
    </row>
    <row r="9325" spans="1:26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  <c r="S9325"/>
      <c r="T9325"/>
      <c r="U9325"/>
      <c r="V9325"/>
      <c r="W9325"/>
      <c r="X9325"/>
      <c r="Y9325"/>
      <c r="Z9325"/>
    </row>
    <row r="9326" spans="1:26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  <c r="S9326"/>
      <c r="T9326"/>
      <c r="U9326"/>
      <c r="V9326"/>
      <c r="W9326"/>
      <c r="X9326"/>
      <c r="Y9326"/>
      <c r="Z9326"/>
    </row>
    <row r="9327" spans="1:26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  <c r="S9327"/>
      <c r="T9327"/>
      <c r="U9327"/>
      <c r="V9327"/>
      <c r="W9327"/>
      <c r="X9327"/>
      <c r="Y9327"/>
      <c r="Z9327"/>
    </row>
    <row r="9328" spans="1:26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  <c r="S9328"/>
      <c r="T9328"/>
      <c r="U9328"/>
      <c r="V9328"/>
      <c r="W9328"/>
      <c r="X9328"/>
      <c r="Y9328"/>
      <c r="Z9328"/>
    </row>
    <row r="9329" spans="1:26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  <c r="S9329"/>
      <c r="T9329"/>
      <c r="U9329"/>
      <c r="V9329"/>
      <c r="W9329"/>
      <c r="X9329"/>
      <c r="Y9329"/>
      <c r="Z9329"/>
    </row>
    <row r="9330" spans="1:26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  <c r="S9330"/>
      <c r="T9330"/>
      <c r="U9330"/>
      <c r="V9330"/>
      <c r="W9330"/>
      <c r="X9330"/>
      <c r="Y9330"/>
      <c r="Z9330"/>
    </row>
    <row r="9331" spans="1:26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  <c r="S9331"/>
      <c r="T9331"/>
      <c r="U9331"/>
      <c r="V9331"/>
      <c r="W9331"/>
      <c r="X9331"/>
      <c r="Y9331"/>
      <c r="Z9331"/>
    </row>
    <row r="9332" spans="1:26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  <c r="S9332"/>
      <c r="T9332"/>
      <c r="U9332"/>
      <c r="V9332"/>
      <c r="W9332"/>
      <c r="X9332"/>
      <c r="Y9332"/>
      <c r="Z9332"/>
    </row>
    <row r="9333" spans="1:26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  <c r="S9333"/>
      <c r="T9333"/>
      <c r="U9333"/>
      <c r="V9333"/>
      <c r="W9333"/>
      <c r="X9333"/>
      <c r="Y9333"/>
      <c r="Z9333"/>
    </row>
    <row r="9334" spans="1:26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  <c r="S9334"/>
      <c r="T9334"/>
      <c r="U9334"/>
      <c r="V9334"/>
      <c r="W9334"/>
      <c r="X9334"/>
      <c r="Y9334"/>
      <c r="Z9334"/>
    </row>
    <row r="9335" spans="1:26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  <c r="S9335"/>
      <c r="T9335"/>
      <c r="U9335"/>
      <c r="V9335"/>
      <c r="W9335"/>
      <c r="X9335"/>
      <c r="Y9335"/>
      <c r="Z9335"/>
    </row>
    <row r="9336" spans="1:26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  <c r="S9336"/>
      <c r="T9336"/>
      <c r="U9336"/>
      <c r="V9336"/>
      <c r="W9336"/>
      <c r="X9336"/>
      <c r="Y9336"/>
      <c r="Z9336"/>
    </row>
    <row r="9337" spans="1:26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  <c r="S9337"/>
      <c r="T9337"/>
      <c r="U9337"/>
      <c r="V9337"/>
      <c r="W9337"/>
      <c r="X9337"/>
      <c r="Y9337"/>
      <c r="Z9337"/>
    </row>
    <row r="9338" spans="1:26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  <c r="S9338"/>
      <c r="T9338"/>
      <c r="U9338"/>
      <c r="V9338"/>
      <c r="W9338"/>
      <c r="X9338"/>
      <c r="Y9338"/>
      <c r="Z9338"/>
    </row>
    <row r="9339" spans="1:26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  <c r="S9339"/>
      <c r="T9339"/>
      <c r="U9339"/>
      <c r="V9339"/>
      <c r="W9339"/>
      <c r="X9339"/>
      <c r="Y9339"/>
      <c r="Z9339"/>
    </row>
    <row r="9340" spans="1:26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  <c r="S9340"/>
      <c r="T9340"/>
      <c r="U9340"/>
      <c r="V9340"/>
      <c r="W9340"/>
      <c r="X9340"/>
      <c r="Y9340"/>
      <c r="Z9340"/>
    </row>
    <row r="9341" spans="1:26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  <c r="S9341"/>
      <c r="T9341"/>
      <c r="U9341"/>
      <c r="V9341"/>
      <c r="W9341"/>
      <c r="X9341"/>
      <c r="Y9341"/>
      <c r="Z9341"/>
    </row>
    <row r="9342" spans="1:26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  <c r="S9342"/>
      <c r="T9342"/>
      <c r="U9342"/>
      <c r="V9342"/>
      <c r="W9342"/>
      <c r="X9342"/>
      <c r="Y9342"/>
      <c r="Z9342"/>
    </row>
    <row r="9343" spans="1:26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  <c r="S9343"/>
      <c r="T9343"/>
      <c r="U9343"/>
      <c r="V9343"/>
      <c r="W9343"/>
      <c r="X9343"/>
      <c r="Y9343"/>
      <c r="Z9343"/>
    </row>
    <row r="9344" spans="1:26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  <c r="S9344"/>
      <c r="T9344"/>
      <c r="U9344"/>
      <c r="V9344"/>
      <c r="W9344"/>
      <c r="X9344"/>
      <c r="Y9344"/>
      <c r="Z9344"/>
    </row>
    <row r="9345" spans="1:26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  <c r="S9345"/>
      <c r="T9345"/>
      <c r="U9345"/>
      <c r="V9345"/>
      <c r="W9345"/>
      <c r="X9345"/>
      <c r="Y9345"/>
      <c r="Z9345"/>
    </row>
    <row r="9346" spans="1:26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  <c r="S9346"/>
      <c r="T9346"/>
      <c r="U9346"/>
      <c r="V9346"/>
      <c r="W9346"/>
      <c r="X9346"/>
      <c r="Y9346"/>
      <c r="Z9346"/>
    </row>
    <row r="9347" spans="1:26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  <c r="S9347"/>
      <c r="T9347"/>
      <c r="U9347"/>
      <c r="V9347"/>
      <c r="W9347"/>
      <c r="X9347"/>
      <c r="Y9347"/>
      <c r="Z9347"/>
    </row>
    <row r="9348" spans="1:26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  <c r="S9348"/>
      <c r="T9348"/>
      <c r="U9348"/>
      <c r="V9348"/>
      <c r="W9348"/>
      <c r="X9348"/>
      <c r="Y9348"/>
      <c r="Z9348"/>
    </row>
    <row r="9349" spans="1:26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  <c r="S9349"/>
      <c r="T9349"/>
      <c r="U9349"/>
      <c r="V9349"/>
      <c r="W9349"/>
      <c r="X9349"/>
      <c r="Y9349"/>
      <c r="Z9349"/>
    </row>
    <row r="9350" spans="1:26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  <c r="S9350"/>
      <c r="T9350"/>
      <c r="U9350"/>
      <c r="V9350"/>
      <c r="W9350"/>
      <c r="X9350"/>
      <c r="Y9350"/>
      <c r="Z9350"/>
    </row>
    <row r="9351" spans="1:26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  <c r="S9351"/>
      <c r="T9351"/>
      <c r="U9351"/>
      <c r="V9351"/>
      <c r="W9351"/>
      <c r="X9351"/>
      <c r="Y9351"/>
      <c r="Z9351"/>
    </row>
    <row r="9352" spans="1:26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  <c r="S9352"/>
      <c r="T9352"/>
      <c r="U9352"/>
      <c r="V9352"/>
      <c r="W9352"/>
      <c r="X9352"/>
      <c r="Y9352"/>
      <c r="Z9352"/>
    </row>
    <row r="9353" spans="1:26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  <c r="S9353"/>
      <c r="T9353"/>
      <c r="U9353"/>
      <c r="V9353"/>
      <c r="W9353"/>
      <c r="X9353"/>
      <c r="Y9353"/>
      <c r="Z9353"/>
    </row>
    <row r="9354" spans="1:26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  <c r="S9354"/>
      <c r="T9354"/>
      <c r="U9354"/>
      <c r="V9354"/>
      <c r="W9354"/>
      <c r="X9354"/>
      <c r="Y9354"/>
      <c r="Z9354"/>
    </row>
    <row r="9355" spans="1:26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  <c r="S9355"/>
      <c r="T9355"/>
      <c r="U9355"/>
      <c r="V9355"/>
      <c r="W9355"/>
      <c r="X9355"/>
      <c r="Y9355"/>
      <c r="Z9355"/>
    </row>
    <row r="9356" spans="1:26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  <c r="S9356"/>
      <c r="T9356"/>
      <c r="U9356"/>
      <c r="V9356"/>
      <c r="W9356"/>
      <c r="X9356"/>
      <c r="Y9356"/>
      <c r="Z9356"/>
    </row>
    <row r="9357" spans="1:26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  <c r="S9357"/>
      <c r="T9357"/>
      <c r="U9357"/>
      <c r="V9357"/>
      <c r="W9357"/>
      <c r="X9357"/>
      <c r="Y9357"/>
      <c r="Z9357"/>
    </row>
    <row r="9358" spans="1:26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  <c r="S9358"/>
      <c r="T9358"/>
      <c r="U9358"/>
      <c r="V9358"/>
      <c r="W9358"/>
      <c r="X9358"/>
      <c r="Y9358"/>
      <c r="Z9358"/>
    </row>
    <row r="9359" spans="1:26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  <c r="S9359"/>
      <c r="T9359"/>
      <c r="U9359"/>
      <c r="V9359"/>
      <c r="W9359"/>
      <c r="X9359"/>
      <c r="Y9359"/>
      <c r="Z9359"/>
    </row>
    <row r="9360" spans="1:26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  <c r="S9360"/>
      <c r="T9360"/>
      <c r="U9360"/>
      <c r="V9360"/>
      <c r="W9360"/>
      <c r="X9360"/>
      <c r="Y9360"/>
      <c r="Z9360"/>
    </row>
    <row r="9361" spans="1:26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  <c r="S9361"/>
      <c r="T9361"/>
      <c r="U9361"/>
      <c r="V9361"/>
      <c r="W9361"/>
      <c r="X9361"/>
      <c r="Y9361"/>
      <c r="Z9361"/>
    </row>
    <row r="9362" spans="1:26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  <c r="S9362"/>
      <c r="T9362"/>
      <c r="U9362"/>
      <c r="V9362"/>
      <c r="W9362"/>
      <c r="X9362"/>
      <c r="Y9362"/>
      <c r="Z9362"/>
    </row>
    <row r="9363" spans="1:26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  <c r="S9363"/>
      <c r="T9363"/>
      <c r="U9363"/>
      <c r="V9363"/>
      <c r="W9363"/>
      <c r="X9363"/>
      <c r="Y9363"/>
      <c r="Z9363"/>
    </row>
    <row r="9364" spans="1:26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  <c r="S9364"/>
      <c r="T9364"/>
      <c r="U9364"/>
      <c r="V9364"/>
      <c r="W9364"/>
      <c r="X9364"/>
      <c r="Y9364"/>
      <c r="Z9364"/>
    </row>
    <row r="9365" spans="1:26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  <c r="S9365"/>
      <c r="T9365"/>
      <c r="U9365"/>
      <c r="V9365"/>
      <c r="W9365"/>
      <c r="X9365"/>
      <c r="Y9365"/>
      <c r="Z9365"/>
    </row>
    <row r="9366" spans="1:26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  <c r="S9366"/>
      <c r="T9366"/>
      <c r="U9366"/>
      <c r="V9366"/>
      <c r="W9366"/>
      <c r="X9366"/>
      <c r="Y9366"/>
      <c r="Z9366"/>
    </row>
    <row r="9367" spans="1:26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  <c r="S9367"/>
      <c r="T9367"/>
      <c r="U9367"/>
      <c r="V9367"/>
      <c r="W9367"/>
      <c r="X9367"/>
      <c r="Y9367"/>
      <c r="Z9367"/>
    </row>
    <row r="9368" spans="1:26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  <c r="S9368"/>
      <c r="T9368"/>
      <c r="U9368"/>
      <c r="V9368"/>
      <c r="W9368"/>
      <c r="X9368"/>
      <c r="Y9368"/>
      <c r="Z9368"/>
    </row>
    <row r="9369" spans="1:26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  <c r="S9369"/>
      <c r="T9369"/>
      <c r="U9369"/>
      <c r="V9369"/>
      <c r="W9369"/>
      <c r="X9369"/>
      <c r="Y9369"/>
      <c r="Z9369"/>
    </row>
    <row r="9370" spans="1:26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  <c r="S9370"/>
      <c r="T9370"/>
      <c r="U9370"/>
      <c r="V9370"/>
      <c r="W9370"/>
      <c r="X9370"/>
      <c r="Y9370"/>
      <c r="Z9370"/>
    </row>
    <row r="9371" spans="1:26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  <c r="S9371"/>
      <c r="T9371"/>
      <c r="U9371"/>
      <c r="V9371"/>
      <c r="W9371"/>
      <c r="X9371"/>
      <c r="Y9371"/>
      <c r="Z9371"/>
    </row>
    <row r="9372" spans="1:26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  <c r="S9372"/>
      <c r="T9372"/>
      <c r="U9372"/>
      <c r="V9372"/>
      <c r="W9372"/>
      <c r="X9372"/>
      <c r="Y9372"/>
      <c r="Z9372"/>
    </row>
    <row r="9373" spans="1:26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  <c r="S9373"/>
      <c r="T9373"/>
      <c r="U9373"/>
      <c r="V9373"/>
      <c r="W9373"/>
      <c r="X9373"/>
      <c r="Y9373"/>
      <c r="Z9373"/>
    </row>
    <row r="9374" spans="1:26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  <c r="S9374"/>
      <c r="T9374"/>
      <c r="U9374"/>
      <c r="V9374"/>
      <c r="W9374"/>
      <c r="X9374"/>
      <c r="Y9374"/>
      <c r="Z9374"/>
    </row>
    <row r="9375" spans="1:26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  <c r="S9375"/>
      <c r="T9375"/>
      <c r="U9375"/>
      <c r="V9375"/>
      <c r="W9375"/>
      <c r="X9375"/>
      <c r="Y9375"/>
      <c r="Z9375"/>
    </row>
    <row r="9376" spans="1:26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  <c r="S9376"/>
      <c r="T9376"/>
      <c r="U9376"/>
      <c r="V9376"/>
      <c r="W9376"/>
      <c r="X9376"/>
      <c r="Y9376"/>
      <c r="Z9376"/>
    </row>
    <row r="9377" spans="1:26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  <c r="S9377"/>
      <c r="T9377"/>
      <c r="U9377"/>
      <c r="V9377"/>
      <c r="W9377"/>
      <c r="X9377"/>
      <c r="Y9377"/>
      <c r="Z9377"/>
    </row>
    <row r="9378" spans="1:26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  <c r="S9378"/>
      <c r="T9378"/>
      <c r="U9378"/>
      <c r="V9378"/>
      <c r="W9378"/>
      <c r="X9378"/>
      <c r="Y9378"/>
      <c r="Z9378"/>
    </row>
    <row r="9379" spans="1:26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  <c r="S9379"/>
      <c r="T9379"/>
      <c r="U9379"/>
      <c r="V9379"/>
      <c r="W9379"/>
      <c r="X9379"/>
      <c r="Y9379"/>
      <c r="Z9379"/>
    </row>
    <row r="9380" spans="1:26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  <c r="S9380"/>
      <c r="T9380"/>
      <c r="U9380"/>
      <c r="V9380"/>
      <c r="W9380"/>
      <c r="X9380"/>
      <c r="Y9380"/>
      <c r="Z9380"/>
    </row>
    <row r="9381" spans="1:26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  <c r="S9381"/>
      <c r="T9381"/>
      <c r="U9381"/>
      <c r="V9381"/>
      <c r="W9381"/>
      <c r="X9381"/>
      <c r="Y9381"/>
      <c r="Z9381"/>
    </row>
    <row r="9382" spans="1:26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  <c r="S9382"/>
      <c r="T9382"/>
      <c r="U9382"/>
      <c r="V9382"/>
      <c r="W9382"/>
      <c r="X9382"/>
      <c r="Y9382"/>
      <c r="Z9382"/>
    </row>
    <row r="9383" spans="1:26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  <c r="S9383"/>
      <c r="T9383"/>
      <c r="U9383"/>
      <c r="V9383"/>
      <c r="W9383"/>
      <c r="X9383"/>
      <c r="Y9383"/>
      <c r="Z9383"/>
    </row>
    <row r="9384" spans="1:26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  <c r="S9384"/>
      <c r="T9384"/>
      <c r="U9384"/>
      <c r="V9384"/>
      <c r="W9384"/>
      <c r="X9384"/>
      <c r="Y9384"/>
      <c r="Z9384"/>
    </row>
    <row r="9385" spans="1:26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  <c r="S9385"/>
      <c r="T9385"/>
      <c r="U9385"/>
      <c r="V9385"/>
      <c r="W9385"/>
      <c r="X9385"/>
      <c r="Y9385"/>
      <c r="Z9385"/>
    </row>
    <row r="9386" spans="1:26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  <c r="S9386"/>
      <c r="T9386"/>
      <c r="U9386"/>
      <c r="V9386"/>
      <c r="W9386"/>
      <c r="X9386"/>
      <c r="Y9386"/>
      <c r="Z9386"/>
    </row>
    <row r="9387" spans="1:26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  <c r="S9387"/>
      <c r="T9387"/>
      <c r="U9387"/>
      <c r="V9387"/>
      <c r="W9387"/>
      <c r="X9387"/>
      <c r="Y9387"/>
      <c r="Z9387"/>
    </row>
    <row r="9388" spans="1:26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  <c r="S9388"/>
      <c r="T9388"/>
      <c r="U9388"/>
      <c r="V9388"/>
      <c r="W9388"/>
      <c r="X9388"/>
      <c r="Y9388"/>
      <c r="Z9388"/>
    </row>
    <row r="9389" spans="1:26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  <c r="S9389"/>
      <c r="T9389"/>
      <c r="U9389"/>
      <c r="V9389"/>
      <c r="W9389"/>
      <c r="X9389"/>
      <c r="Y9389"/>
      <c r="Z9389"/>
    </row>
    <row r="9390" spans="1:26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  <c r="S9390"/>
      <c r="T9390"/>
      <c r="U9390"/>
      <c r="V9390"/>
      <c r="W9390"/>
      <c r="X9390"/>
      <c r="Y9390"/>
      <c r="Z9390"/>
    </row>
    <row r="9391" spans="1:26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  <c r="S9391"/>
      <c r="T9391"/>
      <c r="U9391"/>
      <c r="V9391"/>
      <c r="W9391"/>
      <c r="X9391"/>
      <c r="Y9391"/>
      <c r="Z9391"/>
    </row>
    <row r="9392" spans="1:26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  <c r="S9392"/>
      <c r="T9392"/>
      <c r="U9392"/>
      <c r="V9392"/>
      <c r="W9392"/>
      <c r="X9392"/>
      <c r="Y9392"/>
      <c r="Z9392"/>
    </row>
    <row r="9393" spans="1:26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  <c r="S9393"/>
      <c r="T9393"/>
      <c r="U9393"/>
      <c r="V9393"/>
      <c r="W9393"/>
      <c r="X9393"/>
      <c r="Y9393"/>
      <c r="Z9393"/>
    </row>
    <row r="9394" spans="1:26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  <c r="S9394"/>
      <c r="T9394"/>
      <c r="U9394"/>
      <c r="V9394"/>
      <c r="W9394"/>
      <c r="X9394"/>
      <c r="Y9394"/>
      <c r="Z9394"/>
    </row>
    <row r="9395" spans="1:26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  <c r="S9395"/>
      <c r="T9395"/>
      <c r="U9395"/>
      <c r="V9395"/>
      <c r="W9395"/>
      <c r="X9395"/>
      <c r="Y9395"/>
      <c r="Z9395"/>
    </row>
    <row r="9396" spans="1:26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  <c r="S9396"/>
      <c r="T9396"/>
      <c r="U9396"/>
      <c r="V9396"/>
      <c r="W9396"/>
      <c r="X9396"/>
      <c r="Y9396"/>
      <c r="Z9396"/>
    </row>
    <row r="9397" spans="1:26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  <c r="S9397"/>
      <c r="T9397"/>
      <c r="U9397"/>
      <c r="V9397"/>
      <c r="W9397"/>
      <c r="X9397"/>
      <c r="Y9397"/>
      <c r="Z9397"/>
    </row>
    <row r="9398" spans="1:26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  <c r="S9398"/>
      <c r="T9398"/>
      <c r="U9398"/>
      <c r="V9398"/>
      <c r="W9398"/>
      <c r="X9398"/>
      <c r="Y9398"/>
      <c r="Z9398"/>
    </row>
    <row r="9399" spans="1:26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  <c r="S9399"/>
      <c r="T9399"/>
      <c r="U9399"/>
      <c r="V9399"/>
      <c r="W9399"/>
      <c r="X9399"/>
      <c r="Y9399"/>
      <c r="Z9399"/>
    </row>
    <row r="9400" spans="1:26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  <c r="S9400"/>
      <c r="T9400"/>
      <c r="U9400"/>
      <c r="V9400"/>
      <c r="W9400"/>
      <c r="X9400"/>
      <c r="Y9400"/>
      <c r="Z9400"/>
    </row>
    <row r="9401" spans="1:26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  <c r="S9401"/>
      <c r="T9401"/>
      <c r="U9401"/>
      <c r="V9401"/>
      <c r="W9401"/>
      <c r="X9401"/>
      <c r="Y9401"/>
      <c r="Z9401"/>
    </row>
    <row r="9402" spans="1:26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  <c r="S9402"/>
      <c r="T9402"/>
      <c r="U9402"/>
      <c r="V9402"/>
      <c r="W9402"/>
      <c r="X9402"/>
      <c r="Y9402"/>
      <c r="Z9402"/>
    </row>
    <row r="9403" spans="1:26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  <c r="S9403"/>
      <c r="T9403"/>
      <c r="U9403"/>
      <c r="V9403"/>
      <c r="W9403"/>
      <c r="X9403"/>
      <c r="Y9403"/>
      <c r="Z9403"/>
    </row>
    <row r="9404" spans="1:26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  <c r="S9404"/>
      <c r="T9404"/>
      <c r="U9404"/>
      <c r="V9404"/>
      <c r="W9404"/>
      <c r="X9404"/>
      <c r="Y9404"/>
      <c r="Z9404"/>
    </row>
    <row r="9405" spans="1:26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  <c r="S9405"/>
      <c r="T9405"/>
      <c r="U9405"/>
      <c r="V9405"/>
      <c r="W9405"/>
      <c r="X9405"/>
      <c r="Y9405"/>
      <c r="Z9405"/>
    </row>
    <row r="9406" spans="1:26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  <c r="S9406"/>
      <c r="T9406"/>
      <c r="U9406"/>
      <c r="V9406"/>
      <c r="W9406"/>
      <c r="X9406"/>
      <c r="Y9406"/>
      <c r="Z9406"/>
    </row>
    <row r="9407" spans="1:26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  <c r="S9407"/>
      <c r="T9407"/>
      <c r="U9407"/>
      <c r="V9407"/>
      <c r="W9407"/>
      <c r="X9407"/>
      <c r="Y9407"/>
      <c r="Z9407"/>
    </row>
    <row r="9408" spans="1:26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  <c r="S9408"/>
      <c r="T9408"/>
      <c r="U9408"/>
      <c r="V9408"/>
      <c r="W9408"/>
      <c r="X9408"/>
      <c r="Y9408"/>
      <c r="Z9408"/>
    </row>
    <row r="9409" spans="1:26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  <c r="S9409"/>
      <c r="T9409"/>
      <c r="U9409"/>
      <c r="V9409"/>
      <c r="W9409"/>
      <c r="X9409"/>
      <c r="Y9409"/>
      <c r="Z9409"/>
    </row>
    <row r="9410" spans="1:26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  <c r="S9410"/>
      <c r="T9410"/>
      <c r="U9410"/>
      <c r="V9410"/>
      <c r="W9410"/>
      <c r="X9410"/>
      <c r="Y9410"/>
      <c r="Z9410"/>
    </row>
    <row r="9411" spans="1:26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  <c r="S9411"/>
      <c r="T9411"/>
      <c r="U9411"/>
      <c r="V9411"/>
      <c r="W9411"/>
      <c r="X9411"/>
      <c r="Y9411"/>
      <c r="Z9411"/>
    </row>
    <row r="9412" spans="1:26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  <c r="S9412"/>
      <c r="T9412"/>
      <c r="U9412"/>
      <c r="V9412"/>
      <c r="W9412"/>
      <c r="X9412"/>
      <c r="Y9412"/>
      <c r="Z9412"/>
    </row>
    <row r="9413" spans="1:26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  <c r="S9413"/>
      <c r="T9413"/>
      <c r="U9413"/>
      <c r="V9413"/>
      <c r="W9413"/>
      <c r="X9413"/>
      <c r="Y9413"/>
      <c r="Z9413"/>
    </row>
    <row r="9414" spans="1:26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  <c r="S9414"/>
      <c r="T9414"/>
      <c r="U9414"/>
      <c r="V9414"/>
      <c r="W9414"/>
      <c r="X9414"/>
      <c r="Y9414"/>
      <c r="Z9414"/>
    </row>
    <row r="9415" spans="1:26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  <c r="S9415"/>
      <c r="T9415"/>
      <c r="U9415"/>
      <c r="V9415"/>
      <c r="W9415"/>
      <c r="X9415"/>
      <c r="Y9415"/>
      <c r="Z9415"/>
    </row>
    <row r="9416" spans="1:26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  <c r="S9416"/>
      <c r="T9416"/>
      <c r="U9416"/>
      <c r="V9416"/>
      <c r="W9416"/>
      <c r="X9416"/>
      <c r="Y9416"/>
      <c r="Z9416"/>
    </row>
    <row r="9417" spans="1:26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  <c r="S9417"/>
      <c r="T9417"/>
      <c r="U9417"/>
      <c r="V9417"/>
      <c r="W9417"/>
      <c r="X9417"/>
      <c r="Y9417"/>
      <c r="Z9417"/>
    </row>
    <row r="9418" spans="1:26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  <c r="S9418"/>
      <c r="T9418"/>
      <c r="U9418"/>
      <c r="V9418"/>
      <c r="W9418"/>
      <c r="X9418"/>
      <c r="Y9418"/>
      <c r="Z9418"/>
    </row>
    <row r="9419" spans="1:26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  <c r="S9419"/>
      <c r="T9419"/>
      <c r="U9419"/>
      <c r="V9419"/>
      <c r="W9419"/>
      <c r="X9419"/>
      <c r="Y9419"/>
      <c r="Z9419"/>
    </row>
    <row r="9420" spans="1:26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  <c r="S9420"/>
      <c r="T9420"/>
      <c r="U9420"/>
      <c r="V9420"/>
      <c r="W9420"/>
      <c r="X9420"/>
      <c r="Y9420"/>
      <c r="Z9420"/>
    </row>
    <row r="9421" spans="1:26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  <c r="S9421"/>
      <c r="T9421"/>
      <c r="U9421"/>
      <c r="V9421"/>
      <c r="W9421"/>
      <c r="X9421"/>
      <c r="Y9421"/>
      <c r="Z9421"/>
    </row>
    <row r="9422" spans="1:26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  <c r="S9422"/>
      <c r="T9422"/>
      <c r="U9422"/>
      <c r="V9422"/>
      <c r="W9422"/>
      <c r="X9422"/>
      <c r="Y9422"/>
      <c r="Z9422"/>
    </row>
    <row r="9423" spans="1:26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  <c r="S9423"/>
      <c r="T9423"/>
      <c r="U9423"/>
      <c r="V9423"/>
      <c r="W9423"/>
      <c r="X9423"/>
      <c r="Y9423"/>
      <c r="Z9423"/>
    </row>
    <row r="9424" spans="1:26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  <c r="S9424"/>
      <c r="T9424"/>
      <c r="U9424"/>
      <c r="V9424"/>
      <c r="W9424"/>
      <c r="X9424"/>
      <c r="Y9424"/>
      <c r="Z9424"/>
    </row>
    <row r="9425" spans="1:26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  <c r="S9425"/>
      <c r="T9425"/>
      <c r="U9425"/>
      <c r="V9425"/>
      <c r="W9425"/>
      <c r="X9425"/>
      <c r="Y9425"/>
      <c r="Z9425"/>
    </row>
    <row r="9426" spans="1:26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  <c r="S9426"/>
      <c r="T9426"/>
      <c r="U9426"/>
      <c r="V9426"/>
      <c r="W9426"/>
      <c r="X9426"/>
      <c r="Y9426"/>
      <c r="Z9426"/>
    </row>
    <row r="9427" spans="1:26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  <c r="S9427"/>
      <c r="T9427"/>
      <c r="U9427"/>
      <c r="V9427"/>
      <c r="W9427"/>
      <c r="X9427"/>
      <c r="Y9427"/>
      <c r="Z9427"/>
    </row>
    <row r="9428" spans="1:26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  <c r="S9428"/>
      <c r="T9428"/>
      <c r="U9428"/>
      <c r="V9428"/>
      <c r="W9428"/>
      <c r="X9428"/>
      <c r="Y9428"/>
      <c r="Z9428"/>
    </row>
    <row r="9429" spans="1:26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  <c r="S9429"/>
      <c r="T9429"/>
      <c r="U9429"/>
      <c r="V9429"/>
      <c r="W9429"/>
      <c r="X9429"/>
      <c r="Y9429"/>
      <c r="Z9429"/>
    </row>
    <row r="9430" spans="1:26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  <c r="S9430"/>
      <c r="T9430"/>
      <c r="U9430"/>
      <c r="V9430"/>
      <c r="W9430"/>
      <c r="X9430"/>
      <c r="Y9430"/>
      <c r="Z9430"/>
    </row>
    <row r="9431" spans="1:26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  <c r="S9431"/>
      <c r="T9431"/>
      <c r="U9431"/>
      <c r="V9431"/>
      <c r="W9431"/>
      <c r="X9431"/>
      <c r="Y9431"/>
      <c r="Z9431"/>
    </row>
    <row r="9432" spans="1:26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  <c r="S9432"/>
      <c r="T9432"/>
      <c r="U9432"/>
      <c r="V9432"/>
      <c r="W9432"/>
      <c r="X9432"/>
      <c r="Y9432"/>
      <c r="Z9432"/>
    </row>
    <row r="9433" spans="1:26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  <c r="S9433"/>
      <c r="T9433"/>
      <c r="U9433"/>
      <c r="V9433"/>
      <c r="W9433"/>
      <c r="X9433"/>
      <c r="Y9433"/>
      <c r="Z9433"/>
    </row>
    <row r="9434" spans="1:26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  <c r="S9434"/>
      <c r="T9434"/>
      <c r="U9434"/>
      <c r="V9434"/>
      <c r="W9434"/>
      <c r="X9434"/>
      <c r="Y9434"/>
      <c r="Z9434"/>
    </row>
    <row r="9435" spans="1:26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  <c r="S9435"/>
      <c r="T9435"/>
      <c r="U9435"/>
      <c r="V9435"/>
      <c r="W9435"/>
      <c r="X9435"/>
      <c r="Y9435"/>
      <c r="Z9435"/>
    </row>
    <row r="9436" spans="1:26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  <c r="S9436"/>
      <c r="T9436"/>
      <c r="U9436"/>
      <c r="V9436"/>
      <c r="W9436"/>
      <c r="X9436"/>
      <c r="Y9436"/>
      <c r="Z9436"/>
    </row>
    <row r="9437" spans="1:26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  <c r="S9437"/>
      <c r="T9437"/>
      <c r="U9437"/>
      <c r="V9437"/>
      <c r="W9437"/>
      <c r="X9437"/>
      <c r="Y9437"/>
      <c r="Z9437"/>
    </row>
    <row r="9438" spans="1:26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  <c r="S9438"/>
      <c r="T9438"/>
      <c r="U9438"/>
      <c r="V9438"/>
      <c r="W9438"/>
      <c r="X9438"/>
      <c r="Y9438"/>
      <c r="Z9438"/>
    </row>
    <row r="9439" spans="1:26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  <c r="S9439"/>
      <c r="T9439"/>
      <c r="U9439"/>
      <c r="V9439"/>
      <c r="W9439"/>
      <c r="X9439"/>
      <c r="Y9439"/>
      <c r="Z9439"/>
    </row>
    <row r="9440" spans="1:26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  <c r="S9440"/>
      <c r="T9440"/>
      <c r="U9440"/>
      <c r="V9440"/>
      <c r="W9440"/>
      <c r="X9440"/>
      <c r="Y9440"/>
      <c r="Z9440"/>
    </row>
    <row r="9441" spans="1:26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  <c r="S9441"/>
      <c r="T9441"/>
      <c r="U9441"/>
      <c r="V9441"/>
      <c r="W9441"/>
      <c r="X9441"/>
      <c r="Y9441"/>
      <c r="Z9441"/>
    </row>
    <row r="9442" spans="1:26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  <c r="S9442"/>
      <c r="T9442"/>
      <c r="U9442"/>
      <c r="V9442"/>
      <c r="W9442"/>
      <c r="X9442"/>
      <c r="Y9442"/>
      <c r="Z9442"/>
    </row>
    <row r="9443" spans="1:26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  <c r="S9443"/>
      <c r="T9443"/>
      <c r="U9443"/>
      <c r="V9443"/>
      <c r="W9443"/>
      <c r="X9443"/>
      <c r="Y9443"/>
      <c r="Z9443"/>
    </row>
    <row r="9444" spans="1:26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  <c r="S9444"/>
      <c r="T9444"/>
      <c r="U9444"/>
      <c r="V9444"/>
      <c r="W9444"/>
      <c r="X9444"/>
      <c r="Y9444"/>
      <c r="Z9444"/>
    </row>
    <row r="9445" spans="1:26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  <c r="S9445"/>
      <c r="T9445"/>
      <c r="U9445"/>
      <c r="V9445"/>
      <c r="W9445"/>
      <c r="X9445"/>
      <c r="Y9445"/>
      <c r="Z9445"/>
    </row>
    <row r="9446" spans="1:26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  <c r="S9446"/>
      <c r="T9446"/>
      <c r="U9446"/>
      <c r="V9446"/>
      <c r="W9446"/>
      <c r="X9446"/>
      <c r="Y9446"/>
      <c r="Z9446"/>
    </row>
    <row r="9447" spans="1:26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  <c r="S9447"/>
      <c r="T9447"/>
      <c r="U9447"/>
      <c r="V9447"/>
      <c r="W9447"/>
      <c r="X9447"/>
      <c r="Y9447"/>
      <c r="Z9447"/>
    </row>
    <row r="9448" spans="1:26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  <c r="S9448"/>
      <c r="T9448"/>
      <c r="U9448"/>
      <c r="V9448"/>
      <c r="W9448"/>
      <c r="X9448"/>
      <c r="Y9448"/>
      <c r="Z9448"/>
    </row>
    <row r="9449" spans="1:26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  <c r="S9449"/>
      <c r="T9449"/>
      <c r="U9449"/>
      <c r="V9449"/>
      <c r="W9449"/>
      <c r="X9449"/>
      <c r="Y9449"/>
      <c r="Z9449"/>
    </row>
    <row r="9450" spans="1:26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  <c r="S9450"/>
      <c r="T9450"/>
      <c r="U9450"/>
      <c r="V9450"/>
      <c r="W9450"/>
      <c r="X9450"/>
      <c r="Y9450"/>
      <c r="Z9450"/>
    </row>
    <row r="9451" spans="1:26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  <c r="S9451"/>
      <c r="T9451"/>
      <c r="U9451"/>
      <c r="V9451"/>
      <c r="W9451"/>
      <c r="X9451"/>
      <c r="Y9451"/>
      <c r="Z9451"/>
    </row>
    <row r="9452" spans="1:26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  <c r="S9452"/>
      <c r="T9452"/>
      <c r="U9452"/>
      <c r="V9452"/>
      <c r="W9452"/>
      <c r="X9452"/>
      <c r="Y9452"/>
      <c r="Z9452"/>
    </row>
    <row r="9453" spans="1:26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  <c r="S9453"/>
      <c r="T9453"/>
      <c r="U9453"/>
      <c r="V9453"/>
      <c r="W9453"/>
      <c r="X9453"/>
      <c r="Y9453"/>
      <c r="Z9453"/>
    </row>
    <row r="9454" spans="1:26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  <c r="S9454"/>
      <c r="T9454"/>
      <c r="U9454"/>
      <c r="V9454"/>
      <c r="W9454"/>
      <c r="X9454"/>
      <c r="Y9454"/>
      <c r="Z9454"/>
    </row>
    <row r="9455" spans="1:26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  <c r="S9455"/>
      <c r="T9455"/>
      <c r="U9455"/>
      <c r="V9455"/>
      <c r="W9455"/>
      <c r="X9455"/>
      <c r="Y9455"/>
      <c r="Z9455"/>
    </row>
    <row r="9456" spans="1:26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  <c r="S9456"/>
      <c r="T9456"/>
      <c r="U9456"/>
      <c r="V9456"/>
      <c r="W9456"/>
      <c r="X9456"/>
      <c r="Y9456"/>
      <c r="Z9456"/>
    </row>
    <row r="9457" spans="1:26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  <c r="S9457"/>
      <c r="T9457"/>
      <c r="U9457"/>
      <c r="V9457"/>
      <c r="W9457"/>
      <c r="X9457"/>
      <c r="Y9457"/>
      <c r="Z9457"/>
    </row>
    <row r="9458" spans="1:26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  <c r="S9458"/>
      <c r="T9458"/>
      <c r="U9458"/>
      <c r="V9458"/>
      <c r="W9458"/>
      <c r="X9458"/>
      <c r="Y9458"/>
      <c r="Z9458"/>
    </row>
    <row r="9459" spans="1:26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  <c r="S9459"/>
      <c r="T9459"/>
      <c r="U9459"/>
      <c r="V9459"/>
      <c r="W9459"/>
      <c r="X9459"/>
      <c r="Y9459"/>
      <c r="Z9459"/>
    </row>
    <row r="9460" spans="1:26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  <c r="S9460"/>
      <c r="T9460"/>
      <c r="U9460"/>
      <c r="V9460"/>
      <c r="W9460"/>
      <c r="X9460"/>
      <c r="Y9460"/>
      <c r="Z9460"/>
    </row>
    <row r="9461" spans="1:26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  <c r="S9461"/>
      <c r="T9461"/>
      <c r="U9461"/>
      <c r="V9461"/>
      <c r="W9461"/>
      <c r="X9461"/>
      <c r="Y9461"/>
      <c r="Z9461"/>
    </row>
    <row r="9462" spans="1:26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  <c r="S9462"/>
      <c r="T9462"/>
      <c r="U9462"/>
      <c r="V9462"/>
      <c r="W9462"/>
      <c r="X9462"/>
      <c r="Y9462"/>
      <c r="Z9462"/>
    </row>
    <row r="9463" spans="1:26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  <c r="S9463"/>
      <c r="T9463"/>
      <c r="U9463"/>
      <c r="V9463"/>
      <c r="W9463"/>
      <c r="X9463"/>
      <c r="Y9463"/>
      <c r="Z9463"/>
    </row>
    <row r="9464" spans="1:26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  <c r="S9464"/>
      <c r="T9464"/>
      <c r="U9464"/>
      <c r="V9464"/>
      <c r="W9464"/>
      <c r="X9464"/>
      <c r="Y9464"/>
      <c r="Z9464"/>
    </row>
    <row r="9465" spans="1:26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  <c r="S9465"/>
      <c r="T9465"/>
      <c r="U9465"/>
      <c r="V9465"/>
      <c r="W9465"/>
      <c r="X9465"/>
      <c r="Y9465"/>
      <c r="Z9465"/>
    </row>
    <row r="9466" spans="1:26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  <c r="S9466"/>
      <c r="T9466"/>
      <c r="U9466"/>
      <c r="V9466"/>
      <c r="W9466"/>
      <c r="X9466"/>
      <c r="Y9466"/>
      <c r="Z9466"/>
    </row>
    <row r="9467" spans="1:26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  <c r="S9467"/>
      <c r="T9467"/>
      <c r="U9467"/>
      <c r="V9467"/>
      <c r="W9467"/>
      <c r="X9467"/>
      <c r="Y9467"/>
      <c r="Z9467"/>
    </row>
    <row r="9468" spans="1:26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  <c r="S9468"/>
      <c r="T9468"/>
      <c r="U9468"/>
      <c r="V9468"/>
      <c r="W9468"/>
      <c r="X9468"/>
      <c r="Y9468"/>
      <c r="Z9468"/>
    </row>
    <row r="9469" spans="1:26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  <c r="S9469"/>
      <c r="T9469"/>
      <c r="U9469"/>
      <c r="V9469"/>
      <c r="W9469"/>
      <c r="X9469"/>
      <c r="Y9469"/>
      <c r="Z9469"/>
    </row>
    <row r="9470" spans="1:26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  <c r="S9470"/>
      <c r="T9470"/>
      <c r="U9470"/>
      <c r="V9470"/>
      <c r="W9470"/>
      <c r="X9470"/>
      <c r="Y9470"/>
      <c r="Z9470"/>
    </row>
    <row r="9471" spans="1:26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  <c r="S9471"/>
      <c r="T9471"/>
      <c r="U9471"/>
      <c r="V9471"/>
      <c r="W9471"/>
      <c r="X9471"/>
      <c r="Y9471"/>
      <c r="Z9471"/>
    </row>
    <row r="9472" spans="1:26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  <c r="S9472"/>
      <c r="T9472"/>
      <c r="U9472"/>
      <c r="V9472"/>
      <c r="W9472"/>
      <c r="X9472"/>
      <c r="Y9472"/>
      <c r="Z9472"/>
    </row>
    <row r="9473" spans="1:26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  <c r="S9473"/>
      <c r="T9473"/>
      <c r="U9473"/>
      <c r="V9473"/>
      <c r="W9473"/>
      <c r="X9473"/>
      <c r="Y9473"/>
      <c r="Z9473"/>
    </row>
    <row r="9474" spans="1:26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  <c r="S9474"/>
      <c r="T9474"/>
      <c r="U9474"/>
      <c r="V9474"/>
      <c r="W9474"/>
      <c r="X9474"/>
      <c r="Y9474"/>
      <c r="Z9474"/>
    </row>
    <row r="9475" spans="1:26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  <c r="S9475"/>
      <c r="T9475"/>
      <c r="U9475"/>
      <c r="V9475"/>
      <c r="W9475"/>
      <c r="X9475"/>
      <c r="Y9475"/>
      <c r="Z9475"/>
    </row>
    <row r="9476" spans="1:26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  <c r="S9476"/>
      <c r="T9476"/>
      <c r="U9476"/>
      <c r="V9476"/>
      <c r="W9476"/>
      <c r="X9476"/>
      <c r="Y9476"/>
      <c r="Z9476"/>
    </row>
    <row r="9477" spans="1:26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  <c r="S9477"/>
      <c r="T9477"/>
      <c r="U9477"/>
      <c r="V9477"/>
      <c r="W9477"/>
      <c r="X9477"/>
      <c r="Y9477"/>
      <c r="Z9477"/>
    </row>
    <row r="9478" spans="1:26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  <c r="S9478"/>
      <c r="T9478"/>
      <c r="U9478"/>
      <c r="V9478"/>
      <c r="W9478"/>
      <c r="X9478"/>
      <c r="Y9478"/>
      <c r="Z9478"/>
    </row>
    <row r="9479" spans="1:26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  <c r="S9479"/>
      <c r="T9479"/>
      <c r="U9479"/>
      <c r="V9479"/>
      <c r="W9479"/>
      <c r="X9479"/>
      <c r="Y9479"/>
      <c r="Z9479"/>
    </row>
    <row r="9480" spans="1:26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  <c r="S9480"/>
      <c r="T9480"/>
      <c r="U9480"/>
      <c r="V9480"/>
      <c r="W9480"/>
      <c r="X9480"/>
      <c r="Y9480"/>
      <c r="Z9480"/>
    </row>
    <row r="9481" spans="1:26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  <c r="S9481"/>
      <c r="T9481"/>
      <c r="U9481"/>
      <c r="V9481"/>
      <c r="W9481"/>
      <c r="X9481"/>
      <c r="Y9481"/>
      <c r="Z9481"/>
    </row>
    <row r="9482" spans="1:26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  <c r="S9482"/>
      <c r="T9482"/>
      <c r="U9482"/>
      <c r="V9482"/>
      <c r="W9482"/>
      <c r="X9482"/>
      <c r="Y9482"/>
      <c r="Z9482"/>
    </row>
    <row r="9483" spans="1:26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  <c r="S9483"/>
      <c r="T9483"/>
      <c r="U9483"/>
      <c r="V9483"/>
      <c r="W9483"/>
      <c r="X9483"/>
      <c r="Y9483"/>
      <c r="Z9483"/>
    </row>
    <row r="9484" spans="1:26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  <c r="S9484"/>
      <c r="T9484"/>
      <c r="U9484"/>
      <c r="V9484"/>
      <c r="W9484"/>
      <c r="X9484"/>
      <c r="Y9484"/>
      <c r="Z9484"/>
    </row>
    <row r="9485" spans="1:26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  <c r="S9485"/>
      <c r="T9485"/>
      <c r="U9485"/>
      <c r="V9485"/>
      <c r="W9485"/>
      <c r="X9485"/>
      <c r="Y9485"/>
      <c r="Z9485"/>
    </row>
    <row r="9486" spans="1:26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  <c r="S9486"/>
      <c r="T9486"/>
      <c r="U9486"/>
      <c r="V9486"/>
      <c r="W9486"/>
      <c r="X9486"/>
      <c r="Y9486"/>
      <c r="Z9486"/>
    </row>
    <row r="9487" spans="1:26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  <c r="S9487"/>
      <c r="T9487"/>
      <c r="U9487"/>
      <c r="V9487"/>
      <c r="W9487"/>
      <c r="X9487"/>
      <c r="Y9487"/>
      <c r="Z9487"/>
    </row>
    <row r="9488" spans="1:26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  <c r="S9488"/>
      <c r="T9488"/>
      <c r="U9488"/>
      <c r="V9488"/>
      <c r="W9488"/>
      <c r="X9488"/>
      <c r="Y9488"/>
      <c r="Z9488"/>
    </row>
    <row r="9489" spans="1:26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  <c r="S9489"/>
      <c r="T9489"/>
      <c r="U9489"/>
      <c r="V9489"/>
      <c r="W9489"/>
      <c r="X9489"/>
      <c r="Y9489"/>
      <c r="Z9489"/>
    </row>
    <row r="9490" spans="1:26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  <c r="S9490"/>
      <c r="T9490"/>
      <c r="U9490"/>
      <c r="V9490"/>
      <c r="W9490"/>
      <c r="X9490"/>
      <c r="Y9490"/>
      <c r="Z9490"/>
    </row>
    <row r="9491" spans="1:26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  <c r="S9491"/>
      <c r="T9491"/>
      <c r="U9491"/>
      <c r="V9491"/>
      <c r="W9491"/>
      <c r="X9491"/>
      <c r="Y9491"/>
      <c r="Z9491"/>
    </row>
    <row r="9492" spans="1:26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  <c r="S9492"/>
      <c r="T9492"/>
      <c r="U9492"/>
      <c r="V9492"/>
      <c r="W9492"/>
      <c r="X9492"/>
      <c r="Y9492"/>
      <c r="Z9492"/>
    </row>
    <row r="9493" spans="1:26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  <c r="S9493"/>
      <c r="T9493"/>
      <c r="U9493"/>
      <c r="V9493"/>
      <c r="W9493"/>
      <c r="X9493"/>
      <c r="Y9493"/>
      <c r="Z9493"/>
    </row>
    <row r="9494" spans="1:26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  <c r="S9494"/>
      <c r="T9494"/>
      <c r="U9494"/>
      <c r="V9494"/>
      <c r="W9494"/>
      <c r="X9494"/>
      <c r="Y9494"/>
      <c r="Z9494"/>
    </row>
    <row r="9495" spans="1:26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  <c r="S9495"/>
      <c r="T9495"/>
      <c r="U9495"/>
      <c r="V9495"/>
      <c r="W9495"/>
      <c r="X9495"/>
      <c r="Y9495"/>
      <c r="Z9495"/>
    </row>
    <row r="9496" spans="1:26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  <c r="S9496"/>
      <c r="T9496"/>
      <c r="U9496"/>
      <c r="V9496"/>
      <c r="W9496"/>
      <c r="X9496"/>
      <c r="Y9496"/>
      <c r="Z9496"/>
    </row>
    <row r="9497" spans="1:26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  <c r="S9497"/>
      <c r="T9497"/>
      <c r="U9497"/>
      <c r="V9497"/>
      <c r="W9497"/>
      <c r="X9497"/>
      <c r="Y9497"/>
      <c r="Z9497"/>
    </row>
    <row r="9498" spans="1:26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  <c r="S9498"/>
      <c r="T9498"/>
      <c r="U9498"/>
      <c r="V9498"/>
      <c r="W9498"/>
      <c r="X9498"/>
      <c r="Y9498"/>
      <c r="Z9498"/>
    </row>
    <row r="9499" spans="1:26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  <c r="S9499"/>
      <c r="T9499"/>
      <c r="U9499"/>
      <c r="V9499"/>
      <c r="W9499"/>
      <c r="X9499"/>
      <c r="Y9499"/>
      <c r="Z9499"/>
    </row>
    <row r="9500" spans="1:26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  <c r="S9500"/>
      <c r="T9500"/>
      <c r="U9500"/>
      <c r="V9500"/>
      <c r="W9500"/>
      <c r="X9500"/>
      <c r="Y9500"/>
      <c r="Z9500"/>
    </row>
    <row r="9501" spans="1:26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  <c r="S9501"/>
      <c r="T9501"/>
      <c r="U9501"/>
      <c r="V9501"/>
      <c r="W9501"/>
      <c r="X9501"/>
      <c r="Y9501"/>
      <c r="Z9501"/>
    </row>
    <row r="9502" spans="1:26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  <c r="S9502"/>
      <c r="T9502"/>
      <c r="U9502"/>
      <c r="V9502"/>
      <c r="W9502"/>
      <c r="X9502"/>
      <c r="Y9502"/>
      <c r="Z9502"/>
    </row>
    <row r="9503" spans="1:26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  <c r="S9503"/>
      <c r="T9503"/>
      <c r="U9503"/>
      <c r="V9503"/>
      <c r="W9503"/>
      <c r="X9503"/>
      <c r="Y9503"/>
      <c r="Z9503"/>
    </row>
    <row r="9504" spans="1:26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  <c r="S9504"/>
      <c r="T9504"/>
      <c r="U9504"/>
      <c r="V9504"/>
      <c r="W9504"/>
      <c r="X9504"/>
      <c r="Y9504"/>
      <c r="Z9504"/>
    </row>
    <row r="9505" spans="1:26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  <c r="S9505"/>
      <c r="T9505"/>
      <c r="U9505"/>
      <c r="V9505"/>
      <c r="W9505"/>
      <c r="X9505"/>
      <c r="Y9505"/>
      <c r="Z9505"/>
    </row>
    <row r="9506" spans="1:26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  <c r="S9506"/>
      <c r="T9506"/>
      <c r="U9506"/>
      <c r="V9506"/>
      <c r="W9506"/>
      <c r="X9506"/>
      <c r="Y9506"/>
      <c r="Z9506"/>
    </row>
    <row r="9507" spans="1:26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  <c r="S9507"/>
      <c r="T9507"/>
      <c r="U9507"/>
      <c r="V9507"/>
      <c r="W9507"/>
      <c r="X9507"/>
      <c r="Y9507"/>
      <c r="Z9507"/>
    </row>
    <row r="9508" spans="1:26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  <c r="S9508"/>
      <c r="T9508"/>
      <c r="U9508"/>
      <c r="V9508"/>
      <c r="W9508"/>
      <c r="X9508"/>
      <c r="Y9508"/>
      <c r="Z9508"/>
    </row>
    <row r="9509" spans="1:26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  <c r="S9509"/>
      <c r="T9509"/>
      <c r="U9509"/>
      <c r="V9509"/>
      <c r="W9509"/>
      <c r="X9509"/>
      <c r="Y9509"/>
      <c r="Z9509"/>
    </row>
    <row r="9510" spans="1:26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  <c r="S9510"/>
      <c r="T9510"/>
      <c r="U9510"/>
      <c r="V9510"/>
      <c r="W9510"/>
      <c r="X9510"/>
      <c r="Y9510"/>
      <c r="Z9510"/>
    </row>
    <row r="9511" spans="1:26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  <c r="S9511"/>
      <c r="T9511"/>
      <c r="U9511"/>
      <c r="V9511"/>
      <c r="W9511"/>
      <c r="X9511"/>
      <c r="Y9511"/>
      <c r="Z9511"/>
    </row>
    <row r="9512" spans="1:26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  <c r="S9512"/>
      <c r="T9512"/>
      <c r="U9512"/>
      <c r="V9512"/>
      <c r="W9512"/>
      <c r="X9512"/>
      <c r="Y9512"/>
      <c r="Z9512"/>
    </row>
    <row r="9513" spans="1:26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  <c r="S9513"/>
      <c r="T9513"/>
      <c r="U9513"/>
      <c r="V9513"/>
      <c r="W9513"/>
      <c r="X9513"/>
      <c r="Y9513"/>
      <c r="Z9513"/>
    </row>
    <row r="9514" spans="1:26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  <c r="S9514"/>
      <c r="T9514"/>
      <c r="U9514"/>
      <c r="V9514"/>
      <c r="W9514"/>
      <c r="X9514"/>
      <c r="Y9514"/>
      <c r="Z9514"/>
    </row>
    <row r="9515" spans="1:26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  <c r="S9515"/>
      <c r="T9515"/>
      <c r="U9515"/>
      <c r="V9515"/>
      <c r="W9515"/>
      <c r="X9515"/>
      <c r="Y9515"/>
      <c r="Z9515"/>
    </row>
    <row r="9516" spans="1:26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  <c r="S9516"/>
      <c r="T9516"/>
      <c r="U9516"/>
      <c r="V9516"/>
      <c r="W9516"/>
      <c r="X9516"/>
      <c r="Y9516"/>
      <c r="Z9516"/>
    </row>
    <row r="9517" spans="1:26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  <c r="S9517"/>
      <c r="T9517"/>
      <c r="U9517"/>
      <c r="V9517"/>
      <c r="W9517"/>
      <c r="X9517"/>
      <c r="Y9517"/>
      <c r="Z9517"/>
    </row>
    <row r="9518" spans="1:26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  <c r="S9518"/>
      <c r="T9518"/>
      <c r="U9518"/>
      <c r="V9518"/>
      <c r="W9518"/>
      <c r="X9518"/>
      <c r="Y9518"/>
      <c r="Z9518"/>
    </row>
    <row r="9519" spans="1:26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  <c r="S9519"/>
      <c r="T9519"/>
      <c r="U9519"/>
      <c r="V9519"/>
      <c r="W9519"/>
      <c r="X9519"/>
      <c r="Y9519"/>
      <c r="Z9519"/>
    </row>
    <row r="9520" spans="1:26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  <c r="S9520"/>
      <c r="T9520"/>
      <c r="U9520"/>
      <c r="V9520"/>
      <c r="W9520"/>
      <c r="X9520"/>
      <c r="Y9520"/>
      <c r="Z9520"/>
    </row>
    <row r="9521" spans="1:26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  <c r="S9521"/>
      <c r="T9521"/>
      <c r="U9521"/>
      <c r="V9521"/>
      <c r="W9521"/>
      <c r="X9521"/>
      <c r="Y9521"/>
      <c r="Z9521"/>
    </row>
    <row r="9522" spans="1:26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  <c r="S9522"/>
      <c r="T9522"/>
      <c r="U9522"/>
      <c r="V9522"/>
      <c r="W9522"/>
      <c r="X9522"/>
      <c r="Y9522"/>
      <c r="Z9522"/>
    </row>
    <row r="9523" spans="1:26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  <c r="S9523"/>
      <c r="T9523"/>
      <c r="U9523"/>
      <c r="V9523"/>
      <c r="W9523"/>
      <c r="X9523"/>
      <c r="Y9523"/>
      <c r="Z9523"/>
    </row>
    <row r="9524" spans="1:26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  <c r="S9524"/>
      <c r="T9524"/>
      <c r="U9524"/>
      <c r="V9524"/>
      <c r="W9524"/>
      <c r="X9524"/>
      <c r="Y9524"/>
      <c r="Z9524"/>
    </row>
    <row r="9525" spans="1:26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  <c r="S9525"/>
      <c r="T9525"/>
      <c r="U9525"/>
      <c r="V9525"/>
      <c r="W9525"/>
      <c r="X9525"/>
      <c r="Y9525"/>
      <c r="Z9525"/>
    </row>
    <row r="9526" spans="1:26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  <c r="S9526"/>
      <c r="T9526"/>
      <c r="U9526"/>
      <c r="V9526"/>
      <c r="W9526"/>
      <c r="X9526"/>
      <c r="Y9526"/>
      <c r="Z9526"/>
    </row>
    <row r="9527" spans="1:26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  <c r="S9527"/>
      <c r="T9527"/>
      <c r="U9527"/>
      <c r="V9527"/>
      <c r="W9527"/>
      <c r="X9527"/>
      <c r="Y9527"/>
      <c r="Z9527"/>
    </row>
    <row r="9528" spans="1:26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  <c r="S9528"/>
      <c r="T9528"/>
      <c r="U9528"/>
      <c r="V9528"/>
      <c r="W9528"/>
      <c r="X9528"/>
      <c r="Y9528"/>
      <c r="Z9528"/>
    </row>
    <row r="9529" spans="1:26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  <c r="S9529"/>
      <c r="T9529"/>
      <c r="U9529"/>
      <c r="V9529"/>
      <c r="W9529"/>
      <c r="X9529"/>
      <c r="Y9529"/>
      <c r="Z9529"/>
    </row>
    <row r="9530" spans="1:26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  <c r="S9530"/>
      <c r="T9530"/>
      <c r="U9530"/>
      <c r="V9530"/>
      <c r="W9530"/>
      <c r="X9530"/>
      <c r="Y9530"/>
      <c r="Z9530"/>
    </row>
    <row r="9531" spans="1:26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  <c r="S9531"/>
      <c r="T9531"/>
      <c r="U9531"/>
      <c r="V9531"/>
      <c r="W9531"/>
      <c r="X9531"/>
      <c r="Y9531"/>
      <c r="Z9531"/>
    </row>
    <row r="9532" spans="1:26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  <c r="S9532"/>
      <c r="T9532"/>
      <c r="U9532"/>
      <c r="V9532"/>
      <c r="W9532"/>
      <c r="X9532"/>
      <c r="Y9532"/>
      <c r="Z9532"/>
    </row>
    <row r="9533" spans="1:26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  <c r="S9533"/>
      <c r="T9533"/>
      <c r="U9533"/>
      <c r="V9533"/>
      <c r="W9533"/>
      <c r="X9533"/>
      <c r="Y9533"/>
      <c r="Z9533"/>
    </row>
    <row r="9534" spans="1:26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  <c r="S9534"/>
      <c r="T9534"/>
      <c r="U9534"/>
      <c r="V9534"/>
      <c r="W9534"/>
      <c r="X9534"/>
      <c r="Y9534"/>
      <c r="Z9534"/>
    </row>
    <row r="9535" spans="1:26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  <c r="S9535"/>
      <c r="T9535"/>
      <c r="U9535"/>
      <c r="V9535"/>
      <c r="W9535"/>
      <c r="X9535"/>
      <c r="Y9535"/>
      <c r="Z9535"/>
    </row>
    <row r="9536" spans="1:26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  <c r="S9536"/>
      <c r="T9536"/>
      <c r="U9536"/>
      <c r="V9536"/>
      <c r="W9536"/>
      <c r="X9536"/>
      <c r="Y9536"/>
      <c r="Z9536"/>
    </row>
    <row r="9537" spans="1:26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  <c r="S9537"/>
      <c r="T9537"/>
      <c r="U9537"/>
      <c r="V9537"/>
      <c r="W9537"/>
      <c r="X9537"/>
      <c r="Y9537"/>
      <c r="Z9537"/>
    </row>
    <row r="9538" spans="1:26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  <c r="S9538"/>
      <c r="T9538"/>
      <c r="U9538"/>
      <c r="V9538"/>
      <c r="W9538"/>
      <c r="X9538"/>
      <c r="Y9538"/>
      <c r="Z9538"/>
    </row>
    <row r="9539" spans="1:26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  <c r="S9539"/>
      <c r="T9539"/>
      <c r="U9539"/>
      <c r="V9539"/>
      <c r="W9539"/>
      <c r="X9539"/>
      <c r="Y9539"/>
      <c r="Z9539"/>
    </row>
    <row r="9540" spans="1:26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  <c r="S9540"/>
      <c r="T9540"/>
      <c r="U9540"/>
      <c r="V9540"/>
      <c r="W9540"/>
      <c r="X9540"/>
      <c r="Y9540"/>
      <c r="Z9540"/>
    </row>
    <row r="9541" spans="1:26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  <c r="S9541"/>
      <c r="T9541"/>
      <c r="U9541"/>
      <c r="V9541"/>
      <c r="W9541"/>
      <c r="X9541"/>
      <c r="Y9541"/>
      <c r="Z9541"/>
    </row>
    <row r="9542" spans="1:26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  <c r="S9542"/>
      <c r="T9542"/>
      <c r="U9542"/>
      <c r="V9542"/>
      <c r="W9542"/>
      <c r="X9542"/>
      <c r="Y9542"/>
      <c r="Z9542"/>
    </row>
    <row r="9543" spans="1:26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  <c r="S9543"/>
      <c r="T9543"/>
      <c r="U9543"/>
      <c r="V9543"/>
      <c r="W9543"/>
      <c r="X9543"/>
      <c r="Y9543"/>
      <c r="Z9543"/>
    </row>
    <row r="9544" spans="1:26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  <c r="S9544"/>
      <c r="T9544"/>
      <c r="U9544"/>
      <c r="V9544"/>
      <c r="W9544"/>
      <c r="X9544"/>
      <c r="Y9544"/>
      <c r="Z9544"/>
    </row>
    <row r="9545" spans="1:26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  <c r="S9545"/>
      <c r="T9545"/>
      <c r="U9545"/>
      <c r="V9545"/>
      <c r="W9545"/>
      <c r="X9545"/>
      <c r="Y9545"/>
      <c r="Z9545"/>
    </row>
    <row r="9546" spans="1:26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  <c r="S9546"/>
      <c r="T9546"/>
      <c r="U9546"/>
      <c r="V9546"/>
      <c r="W9546"/>
      <c r="X9546"/>
      <c r="Y9546"/>
      <c r="Z9546"/>
    </row>
    <row r="9547" spans="1:26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  <c r="S9547"/>
      <c r="T9547"/>
      <c r="U9547"/>
      <c r="V9547"/>
      <c r="W9547"/>
      <c r="X9547"/>
      <c r="Y9547"/>
      <c r="Z9547"/>
    </row>
    <row r="9548" spans="1:26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  <c r="S9548"/>
      <c r="T9548"/>
      <c r="U9548"/>
      <c r="V9548"/>
      <c r="W9548"/>
      <c r="X9548"/>
      <c r="Y9548"/>
      <c r="Z9548"/>
    </row>
    <row r="9549" spans="1:26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  <c r="S9549"/>
      <c r="T9549"/>
      <c r="U9549"/>
      <c r="V9549"/>
      <c r="W9549"/>
      <c r="X9549"/>
      <c r="Y9549"/>
      <c r="Z9549"/>
    </row>
    <row r="9550" spans="1:26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  <c r="S9550"/>
      <c r="T9550"/>
      <c r="U9550"/>
      <c r="V9550"/>
      <c r="W9550"/>
      <c r="X9550"/>
      <c r="Y9550"/>
      <c r="Z9550"/>
    </row>
    <row r="9551" spans="1:26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  <c r="S9551"/>
      <c r="T9551"/>
      <c r="U9551"/>
      <c r="V9551"/>
      <c r="W9551"/>
      <c r="X9551"/>
      <c r="Y9551"/>
      <c r="Z9551"/>
    </row>
    <row r="9552" spans="1:26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  <c r="S9552"/>
      <c r="T9552"/>
      <c r="U9552"/>
      <c r="V9552"/>
      <c r="W9552"/>
      <c r="X9552"/>
      <c r="Y9552"/>
      <c r="Z9552"/>
    </row>
    <row r="9553" spans="1:26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  <c r="S9553"/>
      <c r="T9553"/>
      <c r="U9553"/>
      <c r="V9553"/>
      <c r="W9553"/>
      <c r="X9553"/>
      <c r="Y9553"/>
      <c r="Z9553"/>
    </row>
    <row r="9554" spans="1:26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  <c r="S9554"/>
      <c r="T9554"/>
      <c r="U9554"/>
      <c r="V9554"/>
      <c r="W9554"/>
      <c r="X9554"/>
      <c r="Y9554"/>
      <c r="Z9554"/>
    </row>
    <row r="9555" spans="1:26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  <c r="S9555"/>
      <c r="T9555"/>
      <c r="U9555"/>
      <c r="V9555"/>
      <c r="W9555"/>
      <c r="X9555"/>
      <c r="Y9555"/>
      <c r="Z9555"/>
    </row>
    <row r="9556" spans="1:26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  <c r="S9556"/>
      <c r="T9556"/>
      <c r="U9556"/>
      <c r="V9556"/>
      <c r="W9556"/>
      <c r="X9556"/>
      <c r="Y9556"/>
      <c r="Z9556"/>
    </row>
    <row r="9557" spans="1:26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  <c r="S9557"/>
      <c r="T9557"/>
      <c r="U9557"/>
      <c r="V9557"/>
      <c r="W9557"/>
      <c r="X9557"/>
      <c r="Y9557"/>
      <c r="Z9557"/>
    </row>
    <row r="9558" spans="1:26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  <c r="S9558"/>
      <c r="T9558"/>
      <c r="U9558"/>
      <c r="V9558"/>
      <c r="W9558"/>
      <c r="X9558"/>
      <c r="Y9558"/>
      <c r="Z9558"/>
    </row>
    <row r="9559" spans="1:26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  <c r="S9559"/>
      <c r="T9559"/>
      <c r="U9559"/>
      <c r="V9559"/>
      <c r="W9559"/>
      <c r="X9559"/>
      <c r="Y9559"/>
      <c r="Z9559"/>
    </row>
    <row r="9560" spans="1:26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  <c r="S9560"/>
      <c r="T9560"/>
      <c r="U9560"/>
      <c r="V9560"/>
      <c r="W9560"/>
      <c r="X9560"/>
      <c r="Y9560"/>
      <c r="Z9560"/>
    </row>
    <row r="9561" spans="1:26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  <c r="S9561"/>
      <c r="T9561"/>
      <c r="U9561"/>
      <c r="V9561"/>
      <c r="W9561"/>
      <c r="X9561"/>
      <c r="Y9561"/>
      <c r="Z9561"/>
    </row>
    <row r="9562" spans="1:26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  <c r="S9562"/>
      <c r="T9562"/>
      <c r="U9562"/>
      <c r="V9562"/>
      <c r="W9562"/>
      <c r="X9562"/>
      <c r="Y9562"/>
      <c r="Z9562"/>
    </row>
    <row r="9563" spans="1:26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  <c r="S9563"/>
      <c r="T9563"/>
      <c r="U9563"/>
      <c r="V9563"/>
      <c r="W9563"/>
      <c r="X9563"/>
      <c r="Y9563"/>
      <c r="Z9563"/>
    </row>
    <row r="9564" spans="1:26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  <c r="S9564"/>
      <c r="T9564"/>
      <c r="U9564"/>
      <c r="V9564"/>
      <c r="W9564"/>
      <c r="X9564"/>
      <c r="Y9564"/>
      <c r="Z9564"/>
    </row>
    <row r="9565" spans="1:26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  <c r="S9565"/>
      <c r="T9565"/>
      <c r="U9565"/>
      <c r="V9565"/>
      <c r="W9565"/>
      <c r="X9565"/>
      <c r="Y9565"/>
      <c r="Z9565"/>
    </row>
    <row r="9566" spans="1:26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  <c r="S9566"/>
      <c r="T9566"/>
      <c r="U9566"/>
      <c r="V9566"/>
      <c r="W9566"/>
      <c r="X9566"/>
      <c r="Y9566"/>
      <c r="Z9566"/>
    </row>
    <row r="9567" spans="1:26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  <c r="S9567"/>
      <c r="T9567"/>
      <c r="U9567"/>
      <c r="V9567"/>
      <c r="W9567"/>
      <c r="X9567"/>
      <c r="Y9567"/>
      <c r="Z9567"/>
    </row>
    <row r="9568" spans="1:26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  <c r="S9568"/>
      <c r="T9568"/>
      <c r="U9568"/>
      <c r="V9568"/>
      <c r="W9568"/>
      <c r="X9568"/>
      <c r="Y9568"/>
      <c r="Z9568"/>
    </row>
    <row r="9569" spans="1:26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  <c r="S9569"/>
      <c r="T9569"/>
      <c r="U9569"/>
      <c r="V9569"/>
      <c r="W9569"/>
      <c r="X9569"/>
      <c r="Y9569"/>
      <c r="Z9569"/>
    </row>
    <row r="9570" spans="1:26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  <c r="S9570"/>
      <c r="T9570"/>
      <c r="U9570"/>
      <c r="V9570"/>
      <c r="W9570"/>
      <c r="X9570"/>
      <c r="Y9570"/>
      <c r="Z9570"/>
    </row>
    <row r="9571" spans="1:26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  <c r="S9571"/>
      <c r="T9571"/>
      <c r="U9571"/>
      <c r="V9571"/>
      <c r="W9571"/>
      <c r="X9571"/>
      <c r="Y9571"/>
      <c r="Z9571"/>
    </row>
    <row r="9572" spans="1:26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  <c r="S9572"/>
      <c r="T9572"/>
      <c r="U9572"/>
      <c r="V9572"/>
      <c r="W9572"/>
      <c r="X9572"/>
      <c r="Y9572"/>
      <c r="Z9572"/>
    </row>
    <row r="9573" spans="1:26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  <c r="S9573"/>
      <c r="T9573"/>
      <c r="U9573"/>
      <c r="V9573"/>
      <c r="W9573"/>
      <c r="X9573"/>
      <c r="Y9573"/>
      <c r="Z9573"/>
    </row>
    <row r="9574" spans="1:26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  <c r="S9574"/>
      <c r="T9574"/>
      <c r="U9574"/>
      <c r="V9574"/>
      <c r="W9574"/>
      <c r="X9574"/>
      <c r="Y9574"/>
      <c r="Z9574"/>
    </row>
    <row r="9575" spans="1:26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  <c r="S9575"/>
      <c r="T9575"/>
      <c r="U9575"/>
      <c r="V9575"/>
      <c r="W9575"/>
      <c r="X9575"/>
      <c r="Y9575"/>
      <c r="Z9575"/>
    </row>
    <row r="9576" spans="1:26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  <c r="S9576"/>
      <c r="T9576"/>
      <c r="U9576"/>
      <c r="V9576"/>
      <c r="W9576"/>
      <c r="X9576"/>
      <c r="Y9576"/>
      <c r="Z9576"/>
    </row>
    <row r="9577" spans="1:26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  <c r="S9577"/>
      <c r="T9577"/>
      <c r="U9577"/>
      <c r="V9577"/>
      <c r="W9577"/>
      <c r="X9577"/>
      <c r="Y9577"/>
      <c r="Z9577"/>
    </row>
    <row r="9578" spans="1:26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  <c r="S9578"/>
      <c r="T9578"/>
      <c r="U9578"/>
      <c r="V9578"/>
      <c r="W9578"/>
      <c r="X9578"/>
      <c r="Y9578"/>
      <c r="Z9578"/>
    </row>
    <row r="9579" spans="1:26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  <c r="S9579"/>
      <c r="T9579"/>
      <c r="U9579"/>
      <c r="V9579"/>
      <c r="W9579"/>
      <c r="X9579"/>
      <c r="Y9579"/>
      <c r="Z9579"/>
    </row>
    <row r="9580" spans="1:26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  <c r="S9580"/>
      <c r="T9580"/>
      <c r="U9580"/>
      <c r="V9580"/>
      <c r="W9580"/>
      <c r="X9580"/>
      <c r="Y9580"/>
      <c r="Z9580"/>
    </row>
    <row r="9581" spans="1:26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  <c r="S9581"/>
      <c r="T9581"/>
      <c r="U9581"/>
      <c r="V9581"/>
      <c r="W9581"/>
      <c r="X9581"/>
      <c r="Y9581"/>
      <c r="Z9581"/>
    </row>
    <row r="9582" spans="1:26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  <c r="S9582"/>
      <c r="T9582"/>
      <c r="U9582"/>
      <c r="V9582"/>
      <c r="W9582"/>
      <c r="X9582"/>
      <c r="Y9582"/>
      <c r="Z9582"/>
    </row>
    <row r="9583" spans="1:26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  <c r="S9583"/>
      <c r="T9583"/>
      <c r="U9583"/>
      <c r="V9583"/>
      <c r="W9583"/>
      <c r="X9583"/>
      <c r="Y9583"/>
      <c r="Z9583"/>
    </row>
    <row r="9584" spans="1:26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  <c r="S9584"/>
      <c r="T9584"/>
      <c r="U9584"/>
      <c r="V9584"/>
      <c r="W9584"/>
      <c r="X9584"/>
      <c r="Y9584"/>
      <c r="Z9584"/>
    </row>
    <row r="9585" spans="1:26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  <c r="S9585"/>
      <c r="T9585"/>
      <c r="U9585"/>
      <c r="V9585"/>
      <c r="W9585"/>
      <c r="X9585"/>
      <c r="Y9585"/>
      <c r="Z9585"/>
    </row>
    <row r="9586" spans="1:26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  <c r="S9586"/>
      <c r="T9586"/>
      <c r="U9586"/>
      <c r="V9586"/>
      <c r="W9586"/>
      <c r="X9586"/>
      <c r="Y9586"/>
      <c r="Z9586"/>
    </row>
    <row r="9587" spans="1:26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  <c r="S9587"/>
      <c r="T9587"/>
      <c r="U9587"/>
      <c r="V9587"/>
      <c r="W9587"/>
      <c r="X9587"/>
      <c r="Y9587"/>
      <c r="Z9587"/>
    </row>
    <row r="9588" spans="1:26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  <c r="S9588"/>
      <c r="T9588"/>
      <c r="U9588"/>
      <c r="V9588"/>
      <c r="W9588"/>
      <c r="X9588"/>
      <c r="Y9588"/>
      <c r="Z9588"/>
    </row>
    <row r="9589" spans="1:26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  <c r="S9589"/>
      <c r="T9589"/>
      <c r="U9589"/>
      <c r="V9589"/>
      <c r="W9589"/>
      <c r="X9589"/>
      <c r="Y9589"/>
      <c r="Z9589"/>
    </row>
    <row r="9590" spans="1:26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  <c r="S9590"/>
      <c r="T9590"/>
      <c r="U9590"/>
      <c r="V9590"/>
      <c r="W9590"/>
      <c r="X9590"/>
      <c r="Y9590"/>
      <c r="Z9590"/>
    </row>
    <row r="9591" spans="1:26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  <c r="S9591"/>
      <c r="T9591"/>
      <c r="U9591"/>
      <c r="V9591"/>
      <c r="W9591"/>
      <c r="X9591"/>
      <c r="Y9591"/>
      <c r="Z9591"/>
    </row>
    <row r="9592" spans="1:26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  <c r="S9592"/>
      <c r="T9592"/>
      <c r="U9592"/>
      <c r="V9592"/>
      <c r="W9592"/>
      <c r="X9592"/>
      <c r="Y9592"/>
      <c r="Z9592"/>
    </row>
    <row r="9593" spans="1:26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  <c r="S9593"/>
      <c r="T9593"/>
      <c r="U9593"/>
      <c r="V9593"/>
      <c r="W9593"/>
      <c r="X9593"/>
      <c r="Y9593"/>
      <c r="Z9593"/>
    </row>
    <row r="9594" spans="1:26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  <c r="S9594"/>
      <c r="T9594"/>
      <c r="U9594"/>
      <c r="V9594"/>
      <c r="W9594"/>
      <c r="X9594"/>
      <c r="Y9594"/>
      <c r="Z9594"/>
    </row>
    <row r="9595" spans="1:26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  <c r="S9595"/>
      <c r="T9595"/>
      <c r="U9595"/>
      <c r="V9595"/>
      <c r="W9595"/>
      <c r="X9595"/>
      <c r="Y9595"/>
      <c r="Z9595"/>
    </row>
    <row r="9596" spans="1:26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  <c r="S9596"/>
      <c r="T9596"/>
      <c r="U9596"/>
      <c r="V9596"/>
      <c r="W9596"/>
      <c r="X9596"/>
      <c r="Y9596"/>
      <c r="Z9596"/>
    </row>
    <row r="9597" spans="1:26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  <c r="S9597"/>
      <c r="T9597"/>
      <c r="U9597"/>
      <c r="V9597"/>
      <c r="W9597"/>
      <c r="X9597"/>
      <c r="Y9597"/>
      <c r="Z9597"/>
    </row>
    <row r="9598" spans="1:26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  <c r="S9598"/>
      <c r="T9598"/>
      <c r="U9598"/>
      <c r="V9598"/>
      <c r="W9598"/>
      <c r="X9598"/>
      <c r="Y9598"/>
      <c r="Z9598"/>
    </row>
    <row r="9599" spans="1:26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  <c r="S9599"/>
      <c r="T9599"/>
      <c r="U9599"/>
      <c r="V9599"/>
      <c r="W9599"/>
      <c r="X9599"/>
      <c r="Y9599"/>
      <c r="Z9599"/>
    </row>
    <row r="9600" spans="1:26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  <c r="S9600"/>
      <c r="T9600"/>
      <c r="U9600"/>
      <c r="V9600"/>
      <c r="W9600"/>
      <c r="X9600"/>
      <c r="Y9600"/>
      <c r="Z9600"/>
    </row>
    <row r="9601" spans="1:26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  <c r="S9601"/>
      <c r="T9601"/>
      <c r="U9601"/>
      <c r="V9601"/>
      <c r="W9601"/>
      <c r="X9601"/>
      <c r="Y9601"/>
      <c r="Z9601"/>
    </row>
    <row r="9602" spans="1:26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  <c r="S9602"/>
      <c r="T9602"/>
      <c r="U9602"/>
      <c r="V9602"/>
      <c r="W9602"/>
      <c r="X9602"/>
      <c r="Y9602"/>
      <c r="Z9602"/>
    </row>
    <row r="9603" spans="1:26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  <c r="S9603"/>
      <c r="T9603"/>
      <c r="U9603"/>
      <c r="V9603"/>
      <c r="W9603"/>
      <c r="X9603"/>
      <c r="Y9603"/>
      <c r="Z9603"/>
    </row>
    <row r="9604" spans="1:26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  <c r="S9604"/>
      <c r="T9604"/>
      <c r="U9604"/>
      <c r="V9604"/>
      <c r="W9604"/>
      <c r="X9604"/>
      <c r="Y9604"/>
      <c r="Z9604"/>
    </row>
    <row r="9605" spans="1:26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  <c r="S9605"/>
      <c r="T9605"/>
      <c r="U9605"/>
      <c r="V9605"/>
      <c r="W9605"/>
      <c r="X9605"/>
      <c r="Y9605"/>
      <c r="Z9605"/>
    </row>
    <row r="9606" spans="1:26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  <c r="S9606"/>
      <c r="T9606"/>
      <c r="U9606"/>
      <c r="V9606"/>
      <c r="W9606"/>
      <c r="X9606"/>
      <c r="Y9606"/>
      <c r="Z9606"/>
    </row>
    <row r="9607" spans="1:26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  <c r="S9607"/>
      <c r="T9607"/>
      <c r="U9607"/>
      <c r="V9607"/>
      <c r="W9607"/>
      <c r="X9607"/>
      <c r="Y9607"/>
      <c r="Z9607"/>
    </row>
    <row r="9608" spans="1:26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  <c r="S9608"/>
      <c r="T9608"/>
      <c r="U9608"/>
      <c r="V9608"/>
      <c r="W9608"/>
      <c r="X9608"/>
      <c r="Y9608"/>
      <c r="Z9608"/>
    </row>
    <row r="9609" spans="1:26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  <c r="S9609"/>
      <c r="T9609"/>
      <c r="U9609"/>
      <c r="V9609"/>
      <c r="W9609"/>
      <c r="X9609"/>
      <c r="Y9609"/>
      <c r="Z9609"/>
    </row>
    <row r="9610" spans="1:26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  <c r="S9610"/>
      <c r="T9610"/>
      <c r="U9610"/>
      <c r="V9610"/>
      <c r="W9610"/>
      <c r="X9610"/>
      <c r="Y9610"/>
      <c r="Z9610"/>
    </row>
    <row r="9611" spans="1:26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  <c r="S9611"/>
      <c r="T9611"/>
      <c r="U9611"/>
      <c r="V9611"/>
      <c r="W9611"/>
      <c r="X9611"/>
      <c r="Y9611"/>
      <c r="Z9611"/>
    </row>
    <row r="9612" spans="1:26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  <c r="S9612"/>
      <c r="T9612"/>
      <c r="U9612"/>
      <c r="V9612"/>
      <c r="W9612"/>
      <c r="X9612"/>
      <c r="Y9612"/>
      <c r="Z9612"/>
    </row>
    <row r="9613" spans="1:26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  <c r="S9613"/>
      <c r="T9613"/>
      <c r="U9613"/>
      <c r="V9613"/>
      <c r="W9613"/>
      <c r="X9613"/>
      <c r="Y9613"/>
      <c r="Z9613"/>
    </row>
    <row r="9614" spans="1:26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  <c r="S9614"/>
      <c r="T9614"/>
      <c r="U9614"/>
      <c r="V9614"/>
      <c r="W9614"/>
      <c r="X9614"/>
      <c r="Y9614"/>
      <c r="Z9614"/>
    </row>
    <row r="9615" spans="1:26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  <c r="S9615"/>
      <c r="T9615"/>
      <c r="U9615"/>
      <c r="V9615"/>
      <c r="W9615"/>
      <c r="X9615"/>
      <c r="Y9615"/>
      <c r="Z9615"/>
    </row>
    <row r="9616" spans="1:26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  <c r="S9616"/>
      <c r="T9616"/>
      <c r="U9616"/>
      <c r="V9616"/>
      <c r="W9616"/>
      <c r="X9616"/>
      <c r="Y9616"/>
      <c r="Z9616"/>
    </row>
    <row r="9617" spans="1:26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  <c r="S9617"/>
      <c r="T9617"/>
      <c r="U9617"/>
      <c r="V9617"/>
      <c r="W9617"/>
      <c r="X9617"/>
      <c r="Y9617"/>
      <c r="Z9617"/>
    </row>
    <row r="9618" spans="1:26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  <c r="S9618"/>
      <c r="T9618"/>
      <c r="U9618"/>
      <c r="V9618"/>
      <c r="W9618"/>
      <c r="X9618"/>
      <c r="Y9618"/>
      <c r="Z9618"/>
    </row>
    <row r="9619" spans="1:26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  <c r="S9619"/>
      <c r="T9619"/>
      <c r="U9619"/>
      <c r="V9619"/>
      <c r="W9619"/>
      <c r="X9619"/>
      <c r="Y9619"/>
      <c r="Z9619"/>
    </row>
    <row r="9620" spans="1:26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  <c r="S9620"/>
      <c r="T9620"/>
      <c r="U9620"/>
      <c r="V9620"/>
      <c r="W9620"/>
      <c r="X9620"/>
      <c r="Y9620"/>
      <c r="Z9620"/>
    </row>
    <row r="9621" spans="1:26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  <c r="S9621"/>
      <c r="T9621"/>
      <c r="U9621"/>
      <c r="V9621"/>
      <c r="W9621"/>
      <c r="X9621"/>
      <c r="Y9621"/>
      <c r="Z9621"/>
    </row>
    <row r="9622" spans="1:26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  <c r="S9622"/>
      <c r="T9622"/>
      <c r="U9622"/>
      <c r="V9622"/>
      <c r="W9622"/>
      <c r="X9622"/>
      <c r="Y9622"/>
      <c r="Z9622"/>
    </row>
    <row r="9623" spans="1:26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  <c r="S9623"/>
      <c r="T9623"/>
      <c r="U9623"/>
      <c r="V9623"/>
      <c r="W9623"/>
      <c r="X9623"/>
      <c r="Y9623"/>
      <c r="Z9623"/>
    </row>
    <row r="9624" spans="1:26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  <c r="S9624"/>
      <c r="T9624"/>
      <c r="U9624"/>
      <c r="V9624"/>
      <c r="W9624"/>
      <c r="X9624"/>
      <c r="Y9624"/>
      <c r="Z9624"/>
    </row>
    <row r="9625" spans="1:26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  <c r="S9625"/>
      <c r="T9625"/>
      <c r="U9625"/>
      <c r="V9625"/>
      <c r="W9625"/>
      <c r="X9625"/>
      <c r="Y9625"/>
      <c r="Z9625"/>
    </row>
    <row r="9626" spans="1:26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  <c r="S9626"/>
      <c r="T9626"/>
      <c r="U9626"/>
      <c r="V9626"/>
      <c r="W9626"/>
      <c r="X9626"/>
      <c r="Y9626"/>
      <c r="Z9626"/>
    </row>
    <row r="9627" spans="1:26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  <c r="S9627"/>
      <c r="T9627"/>
      <c r="U9627"/>
      <c r="V9627"/>
      <c r="W9627"/>
      <c r="X9627"/>
      <c r="Y9627"/>
      <c r="Z9627"/>
    </row>
    <row r="9628" spans="1:26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  <c r="S9628"/>
      <c r="T9628"/>
      <c r="U9628"/>
      <c r="V9628"/>
      <c r="W9628"/>
      <c r="X9628"/>
      <c r="Y9628"/>
      <c r="Z9628"/>
    </row>
    <row r="9629" spans="1:26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  <c r="S9629"/>
      <c r="T9629"/>
      <c r="U9629"/>
      <c r="V9629"/>
      <c r="W9629"/>
      <c r="X9629"/>
      <c r="Y9629"/>
      <c r="Z9629"/>
    </row>
    <row r="9630" spans="1:26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  <c r="S9630"/>
      <c r="T9630"/>
      <c r="U9630"/>
      <c r="V9630"/>
      <c r="W9630"/>
      <c r="X9630"/>
      <c r="Y9630"/>
      <c r="Z9630"/>
    </row>
    <row r="9631" spans="1:26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  <c r="S9631"/>
      <c r="T9631"/>
      <c r="U9631"/>
      <c r="V9631"/>
      <c r="W9631"/>
      <c r="X9631"/>
      <c r="Y9631"/>
      <c r="Z9631"/>
    </row>
    <row r="9632" spans="1:26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  <c r="S9632"/>
      <c r="T9632"/>
      <c r="U9632"/>
      <c r="V9632"/>
      <c r="W9632"/>
      <c r="X9632"/>
      <c r="Y9632"/>
      <c r="Z9632"/>
    </row>
    <row r="9633" spans="1:26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  <c r="S9633"/>
      <c r="T9633"/>
      <c r="U9633"/>
      <c r="V9633"/>
      <c r="W9633"/>
      <c r="X9633"/>
      <c r="Y9633"/>
      <c r="Z9633"/>
    </row>
    <row r="9634" spans="1:26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  <c r="S9634"/>
      <c r="T9634"/>
      <c r="U9634"/>
      <c r="V9634"/>
      <c r="W9634"/>
      <c r="X9634"/>
      <c r="Y9634"/>
      <c r="Z9634"/>
    </row>
    <row r="9635" spans="1:26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  <c r="S9635"/>
      <c r="T9635"/>
      <c r="U9635"/>
      <c r="V9635"/>
      <c r="W9635"/>
      <c r="X9635"/>
      <c r="Y9635"/>
      <c r="Z9635"/>
    </row>
    <row r="9636" spans="1:26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  <c r="S9636"/>
      <c r="T9636"/>
      <c r="U9636"/>
      <c r="V9636"/>
      <c r="W9636"/>
      <c r="X9636"/>
      <c r="Y9636"/>
      <c r="Z9636"/>
    </row>
    <row r="9637" spans="1:26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  <c r="S9637"/>
      <c r="T9637"/>
      <c r="U9637"/>
      <c r="V9637"/>
      <c r="W9637"/>
      <c r="X9637"/>
      <c r="Y9637"/>
      <c r="Z9637"/>
    </row>
    <row r="9638" spans="1:26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  <c r="S9638"/>
      <c r="T9638"/>
      <c r="U9638"/>
      <c r="V9638"/>
      <c r="W9638"/>
      <c r="X9638"/>
      <c r="Y9638"/>
      <c r="Z9638"/>
    </row>
    <row r="9639" spans="1:26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  <c r="S9639"/>
      <c r="T9639"/>
      <c r="U9639"/>
      <c r="V9639"/>
      <c r="W9639"/>
      <c r="X9639"/>
      <c r="Y9639"/>
      <c r="Z9639"/>
    </row>
    <row r="9640" spans="1:26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  <c r="S9640"/>
      <c r="T9640"/>
      <c r="U9640"/>
      <c r="V9640"/>
      <c r="W9640"/>
      <c r="X9640"/>
      <c r="Y9640"/>
      <c r="Z9640"/>
    </row>
    <row r="9641" spans="1:26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  <c r="S9641"/>
      <c r="T9641"/>
      <c r="U9641"/>
      <c r="V9641"/>
      <c r="W9641"/>
      <c r="X9641"/>
      <c r="Y9641"/>
      <c r="Z9641"/>
    </row>
    <row r="9642" spans="1:26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  <c r="S9642"/>
      <c r="T9642"/>
      <c r="U9642"/>
      <c r="V9642"/>
      <c r="W9642"/>
      <c r="X9642"/>
      <c r="Y9642"/>
      <c r="Z9642"/>
    </row>
    <row r="9643" spans="1:26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  <c r="S9643"/>
      <c r="T9643"/>
      <c r="U9643"/>
      <c r="V9643"/>
      <c r="W9643"/>
      <c r="X9643"/>
      <c r="Y9643"/>
      <c r="Z9643"/>
    </row>
    <row r="9644" spans="1:26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  <c r="S9644"/>
      <c r="T9644"/>
      <c r="U9644"/>
      <c r="V9644"/>
      <c r="W9644"/>
      <c r="X9644"/>
      <c r="Y9644"/>
      <c r="Z9644"/>
    </row>
    <row r="9645" spans="1:26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  <c r="S9645"/>
      <c r="T9645"/>
      <c r="U9645"/>
      <c r="V9645"/>
      <c r="W9645"/>
      <c r="X9645"/>
      <c r="Y9645"/>
      <c r="Z9645"/>
    </row>
    <row r="9646" spans="1:26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  <c r="S9646"/>
      <c r="T9646"/>
      <c r="U9646"/>
      <c r="V9646"/>
      <c r="W9646"/>
      <c r="X9646"/>
      <c r="Y9646"/>
      <c r="Z9646"/>
    </row>
    <row r="9647" spans="1:26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  <c r="S9647"/>
      <c r="T9647"/>
      <c r="U9647"/>
      <c r="V9647"/>
      <c r="W9647"/>
      <c r="X9647"/>
      <c r="Y9647"/>
      <c r="Z9647"/>
    </row>
    <row r="9648" spans="1:26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  <c r="S9648"/>
      <c r="T9648"/>
      <c r="U9648"/>
      <c r="V9648"/>
      <c r="W9648"/>
      <c r="X9648"/>
      <c r="Y9648"/>
      <c r="Z9648"/>
    </row>
    <row r="9649" spans="1:26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  <c r="S9649"/>
      <c r="T9649"/>
      <c r="U9649"/>
      <c r="V9649"/>
      <c r="W9649"/>
      <c r="X9649"/>
      <c r="Y9649"/>
      <c r="Z9649"/>
    </row>
    <row r="9650" spans="1:26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  <c r="S9650"/>
      <c r="T9650"/>
      <c r="U9650"/>
      <c r="V9650"/>
      <c r="W9650"/>
      <c r="X9650"/>
      <c r="Y9650"/>
      <c r="Z9650"/>
    </row>
    <row r="9651" spans="1:26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  <c r="S9651"/>
      <c r="T9651"/>
      <c r="U9651"/>
      <c r="V9651"/>
      <c r="W9651"/>
      <c r="X9651"/>
      <c r="Y9651"/>
      <c r="Z9651"/>
    </row>
    <row r="9652" spans="1:26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  <c r="S9652"/>
      <c r="T9652"/>
      <c r="U9652"/>
      <c r="V9652"/>
      <c r="W9652"/>
      <c r="X9652"/>
      <c r="Y9652"/>
      <c r="Z9652"/>
    </row>
    <row r="9653" spans="1:26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  <c r="S9653"/>
      <c r="T9653"/>
      <c r="U9653"/>
      <c r="V9653"/>
      <c r="W9653"/>
      <c r="X9653"/>
      <c r="Y9653"/>
      <c r="Z9653"/>
    </row>
    <row r="9654" spans="1:26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  <c r="S9654"/>
      <c r="T9654"/>
      <c r="U9654"/>
      <c r="V9654"/>
      <c r="W9654"/>
      <c r="X9654"/>
      <c r="Y9654"/>
      <c r="Z9654"/>
    </row>
    <row r="9655" spans="1:26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  <c r="S9655"/>
      <c r="T9655"/>
      <c r="U9655"/>
      <c r="V9655"/>
      <c r="W9655"/>
      <c r="X9655"/>
      <c r="Y9655"/>
      <c r="Z9655"/>
    </row>
    <row r="9656" spans="1:26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  <c r="S9656"/>
      <c r="T9656"/>
      <c r="U9656"/>
      <c r="V9656"/>
      <c r="W9656"/>
      <c r="X9656"/>
      <c r="Y9656"/>
      <c r="Z9656"/>
    </row>
    <row r="9657" spans="1:26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  <c r="S9657"/>
      <c r="T9657"/>
      <c r="U9657"/>
      <c r="V9657"/>
      <c r="W9657"/>
      <c r="X9657"/>
      <c r="Y9657"/>
      <c r="Z9657"/>
    </row>
    <row r="9658" spans="1:26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  <c r="S9658"/>
      <c r="T9658"/>
      <c r="U9658"/>
      <c r="V9658"/>
      <c r="W9658"/>
      <c r="X9658"/>
      <c r="Y9658"/>
      <c r="Z9658"/>
    </row>
    <row r="9659" spans="1:26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  <c r="S9659"/>
      <c r="T9659"/>
      <c r="U9659"/>
      <c r="V9659"/>
      <c r="W9659"/>
      <c r="X9659"/>
      <c r="Y9659"/>
      <c r="Z9659"/>
    </row>
    <row r="9660" spans="1:26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  <c r="S9660"/>
      <c r="T9660"/>
      <c r="U9660"/>
      <c r="V9660"/>
      <c r="W9660"/>
      <c r="X9660"/>
      <c r="Y9660"/>
      <c r="Z9660"/>
    </row>
    <row r="9661" spans="1:26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  <c r="S9661"/>
      <c r="T9661"/>
      <c r="U9661"/>
      <c r="V9661"/>
      <c r="W9661"/>
      <c r="X9661"/>
      <c r="Y9661"/>
      <c r="Z9661"/>
    </row>
    <row r="9662" spans="1:26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  <c r="S9662"/>
      <c r="T9662"/>
      <c r="U9662"/>
      <c r="V9662"/>
      <c r="W9662"/>
      <c r="X9662"/>
      <c r="Y9662"/>
      <c r="Z9662"/>
    </row>
    <row r="9663" spans="1:26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  <c r="S9663"/>
      <c r="T9663"/>
      <c r="U9663"/>
      <c r="V9663"/>
      <c r="W9663"/>
      <c r="X9663"/>
      <c r="Y9663"/>
      <c r="Z9663"/>
    </row>
    <row r="9664" spans="1:26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  <c r="S9664"/>
      <c r="T9664"/>
      <c r="U9664"/>
      <c r="V9664"/>
      <c r="W9664"/>
      <c r="X9664"/>
      <c r="Y9664"/>
      <c r="Z9664"/>
    </row>
    <row r="9665" spans="1:26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  <c r="S9665"/>
      <c r="T9665"/>
      <c r="U9665"/>
      <c r="V9665"/>
      <c r="W9665"/>
      <c r="X9665"/>
      <c r="Y9665"/>
      <c r="Z9665"/>
    </row>
    <row r="9666" spans="1:26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  <c r="S9666"/>
      <c r="T9666"/>
      <c r="U9666"/>
      <c r="V9666"/>
      <c r="W9666"/>
      <c r="X9666"/>
      <c r="Y9666"/>
      <c r="Z9666"/>
    </row>
    <row r="9667" spans="1:26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  <c r="S9667"/>
      <c r="T9667"/>
      <c r="U9667"/>
      <c r="V9667"/>
      <c r="W9667"/>
      <c r="X9667"/>
      <c r="Y9667"/>
      <c r="Z9667"/>
    </row>
    <row r="9668" spans="1:26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  <c r="S9668"/>
      <c r="T9668"/>
      <c r="U9668"/>
      <c r="V9668"/>
      <c r="W9668"/>
      <c r="X9668"/>
      <c r="Y9668"/>
      <c r="Z9668"/>
    </row>
    <row r="9669" spans="1:26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  <c r="S9669"/>
      <c r="T9669"/>
      <c r="U9669"/>
      <c r="V9669"/>
      <c r="W9669"/>
      <c r="X9669"/>
      <c r="Y9669"/>
      <c r="Z9669"/>
    </row>
    <row r="9670" spans="1:26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  <c r="S9670"/>
      <c r="T9670"/>
      <c r="U9670"/>
      <c r="V9670"/>
      <c r="W9670"/>
      <c r="X9670"/>
      <c r="Y9670"/>
      <c r="Z9670"/>
    </row>
    <row r="9671" spans="1:26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  <c r="S9671"/>
      <c r="T9671"/>
      <c r="U9671"/>
      <c r="V9671"/>
      <c r="W9671"/>
      <c r="X9671"/>
      <c r="Y9671"/>
      <c r="Z9671"/>
    </row>
    <row r="9672" spans="1:26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  <c r="S9672"/>
      <c r="T9672"/>
      <c r="U9672"/>
      <c r="V9672"/>
      <c r="W9672"/>
      <c r="X9672"/>
      <c r="Y9672"/>
      <c r="Z9672"/>
    </row>
    <row r="9673" spans="1:26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  <c r="S9673"/>
      <c r="T9673"/>
      <c r="U9673"/>
      <c r="V9673"/>
      <c r="W9673"/>
      <c r="X9673"/>
      <c r="Y9673"/>
      <c r="Z9673"/>
    </row>
    <row r="9674" spans="1:26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  <c r="S9674"/>
      <c r="T9674"/>
      <c r="U9674"/>
      <c r="V9674"/>
      <c r="W9674"/>
      <c r="X9674"/>
      <c r="Y9674"/>
      <c r="Z9674"/>
    </row>
    <row r="9675" spans="1:26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  <c r="S9675"/>
      <c r="T9675"/>
      <c r="U9675"/>
      <c r="V9675"/>
      <c r="W9675"/>
      <c r="X9675"/>
      <c r="Y9675"/>
      <c r="Z9675"/>
    </row>
    <row r="9676" spans="1:26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  <c r="S9676"/>
      <c r="T9676"/>
      <c r="U9676"/>
      <c r="V9676"/>
      <c r="W9676"/>
      <c r="X9676"/>
      <c r="Y9676"/>
      <c r="Z9676"/>
    </row>
    <row r="9677" spans="1:26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  <c r="S9677"/>
      <c r="T9677"/>
      <c r="U9677"/>
      <c r="V9677"/>
      <c r="W9677"/>
      <c r="X9677"/>
      <c r="Y9677"/>
      <c r="Z9677"/>
    </row>
    <row r="9678" spans="1:26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  <c r="S9678"/>
      <c r="T9678"/>
      <c r="U9678"/>
      <c r="V9678"/>
      <c r="W9678"/>
      <c r="X9678"/>
      <c r="Y9678"/>
      <c r="Z9678"/>
    </row>
    <row r="9679" spans="1:26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  <c r="S9679"/>
      <c r="T9679"/>
      <c r="U9679"/>
      <c r="V9679"/>
      <c r="W9679"/>
      <c r="X9679"/>
      <c r="Y9679"/>
      <c r="Z9679"/>
    </row>
    <row r="9680" spans="1:26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  <c r="S9680"/>
      <c r="T9680"/>
      <c r="U9680"/>
      <c r="V9680"/>
      <c r="W9680"/>
      <c r="X9680"/>
      <c r="Y9680"/>
      <c r="Z9680"/>
    </row>
    <row r="9681" spans="1:26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  <c r="S9681"/>
      <c r="T9681"/>
      <c r="U9681"/>
      <c r="V9681"/>
      <c r="W9681"/>
      <c r="X9681"/>
      <c r="Y9681"/>
      <c r="Z9681"/>
    </row>
    <row r="9682" spans="1:26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  <c r="S9682"/>
      <c r="T9682"/>
      <c r="U9682"/>
      <c r="V9682"/>
      <c r="W9682"/>
      <c r="X9682"/>
      <c r="Y9682"/>
      <c r="Z9682"/>
    </row>
    <row r="9683" spans="1:26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  <c r="S9683"/>
      <c r="T9683"/>
      <c r="U9683"/>
      <c r="V9683"/>
      <c r="W9683"/>
      <c r="X9683"/>
      <c r="Y9683"/>
      <c r="Z9683"/>
    </row>
    <row r="9684" spans="1:26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  <c r="S9684"/>
      <c r="T9684"/>
      <c r="U9684"/>
      <c r="V9684"/>
      <c r="W9684"/>
      <c r="X9684"/>
      <c r="Y9684"/>
      <c r="Z9684"/>
    </row>
    <row r="9685" spans="1:26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  <c r="S9685"/>
      <c r="T9685"/>
      <c r="U9685"/>
      <c r="V9685"/>
      <c r="W9685"/>
      <c r="X9685"/>
      <c r="Y9685"/>
      <c r="Z9685"/>
    </row>
    <row r="9686" spans="1:26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  <c r="S9686"/>
      <c r="T9686"/>
      <c r="U9686"/>
      <c r="V9686"/>
      <c r="W9686"/>
      <c r="X9686"/>
      <c r="Y9686"/>
      <c r="Z9686"/>
    </row>
    <row r="9687" spans="1:26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  <c r="S9687"/>
      <c r="T9687"/>
      <c r="U9687"/>
      <c r="V9687"/>
      <c r="W9687"/>
      <c r="X9687"/>
      <c r="Y9687"/>
      <c r="Z9687"/>
    </row>
    <row r="9688" spans="1:26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  <c r="S9688"/>
      <c r="T9688"/>
      <c r="U9688"/>
      <c r="V9688"/>
      <c r="W9688"/>
      <c r="X9688"/>
      <c r="Y9688"/>
      <c r="Z9688"/>
    </row>
    <row r="9689" spans="1:26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  <c r="S9689"/>
      <c r="T9689"/>
      <c r="U9689"/>
      <c r="V9689"/>
      <c r="W9689"/>
      <c r="X9689"/>
      <c r="Y9689"/>
      <c r="Z9689"/>
    </row>
    <row r="9690" spans="1:26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  <c r="S9690"/>
      <c r="T9690"/>
      <c r="U9690"/>
      <c r="V9690"/>
      <c r="W9690"/>
      <c r="X9690"/>
      <c r="Y9690"/>
      <c r="Z9690"/>
    </row>
    <row r="9691" spans="1:26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  <c r="S9691"/>
      <c r="T9691"/>
      <c r="U9691"/>
      <c r="V9691"/>
      <c r="W9691"/>
      <c r="X9691"/>
      <c r="Y9691"/>
      <c r="Z9691"/>
    </row>
    <row r="9692" spans="1:26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  <c r="S9692"/>
      <c r="T9692"/>
      <c r="U9692"/>
      <c r="V9692"/>
      <c r="W9692"/>
      <c r="X9692"/>
      <c r="Y9692"/>
      <c r="Z9692"/>
    </row>
    <row r="9693" spans="1:26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  <c r="S9693"/>
      <c r="T9693"/>
      <c r="U9693"/>
      <c r="V9693"/>
      <c r="W9693"/>
      <c r="X9693"/>
      <c r="Y9693"/>
      <c r="Z9693"/>
    </row>
    <row r="9694" spans="1:26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  <c r="S9694"/>
      <c r="T9694"/>
      <c r="U9694"/>
      <c r="V9694"/>
      <c r="W9694"/>
      <c r="X9694"/>
      <c r="Y9694"/>
      <c r="Z9694"/>
    </row>
    <row r="9695" spans="1:26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  <c r="S9695"/>
      <c r="T9695"/>
      <c r="U9695"/>
      <c r="V9695"/>
      <c r="W9695"/>
      <c r="X9695"/>
      <c r="Y9695"/>
      <c r="Z9695"/>
    </row>
    <row r="9696" spans="1:26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  <c r="S9696"/>
      <c r="T9696"/>
      <c r="U9696"/>
      <c r="V9696"/>
      <c r="W9696"/>
      <c r="X9696"/>
      <c r="Y9696"/>
      <c r="Z9696"/>
    </row>
    <row r="9697" spans="1:26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  <c r="S9697"/>
      <c r="T9697"/>
      <c r="U9697"/>
      <c r="V9697"/>
      <c r="W9697"/>
      <c r="X9697"/>
      <c r="Y9697"/>
      <c r="Z9697"/>
    </row>
    <row r="9698" spans="1:26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  <c r="S9698"/>
      <c r="T9698"/>
      <c r="U9698"/>
      <c r="V9698"/>
      <c r="W9698"/>
      <c r="X9698"/>
      <c r="Y9698"/>
      <c r="Z9698"/>
    </row>
    <row r="9699" spans="1:26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  <c r="S9699"/>
      <c r="T9699"/>
      <c r="U9699"/>
      <c r="V9699"/>
      <c r="W9699"/>
      <c r="X9699"/>
      <c r="Y9699"/>
      <c r="Z9699"/>
    </row>
    <row r="9700" spans="1:26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  <c r="S9700"/>
      <c r="T9700"/>
      <c r="U9700"/>
      <c r="V9700"/>
      <c r="W9700"/>
      <c r="X9700"/>
      <c r="Y9700"/>
      <c r="Z9700"/>
    </row>
    <row r="9701" spans="1:26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  <c r="S9701"/>
      <c r="T9701"/>
      <c r="U9701"/>
      <c r="V9701"/>
      <c r="W9701"/>
      <c r="X9701"/>
      <c r="Y9701"/>
      <c r="Z9701"/>
    </row>
    <row r="9702" spans="1:26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  <c r="S9702"/>
      <c r="T9702"/>
      <c r="U9702"/>
      <c r="V9702"/>
      <c r="W9702"/>
      <c r="X9702"/>
      <c r="Y9702"/>
      <c r="Z9702"/>
    </row>
    <row r="9703" spans="1:26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  <c r="S9703"/>
      <c r="T9703"/>
      <c r="U9703"/>
      <c r="V9703"/>
      <c r="W9703"/>
      <c r="X9703"/>
      <c r="Y9703"/>
      <c r="Z9703"/>
    </row>
    <row r="9704" spans="1:26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  <c r="S9704"/>
      <c r="T9704"/>
      <c r="U9704"/>
      <c r="V9704"/>
      <c r="W9704"/>
      <c r="X9704"/>
      <c r="Y9704"/>
      <c r="Z9704"/>
    </row>
    <row r="9705" spans="1:26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  <c r="S9705"/>
      <c r="T9705"/>
      <c r="U9705"/>
      <c r="V9705"/>
      <c r="W9705"/>
      <c r="X9705"/>
      <c r="Y9705"/>
      <c r="Z9705"/>
    </row>
    <row r="9706" spans="1:26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  <c r="S9706"/>
      <c r="T9706"/>
      <c r="U9706"/>
      <c r="V9706"/>
      <c r="W9706"/>
      <c r="X9706"/>
      <c r="Y9706"/>
      <c r="Z9706"/>
    </row>
    <row r="9707" spans="1:26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  <c r="S9707"/>
      <c r="T9707"/>
      <c r="U9707"/>
      <c r="V9707"/>
      <c r="W9707"/>
      <c r="X9707"/>
      <c r="Y9707"/>
      <c r="Z9707"/>
    </row>
    <row r="9708" spans="1:26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  <c r="S9708"/>
      <c r="T9708"/>
      <c r="U9708"/>
      <c r="V9708"/>
      <c r="W9708"/>
      <c r="X9708"/>
      <c r="Y9708"/>
      <c r="Z9708"/>
    </row>
    <row r="9709" spans="1:26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  <c r="S9709"/>
      <c r="T9709"/>
      <c r="U9709"/>
      <c r="V9709"/>
      <c r="W9709"/>
      <c r="X9709"/>
      <c r="Y9709"/>
      <c r="Z9709"/>
    </row>
    <row r="9710" spans="1:26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  <c r="S9710"/>
      <c r="T9710"/>
      <c r="U9710"/>
      <c r="V9710"/>
      <c r="W9710"/>
      <c r="X9710"/>
      <c r="Y9710"/>
      <c r="Z9710"/>
    </row>
    <row r="9711" spans="1:26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  <c r="S9711"/>
      <c r="T9711"/>
      <c r="U9711"/>
      <c r="V9711"/>
      <c r="W9711"/>
      <c r="X9711"/>
      <c r="Y9711"/>
      <c r="Z9711"/>
    </row>
    <row r="9712" spans="1:26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  <c r="S9712"/>
      <c r="T9712"/>
      <c r="U9712"/>
      <c r="V9712"/>
      <c r="W9712"/>
      <c r="X9712"/>
      <c r="Y9712"/>
      <c r="Z9712"/>
    </row>
    <row r="9713" spans="1:26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  <c r="S9713"/>
      <c r="T9713"/>
      <c r="U9713"/>
      <c r="V9713"/>
      <c r="W9713"/>
      <c r="X9713"/>
      <c r="Y9713"/>
      <c r="Z9713"/>
    </row>
    <row r="9714" spans="1:26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  <c r="S9714"/>
      <c r="T9714"/>
      <c r="U9714"/>
      <c r="V9714"/>
      <c r="W9714"/>
      <c r="X9714"/>
      <c r="Y9714"/>
      <c r="Z9714"/>
    </row>
    <row r="9715" spans="1:26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  <c r="S9715"/>
      <c r="T9715"/>
      <c r="U9715"/>
      <c r="V9715"/>
      <c r="W9715"/>
      <c r="X9715"/>
      <c r="Y9715"/>
      <c r="Z9715"/>
    </row>
    <row r="9716" spans="1:26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  <c r="S9716"/>
      <c r="T9716"/>
      <c r="U9716"/>
      <c r="V9716"/>
      <c r="W9716"/>
      <c r="X9716"/>
      <c r="Y9716"/>
      <c r="Z9716"/>
    </row>
    <row r="9717" spans="1:26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  <c r="S9717"/>
      <c r="T9717"/>
      <c r="U9717"/>
      <c r="V9717"/>
      <c r="W9717"/>
      <c r="X9717"/>
      <c r="Y9717"/>
      <c r="Z9717"/>
    </row>
    <row r="9718" spans="1:26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  <c r="S9718"/>
      <c r="T9718"/>
      <c r="U9718"/>
      <c r="V9718"/>
      <c r="W9718"/>
      <c r="X9718"/>
      <c r="Y9718"/>
      <c r="Z9718"/>
    </row>
    <row r="9719" spans="1:26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  <c r="S9719"/>
      <c r="T9719"/>
      <c r="U9719"/>
      <c r="V9719"/>
      <c r="W9719"/>
      <c r="X9719"/>
      <c r="Y9719"/>
      <c r="Z9719"/>
    </row>
    <row r="9720" spans="1:26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  <c r="S9720"/>
      <c r="T9720"/>
      <c r="U9720"/>
      <c r="V9720"/>
      <c r="W9720"/>
      <c r="X9720"/>
      <c r="Y9720"/>
      <c r="Z9720"/>
    </row>
    <row r="9721" spans="1:26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  <c r="S9721"/>
      <c r="T9721"/>
      <c r="U9721"/>
      <c r="V9721"/>
      <c r="W9721"/>
      <c r="X9721"/>
      <c r="Y9721"/>
      <c r="Z9721"/>
    </row>
    <row r="9722" spans="1:26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  <c r="S9722"/>
      <c r="T9722"/>
      <c r="U9722"/>
      <c r="V9722"/>
      <c r="W9722"/>
      <c r="X9722"/>
      <c r="Y9722"/>
      <c r="Z9722"/>
    </row>
    <row r="9723" spans="1:26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  <c r="S9723"/>
      <c r="T9723"/>
      <c r="U9723"/>
      <c r="V9723"/>
      <c r="W9723"/>
      <c r="X9723"/>
      <c r="Y9723"/>
      <c r="Z9723"/>
    </row>
    <row r="9724" spans="1:26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  <c r="S9724"/>
      <c r="T9724"/>
      <c r="U9724"/>
      <c r="V9724"/>
      <c r="W9724"/>
      <c r="X9724"/>
      <c r="Y9724"/>
      <c r="Z9724"/>
    </row>
    <row r="9725" spans="1:26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  <c r="S9725"/>
      <c r="T9725"/>
      <c r="U9725"/>
      <c r="V9725"/>
      <c r="W9725"/>
      <c r="X9725"/>
      <c r="Y9725"/>
      <c r="Z9725"/>
    </row>
    <row r="9726" spans="1:26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  <c r="S9726"/>
      <c r="T9726"/>
      <c r="U9726"/>
      <c r="V9726"/>
      <c r="W9726"/>
      <c r="X9726"/>
      <c r="Y9726"/>
      <c r="Z9726"/>
    </row>
    <row r="9727" spans="1:26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  <c r="S9727"/>
      <c r="T9727"/>
      <c r="U9727"/>
      <c r="V9727"/>
      <c r="W9727"/>
      <c r="X9727"/>
      <c r="Y9727"/>
      <c r="Z9727"/>
    </row>
    <row r="9728" spans="1:26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  <c r="S9728"/>
      <c r="T9728"/>
      <c r="U9728"/>
      <c r="V9728"/>
      <c r="W9728"/>
      <c r="X9728"/>
      <c r="Y9728"/>
      <c r="Z9728"/>
    </row>
    <row r="9729" spans="1:26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  <c r="S9729"/>
      <c r="T9729"/>
      <c r="U9729"/>
      <c r="V9729"/>
      <c r="W9729"/>
      <c r="X9729"/>
      <c r="Y9729"/>
      <c r="Z9729"/>
    </row>
    <row r="9730" spans="1:26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  <c r="S9730"/>
      <c r="T9730"/>
      <c r="U9730"/>
      <c r="V9730"/>
      <c r="W9730"/>
      <c r="X9730"/>
      <c r="Y9730"/>
      <c r="Z9730"/>
    </row>
    <row r="9731" spans="1:26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  <c r="S9731"/>
      <c r="T9731"/>
      <c r="U9731"/>
      <c r="V9731"/>
      <c r="W9731"/>
      <c r="X9731"/>
      <c r="Y9731"/>
      <c r="Z9731"/>
    </row>
    <row r="9732" spans="1:26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  <c r="S9732"/>
      <c r="T9732"/>
      <c r="U9732"/>
      <c r="V9732"/>
      <c r="W9732"/>
      <c r="X9732"/>
      <c r="Y9732"/>
      <c r="Z9732"/>
    </row>
    <row r="9733" spans="1:26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  <c r="S9733"/>
      <c r="T9733"/>
      <c r="U9733"/>
      <c r="V9733"/>
      <c r="W9733"/>
      <c r="X9733"/>
      <c r="Y9733"/>
      <c r="Z9733"/>
    </row>
    <row r="9734" spans="1:26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  <c r="S9734"/>
      <c r="T9734"/>
      <c r="U9734"/>
      <c r="V9734"/>
      <c r="W9734"/>
      <c r="X9734"/>
      <c r="Y9734"/>
      <c r="Z9734"/>
    </row>
    <row r="9735" spans="1:26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  <c r="S9735"/>
      <c r="T9735"/>
      <c r="U9735"/>
      <c r="V9735"/>
      <c r="W9735"/>
      <c r="X9735"/>
      <c r="Y9735"/>
      <c r="Z9735"/>
    </row>
    <row r="9736" spans="1:26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  <c r="S9736"/>
      <c r="T9736"/>
      <c r="U9736"/>
      <c r="V9736"/>
      <c r="W9736"/>
      <c r="X9736"/>
      <c r="Y9736"/>
      <c r="Z9736"/>
    </row>
    <row r="9737" spans="1:26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  <c r="S9737"/>
      <c r="T9737"/>
      <c r="U9737"/>
      <c r="V9737"/>
      <c r="W9737"/>
      <c r="X9737"/>
      <c r="Y9737"/>
      <c r="Z9737"/>
    </row>
    <row r="9738" spans="1:26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  <c r="S9738"/>
      <c r="T9738"/>
      <c r="U9738"/>
      <c r="V9738"/>
      <c r="W9738"/>
      <c r="X9738"/>
      <c r="Y9738"/>
      <c r="Z9738"/>
    </row>
    <row r="9739" spans="1:26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  <c r="S9739"/>
      <c r="T9739"/>
      <c r="U9739"/>
      <c r="V9739"/>
      <c r="W9739"/>
      <c r="X9739"/>
      <c r="Y9739"/>
      <c r="Z9739"/>
    </row>
    <row r="9740" spans="1:26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  <c r="S9740"/>
      <c r="T9740"/>
      <c r="U9740"/>
      <c r="V9740"/>
      <c r="W9740"/>
      <c r="X9740"/>
      <c r="Y9740"/>
      <c r="Z9740"/>
    </row>
    <row r="9741" spans="1:26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  <c r="S9741"/>
      <c r="T9741"/>
      <c r="U9741"/>
      <c r="V9741"/>
      <c r="W9741"/>
      <c r="X9741"/>
      <c r="Y9741"/>
      <c r="Z9741"/>
    </row>
    <row r="9742" spans="1:26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  <c r="S9742"/>
      <c r="T9742"/>
      <c r="U9742"/>
      <c r="V9742"/>
      <c r="W9742"/>
      <c r="X9742"/>
      <c r="Y9742"/>
      <c r="Z9742"/>
    </row>
    <row r="9743" spans="1:26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  <c r="S9743"/>
      <c r="T9743"/>
      <c r="U9743"/>
      <c r="V9743"/>
      <c r="W9743"/>
      <c r="X9743"/>
      <c r="Y9743"/>
      <c r="Z9743"/>
    </row>
    <row r="9744" spans="1:26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  <c r="S9744"/>
      <c r="T9744"/>
      <c r="U9744"/>
      <c r="V9744"/>
      <c r="W9744"/>
      <c r="X9744"/>
      <c r="Y9744"/>
      <c r="Z9744"/>
    </row>
    <row r="9745" spans="1:26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  <c r="S9745"/>
      <c r="T9745"/>
      <c r="U9745"/>
      <c r="V9745"/>
      <c r="W9745"/>
      <c r="X9745"/>
      <c r="Y9745"/>
      <c r="Z9745"/>
    </row>
    <row r="9746" spans="1:26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  <c r="S9746"/>
      <c r="T9746"/>
      <c r="U9746"/>
      <c r="V9746"/>
      <c r="W9746"/>
      <c r="X9746"/>
      <c r="Y9746"/>
      <c r="Z9746"/>
    </row>
    <row r="9747" spans="1:26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  <c r="S9747"/>
      <c r="T9747"/>
      <c r="U9747"/>
      <c r="V9747"/>
      <c r="W9747"/>
      <c r="X9747"/>
      <c r="Y9747"/>
      <c r="Z9747"/>
    </row>
    <row r="9748" spans="1:26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  <c r="S9748"/>
      <c r="T9748"/>
      <c r="U9748"/>
      <c r="V9748"/>
      <c r="W9748"/>
      <c r="X9748"/>
      <c r="Y9748"/>
      <c r="Z9748"/>
    </row>
    <row r="9749" spans="1:26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  <c r="S9749"/>
      <c r="T9749"/>
      <c r="U9749"/>
      <c r="V9749"/>
      <c r="W9749"/>
      <c r="X9749"/>
      <c r="Y9749"/>
      <c r="Z9749"/>
    </row>
    <row r="9750" spans="1:26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  <c r="S9750"/>
      <c r="T9750"/>
      <c r="U9750"/>
      <c r="V9750"/>
      <c r="W9750"/>
      <c r="X9750"/>
      <c r="Y9750"/>
      <c r="Z9750"/>
    </row>
    <row r="9751" spans="1:26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  <c r="S9751"/>
      <c r="T9751"/>
      <c r="U9751"/>
      <c r="V9751"/>
      <c r="W9751"/>
      <c r="X9751"/>
      <c r="Y9751"/>
      <c r="Z9751"/>
    </row>
    <row r="9752" spans="1:26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  <c r="S9752"/>
      <c r="T9752"/>
      <c r="U9752"/>
      <c r="V9752"/>
      <c r="W9752"/>
      <c r="X9752"/>
      <c r="Y9752"/>
      <c r="Z9752"/>
    </row>
    <row r="9753" spans="1:26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  <c r="S9753"/>
      <c r="T9753"/>
      <c r="U9753"/>
      <c r="V9753"/>
      <c r="W9753"/>
      <c r="X9753"/>
      <c r="Y9753"/>
      <c r="Z9753"/>
    </row>
    <row r="9754" spans="1:26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  <c r="S9754"/>
      <c r="T9754"/>
      <c r="U9754"/>
      <c r="V9754"/>
      <c r="W9754"/>
      <c r="X9754"/>
      <c r="Y9754"/>
      <c r="Z9754"/>
    </row>
    <row r="9755" spans="1:26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  <c r="S9755"/>
      <c r="T9755"/>
      <c r="U9755"/>
      <c r="V9755"/>
      <c r="W9755"/>
      <c r="X9755"/>
      <c r="Y9755"/>
      <c r="Z9755"/>
    </row>
    <row r="9756" spans="1:26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  <c r="S9756"/>
      <c r="T9756"/>
      <c r="U9756"/>
      <c r="V9756"/>
      <c r="W9756"/>
      <c r="X9756"/>
      <c r="Y9756"/>
      <c r="Z9756"/>
    </row>
    <row r="9757" spans="1:26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  <c r="S9757"/>
      <c r="T9757"/>
      <c r="U9757"/>
      <c r="V9757"/>
      <c r="W9757"/>
      <c r="X9757"/>
      <c r="Y9757"/>
      <c r="Z9757"/>
    </row>
    <row r="9758" spans="1:26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  <c r="S9758"/>
      <c r="T9758"/>
      <c r="U9758"/>
      <c r="V9758"/>
      <c r="W9758"/>
      <c r="X9758"/>
      <c r="Y9758"/>
      <c r="Z9758"/>
    </row>
    <row r="9759" spans="1:26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  <c r="S9759"/>
      <c r="T9759"/>
      <c r="U9759"/>
      <c r="V9759"/>
      <c r="W9759"/>
      <c r="X9759"/>
      <c r="Y9759"/>
      <c r="Z9759"/>
    </row>
    <row r="9760" spans="1:26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  <c r="S9760"/>
      <c r="T9760"/>
      <c r="U9760"/>
      <c r="V9760"/>
      <c r="W9760"/>
      <c r="X9760"/>
      <c r="Y9760"/>
      <c r="Z9760"/>
    </row>
    <row r="9761" spans="1:26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  <c r="S9761"/>
      <c r="T9761"/>
      <c r="U9761"/>
      <c r="V9761"/>
      <c r="W9761"/>
      <c r="X9761"/>
      <c r="Y9761"/>
      <c r="Z9761"/>
    </row>
    <row r="9762" spans="1:26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  <c r="S9762"/>
      <c r="T9762"/>
      <c r="U9762"/>
      <c r="V9762"/>
      <c r="W9762"/>
      <c r="X9762"/>
      <c r="Y9762"/>
      <c r="Z9762"/>
    </row>
    <row r="9763" spans="1:26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  <c r="S9763"/>
      <c r="T9763"/>
      <c r="U9763"/>
      <c r="V9763"/>
      <c r="W9763"/>
      <c r="X9763"/>
      <c r="Y9763"/>
      <c r="Z9763"/>
    </row>
    <row r="9764" spans="1:26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  <c r="S9764"/>
      <c r="T9764"/>
      <c r="U9764"/>
      <c r="V9764"/>
      <c r="W9764"/>
      <c r="X9764"/>
      <c r="Y9764"/>
      <c r="Z9764"/>
    </row>
    <row r="9765" spans="1:26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  <c r="S9765"/>
      <c r="T9765"/>
      <c r="U9765"/>
      <c r="V9765"/>
      <c r="W9765"/>
      <c r="X9765"/>
      <c r="Y9765"/>
      <c r="Z9765"/>
    </row>
    <row r="9766" spans="1:26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  <c r="S9766"/>
      <c r="T9766"/>
      <c r="U9766"/>
      <c r="V9766"/>
      <c r="W9766"/>
      <c r="X9766"/>
      <c r="Y9766"/>
      <c r="Z9766"/>
    </row>
    <row r="9767" spans="1:26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  <c r="S9767"/>
      <c r="T9767"/>
      <c r="U9767"/>
      <c r="V9767"/>
      <c r="W9767"/>
      <c r="X9767"/>
      <c r="Y9767"/>
      <c r="Z9767"/>
    </row>
    <row r="9768" spans="1:26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  <c r="S9768"/>
      <c r="T9768"/>
      <c r="U9768"/>
      <c r="V9768"/>
      <c r="W9768"/>
      <c r="X9768"/>
      <c r="Y9768"/>
      <c r="Z9768"/>
    </row>
    <row r="9769" spans="1:26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  <c r="S9769"/>
      <c r="T9769"/>
      <c r="U9769"/>
      <c r="V9769"/>
      <c r="W9769"/>
      <c r="X9769"/>
      <c r="Y9769"/>
      <c r="Z9769"/>
    </row>
    <row r="9770" spans="1:26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  <c r="S9770"/>
      <c r="T9770"/>
      <c r="U9770"/>
      <c r="V9770"/>
      <c r="W9770"/>
      <c r="X9770"/>
      <c r="Y9770"/>
      <c r="Z9770"/>
    </row>
    <row r="9771" spans="1:26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  <c r="S9771"/>
      <c r="T9771"/>
      <c r="U9771"/>
      <c r="V9771"/>
      <c r="W9771"/>
      <c r="X9771"/>
      <c r="Y9771"/>
      <c r="Z9771"/>
    </row>
    <row r="9772" spans="1:26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  <c r="S9772"/>
      <c r="T9772"/>
      <c r="U9772"/>
      <c r="V9772"/>
      <c r="W9772"/>
      <c r="X9772"/>
      <c r="Y9772"/>
      <c r="Z9772"/>
    </row>
    <row r="9773" spans="1:26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  <c r="S9773"/>
      <c r="T9773"/>
      <c r="U9773"/>
      <c r="V9773"/>
      <c r="W9773"/>
      <c r="X9773"/>
      <c r="Y9773"/>
      <c r="Z9773"/>
    </row>
    <row r="9774" spans="1:26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  <c r="S9774"/>
      <c r="T9774"/>
      <c r="U9774"/>
      <c r="V9774"/>
      <c r="W9774"/>
      <c r="X9774"/>
      <c r="Y9774"/>
      <c r="Z9774"/>
    </row>
    <row r="9775" spans="1:26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  <c r="S9775"/>
      <c r="T9775"/>
      <c r="U9775"/>
      <c r="V9775"/>
      <c r="W9775"/>
      <c r="X9775"/>
      <c r="Y9775"/>
      <c r="Z9775"/>
    </row>
    <row r="9776" spans="1:26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  <c r="S9776"/>
      <c r="T9776"/>
      <c r="U9776"/>
      <c r="V9776"/>
      <c r="W9776"/>
      <c r="X9776"/>
      <c r="Y9776"/>
      <c r="Z9776"/>
    </row>
    <row r="9777" spans="1:26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  <c r="S9777"/>
      <c r="T9777"/>
      <c r="U9777"/>
      <c r="V9777"/>
      <c r="W9777"/>
      <c r="X9777"/>
      <c r="Y9777"/>
      <c r="Z9777"/>
    </row>
    <row r="9778" spans="1:26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  <c r="S9778"/>
      <c r="T9778"/>
      <c r="U9778"/>
      <c r="V9778"/>
      <c r="W9778"/>
      <c r="X9778"/>
      <c r="Y9778"/>
      <c r="Z9778"/>
    </row>
    <row r="9779" spans="1:26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  <c r="S9779"/>
      <c r="T9779"/>
      <c r="U9779"/>
      <c r="V9779"/>
      <c r="W9779"/>
      <c r="X9779"/>
      <c r="Y9779"/>
      <c r="Z9779"/>
    </row>
    <row r="9780" spans="1:26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  <c r="S9780"/>
      <c r="T9780"/>
      <c r="U9780"/>
      <c r="V9780"/>
      <c r="W9780"/>
      <c r="X9780"/>
      <c r="Y9780"/>
      <c r="Z9780"/>
    </row>
    <row r="9781" spans="1:26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  <c r="S9781"/>
      <c r="T9781"/>
      <c r="U9781"/>
      <c r="V9781"/>
      <c r="W9781"/>
      <c r="X9781"/>
      <c r="Y9781"/>
      <c r="Z9781"/>
    </row>
    <row r="9782" spans="1:26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  <c r="S9782"/>
      <c r="T9782"/>
      <c r="U9782"/>
      <c r="V9782"/>
      <c r="W9782"/>
      <c r="X9782"/>
      <c r="Y9782"/>
      <c r="Z9782"/>
    </row>
    <row r="9783" spans="1:26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  <c r="S9783"/>
      <c r="T9783"/>
      <c r="U9783"/>
      <c r="V9783"/>
      <c r="W9783"/>
      <c r="X9783"/>
      <c r="Y9783"/>
      <c r="Z9783"/>
    </row>
    <row r="9784" spans="1:26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  <c r="S9784"/>
      <c r="T9784"/>
      <c r="U9784"/>
      <c r="V9784"/>
      <c r="W9784"/>
      <c r="X9784"/>
      <c r="Y9784"/>
      <c r="Z9784"/>
    </row>
    <row r="9785" spans="1:26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  <c r="S9785"/>
      <c r="T9785"/>
      <c r="U9785"/>
      <c r="V9785"/>
      <c r="W9785"/>
      <c r="X9785"/>
      <c r="Y9785"/>
      <c r="Z9785"/>
    </row>
    <row r="9786" spans="1:26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  <c r="S9786"/>
      <c r="T9786"/>
      <c r="U9786"/>
      <c r="V9786"/>
      <c r="W9786"/>
      <c r="X9786"/>
      <c r="Y9786"/>
      <c r="Z9786"/>
    </row>
    <row r="9787" spans="1:26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  <c r="S9787"/>
      <c r="T9787"/>
      <c r="U9787"/>
      <c r="V9787"/>
      <c r="W9787"/>
      <c r="X9787"/>
      <c r="Y9787"/>
      <c r="Z9787"/>
    </row>
    <row r="9788" spans="1:26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  <c r="S9788"/>
      <c r="T9788"/>
      <c r="U9788"/>
      <c r="V9788"/>
      <c r="W9788"/>
      <c r="X9788"/>
      <c r="Y9788"/>
      <c r="Z9788"/>
    </row>
    <row r="9789" spans="1:26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  <c r="S9789"/>
      <c r="T9789"/>
      <c r="U9789"/>
      <c r="V9789"/>
      <c r="W9789"/>
      <c r="X9789"/>
      <c r="Y9789"/>
      <c r="Z9789"/>
    </row>
    <row r="9790" spans="1:26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  <c r="S9790"/>
      <c r="T9790"/>
      <c r="U9790"/>
      <c r="V9790"/>
      <c r="W9790"/>
      <c r="X9790"/>
      <c r="Y9790"/>
      <c r="Z9790"/>
    </row>
    <row r="9791" spans="1:26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  <c r="S9791"/>
      <c r="T9791"/>
      <c r="U9791"/>
      <c r="V9791"/>
      <c r="W9791"/>
      <c r="X9791"/>
      <c r="Y9791"/>
      <c r="Z9791"/>
    </row>
    <row r="9792" spans="1:26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  <c r="S9792"/>
      <c r="T9792"/>
      <c r="U9792"/>
      <c r="V9792"/>
      <c r="W9792"/>
      <c r="X9792"/>
      <c r="Y9792"/>
      <c r="Z9792"/>
    </row>
    <row r="9793" spans="1:26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  <c r="S9793"/>
      <c r="T9793"/>
      <c r="U9793"/>
      <c r="V9793"/>
      <c r="W9793"/>
      <c r="X9793"/>
      <c r="Y9793"/>
      <c r="Z9793"/>
    </row>
    <row r="9794" spans="1:26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  <c r="S9794"/>
      <c r="T9794"/>
      <c r="U9794"/>
      <c r="V9794"/>
      <c r="W9794"/>
      <c r="X9794"/>
      <c r="Y9794"/>
      <c r="Z9794"/>
    </row>
    <row r="9795" spans="1:26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  <c r="S9795"/>
      <c r="T9795"/>
      <c r="U9795"/>
      <c r="V9795"/>
      <c r="W9795"/>
      <c r="X9795"/>
      <c r="Y9795"/>
      <c r="Z9795"/>
    </row>
    <row r="9796" spans="1:26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  <c r="S9796"/>
      <c r="T9796"/>
      <c r="U9796"/>
      <c r="V9796"/>
      <c r="W9796"/>
      <c r="X9796"/>
      <c r="Y9796"/>
      <c r="Z9796"/>
    </row>
    <row r="9797" spans="1:26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  <c r="S9797"/>
      <c r="T9797"/>
      <c r="U9797"/>
      <c r="V9797"/>
      <c r="W9797"/>
      <c r="X9797"/>
      <c r="Y9797"/>
      <c r="Z9797"/>
    </row>
    <row r="9798" spans="1:26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  <c r="S9798"/>
      <c r="T9798"/>
      <c r="U9798"/>
      <c r="V9798"/>
      <c r="W9798"/>
      <c r="X9798"/>
      <c r="Y9798"/>
      <c r="Z9798"/>
    </row>
    <row r="9799" spans="1:26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  <c r="S9799"/>
      <c r="T9799"/>
      <c r="U9799"/>
      <c r="V9799"/>
      <c r="W9799"/>
      <c r="X9799"/>
      <c r="Y9799"/>
      <c r="Z9799"/>
    </row>
    <row r="9800" spans="1:26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  <c r="S9800"/>
      <c r="T9800"/>
      <c r="U9800"/>
      <c r="V9800"/>
      <c r="W9800"/>
      <c r="X9800"/>
      <c r="Y9800"/>
      <c r="Z9800"/>
    </row>
    <row r="9801" spans="1:26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  <c r="S9801"/>
      <c r="T9801"/>
      <c r="U9801"/>
      <c r="V9801"/>
      <c r="W9801"/>
      <c r="X9801"/>
      <c r="Y9801"/>
      <c r="Z9801"/>
    </row>
    <row r="9802" spans="1:26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  <c r="S9802"/>
      <c r="T9802"/>
      <c r="U9802"/>
      <c r="V9802"/>
      <c r="W9802"/>
      <c r="X9802"/>
      <c r="Y9802"/>
      <c r="Z9802"/>
    </row>
    <row r="9803" spans="1:26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  <c r="S9803"/>
      <c r="T9803"/>
      <c r="U9803"/>
      <c r="V9803"/>
      <c r="W9803"/>
      <c r="X9803"/>
      <c r="Y9803"/>
      <c r="Z9803"/>
    </row>
    <row r="9804" spans="1:26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  <c r="S9804"/>
      <c r="T9804"/>
      <c r="U9804"/>
      <c r="V9804"/>
      <c r="W9804"/>
      <c r="X9804"/>
      <c r="Y9804"/>
      <c r="Z9804"/>
    </row>
    <row r="9805" spans="1:26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  <c r="S9805"/>
      <c r="T9805"/>
      <c r="U9805"/>
      <c r="V9805"/>
      <c r="W9805"/>
      <c r="X9805"/>
      <c r="Y9805"/>
      <c r="Z9805"/>
    </row>
    <row r="9806" spans="1:26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  <c r="S9806"/>
      <c r="T9806"/>
      <c r="U9806"/>
      <c r="V9806"/>
      <c r="W9806"/>
      <c r="X9806"/>
      <c r="Y9806"/>
      <c r="Z9806"/>
    </row>
    <row r="9807" spans="1:26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  <c r="S9807"/>
      <c r="T9807"/>
      <c r="U9807"/>
      <c r="V9807"/>
      <c r="W9807"/>
      <c r="X9807"/>
      <c r="Y9807"/>
      <c r="Z9807"/>
    </row>
    <row r="9808" spans="1:26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  <c r="S9808"/>
      <c r="T9808"/>
      <c r="U9808"/>
      <c r="V9808"/>
      <c r="W9808"/>
      <c r="X9808"/>
      <c r="Y9808"/>
      <c r="Z9808"/>
    </row>
    <row r="9809" spans="1:26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  <c r="S9809"/>
      <c r="T9809"/>
      <c r="U9809"/>
      <c r="V9809"/>
      <c r="W9809"/>
      <c r="X9809"/>
      <c r="Y9809"/>
      <c r="Z9809"/>
    </row>
    <row r="9810" spans="1:26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  <c r="S9810"/>
      <c r="T9810"/>
      <c r="U9810"/>
      <c r="V9810"/>
      <c r="W9810"/>
      <c r="X9810"/>
      <c r="Y9810"/>
      <c r="Z9810"/>
    </row>
    <row r="9811" spans="1:26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  <c r="S9811"/>
      <c r="T9811"/>
      <c r="U9811"/>
      <c r="V9811"/>
      <c r="W9811"/>
      <c r="X9811"/>
      <c r="Y9811"/>
      <c r="Z9811"/>
    </row>
    <row r="9812" spans="1:26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  <c r="S9812"/>
      <c r="T9812"/>
      <c r="U9812"/>
      <c r="V9812"/>
      <c r="W9812"/>
      <c r="X9812"/>
      <c r="Y9812"/>
      <c r="Z9812"/>
    </row>
    <row r="9813" spans="1:26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  <c r="S9813"/>
      <c r="T9813"/>
      <c r="U9813"/>
      <c r="V9813"/>
      <c r="W9813"/>
      <c r="X9813"/>
      <c r="Y9813"/>
      <c r="Z9813"/>
    </row>
    <row r="9814" spans="1:26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  <c r="S9814"/>
      <c r="T9814"/>
      <c r="U9814"/>
      <c r="V9814"/>
      <c r="W9814"/>
      <c r="X9814"/>
      <c r="Y9814"/>
      <c r="Z9814"/>
    </row>
    <row r="9815" spans="1:26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  <c r="S9815"/>
      <c r="T9815"/>
      <c r="U9815"/>
      <c r="V9815"/>
      <c r="W9815"/>
      <c r="X9815"/>
      <c r="Y9815"/>
      <c r="Z9815"/>
    </row>
    <row r="9816" spans="1:26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  <c r="S9816"/>
      <c r="T9816"/>
      <c r="U9816"/>
      <c r="V9816"/>
      <c r="W9816"/>
      <c r="X9816"/>
      <c r="Y9816"/>
      <c r="Z9816"/>
    </row>
    <row r="9817" spans="1:26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  <c r="S9817"/>
      <c r="T9817"/>
      <c r="U9817"/>
      <c r="V9817"/>
      <c r="W9817"/>
      <c r="X9817"/>
      <c r="Y9817"/>
      <c r="Z9817"/>
    </row>
    <row r="9818" spans="1:26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  <c r="S9818"/>
      <c r="T9818"/>
      <c r="U9818"/>
      <c r="V9818"/>
      <c r="W9818"/>
      <c r="X9818"/>
      <c r="Y9818"/>
      <c r="Z9818"/>
    </row>
    <row r="9819" spans="1:26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  <c r="S9819"/>
      <c r="T9819"/>
      <c r="U9819"/>
      <c r="V9819"/>
      <c r="W9819"/>
      <c r="X9819"/>
      <c r="Y9819"/>
      <c r="Z9819"/>
    </row>
    <row r="9820" spans="1:26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  <c r="S9820"/>
      <c r="T9820"/>
      <c r="U9820"/>
      <c r="V9820"/>
      <c r="W9820"/>
      <c r="X9820"/>
      <c r="Y9820"/>
      <c r="Z9820"/>
    </row>
    <row r="9821" spans="1:26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  <c r="S9821"/>
      <c r="T9821"/>
      <c r="U9821"/>
      <c r="V9821"/>
      <c r="W9821"/>
      <c r="X9821"/>
      <c r="Y9821"/>
      <c r="Z9821"/>
    </row>
    <row r="9822" spans="1:26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  <c r="S9822"/>
      <c r="T9822"/>
      <c r="U9822"/>
      <c r="V9822"/>
      <c r="W9822"/>
      <c r="X9822"/>
      <c r="Y9822"/>
      <c r="Z9822"/>
    </row>
    <row r="9823" spans="1:26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  <c r="S9823"/>
      <c r="T9823"/>
      <c r="U9823"/>
      <c r="V9823"/>
      <c r="W9823"/>
      <c r="X9823"/>
      <c r="Y9823"/>
      <c r="Z9823"/>
    </row>
    <row r="9824" spans="1:26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  <c r="S9824"/>
      <c r="T9824"/>
      <c r="U9824"/>
      <c r="V9824"/>
      <c r="W9824"/>
      <c r="X9824"/>
      <c r="Y9824"/>
      <c r="Z9824"/>
    </row>
    <row r="9825" spans="1:26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  <c r="S9825"/>
      <c r="T9825"/>
      <c r="U9825"/>
      <c r="V9825"/>
      <c r="W9825"/>
      <c r="X9825"/>
      <c r="Y9825"/>
      <c r="Z9825"/>
    </row>
    <row r="9826" spans="1:26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  <c r="S9826"/>
      <c r="T9826"/>
      <c r="U9826"/>
      <c r="V9826"/>
      <c r="W9826"/>
      <c r="X9826"/>
      <c r="Y9826"/>
      <c r="Z9826"/>
    </row>
    <row r="9827" spans="1:26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  <c r="S9827"/>
      <c r="T9827"/>
      <c r="U9827"/>
      <c r="V9827"/>
      <c r="W9827"/>
      <c r="X9827"/>
      <c r="Y9827"/>
      <c r="Z9827"/>
    </row>
    <row r="9828" spans="1:26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  <c r="S9828"/>
      <c r="T9828"/>
      <c r="U9828"/>
      <c r="V9828"/>
      <c r="W9828"/>
      <c r="X9828"/>
      <c r="Y9828"/>
      <c r="Z9828"/>
    </row>
    <row r="9829" spans="1:26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  <c r="S9829"/>
      <c r="T9829"/>
      <c r="U9829"/>
      <c r="V9829"/>
      <c r="W9829"/>
      <c r="X9829"/>
      <c r="Y9829"/>
      <c r="Z9829"/>
    </row>
    <row r="9830" spans="1:26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  <c r="S9830"/>
      <c r="T9830"/>
      <c r="U9830"/>
      <c r="V9830"/>
      <c r="W9830"/>
      <c r="X9830"/>
      <c r="Y9830"/>
      <c r="Z9830"/>
    </row>
    <row r="9831" spans="1:26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  <c r="S9831"/>
      <c r="T9831"/>
      <c r="U9831"/>
      <c r="V9831"/>
      <c r="W9831"/>
      <c r="X9831"/>
      <c r="Y9831"/>
      <c r="Z9831"/>
    </row>
    <row r="9832" spans="1:26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  <c r="S9832"/>
      <c r="T9832"/>
      <c r="U9832"/>
      <c r="V9832"/>
      <c r="W9832"/>
      <c r="X9832"/>
      <c r="Y9832"/>
      <c r="Z9832"/>
    </row>
    <row r="9833" spans="1:26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  <c r="S9833"/>
      <c r="T9833"/>
      <c r="U9833"/>
      <c r="V9833"/>
      <c r="W9833"/>
      <c r="X9833"/>
      <c r="Y9833"/>
      <c r="Z9833"/>
    </row>
    <row r="9834" spans="1:26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  <c r="S9834"/>
      <c r="T9834"/>
      <c r="U9834"/>
      <c r="V9834"/>
      <c r="W9834"/>
      <c r="X9834"/>
      <c r="Y9834"/>
      <c r="Z9834"/>
    </row>
    <row r="9835" spans="1:26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  <c r="S9835"/>
      <c r="T9835"/>
      <c r="U9835"/>
      <c r="V9835"/>
      <c r="W9835"/>
      <c r="X9835"/>
      <c r="Y9835"/>
      <c r="Z9835"/>
    </row>
    <row r="9836" spans="1:26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  <c r="S9836"/>
      <c r="T9836"/>
      <c r="U9836"/>
      <c r="V9836"/>
      <c r="W9836"/>
      <c r="X9836"/>
      <c r="Y9836"/>
      <c r="Z9836"/>
    </row>
    <row r="9837" spans="1:26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  <c r="S9837"/>
      <c r="T9837"/>
      <c r="U9837"/>
      <c r="V9837"/>
      <c r="W9837"/>
      <c r="X9837"/>
      <c r="Y9837"/>
      <c r="Z9837"/>
    </row>
    <row r="9838" spans="1:26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  <c r="S9838"/>
      <c r="T9838"/>
      <c r="U9838"/>
      <c r="V9838"/>
      <c r="W9838"/>
      <c r="X9838"/>
      <c r="Y9838"/>
      <c r="Z9838"/>
    </row>
    <row r="9839" spans="1:26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  <c r="S9839"/>
      <c r="T9839"/>
      <c r="U9839"/>
      <c r="V9839"/>
      <c r="W9839"/>
      <c r="X9839"/>
      <c r="Y9839"/>
      <c r="Z9839"/>
    </row>
    <row r="9840" spans="1:26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  <c r="S9840"/>
      <c r="T9840"/>
      <c r="U9840"/>
      <c r="V9840"/>
      <c r="W9840"/>
      <c r="X9840"/>
      <c r="Y9840"/>
      <c r="Z9840"/>
    </row>
    <row r="9841" spans="1:26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  <c r="S9841"/>
      <c r="T9841"/>
      <c r="U9841"/>
      <c r="V9841"/>
      <c r="W9841"/>
      <c r="X9841"/>
      <c r="Y9841"/>
      <c r="Z9841"/>
    </row>
    <row r="9842" spans="1:26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  <c r="S9842"/>
      <c r="T9842"/>
      <c r="U9842"/>
      <c r="V9842"/>
      <c r="W9842"/>
      <c r="X9842"/>
      <c r="Y9842"/>
      <c r="Z9842"/>
    </row>
    <row r="9843" spans="1:26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  <c r="S9843"/>
      <c r="T9843"/>
      <c r="U9843"/>
      <c r="V9843"/>
      <c r="W9843"/>
      <c r="X9843"/>
      <c r="Y9843"/>
      <c r="Z9843"/>
    </row>
    <row r="9844" spans="1:26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  <c r="S9844"/>
      <c r="T9844"/>
      <c r="U9844"/>
      <c r="V9844"/>
      <c r="W9844"/>
      <c r="X9844"/>
      <c r="Y9844"/>
      <c r="Z9844"/>
    </row>
    <row r="9845" spans="1:26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  <c r="S9845"/>
      <c r="T9845"/>
      <c r="U9845"/>
      <c r="V9845"/>
      <c r="W9845"/>
      <c r="X9845"/>
      <c r="Y9845"/>
      <c r="Z9845"/>
    </row>
    <row r="9846" spans="1:26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  <c r="S9846"/>
      <c r="T9846"/>
      <c r="U9846"/>
      <c r="V9846"/>
      <c r="W9846"/>
      <c r="X9846"/>
      <c r="Y9846"/>
      <c r="Z9846"/>
    </row>
    <row r="9847" spans="1:26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  <c r="S9847"/>
      <c r="T9847"/>
      <c r="U9847"/>
      <c r="V9847"/>
      <c r="W9847"/>
      <c r="X9847"/>
      <c r="Y9847"/>
      <c r="Z9847"/>
    </row>
    <row r="9848" spans="1:26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  <c r="S9848"/>
      <c r="T9848"/>
      <c r="U9848"/>
      <c r="V9848"/>
      <c r="W9848"/>
      <c r="X9848"/>
      <c r="Y9848"/>
      <c r="Z9848"/>
    </row>
    <row r="9849" spans="1:26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  <c r="S9849"/>
      <c r="T9849"/>
      <c r="U9849"/>
      <c r="V9849"/>
      <c r="W9849"/>
      <c r="X9849"/>
      <c r="Y9849"/>
      <c r="Z9849"/>
    </row>
    <row r="9850" spans="1:26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  <c r="S9850"/>
      <c r="T9850"/>
      <c r="U9850"/>
      <c r="V9850"/>
      <c r="W9850"/>
      <c r="X9850"/>
      <c r="Y9850"/>
      <c r="Z9850"/>
    </row>
    <row r="9851" spans="1:26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  <c r="S9851"/>
      <c r="T9851"/>
      <c r="U9851"/>
      <c r="V9851"/>
      <c r="W9851"/>
      <c r="X9851"/>
      <c r="Y9851"/>
      <c r="Z9851"/>
    </row>
    <row r="9852" spans="1:26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  <c r="S9852"/>
      <c r="T9852"/>
      <c r="U9852"/>
      <c r="V9852"/>
      <c r="W9852"/>
      <c r="X9852"/>
      <c r="Y9852"/>
      <c r="Z9852"/>
    </row>
    <row r="9853" spans="1:26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  <c r="S9853"/>
      <c r="T9853"/>
      <c r="U9853"/>
      <c r="V9853"/>
      <c r="W9853"/>
      <c r="X9853"/>
      <c r="Y9853"/>
      <c r="Z9853"/>
    </row>
    <row r="9854" spans="1:26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  <c r="S9854"/>
      <c r="T9854"/>
      <c r="U9854"/>
      <c r="V9854"/>
      <c r="W9854"/>
      <c r="X9854"/>
      <c r="Y9854"/>
      <c r="Z9854"/>
    </row>
    <row r="9855" spans="1:26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  <c r="S9855"/>
      <c r="T9855"/>
      <c r="U9855"/>
      <c r="V9855"/>
      <c r="W9855"/>
      <c r="X9855"/>
      <c r="Y9855"/>
      <c r="Z9855"/>
    </row>
    <row r="9856" spans="1:26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  <c r="S9856"/>
      <c r="T9856"/>
      <c r="U9856"/>
      <c r="V9856"/>
      <c r="W9856"/>
      <c r="X9856"/>
      <c r="Y9856"/>
      <c r="Z9856"/>
    </row>
    <row r="9857" spans="1:26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  <c r="S9857"/>
      <c r="T9857"/>
      <c r="U9857"/>
      <c r="V9857"/>
      <c r="W9857"/>
      <c r="X9857"/>
      <c r="Y9857"/>
      <c r="Z9857"/>
    </row>
    <row r="9858" spans="1:26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  <c r="S9858"/>
      <c r="T9858"/>
      <c r="U9858"/>
      <c r="V9858"/>
      <c r="W9858"/>
      <c r="X9858"/>
      <c r="Y9858"/>
      <c r="Z9858"/>
    </row>
    <row r="9859" spans="1:26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  <c r="S9859"/>
      <c r="T9859"/>
      <c r="U9859"/>
      <c r="V9859"/>
      <c r="W9859"/>
      <c r="X9859"/>
      <c r="Y9859"/>
      <c r="Z9859"/>
    </row>
    <row r="9860" spans="1:26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  <c r="S9860"/>
      <c r="T9860"/>
      <c r="U9860"/>
      <c r="V9860"/>
      <c r="W9860"/>
      <c r="X9860"/>
      <c r="Y9860"/>
      <c r="Z9860"/>
    </row>
    <row r="9861" spans="1:26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  <c r="S9861"/>
      <c r="T9861"/>
      <c r="U9861"/>
      <c r="V9861"/>
      <c r="W9861"/>
      <c r="X9861"/>
      <c r="Y9861"/>
      <c r="Z9861"/>
    </row>
    <row r="9862" spans="1:26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  <c r="S9862"/>
      <c r="T9862"/>
      <c r="U9862"/>
      <c r="V9862"/>
      <c r="W9862"/>
      <c r="X9862"/>
      <c r="Y9862"/>
      <c r="Z9862"/>
    </row>
    <row r="9863" spans="1:26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  <c r="S9863"/>
      <c r="T9863"/>
      <c r="U9863"/>
      <c r="V9863"/>
      <c r="W9863"/>
      <c r="X9863"/>
      <c r="Y9863"/>
      <c r="Z9863"/>
    </row>
    <row r="9864" spans="1:26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  <c r="S9864"/>
      <c r="T9864"/>
      <c r="U9864"/>
      <c r="V9864"/>
      <c r="W9864"/>
      <c r="X9864"/>
      <c r="Y9864"/>
      <c r="Z9864"/>
    </row>
    <row r="9865" spans="1:26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  <c r="S9865"/>
      <c r="T9865"/>
      <c r="U9865"/>
      <c r="V9865"/>
      <c r="W9865"/>
      <c r="X9865"/>
      <c r="Y9865"/>
      <c r="Z9865"/>
    </row>
    <row r="9866" spans="1:26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  <c r="S9866"/>
      <c r="T9866"/>
      <c r="U9866"/>
      <c r="V9866"/>
      <c r="W9866"/>
      <c r="X9866"/>
      <c r="Y9866"/>
      <c r="Z9866"/>
    </row>
    <row r="9867" spans="1:26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  <c r="S9867"/>
      <c r="T9867"/>
      <c r="U9867"/>
      <c r="V9867"/>
      <c r="W9867"/>
      <c r="X9867"/>
      <c r="Y9867"/>
      <c r="Z9867"/>
    </row>
    <row r="9868" spans="1:26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  <c r="S9868"/>
      <c r="T9868"/>
      <c r="U9868"/>
      <c r="V9868"/>
      <c r="W9868"/>
      <c r="X9868"/>
      <c r="Y9868"/>
      <c r="Z9868"/>
    </row>
    <row r="9869" spans="1:26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  <c r="S9869"/>
      <c r="T9869"/>
      <c r="U9869"/>
      <c r="V9869"/>
      <c r="W9869"/>
      <c r="X9869"/>
      <c r="Y9869"/>
      <c r="Z9869"/>
    </row>
    <row r="9870" spans="1:26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  <c r="S9870"/>
      <c r="T9870"/>
      <c r="U9870"/>
      <c r="V9870"/>
      <c r="W9870"/>
      <c r="X9870"/>
      <c r="Y9870"/>
      <c r="Z9870"/>
    </row>
    <row r="9871" spans="1:26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  <c r="S9871"/>
      <c r="T9871"/>
      <c r="U9871"/>
      <c r="V9871"/>
      <c r="W9871"/>
      <c r="X9871"/>
      <c r="Y9871"/>
      <c r="Z9871"/>
    </row>
    <row r="9872" spans="1:26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  <c r="S9872"/>
      <c r="T9872"/>
      <c r="U9872"/>
      <c r="V9872"/>
      <c r="W9872"/>
      <c r="X9872"/>
      <c r="Y9872"/>
      <c r="Z9872"/>
    </row>
    <row r="9873" spans="1:26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  <c r="S9873"/>
      <c r="T9873"/>
      <c r="U9873"/>
      <c r="V9873"/>
      <c r="W9873"/>
      <c r="X9873"/>
      <c r="Y9873"/>
      <c r="Z9873"/>
    </row>
    <row r="9874" spans="1:26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  <c r="S9874"/>
      <c r="T9874"/>
      <c r="U9874"/>
      <c r="V9874"/>
      <c r="W9874"/>
      <c r="X9874"/>
      <c r="Y9874"/>
      <c r="Z9874"/>
    </row>
    <row r="9875" spans="1:26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  <c r="S9875"/>
      <c r="T9875"/>
      <c r="U9875"/>
      <c r="V9875"/>
      <c r="W9875"/>
      <c r="X9875"/>
      <c r="Y9875"/>
      <c r="Z9875"/>
    </row>
    <row r="9876" spans="1:26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  <c r="S9876"/>
      <c r="T9876"/>
      <c r="U9876"/>
      <c r="V9876"/>
      <c r="W9876"/>
      <c r="X9876"/>
      <c r="Y9876"/>
      <c r="Z9876"/>
    </row>
    <row r="9877" spans="1:26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  <c r="S9877"/>
      <c r="T9877"/>
      <c r="U9877"/>
      <c r="V9877"/>
      <c r="W9877"/>
      <c r="X9877"/>
      <c r="Y9877"/>
      <c r="Z9877"/>
    </row>
    <row r="9878" spans="1:26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  <c r="S9878"/>
      <c r="T9878"/>
      <c r="U9878"/>
      <c r="V9878"/>
      <c r="W9878"/>
      <c r="X9878"/>
      <c r="Y9878"/>
      <c r="Z9878"/>
    </row>
    <row r="9879" spans="1:26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  <c r="S9879"/>
      <c r="T9879"/>
      <c r="U9879"/>
      <c r="V9879"/>
      <c r="W9879"/>
      <c r="X9879"/>
      <c r="Y9879"/>
      <c r="Z9879"/>
    </row>
    <row r="9880" spans="1:26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  <c r="S9880"/>
      <c r="T9880"/>
      <c r="U9880"/>
      <c r="V9880"/>
      <c r="W9880"/>
      <c r="X9880"/>
      <c r="Y9880"/>
      <c r="Z9880"/>
    </row>
    <row r="9881" spans="1:26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  <c r="S9881"/>
      <c r="T9881"/>
      <c r="U9881"/>
      <c r="V9881"/>
      <c r="W9881"/>
      <c r="X9881"/>
      <c r="Y9881"/>
      <c r="Z9881"/>
    </row>
    <row r="9882" spans="1:26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  <c r="S9882"/>
      <c r="T9882"/>
      <c r="U9882"/>
      <c r="V9882"/>
      <c r="W9882"/>
      <c r="X9882"/>
      <c r="Y9882"/>
      <c r="Z9882"/>
    </row>
    <row r="9883" spans="1:26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  <c r="S9883"/>
      <c r="T9883"/>
      <c r="U9883"/>
      <c r="V9883"/>
      <c r="W9883"/>
      <c r="X9883"/>
      <c r="Y9883"/>
      <c r="Z9883"/>
    </row>
    <row r="9884" spans="1:26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  <c r="S9884"/>
      <c r="T9884"/>
      <c r="U9884"/>
      <c r="V9884"/>
      <c r="W9884"/>
      <c r="X9884"/>
      <c r="Y9884"/>
      <c r="Z9884"/>
    </row>
    <row r="9885" spans="1:26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  <c r="S9885"/>
      <c r="T9885"/>
      <c r="U9885"/>
      <c r="V9885"/>
      <c r="W9885"/>
      <c r="X9885"/>
      <c r="Y9885"/>
      <c r="Z9885"/>
    </row>
    <row r="9886" spans="1:26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  <c r="S9886"/>
      <c r="T9886"/>
      <c r="U9886"/>
      <c r="V9886"/>
      <c r="W9886"/>
      <c r="X9886"/>
      <c r="Y9886"/>
      <c r="Z9886"/>
    </row>
    <row r="9887" spans="1:26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  <c r="S9887"/>
      <c r="T9887"/>
      <c r="U9887"/>
      <c r="V9887"/>
      <c r="W9887"/>
      <c r="X9887"/>
      <c r="Y9887"/>
      <c r="Z9887"/>
    </row>
    <row r="9888" spans="1:26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  <c r="S9888"/>
      <c r="T9888"/>
      <c r="U9888"/>
      <c r="V9888"/>
      <c r="W9888"/>
      <c r="X9888"/>
      <c r="Y9888"/>
      <c r="Z9888"/>
    </row>
    <row r="9889" spans="1:26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  <c r="S9889"/>
      <c r="T9889"/>
      <c r="U9889"/>
      <c r="V9889"/>
      <c r="W9889"/>
      <c r="X9889"/>
      <c r="Y9889"/>
      <c r="Z9889"/>
    </row>
    <row r="9890" spans="1:26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  <c r="S9890"/>
      <c r="T9890"/>
      <c r="U9890"/>
      <c r="V9890"/>
      <c r="W9890"/>
      <c r="X9890"/>
      <c r="Y9890"/>
      <c r="Z9890"/>
    </row>
    <row r="9891" spans="1:26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  <c r="S9891"/>
      <c r="T9891"/>
      <c r="U9891"/>
      <c r="V9891"/>
      <c r="W9891"/>
      <c r="X9891"/>
      <c r="Y9891"/>
      <c r="Z9891"/>
    </row>
    <row r="9892" spans="1:26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  <c r="S9892"/>
      <c r="T9892"/>
      <c r="U9892"/>
      <c r="V9892"/>
      <c r="W9892"/>
      <c r="X9892"/>
      <c r="Y9892"/>
      <c r="Z9892"/>
    </row>
    <row r="9893" spans="1:26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  <c r="S9893"/>
      <c r="T9893"/>
      <c r="U9893"/>
      <c r="V9893"/>
      <c r="W9893"/>
      <c r="X9893"/>
      <c r="Y9893"/>
      <c r="Z9893"/>
    </row>
    <row r="9894" spans="1:26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  <c r="S9894"/>
      <c r="T9894"/>
      <c r="U9894"/>
      <c r="V9894"/>
      <c r="W9894"/>
      <c r="X9894"/>
      <c r="Y9894"/>
      <c r="Z9894"/>
    </row>
    <row r="9895" spans="1:26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  <c r="S9895"/>
      <c r="T9895"/>
      <c r="U9895"/>
      <c r="V9895"/>
      <c r="W9895"/>
      <c r="X9895"/>
      <c r="Y9895"/>
      <c r="Z9895"/>
    </row>
    <row r="9896" spans="1:26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  <c r="S9896"/>
      <c r="T9896"/>
      <c r="U9896"/>
      <c r="V9896"/>
      <c r="W9896"/>
      <c r="X9896"/>
      <c r="Y9896"/>
      <c r="Z9896"/>
    </row>
    <row r="9897" spans="1:26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  <c r="S9897"/>
      <c r="T9897"/>
      <c r="U9897"/>
      <c r="V9897"/>
      <c r="W9897"/>
      <c r="X9897"/>
      <c r="Y9897"/>
      <c r="Z9897"/>
    </row>
    <row r="9898" spans="1:26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  <c r="S9898"/>
      <c r="T9898"/>
      <c r="U9898"/>
      <c r="V9898"/>
      <c r="W9898"/>
      <c r="X9898"/>
      <c r="Y9898"/>
      <c r="Z9898"/>
    </row>
    <row r="9899" spans="1:26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  <c r="S9899"/>
      <c r="T9899"/>
      <c r="U9899"/>
      <c r="V9899"/>
      <c r="W9899"/>
      <c r="X9899"/>
      <c r="Y9899"/>
      <c r="Z9899"/>
    </row>
    <row r="9900" spans="1:26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  <c r="S9900"/>
      <c r="T9900"/>
      <c r="U9900"/>
      <c r="V9900"/>
      <c r="W9900"/>
      <c r="X9900"/>
      <c r="Y9900"/>
      <c r="Z9900"/>
    </row>
    <row r="9901" spans="1:26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  <c r="S9901"/>
      <c r="T9901"/>
      <c r="U9901"/>
      <c r="V9901"/>
      <c r="W9901"/>
      <c r="X9901"/>
      <c r="Y9901"/>
      <c r="Z9901"/>
    </row>
    <row r="9902" spans="1:26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  <c r="S9902"/>
      <c r="T9902"/>
      <c r="U9902"/>
      <c r="V9902"/>
      <c r="W9902"/>
      <c r="X9902"/>
      <c r="Y9902"/>
      <c r="Z9902"/>
    </row>
    <row r="9903" spans="1:26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  <c r="S9903"/>
      <c r="T9903"/>
      <c r="U9903"/>
      <c r="V9903"/>
      <c r="W9903"/>
      <c r="X9903"/>
      <c r="Y9903"/>
      <c r="Z9903"/>
    </row>
    <row r="9904" spans="1:26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  <c r="S9904"/>
      <c r="T9904"/>
      <c r="U9904"/>
      <c r="V9904"/>
      <c r="W9904"/>
      <c r="X9904"/>
      <c r="Y9904"/>
      <c r="Z9904"/>
    </row>
    <row r="9905" spans="1:26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  <c r="S9905"/>
      <c r="T9905"/>
      <c r="U9905"/>
      <c r="V9905"/>
      <c r="W9905"/>
      <c r="X9905"/>
      <c r="Y9905"/>
      <c r="Z9905"/>
    </row>
    <row r="9906" spans="1:26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  <c r="S9906"/>
      <c r="T9906"/>
      <c r="U9906"/>
      <c r="V9906"/>
      <c r="W9906"/>
      <c r="X9906"/>
      <c r="Y9906"/>
      <c r="Z9906"/>
    </row>
    <row r="9907" spans="1:26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  <c r="S9907"/>
      <c r="T9907"/>
      <c r="U9907"/>
      <c r="V9907"/>
      <c r="W9907"/>
      <c r="X9907"/>
      <c r="Y9907"/>
      <c r="Z9907"/>
    </row>
    <row r="9908" spans="1:26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  <c r="S9908"/>
      <c r="T9908"/>
      <c r="U9908"/>
      <c r="V9908"/>
      <c r="W9908"/>
      <c r="X9908"/>
      <c r="Y9908"/>
      <c r="Z9908"/>
    </row>
    <row r="9909" spans="1:26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  <c r="S9909"/>
      <c r="T9909"/>
      <c r="U9909"/>
      <c r="V9909"/>
      <c r="W9909"/>
      <c r="X9909"/>
      <c r="Y9909"/>
      <c r="Z9909"/>
    </row>
    <row r="9910" spans="1:26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  <c r="S9910"/>
      <c r="T9910"/>
      <c r="U9910"/>
      <c r="V9910"/>
      <c r="W9910"/>
      <c r="X9910"/>
      <c r="Y9910"/>
      <c r="Z9910"/>
    </row>
    <row r="9911" spans="1:26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  <c r="S9911"/>
      <c r="T9911"/>
      <c r="U9911"/>
      <c r="V9911"/>
      <c r="W9911"/>
      <c r="X9911"/>
      <c r="Y9911"/>
      <c r="Z9911"/>
    </row>
    <row r="9912" spans="1:26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  <c r="S9912"/>
      <c r="T9912"/>
      <c r="U9912"/>
      <c r="V9912"/>
      <c r="W9912"/>
      <c r="X9912"/>
      <c r="Y9912"/>
      <c r="Z9912"/>
    </row>
    <row r="9913" spans="1:26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  <c r="S9913"/>
      <c r="T9913"/>
      <c r="U9913"/>
      <c r="V9913"/>
      <c r="W9913"/>
      <c r="X9913"/>
      <c r="Y9913"/>
      <c r="Z9913"/>
    </row>
    <row r="9914" spans="1:26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  <c r="S9914"/>
      <c r="T9914"/>
      <c r="U9914"/>
      <c r="V9914"/>
      <c r="W9914"/>
      <c r="X9914"/>
      <c r="Y9914"/>
      <c r="Z9914"/>
    </row>
    <row r="9915" spans="1:26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  <c r="S9915"/>
      <c r="T9915"/>
      <c r="U9915"/>
      <c r="V9915"/>
      <c r="W9915"/>
      <c r="X9915"/>
      <c r="Y9915"/>
      <c r="Z9915"/>
    </row>
    <row r="9916" spans="1:26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  <c r="S9916"/>
      <c r="T9916"/>
      <c r="U9916"/>
      <c r="V9916"/>
      <c r="W9916"/>
      <c r="X9916"/>
      <c r="Y9916"/>
      <c r="Z9916"/>
    </row>
    <row r="9917" spans="1:26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  <c r="S9917"/>
      <c r="T9917"/>
      <c r="U9917"/>
      <c r="V9917"/>
      <c r="W9917"/>
      <c r="X9917"/>
      <c r="Y9917"/>
      <c r="Z9917"/>
    </row>
    <row r="9918" spans="1:26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  <c r="S9918"/>
      <c r="T9918"/>
      <c r="U9918"/>
      <c r="V9918"/>
      <c r="W9918"/>
      <c r="X9918"/>
      <c r="Y9918"/>
      <c r="Z9918"/>
    </row>
    <row r="9919" spans="1:26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  <c r="S9919"/>
      <c r="T9919"/>
      <c r="U9919"/>
      <c r="V9919"/>
      <c r="W9919"/>
      <c r="X9919"/>
      <c r="Y9919"/>
      <c r="Z9919"/>
    </row>
    <row r="9920" spans="1:26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  <c r="S9920"/>
      <c r="T9920"/>
      <c r="U9920"/>
      <c r="V9920"/>
      <c r="W9920"/>
      <c r="X9920"/>
      <c r="Y9920"/>
      <c r="Z9920"/>
    </row>
    <row r="9921" spans="1:26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  <c r="S9921"/>
      <c r="T9921"/>
      <c r="U9921"/>
      <c r="V9921"/>
      <c r="W9921"/>
      <c r="X9921"/>
      <c r="Y9921"/>
      <c r="Z9921"/>
    </row>
    <row r="9922" spans="1:26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  <c r="S9922"/>
      <c r="T9922"/>
      <c r="U9922"/>
      <c r="V9922"/>
      <c r="W9922"/>
      <c r="X9922"/>
      <c r="Y9922"/>
      <c r="Z9922"/>
    </row>
    <row r="9923" spans="1:26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  <c r="S9923"/>
      <c r="T9923"/>
      <c r="U9923"/>
      <c r="V9923"/>
      <c r="W9923"/>
      <c r="X9923"/>
      <c r="Y9923"/>
      <c r="Z9923"/>
    </row>
    <row r="9924" spans="1:26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  <c r="S9924"/>
      <c r="T9924"/>
      <c r="U9924"/>
      <c r="V9924"/>
      <c r="W9924"/>
      <c r="X9924"/>
      <c r="Y9924"/>
      <c r="Z9924"/>
    </row>
    <row r="9925" spans="1:26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  <c r="S9925"/>
      <c r="T9925"/>
      <c r="U9925"/>
      <c r="V9925"/>
      <c r="W9925"/>
      <c r="X9925"/>
      <c r="Y9925"/>
      <c r="Z9925"/>
    </row>
    <row r="9926" spans="1:26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  <c r="S9926"/>
      <c r="T9926"/>
      <c r="U9926"/>
      <c r="V9926"/>
      <c r="W9926"/>
      <c r="X9926"/>
      <c r="Y9926"/>
      <c r="Z9926"/>
    </row>
    <row r="9927" spans="1:26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  <c r="S9927"/>
      <c r="T9927"/>
      <c r="U9927"/>
      <c r="V9927"/>
      <c r="W9927"/>
      <c r="X9927"/>
      <c r="Y9927"/>
      <c r="Z9927"/>
    </row>
    <row r="9928" spans="1:26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  <c r="S9928"/>
      <c r="T9928"/>
      <c r="U9928"/>
      <c r="V9928"/>
      <c r="W9928"/>
      <c r="X9928"/>
      <c r="Y9928"/>
      <c r="Z9928"/>
    </row>
    <row r="9929" spans="1:26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  <c r="S9929"/>
      <c r="T9929"/>
      <c r="U9929"/>
      <c r="V9929"/>
      <c r="W9929"/>
      <c r="X9929"/>
      <c r="Y9929"/>
      <c r="Z9929"/>
    </row>
    <row r="9930" spans="1:26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  <c r="S9930"/>
      <c r="T9930"/>
      <c r="U9930"/>
      <c r="V9930"/>
      <c r="W9930"/>
      <c r="X9930"/>
      <c r="Y9930"/>
      <c r="Z9930"/>
    </row>
    <row r="9931" spans="1:26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  <c r="S9931"/>
      <c r="T9931"/>
      <c r="U9931"/>
      <c r="V9931"/>
      <c r="W9931"/>
      <c r="X9931"/>
      <c r="Y9931"/>
      <c r="Z9931"/>
    </row>
    <row r="9932" spans="1:26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  <c r="S9932"/>
      <c r="T9932"/>
      <c r="U9932"/>
      <c r="V9932"/>
      <c r="W9932"/>
      <c r="X9932"/>
      <c r="Y9932"/>
      <c r="Z9932"/>
    </row>
    <row r="9933" spans="1:26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  <c r="S9933"/>
      <c r="T9933"/>
      <c r="U9933"/>
      <c r="V9933"/>
      <c r="W9933"/>
      <c r="X9933"/>
      <c r="Y9933"/>
      <c r="Z9933"/>
    </row>
    <row r="9934" spans="1:26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  <c r="S9934"/>
      <c r="T9934"/>
      <c r="U9934"/>
      <c r="V9934"/>
      <c r="W9934"/>
      <c r="X9934"/>
      <c r="Y9934"/>
      <c r="Z9934"/>
    </row>
    <row r="9935" spans="1:26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  <c r="S9935"/>
      <c r="T9935"/>
      <c r="U9935"/>
      <c r="V9935"/>
      <c r="W9935"/>
      <c r="X9935"/>
      <c r="Y9935"/>
      <c r="Z9935"/>
    </row>
    <row r="9936" spans="1:26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  <c r="S9936"/>
      <c r="T9936"/>
      <c r="U9936"/>
      <c r="V9936"/>
      <c r="W9936"/>
      <c r="X9936"/>
      <c r="Y9936"/>
      <c r="Z9936"/>
    </row>
    <row r="9937" spans="1:26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  <c r="S9937"/>
      <c r="T9937"/>
      <c r="U9937"/>
      <c r="V9937"/>
      <c r="W9937"/>
      <c r="X9937"/>
      <c r="Y9937"/>
      <c r="Z9937"/>
    </row>
    <row r="9938" spans="1:26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  <c r="S9938"/>
      <c r="T9938"/>
      <c r="U9938"/>
      <c r="V9938"/>
      <c r="W9938"/>
      <c r="X9938"/>
      <c r="Y9938"/>
      <c r="Z9938"/>
    </row>
    <row r="9939" spans="1:26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  <c r="S9939"/>
      <c r="T9939"/>
      <c r="U9939"/>
      <c r="V9939"/>
      <c r="W9939"/>
      <c r="X9939"/>
      <c r="Y9939"/>
      <c r="Z9939"/>
    </row>
    <row r="9940" spans="1:26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  <c r="S9940"/>
      <c r="T9940"/>
      <c r="U9940"/>
      <c r="V9940"/>
      <c r="W9940"/>
      <c r="X9940"/>
      <c r="Y9940"/>
      <c r="Z9940"/>
    </row>
    <row r="9941" spans="1:26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  <c r="S9941"/>
      <c r="T9941"/>
      <c r="U9941"/>
      <c r="V9941"/>
      <c r="W9941"/>
      <c r="X9941"/>
      <c r="Y9941"/>
      <c r="Z9941"/>
    </row>
    <row r="9942" spans="1:26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  <c r="S9942"/>
      <c r="T9942"/>
      <c r="U9942"/>
      <c r="V9942"/>
      <c r="W9942"/>
      <c r="X9942"/>
      <c r="Y9942"/>
      <c r="Z9942"/>
    </row>
    <row r="9943" spans="1:26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  <c r="S9943"/>
      <c r="T9943"/>
      <c r="U9943"/>
      <c r="V9943"/>
      <c r="W9943"/>
      <c r="X9943"/>
      <c r="Y9943"/>
      <c r="Z9943"/>
    </row>
    <row r="9944" spans="1:26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  <c r="S9944"/>
      <c r="T9944"/>
      <c r="U9944"/>
      <c r="V9944"/>
      <c r="W9944"/>
      <c r="X9944"/>
      <c r="Y9944"/>
      <c r="Z9944"/>
    </row>
    <row r="9945" spans="1:26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  <c r="S9945"/>
      <c r="T9945"/>
      <c r="U9945"/>
      <c r="V9945"/>
      <c r="W9945"/>
      <c r="X9945"/>
      <c r="Y9945"/>
      <c r="Z9945"/>
    </row>
    <row r="9946" spans="1:26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  <c r="S9946"/>
      <c r="T9946"/>
      <c r="U9946"/>
      <c r="V9946"/>
      <c r="W9946"/>
      <c r="X9946"/>
      <c r="Y9946"/>
      <c r="Z9946"/>
    </row>
    <row r="9947" spans="1:26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  <c r="S9947"/>
      <c r="T9947"/>
      <c r="U9947"/>
      <c r="V9947"/>
      <c r="W9947"/>
      <c r="X9947"/>
      <c r="Y9947"/>
      <c r="Z9947"/>
    </row>
    <row r="9948" spans="1:26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  <c r="S9948"/>
      <c r="T9948"/>
      <c r="U9948"/>
      <c r="V9948"/>
      <c r="W9948"/>
      <c r="X9948"/>
      <c r="Y9948"/>
      <c r="Z9948"/>
    </row>
    <row r="9949" spans="1:26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  <c r="S9949"/>
      <c r="T9949"/>
      <c r="U9949"/>
      <c r="V9949"/>
      <c r="W9949"/>
      <c r="X9949"/>
      <c r="Y9949"/>
      <c r="Z9949"/>
    </row>
    <row r="9950" spans="1:26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  <c r="S9950"/>
      <c r="T9950"/>
      <c r="U9950"/>
      <c r="V9950"/>
      <c r="W9950"/>
      <c r="X9950"/>
      <c r="Y9950"/>
      <c r="Z9950"/>
    </row>
    <row r="9951" spans="1:26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  <c r="S9951"/>
      <c r="T9951"/>
      <c r="U9951"/>
      <c r="V9951"/>
      <c r="W9951"/>
      <c r="X9951"/>
      <c r="Y9951"/>
      <c r="Z9951"/>
    </row>
    <row r="9952" spans="1:26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  <c r="S9952"/>
      <c r="T9952"/>
      <c r="U9952"/>
      <c r="V9952"/>
      <c r="W9952"/>
      <c r="X9952"/>
      <c r="Y9952"/>
      <c r="Z9952"/>
    </row>
    <row r="9953" spans="1:26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  <c r="S9953"/>
      <c r="T9953"/>
      <c r="U9953"/>
      <c r="V9953"/>
      <c r="W9953"/>
      <c r="X9953"/>
      <c r="Y9953"/>
      <c r="Z9953"/>
    </row>
    <row r="9954" spans="1:26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  <c r="S9954"/>
      <c r="T9954"/>
      <c r="U9954"/>
      <c r="V9954"/>
      <c r="W9954"/>
      <c r="X9954"/>
      <c r="Y9954"/>
      <c r="Z9954"/>
    </row>
    <row r="9955" spans="1:26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  <c r="S9955"/>
      <c r="T9955"/>
      <c r="U9955"/>
      <c r="V9955"/>
      <c r="W9955"/>
      <c r="X9955"/>
      <c r="Y9955"/>
      <c r="Z9955"/>
    </row>
    <row r="9956" spans="1:26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  <c r="S9956"/>
      <c r="T9956"/>
      <c r="U9956"/>
      <c r="V9956"/>
      <c r="W9956"/>
      <c r="X9956"/>
      <c r="Y9956"/>
      <c r="Z9956"/>
    </row>
    <row r="9957" spans="1:26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  <c r="S9957"/>
      <c r="T9957"/>
      <c r="U9957"/>
      <c r="V9957"/>
      <c r="W9957"/>
      <c r="X9957"/>
      <c r="Y9957"/>
      <c r="Z9957"/>
    </row>
    <row r="9958" spans="1:26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  <c r="S9958"/>
      <c r="T9958"/>
      <c r="U9958"/>
      <c r="V9958"/>
      <c r="W9958"/>
      <c r="X9958"/>
      <c r="Y9958"/>
      <c r="Z9958"/>
    </row>
    <row r="9959" spans="1:26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  <c r="S9959"/>
      <c r="T9959"/>
      <c r="U9959"/>
      <c r="V9959"/>
      <c r="W9959"/>
      <c r="X9959"/>
      <c r="Y9959"/>
      <c r="Z9959"/>
    </row>
    <row r="9960" spans="1:26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  <c r="S9960"/>
      <c r="T9960"/>
      <c r="U9960"/>
      <c r="V9960"/>
      <c r="W9960"/>
      <c r="X9960"/>
      <c r="Y9960"/>
      <c r="Z9960"/>
    </row>
    <row r="9961" spans="1:26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  <c r="S9961"/>
      <c r="T9961"/>
      <c r="U9961"/>
      <c r="V9961"/>
      <c r="W9961"/>
      <c r="X9961"/>
      <c r="Y9961"/>
      <c r="Z9961"/>
    </row>
    <row r="9962" spans="1:26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  <c r="S9962"/>
      <c r="T9962"/>
      <c r="U9962"/>
      <c r="V9962"/>
      <c r="W9962"/>
      <c r="X9962"/>
      <c r="Y9962"/>
      <c r="Z9962"/>
    </row>
    <row r="9963" spans="1:26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  <c r="S9963"/>
      <c r="T9963"/>
      <c r="U9963"/>
      <c r="V9963"/>
      <c r="W9963"/>
      <c r="X9963"/>
      <c r="Y9963"/>
      <c r="Z9963"/>
    </row>
    <row r="9964" spans="1:26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  <c r="S9964"/>
      <c r="T9964"/>
      <c r="U9964"/>
      <c r="V9964"/>
      <c r="W9964"/>
      <c r="X9964"/>
      <c r="Y9964"/>
      <c r="Z9964"/>
    </row>
    <row r="9965" spans="1:26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  <c r="S9965"/>
      <c r="T9965"/>
      <c r="U9965"/>
      <c r="V9965"/>
      <c r="W9965"/>
      <c r="X9965"/>
      <c r="Y9965"/>
      <c r="Z9965"/>
    </row>
    <row r="9966" spans="1:26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  <c r="S9966"/>
      <c r="T9966"/>
      <c r="U9966"/>
      <c r="V9966"/>
      <c r="W9966"/>
      <c r="X9966"/>
      <c r="Y9966"/>
      <c r="Z9966"/>
    </row>
    <row r="9967" spans="1:26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  <c r="S9967"/>
      <c r="T9967"/>
      <c r="U9967"/>
      <c r="V9967"/>
      <c r="W9967"/>
      <c r="X9967"/>
      <c r="Y9967"/>
      <c r="Z9967"/>
    </row>
    <row r="9968" spans="1:26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  <c r="S9968"/>
      <c r="T9968"/>
      <c r="U9968"/>
      <c r="V9968"/>
      <c r="W9968"/>
      <c r="X9968"/>
      <c r="Y9968"/>
      <c r="Z9968"/>
    </row>
    <row r="9969" spans="1:26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  <c r="S9969"/>
      <c r="T9969"/>
      <c r="U9969"/>
      <c r="V9969"/>
      <c r="W9969"/>
      <c r="X9969"/>
      <c r="Y9969"/>
      <c r="Z9969"/>
    </row>
    <row r="9970" spans="1:26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  <c r="S9970"/>
      <c r="T9970"/>
      <c r="U9970"/>
      <c r="V9970"/>
      <c r="W9970"/>
      <c r="X9970"/>
      <c r="Y9970"/>
      <c r="Z9970"/>
    </row>
    <row r="9971" spans="1:26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  <c r="S9971"/>
      <c r="T9971"/>
      <c r="U9971"/>
      <c r="V9971"/>
      <c r="W9971"/>
      <c r="X9971"/>
      <c r="Y9971"/>
      <c r="Z9971"/>
    </row>
    <row r="9972" spans="1:26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  <c r="S9972"/>
      <c r="T9972"/>
      <c r="U9972"/>
      <c r="V9972"/>
      <c r="W9972"/>
      <c r="X9972"/>
      <c r="Y9972"/>
      <c r="Z9972"/>
    </row>
    <row r="9973" spans="1:26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  <c r="S9973"/>
      <c r="T9973"/>
      <c r="U9973"/>
      <c r="V9973"/>
      <c r="W9973"/>
      <c r="X9973"/>
      <c r="Y9973"/>
      <c r="Z9973"/>
    </row>
    <row r="9974" spans="1:26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  <c r="S9974"/>
      <c r="T9974"/>
      <c r="U9974"/>
      <c r="V9974"/>
      <c r="W9974"/>
      <c r="X9974"/>
      <c r="Y9974"/>
      <c r="Z9974"/>
    </row>
    <row r="9975" spans="1:26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  <c r="S9975"/>
      <c r="T9975"/>
      <c r="U9975"/>
      <c r="V9975"/>
      <c r="W9975"/>
      <c r="X9975"/>
      <c r="Y9975"/>
      <c r="Z9975"/>
    </row>
    <row r="9976" spans="1:26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  <c r="S9976"/>
      <c r="T9976"/>
      <c r="U9976"/>
      <c r="V9976"/>
      <c r="W9976"/>
      <c r="X9976"/>
      <c r="Y9976"/>
      <c r="Z9976"/>
    </row>
    <row r="9977" spans="1:26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  <c r="S9977"/>
      <c r="T9977"/>
      <c r="U9977"/>
      <c r="V9977"/>
      <c r="W9977"/>
      <c r="X9977"/>
      <c r="Y9977"/>
      <c r="Z9977"/>
    </row>
    <row r="9978" spans="1:26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  <c r="S9978"/>
      <c r="T9978"/>
      <c r="U9978"/>
      <c r="V9978"/>
      <c r="W9978"/>
      <c r="X9978"/>
      <c r="Y9978"/>
      <c r="Z9978"/>
    </row>
    <row r="9979" spans="1:26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  <c r="S9979"/>
      <c r="T9979"/>
      <c r="U9979"/>
      <c r="V9979"/>
      <c r="W9979"/>
      <c r="X9979"/>
      <c r="Y9979"/>
      <c r="Z9979"/>
    </row>
    <row r="9980" spans="1:26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  <c r="S9980"/>
      <c r="T9980"/>
      <c r="U9980"/>
      <c r="V9980"/>
      <c r="W9980"/>
      <c r="X9980"/>
      <c r="Y9980"/>
      <c r="Z9980"/>
    </row>
    <row r="9981" spans="1:26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  <c r="S9981"/>
      <c r="T9981"/>
      <c r="U9981"/>
      <c r="V9981"/>
      <c r="W9981"/>
      <c r="X9981"/>
      <c r="Y9981"/>
      <c r="Z9981"/>
    </row>
    <row r="9982" spans="1:26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  <c r="S9982"/>
      <c r="T9982"/>
      <c r="U9982"/>
      <c r="V9982"/>
      <c r="W9982"/>
      <c r="X9982"/>
      <c r="Y9982"/>
      <c r="Z9982"/>
    </row>
    <row r="9983" spans="1:26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  <c r="S9983"/>
      <c r="T9983"/>
      <c r="U9983"/>
      <c r="V9983"/>
      <c r="W9983"/>
      <c r="X9983"/>
      <c r="Y9983"/>
      <c r="Z9983"/>
    </row>
    <row r="9984" spans="1:26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  <c r="S9984"/>
      <c r="T9984"/>
      <c r="U9984"/>
      <c r="V9984"/>
      <c r="W9984"/>
      <c r="X9984"/>
      <c r="Y9984"/>
      <c r="Z9984"/>
    </row>
    <row r="9985" spans="1:26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  <c r="S9985"/>
      <c r="T9985"/>
      <c r="U9985"/>
      <c r="V9985"/>
      <c r="W9985"/>
      <c r="X9985"/>
      <c r="Y9985"/>
      <c r="Z9985"/>
    </row>
    <row r="9986" spans="1:26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  <c r="S9986"/>
      <c r="T9986"/>
      <c r="U9986"/>
      <c r="V9986"/>
      <c r="W9986"/>
      <c r="X9986"/>
      <c r="Y9986"/>
      <c r="Z9986"/>
    </row>
    <row r="9987" spans="1:26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  <c r="S9987"/>
      <c r="T9987"/>
      <c r="U9987"/>
      <c r="V9987"/>
      <c r="W9987"/>
      <c r="X9987"/>
      <c r="Y9987"/>
      <c r="Z9987"/>
    </row>
    <row r="9988" spans="1:26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  <c r="S9988"/>
      <c r="T9988"/>
      <c r="U9988"/>
      <c r="V9988"/>
      <c r="W9988"/>
      <c r="X9988"/>
      <c r="Y9988"/>
      <c r="Z9988"/>
    </row>
    <row r="9989" spans="1:26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  <c r="S9989"/>
      <c r="T9989"/>
      <c r="U9989"/>
      <c r="V9989"/>
      <c r="W9989"/>
      <c r="X9989"/>
      <c r="Y9989"/>
      <c r="Z9989"/>
    </row>
    <row r="9990" spans="1:26" x14ac:dyDescent="0.2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  <c r="S9990"/>
      <c r="T9990"/>
      <c r="U9990"/>
      <c r="V9990"/>
      <c r="W9990"/>
      <c r="X9990"/>
      <c r="Y9990"/>
      <c r="Z9990"/>
    </row>
    <row r="9991" spans="1:26" x14ac:dyDescent="0.2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  <c r="S9991"/>
      <c r="T9991"/>
      <c r="U9991"/>
      <c r="V9991"/>
      <c r="W9991"/>
      <c r="X9991"/>
      <c r="Y9991"/>
      <c r="Z9991"/>
    </row>
    <row r="9992" spans="1:26" x14ac:dyDescent="0.2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  <c r="S9992"/>
      <c r="T9992"/>
      <c r="U9992"/>
      <c r="V9992"/>
      <c r="W9992"/>
      <c r="X9992"/>
      <c r="Y9992"/>
      <c r="Z9992"/>
    </row>
    <row r="9993" spans="1:26" x14ac:dyDescent="0.2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  <c r="S9993"/>
      <c r="T9993"/>
      <c r="U9993"/>
      <c r="V9993"/>
      <c r="W9993"/>
      <c r="X9993"/>
      <c r="Y9993"/>
      <c r="Z9993"/>
    </row>
    <row r="9994" spans="1:26" x14ac:dyDescent="0.2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  <c r="S9994"/>
      <c r="T9994"/>
      <c r="U9994"/>
      <c r="V9994"/>
      <c r="W9994"/>
      <c r="X9994"/>
      <c r="Y9994"/>
      <c r="Z9994"/>
    </row>
    <row r="9995" spans="1:26" x14ac:dyDescent="0.2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  <c r="S9995"/>
      <c r="T9995"/>
      <c r="U9995"/>
      <c r="V9995"/>
      <c r="W9995"/>
      <c r="X9995"/>
      <c r="Y9995"/>
      <c r="Z9995"/>
    </row>
    <row r="9996" spans="1:26" x14ac:dyDescent="0.25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  <c r="P9996"/>
      <c r="Q9996"/>
      <c r="R9996"/>
      <c r="S9996"/>
      <c r="T9996"/>
      <c r="U9996"/>
      <c r="V9996"/>
      <c r="W9996"/>
      <c r="X9996"/>
      <c r="Y9996"/>
      <c r="Z9996"/>
    </row>
    <row r="9997" spans="1:26" x14ac:dyDescent="0.25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  <c r="P9997"/>
      <c r="Q9997"/>
      <c r="R9997"/>
      <c r="S9997"/>
      <c r="T9997"/>
      <c r="U9997"/>
      <c r="V9997"/>
      <c r="W9997"/>
      <c r="X9997"/>
      <c r="Y9997"/>
      <c r="Z9997"/>
    </row>
    <row r="9998" spans="1:26" x14ac:dyDescent="0.25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  <c r="P9998"/>
      <c r="Q9998"/>
      <c r="R9998"/>
      <c r="S9998"/>
      <c r="T9998"/>
      <c r="U9998"/>
      <c r="V9998"/>
      <c r="W9998"/>
      <c r="X9998"/>
      <c r="Y9998"/>
      <c r="Z9998"/>
    </row>
    <row r="9999" spans="1:26" x14ac:dyDescent="0.25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  <c r="P9999"/>
      <c r="Q9999"/>
      <c r="R9999"/>
      <c r="S9999"/>
      <c r="T9999"/>
      <c r="U9999"/>
      <c r="V9999"/>
      <c r="W9999"/>
      <c r="X9999"/>
      <c r="Y9999"/>
      <c r="Z9999"/>
    </row>
    <row r="10000" spans="1:26" x14ac:dyDescent="0.25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  <c r="P10000"/>
      <c r="Q10000"/>
      <c r="R10000"/>
      <c r="S10000"/>
      <c r="T10000"/>
      <c r="U10000"/>
      <c r="V10000"/>
      <c r="W10000"/>
      <c r="X10000"/>
      <c r="Y10000"/>
      <c r="Z10000"/>
    </row>
  </sheetData>
  <sortState ref="A2:R10000">
    <sortCondition ref="N1:N1048576"/>
    <sortCondition descending="1" ref="O1:O1048576"/>
    <sortCondition ref="B1:B1048576"/>
  </sortState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1"/>
  </sheetPr>
  <dimension ref="A1:V26"/>
  <sheetViews>
    <sheetView workbookViewId="0">
      <selection activeCell="A2" sqref="A2:V26"/>
    </sheetView>
  </sheetViews>
  <sheetFormatPr defaultColWidth="9.42578125" defaultRowHeight="15" x14ac:dyDescent="0.25"/>
  <cols>
    <col min="1" max="1" width="14.85546875" bestFit="1" customWidth="1"/>
    <col min="2" max="2" width="22.28515625" bestFit="1" customWidth="1"/>
    <col min="3" max="3" width="56.85546875" bestFit="1" customWidth="1"/>
    <col min="4" max="4" width="68.28515625" bestFit="1" customWidth="1"/>
    <col min="5" max="5" width="23.7109375" bestFit="1" customWidth="1"/>
    <col min="6" max="6" width="3.28515625" bestFit="1" customWidth="1"/>
    <col min="7" max="7" width="4.28515625" bestFit="1" customWidth="1"/>
    <col min="8" max="8" width="4.7109375" bestFit="1" customWidth="1"/>
    <col min="9" max="9" width="8.7109375" bestFit="1" customWidth="1"/>
    <col min="10" max="10" width="11.7109375" bestFit="1" customWidth="1"/>
    <col min="11" max="11" width="7.28515625" bestFit="1" customWidth="1"/>
    <col min="12" max="12" width="14.7109375" bestFit="1" customWidth="1"/>
    <col min="13" max="13" width="3.7109375" bestFit="1" customWidth="1"/>
    <col min="14" max="14" width="12.28515625" bestFit="1" customWidth="1"/>
    <col min="15" max="15" width="11.7109375" bestFit="1" customWidth="1"/>
    <col min="16" max="16" width="9.42578125" bestFit="1" customWidth="1"/>
    <col min="17" max="17" width="10.7109375" bestFit="1" customWidth="1"/>
    <col min="18" max="18" width="17.140625" bestFit="1" customWidth="1"/>
    <col min="19" max="19" width="10.7109375" bestFit="1" customWidth="1"/>
    <col min="20" max="20" width="8.140625" bestFit="1" customWidth="1"/>
    <col min="21" max="21" width="10.85546875" bestFit="1" customWidth="1"/>
    <col min="22" max="22" width="10.7109375" bestFit="1" customWidth="1"/>
  </cols>
  <sheetData>
    <row r="1" spans="1:22" ht="15.75" thickBot="1" x14ac:dyDescent="0.3">
      <c r="A1" s="27" t="s">
        <v>159</v>
      </c>
      <c r="B1" s="27" t="s">
        <v>57</v>
      </c>
      <c r="C1" s="27" t="s">
        <v>160</v>
      </c>
      <c r="D1" s="27" t="s">
        <v>161</v>
      </c>
      <c r="E1" s="27" t="s">
        <v>111</v>
      </c>
      <c r="F1" s="27" t="s">
        <v>97</v>
      </c>
      <c r="G1" s="27" t="s">
        <v>20</v>
      </c>
      <c r="H1" s="27" t="s">
        <v>128</v>
      </c>
      <c r="I1" s="27" t="s">
        <v>65</v>
      </c>
      <c r="J1" s="27" t="s">
        <v>112</v>
      </c>
      <c r="K1" s="27" t="s">
        <v>73</v>
      </c>
      <c r="L1" s="27" t="s">
        <v>164</v>
      </c>
      <c r="M1" s="27" t="s">
        <v>94</v>
      </c>
      <c r="N1" s="27" t="s">
        <v>163</v>
      </c>
      <c r="O1" s="27" t="s">
        <v>113</v>
      </c>
      <c r="P1" s="27" t="s">
        <v>104</v>
      </c>
      <c r="Q1" s="28" t="s">
        <v>114</v>
      </c>
      <c r="R1" s="28" t="s">
        <v>166</v>
      </c>
      <c r="S1" s="28" t="s">
        <v>115</v>
      </c>
      <c r="T1" s="28" t="s">
        <v>116</v>
      </c>
      <c r="U1" s="28" t="s">
        <v>117</v>
      </c>
      <c r="V1" s="28" t="s">
        <v>168</v>
      </c>
    </row>
    <row r="2" spans="1:22" x14ac:dyDescent="0.25">
      <c r="A2" t="s">
        <v>211</v>
      </c>
      <c r="B2" t="s">
        <v>218</v>
      </c>
      <c r="C2" t="s">
        <v>632</v>
      </c>
      <c r="D2" t="s">
        <v>757</v>
      </c>
      <c r="E2" t="s">
        <v>10</v>
      </c>
      <c r="F2" t="s">
        <v>22</v>
      </c>
      <c r="G2">
        <v>2.1276595744680851</v>
      </c>
      <c r="H2">
        <v>2.5531914893617018</v>
      </c>
      <c r="I2" t="s">
        <v>71</v>
      </c>
      <c r="J2">
        <v>8</v>
      </c>
      <c r="K2">
        <v>0.7</v>
      </c>
      <c r="L2">
        <v>1.7872340425531912</v>
      </c>
      <c r="M2">
        <v>0.2</v>
      </c>
      <c r="N2">
        <v>2.1446808510638293</v>
      </c>
      <c r="O2">
        <v>0.26808510638297867</v>
      </c>
      <c r="P2" t="s">
        <v>102</v>
      </c>
      <c r="Q2">
        <v>0.26808510638297867</v>
      </c>
      <c r="R2">
        <v>0</v>
      </c>
      <c r="S2" s="13">
        <v>42909</v>
      </c>
      <c r="U2">
        <v>2.1446808510638293</v>
      </c>
    </row>
    <row r="3" spans="1:22" x14ac:dyDescent="0.25">
      <c r="A3" t="s">
        <v>211</v>
      </c>
      <c r="B3" t="s">
        <v>218</v>
      </c>
      <c r="C3" t="s">
        <v>632</v>
      </c>
      <c r="D3" t="s">
        <v>757</v>
      </c>
      <c r="E3" t="s">
        <v>10</v>
      </c>
      <c r="F3" t="s">
        <v>22</v>
      </c>
      <c r="G3">
        <v>2.1276595744680851</v>
      </c>
      <c r="H3">
        <v>2.5531914893617018</v>
      </c>
      <c r="I3" t="s">
        <v>184</v>
      </c>
      <c r="J3">
        <v>8</v>
      </c>
      <c r="K3">
        <v>0.3</v>
      </c>
      <c r="L3">
        <v>0.76595744680851052</v>
      </c>
      <c r="M3">
        <v>0.2</v>
      </c>
      <c r="N3">
        <v>0.91914893617021254</v>
      </c>
      <c r="O3">
        <v>0.11489361702127657</v>
      </c>
      <c r="P3" t="s">
        <v>187</v>
      </c>
      <c r="Q3">
        <v>0.11489361702127657</v>
      </c>
      <c r="R3">
        <v>0</v>
      </c>
      <c r="S3" s="13">
        <v>42909</v>
      </c>
      <c r="U3">
        <v>0.91914893617021254</v>
      </c>
    </row>
    <row r="4" spans="1:22" x14ac:dyDescent="0.25">
      <c r="A4" t="s">
        <v>211</v>
      </c>
      <c r="B4" t="s">
        <v>218</v>
      </c>
      <c r="C4" t="s">
        <v>632</v>
      </c>
      <c r="D4" t="s">
        <v>636</v>
      </c>
      <c r="E4" t="s">
        <v>74</v>
      </c>
      <c r="F4" t="s">
        <v>22</v>
      </c>
      <c r="G4">
        <v>2.1276595744680851</v>
      </c>
      <c r="H4">
        <v>2.5531914893617018</v>
      </c>
      <c r="I4" t="s">
        <v>184</v>
      </c>
      <c r="J4">
        <v>8</v>
      </c>
      <c r="K4">
        <v>1</v>
      </c>
      <c r="L4">
        <v>2.5531914893617018</v>
      </c>
      <c r="M4">
        <v>0.2</v>
      </c>
      <c r="N4">
        <v>3.0638297872340421</v>
      </c>
      <c r="O4">
        <v>0.38297872340425526</v>
      </c>
      <c r="P4" t="s">
        <v>187</v>
      </c>
      <c r="Q4">
        <v>0.38297872340425526</v>
      </c>
      <c r="R4">
        <v>0</v>
      </c>
      <c r="S4" s="13">
        <v>42909</v>
      </c>
      <c r="U4">
        <v>3.0638297872340421</v>
      </c>
    </row>
    <row r="5" spans="1:22" x14ac:dyDescent="0.25">
      <c r="A5" t="s">
        <v>211</v>
      </c>
      <c r="B5" t="s">
        <v>218</v>
      </c>
      <c r="C5" t="s">
        <v>222</v>
      </c>
      <c r="D5" t="s">
        <v>612</v>
      </c>
      <c r="E5" t="s">
        <v>75</v>
      </c>
      <c r="F5" t="s">
        <v>22</v>
      </c>
      <c r="G5">
        <v>2.1276595744680851</v>
      </c>
      <c r="H5">
        <v>2.5531914893617018</v>
      </c>
      <c r="I5" t="s">
        <v>184</v>
      </c>
      <c r="J5">
        <v>8</v>
      </c>
      <c r="K5">
        <v>0.4</v>
      </c>
      <c r="L5">
        <v>1.0212765957446808</v>
      </c>
      <c r="M5">
        <v>0.2</v>
      </c>
      <c r="N5">
        <v>1.2255319148936168</v>
      </c>
      <c r="O5">
        <v>0.1531914893617021</v>
      </c>
      <c r="P5" t="s">
        <v>187</v>
      </c>
      <c r="Q5">
        <v>0.1531914893617021</v>
      </c>
      <c r="R5">
        <v>0</v>
      </c>
      <c r="S5" s="13">
        <v>42909</v>
      </c>
      <c r="U5">
        <v>1.2255319148936168</v>
      </c>
    </row>
    <row r="6" spans="1:22" x14ac:dyDescent="0.25">
      <c r="A6" t="s">
        <v>211</v>
      </c>
      <c r="B6" t="s">
        <v>218</v>
      </c>
      <c r="C6" t="s">
        <v>222</v>
      </c>
      <c r="D6" t="s">
        <v>612</v>
      </c>
      <c r="E6" t="s">
        <v>75</v>
      </c>
      <c r="F6" t="s">
        <v>22</v>
      </c>
      <c r="G6">
        <v>2.1276595744680851</v>
      </c>
      <c r="H6">
        <v>2.5531914893617018</v>
      </c>
      <c r="I6" t="s">
        <v>71</v>
      </c>
      <c r="J6">
        <v>8</v>
      </c>
      <c r="K6">
        <v>0.6</v>
      </c>
      <c r="L6">
        <v>1.531914893617021</v>
      </c>
      <c r="M6">
        <v>0.2</v>
      </c>
      <c r="N6">
        <v>1.8382978723404251</v>
      </c>
      <c r="O6">
        <v>0.22978723404255313</v>
      </c>
      <c r="P6" t="s">
        <v>173</v>
      </c>
      <c r="Q6">
        <v>0.22978723404255313</v>
      </c>
      <c r="R6">
        <v>0</v>
      </c>
      <c r="S6" s="13">
        <v>42909</v>
      </c>
      <c r="U6">
        <v>1.8382978723404251</v>
      </c>
    </row>
    <row r="7" spans="1:22" x14ac:dyDescent="0.25">
      <c r="A7" t="s">
        <v>211</v>
      </c>
      <c r="B7" t="s">
        <v>230</v>
      </c>
      <c r="C7" t="s">
        <v>231</v>
      </c>
      <c r="D7" t="s">
        <v>236</v>
      </c>
      <c r="E7" t="s">
        <v>74</v>
      </c>
      <c r="F7" t="s">
        <v>22</v>
      </c>
      <c r="G7">
        <v>2.1276595744680851</v>
      </c>
      <c r="H7">
        <v>2.5531914893617018</v>
      </c>
      <c r="I7" t="s">
        <v>184</v>
      </c>
      <c r="J7">
        <v>8</v>
      </c>
      <c r="K7">
        <v>1</v>
      </c>
      <c r="L7">
        <v>2.5531914893617018</v>
      </c>
      <c r="M7">
        <v>0.2</v>
      </c>
      <c r="N7">
        <v>3.0638297872340421</v>
      </c>
      <c r="O7">
        <v>0.38297872340425526</v>
      </c>
      <c r="P7" t="s">
        <v>187</v>
      </c>
      <c r="Q7">
        <v>0.38297872340425526</v>
      </c>
      <c r="R7">
        <v>0</v>
      </c>
      <c r="S7" s="13">
        <v>42912</v>
      </c>
      <c r="U7">
        <v>3.0638297872340421</v>
      </c>
    </row>
    <row r="8" spans="1:22" x14ac:dyDescent="0.25">
      <c r="A8" t="s">
        <v>212</v>
      </c>
      <c r="B8" t="s">
        <v>223</v>
      </c>
      <c r="C8" t="s">
        <v>224</v>
      </c>
      <c r="D8" t="s">
        <v>188</v>
      </c>
      <c r="E8" t="s">
        <v>2</v>
      </c>
      <c r="F8" t="s">
        <v>21</v>
      </c>
      <c r="G8">
        <v>2.1276595744680851</v>
      </c>
      <c r="H8">
        <v>2.5531914893617018</v>
      </c>
      <c r="I8" t="s">
        <v>184</v>
      </c>
      <c r="J8">
        <v>8</v>
      </c>
      <c r="K8">
        <v>0.6</v>
      </c>
      <c r="L8">
        <v>1.531914893617021</v>
      </c>
      <c r="M8">
        <v>0.2</v>
      </c>
      <c r="N8">
        <v>1.8382978723404251</v>
      </c>
      <c r="O8">
        <v>0.22978723404255313</v>
      </c>
      <c r="P8" t="s">
        <v>187</v>
      </c>
      <c r="Q8">
        <v>0.22978723404255313</v>
      </c>
      <c r="R8">
        <v>0</v>
      </c>
      <c r="S8" s="13">
        <v>42912</v>
      </c>
      <c r="U8">
        <v>1.8382978723404251</v>
      </c>
    </row>
    <row r="9" spans="1:22" x14ac:dyDescent="0.25">
      <c r="A9" t="s">
        <v>212</v>
      </c>
      <c r="B9" t="s">
        <v>223</v>
      </c>
      <c r="C9" t="s">
        <v>224</v>
      </c>
      <c r="D9" t="s">
        <v>188</v>
      </c>
      <c r="E9" t="s">
        <v>2</v>
      </c>
      <c r="F9" t="s">
        <v>21</v>
      </c>
      <c r="G9">
        <v>2.1276595744680851</v>
      </c>
      <c r="H9">
        <v>2.5531914893617018</v>
      </c>
      <c r="I9" t="s">
        <v>71</v>
      </c>
      <c r="J9">
        <v>8</v>
      </c>
      <c r="K9">
        <v>0.4</v>
      </c>
      <c r="L9">
        <v>1.0212765957446808</v>
      </c>
      <c r="M9">
        <v>0.2</v>
      </c>
      <c r="N9">
        <v>1.2255319148936168</v>
      </c>
      <c r="O9">
        <v>0.1531914893617021</v>
      </c>
      <c r="P9" t="s">
        <v>173</v>
      </c>
      <c r="Q9">
        <v>0.1531914893617021</v>
      </c>
      <c r="R9">
        <v>0</v>
      </c>
      <c r="S9" s="13">
        <v>42909</v>
      </c>
      <c r="U9">
        <v>1.2255319148936168</v>
      </c>
    </row>
    <row r="10" spans="1:22" x14ac:dyDescent="0.25">
      <c r="A10" t="s">
        <v>212</v>
      </c>
      <c r="B10" t="s">
        <v>225</v>
      </c>
      <c r="C10" t="s">
        <v>226</v>
      </c>
      <c r="D10" t="s">
        <v>575</v>
      </c>
      <c r="E10" t="s">
        <v>2</v>
      </c>
      <c r="F10" t="s">
        <v>23</v>
      </c>
      <c r="G10">
        <v>8.5106382978723403</v>
      </c>
      <c r="H10">
        <v>10.212765957446807</v>
      </c>
      <c r="I10" t="s">
        <v>184</v>
      </c>
      <c r="J10">
        <v>8</v>
      </c>
      <c r="K10">
        <v>0.6</v>
      </c>
      <c r="L10">
        <v>6.1276595744680842</v>
      </c>
      <c r="M10">
        <v>0.2</v>
      </c>
      <c r="N10">
        <v>7.3531914893617003</v>
      </c>
      <c r="O10">
        <v>0.91914893617021254</v>
      </c>
      <c r="P10" t="s">
        <v>187</v>
      </c>
      <c r="Q10">
        <v>0.91914893617021254</v>
      </c>
      <c r="R10">
        <v>0</v>
      </c>
      <c r="S10" s="13">
        <v>42913</v>
      </c>
      <c r="U10">
        <v>7.3531914893617003</v>
      </c>
    </row>
    <row r="11" spans="1:22" x14ac:dyDescent="0.25">
      <c r="A11" t="s">
        <v>212</v>
      </c>
      <c r="B11" t="s">
        <v>225</v>
      </c>
      <c r="C11" t="s">
        <v>226</v>
      </c>
      <c r="D11" t="s">
        <v>575</v>
      </c>
      <c r="E11" t="s">
        <v>2</v>
      </c>
      <c r="F11" t="s">
        <v>23</v>
      </c>
      <c r="G11">
        <v>8.5106382978723403</v>
      </c>
      <c r="H11">
        <v>10.212765957446807</v>
      </c>
      <c r="I11" t="s">
        <v>71</v>
      </c>
      <c r="J11">
        <v>8</v>
      </c>
      <c r="K11">
        <v>0.4</v>
      </c>
      <c r="L11">
        <v>4.0851063829787231</v>
      </c>
      <c r="M11">
        <v>0.2</v>
      </c>
      <c r="N11">
        <v>4.9021276595744672</v>
      </c>
      <c r="O11">
        <v>0.6127659574468084</v>
      </c>
      <c r="P11" t="s">
        <v>173</v>
      </c>
      <c r="Q11">
        <v>0.6127659574468084</v>
      </c>
      <c r="R11">
        <v>0</v>
      </c>
      <c r="S11" s="13">
        <v>42909</v>
      </c>
      <c r="U11">
        <v>4.9021276595744672</v>
      </c>
    </row>
    <row r="12" spans="1:22" x14ac:dyDescent="0.25">
      <c r="A12" t="s">
        <v>212</v>
      </c>
      <c r="B12" t="s">
        <v>232</v>
      </c>
      <c r="C12" t="s">
        <v>233</v>
      </c>
      <c r="D12" t="s">
        <v>215</v>
      </c>
      <c r="E12" t="s">
        <v>8</v>
      </c>
      <c r="F12" t="s">
        <v>24</v>
      </c>
      <c r="G12">
        <v>9.5744680851063837</v>
      </c>
      <c r="H12">
        <v>11.48936170212766</v>
      </c>
      <c r="I12" t="s">
        <v>71</v>
      </c>
      <c r="J12">
        <v>8</v>
      </c>
      <c r="K12">
        <v>1</v>
      </c>
      <c r="L12">
        <v>11.48936170212766</v>
      </c>
      <c r="M12">
        <v>0.2</v>
      </c>
      <c r="N12">
        <v>13.787234042553191</v>
      </c>
      <c r="O12">
        <v>1.7234042553191489</v>
      </c>
      <c r="P12" t="s">
        <v>173</v>
      </c>
      <c r="Q12">
        <v>1.7234042553191489</v>
      </c>
      <c r="R12">
        <v>0</v>
      </c>
      <c r="S12" s="13">
        <v>42913</v>
      </c>
      <c r="U12">
        <v>13.787234042553191</v>
      </c>
    </row>
    <row r="13" spans="1:22" x14ac:dyDescent="0.25">
      <c r="A13" t="s">
        <v>212</v>
      </c>
      <c r="B13" t="s">
        <v>232</v>
      </c>
      <c r="C13" t="s">
        <v>233</v>
      </c>
      <c r="D13" t="s">
        <v>214</v>
      </c>
      <c r="E13" t="s">
        <v>10</v>
      </c>
      <c r="F13" t="s">
        <v>23</v>
      </c>
      <c r="G13">
        <v>4.2553191489361701</v>
      </c>
      <c r="H13">
        <v>5.1063829787234036</v>
      </c>
      <c r="I13" t="s">
        <v>71</v>
      </c>
      <c r="J13">
        <v>8</v>
      </c>
      <c r="K13">
        <v>0.7</v>
      </c>
      <c r="L13">
        <v>3.5744680851063824</v>
      </c>
      <c r="M13">
        <v>0.2</v>
      </c>
      <c r="N13">
        <v>4.2893617021276587</v>
      </c>
      <c r="O13">
        <v>0.53617021276595733</v>
      </c>
      <c r="P13" t="s">
        <v>102</v>
      </c>
      <c r="Q13">
        <v>0.53617021276595733</v>
      </c>
      <c r="R13">
        <v>0</v>
      </c>
      <c r="S13" s="13">
        <v>42909</v>
      </c>
      <c r="U13">
        <v>4.2893617021276587</v>
      </c>
    </row>
    <row r="14" spans="1:22" x14ac:dyDescent="0.25">
      <c r="A14" t="s">
        <v>212</v>
      </c>
      <c r="B14" t="s">
        <v>232</v>
      </c>
      <c r="C14" t="s">
        <v>233</v>
      </c>
      <c r="D14" t="s">
        <v>214</v>
      </c>
      <c r="E14" t="s">
        <v>10</v>
      </c>
      <c r="F14" t="s">
        <v>23</v>
      </c>
      <c r="G14">
        <v>4.2553191489361701</v>
      </c>
      <c r="H14">
        <v>5.1063829787234036</v>
      </c>
      <c r="I14" t="s">
        <v>184</v>
      </c>
      <c r="J14">
        <v>8</v>
      </c>
      <c r="K14">
        <v>0.3</v>
      </c>
      <c r="L14">
        <v>1.531914893617021</v>
      </c>
      <c r="M14">
        <v>0.2</v>
      </c>
      <c r="N14">
        <v>1.8382978723404251</v>
      </c>
      <c r="O14">
        <v>0.22978723404255313</v>
      </c>
      <c r="P14" t="s">
        <v>187</v>
      </c>
      <c r="Q14">
        <v>0.22978723404255313</v>
      </c>
      <c r="R14">
        <v>0</v>
      </c>
      <c r="S14" s="13">
        <v>42913</v>
      </c>
      <c r="U14">
        <v>1.8382978723404251</v>
      </c>
    </row>
    <row r="15" spans="1:22" x14ac:dyDescent="0.25">
      <c r="A15" t="s">
        <v>212</v>
      </c>
      <c r="B15" t="s">
        <v>232</v>
      </c>
      <c r="C15" t="s">
        <v>233</v>
      </c>
      <c r="D15" t="s">
        <v>213</v>
      </c>
      <c r="E15" t="s">
        <v>6</v>
      </c>
      <c r="F15" t="s">
        <v>22</v>
      </c>
      <c r="G15">
        <v>2.1276595744680851</v>
      </c>
      <c r="H15">
        <v>2.5531914893617018</v>
      </c>
      <c r="I15" t="s">
        <v>184</v>
      </c>
      <c r="J15">
        <v>8</v>
      </c>
      <c r="K15">
        <v>0.3</v>
      </c>
      <c r="L15">
        <v>0.76595744680851052</v>
      </c>
      <c r="M15">
        <v>0.2</v>
      </c>
      <c r="N15">
        <v>0.91914893617021254</v>
      </c>
      <c r="O15">
        <v>0.11489361702127657</v>
      </c>
      <c r="P15" t="s">
        <v>187</v>
      </c>
      <c r="Q15">
        <v>0.11489361702127657</v>
      </c>
      <c r="R15">
        <v>0</v>
      </c>
      <c r="S15" s="13">
        <v>42913</v>
      </c>
      <c r="U15">
        <v>0.91914893617021254</v>
      </c>
    </row>
    <row r="16" spans="1:22" x14ac:dyDescent="0.25">
      <c r="A16" t="s">
        <v>212</v>
      </c>
      <c r="B16" t="s">
        <v>232</v>
      </c>
      <c r="C16" t="s">
        <v>233</v>
      </c>
      <c r="D16" t="s">
        <v>213</v>
      </c>
      <c r="E16" t="s">
        <v>6</v>
      </c>
      <c r="F16" t="s">
        <v>22</v>
      </c>
      <c r="G16">
        <v>2.1276595744680851</v>
      </c>
      <c r="H16">
        <v>2.5531914893617018</v>
      </c>
      <c r="I16" t="s">
        <v>71</v>
      </c>
      <c r="J16">
        <v>8</v>
      </c>
      <c r="K16">
        <v>0.7</v>
      </c>
      <c r="L16">
        <v>1.7872340425531912</v>
      </c>
      <c r="M16">
        <v>0.2</v>
      </c>
      <c r="N16">
        <v>2.1446808510638293</v>
      </c>
      <c r="O16">
        <v>0.26808510638297867</v>
      </c>
      <c r="P16" t="s">
        <v>102</v>
      </c>
      <c r="Q16">
        <v>0.26808510638297867</v>
      </c>
      <c r="R16">
        <v>0</v>
      </c>
      <c r="S16" s="13">
        <v>42912</v>
      </c>
      <c r="U16">
        <v>2.1446808510638293</v>
      </c>
    </row>
    <row r="17" spans="1:21" x14ac:dyDescent="0.25">
      <c r="A17" t="s">
        <v>212</v>
      </c>
      <c r="B17" t="s">
        <v>218</v>
      </c>
      <c r="C17" t="s">
        <v>220</v>
      </c>
      <c r="D17" t="s">
        <v>663</v>
      </c>
      <c r="E17" t="s">
        <v>11</v>
      </c>
      <c r="F17" t="s">
        <v>23</v>
      </c>
      <c r="G17">
        <v>10.638297872340425</v>
      </c>
      <c r="H17">
        <v>12.76595744680851</v>
      </c>
      <c r="I17" t="s">
        <v>184</v>
      </c>
      <c r="J17">
        <v>8</v>
      </c>
      <c r="K17">
        <v>0.3</v>
      </c>
      <c r="L17">
        <v>3.8297872340425529</v>
      </c>
      <c r="M17">
        <v>0.2</v>
      </c>
      <c r="N17">
        <v>4.5957446808510634</v>
      </c>
      <c r="O17">
        <v>0.57446808510638292</v>
      </c>
      <c r="P17" t="s">
        <v>187</v>
      </c>
      <c r="Q17">
        <v>0.57446808510638292</v>
      </c>
      <c r="R17">
        <v>0</v>
      </c>
      <c r="S17" s="13">
        <v>42914</v>
      </c>
      <c r="U17">
        <v>4.5957446808510634</v>
      </c>
    </row>
    <row r="18" spans="1:21" x14ac:dyDescent="0.25">
      <c r="A18" t="s">
        <v>212</v>
      </c>
      <c r="B18" t="s">
        <v>218</v>
      </c>
      <c r="C18" t="s">
        <v>220</v>
      </c>
      <c r="D18" t="s">
        <v>663</v>
      </c>
      <c r="E18" t="s">
        <v>11</v>
      </c>
      <c r="F18" t="s">
        <v>23</v>
      </c>
      <c r="G18">
        <v>10.638297872340425</v>
      </c>
      <c r="H18">
        <v>12.76595744680851</v>
      </c>
      <c r="I18" t="s">
        <v>71</v>
      </c>
      <c r="J18">
        <v>8</v>
      </c>
      <c r="K18">
        <v>0.7</v>
      </c>
      <c r="L18">
        <v>8.9361702127659566</v>
      </c>
      <c r="M18">
        <v>0.2</v>
      </c>
      <c r="N18">
        <v>10.723404255319148</v>
      </c>
      <c r="O18">
        <v>1.3404255319148934</v>
      </c>
      <c r="P18" t="s">
        <v>102</v>
      </c>
      <c r="Q18">
        <v>1.3404255319148934</v>
      </c>
      <c r="R18">
        <v>0</v>
      </c>
      <c r="S18" s="13">
        <v>42913</v>
      </c>
      <c r="U18">
        <v>10.723404255319148</v>
      </c>
    </row>
    <row r="19" spans="1:21" x14ac:dyDescent="0.25">
      <c r="A19" t="s">
        <v>212</v>
      </c>
      <c r="B19" t="s">
        <v>218</v>
      </c>
      <c r="C19" t="s">
        <v>220</v>
      </c>
      <c r="D19" t="s">
        <v>221</v>
      </c>
      <c r="E19" t="s">
        <v>10</v>
      </c>
      <c r="F19" t="s">
        <v>22</v>
      </c>
      <c r="G19">
        <v>2.1276595744680851</v>
      </c>
      <c r="H19">
        <v>2.5531914893617018</v>
      </c>
      <c r="I19" t="s">
        <v>71</v>
      </c>
      <c r="J19">
        <v>8</v>
      </c>
      <c r="K19">
        <v>0.7</v>
      </c>
      <c r="L19">
        <v>1.7872340425531912</v>
      </c>
      <c r="M19">
        <v>0.2</v>
      </c>
      <c r="N19">
        <v>2.1446808510638293</v>
      </c>
      <c r="O19">
        <v>0.26808510638297867</v>
      </c>
      <c r="P19" t="s">
        <v>173</v>
      </c>
      <c r="Q19">
        <v>0.26808510638297867</v>
      </c>
      <c r="R19">
        <v>0</v>
      </c>
      <c r="S19" s="13">
        <v>42913</v>
      </c>
      <c r="U19">
        <v>2.1446808510638293</v>
      </c>
    </row>
    <row r="20" spans="1:21" x14ac:dyDescent="0.25">
      <c r="A20" t="s">
        <v>212</v>
      </c>
      <c r="B20" t="s">
        <v>218</v>
      </c>
      <c r="C20" t="s">
        <v>220</v>
      </c>
      <c r="D20" t="s">
        <v>221</v>
      </c>
      <c r="E20" t="s">
        <v>10</v>
      </c>
      <c r="F20" t="s">
        <v>22</v>
      </c>
      <c r="G20">
        <v>2.1276595744680851</v>
      </c>
      <c r="H20">
        <v>2.5531914893617018</v>
      </c>
      <c r="I20" t="s">
        <v>184</v>
      </c>
      <c r="J20">
        <v>8</v>
      </c>
      <c r="K20">
        <v>0.3</v>
      </c>
      <c r="L20">
        <v>0.76595744680851052</v>
      </c>
      <c r="M20">
        <v>0.2</v>
      </c>
      <c r="N20">
        <v>0.91914893617021254</v>
      </c>
      <c r="O20">
        <v>0.11489361702127657</v>
      </c>
      <c r="P20" t="s">
        <v>187</v>
      </c>
      <c r="Q20">
        <v>0.11489361702127657</v>
      </c>
      <c r="R20">
        <v>0</v>
      </c>
      <c r="S20" s="13">
        <v>42914</v>
      </c>
      <c r="U20">
        <v>0.91914893617021254</v>
      </c>
    </row>
    <row r="21" spans="1:21" x14ac:dyDescent="0.25">
      <c r="A21" t="s">
        <v>212</v>
      </c>
      <c r="B21" t="s">
        <v>218</v>
      </c>
      <c r="C21" t="s">
        <v>220</v>
      </c>
      <c r="D21" t="s">
        <v>1086</v>
      </c>
      <c r="E21" t="s">
        <v>6</v>
      </c>
      <c r="F21" t="s">
        <v>22</v>
      </c>
      <c r="G21">
        <v>2.1276595744680851</v>
      </c>
      <c r="H21">
        <v>2.5531914893617018</v>
      </c>
      <c r="I21" t="s">
        <v>184</v>
      </c>
      <c r="J21">
        <v>8</v>
      </c>
      <c r="K21">
        <v>0.3</v>
      </c>
      <c r="L21">
        <v>0.76595744680851052</v>
      </c>
      <c r="M21">
        <v>0.2</v>
      </c>
      <c r="N21">
        <v>0.91914893617021254</v>
      </c>
      <c r="O21">
        <v>0.11489361702127657</v>
      </c>
      <c r="P21" t="s">
        <v>187</v>
      </c>
      <c r="Q21">
        <v>0.11489361702127657</v>
      </c>
      <c r="R21">
        <v>0</v>
      </c>
      <c r="S21" s="13">
        <v>42914</v>
      </c>
      <c r="U21">
        <v>0.91914893617021254</v>
      </c>
    </row>
    <row r="22" spans="1:21" x14ac:dyDescent="0.25">
      <c r="A22" t="s">
        <v>212</v>
      </c>
      <c r="B22" t="s">
        <v>218</v>
      </c>
      <c r="C22" t="s">
        <v>220</v>
      </c>
      <c r="D22" t="s">
        <v>1086</v>
      </c>
      <c r="E22" t="s">
        <v>6</v>
      </c>
      <c r="F22" t="s">
        <v>22</v>
      </c>
      <c r="G22">
        <v>2.1276595744680851</v>
      </c>
      <c r="H22">
        <v>2.5531914893617018</v>
      </c>
      <c r="I22" t="s">
        <v>71</v>
      </c>
      <c r="J22">
        <v>8</v>
      </c>
      <c r="K22">
        <v>0.7</v>
      </c>
      <c r="L22">
        <v>1.7872340425531912</v>
      </c>
      <c r="M22">
        <v>0.2</v>
      </c>
      <c r="N22">
        <v>2.1446808510638293</v>
      </c>
      <c r="O22">
        <v>0.26808510638297867</v>
      </c>
      <c r="P22" t="s">
        <v>173</v>
      </c>
      <c r="Q22">
        <v>0.26808510638297867</v>
      </c>
      <c r="R22">
        <v>0</v>
      </c>
      <c r="S22" s="13">
        <v>42914</v>
      </c>
      <c r="U22">
        <v>2.1446808510638293</v>
      </c>
    </row>
    <row r="23" spans="1:21" x14ac:dyDescent="0.25">
      <c r="A23" t="s">
        <v>212</v>
      </c>
      <c r="B23" t="s">
        <v>225</v>
      </c>
      <c r="C23" t="s">
        <v>226</v>
      </c>
      <c r="D23" t="s">
        <v>189</v>
      </c>
      <c r="E23" t="s">
        <v>6</v>
      </c>
      <c r="F23" t="s">
        <v>24</v>
      </c>
      <c r="G23">
        <v>8.5106382978723403</v>
      </c>
      <c r="H23">
        <v>10.212765957446807</v>
      </c>
      <c r="I23" t="s">
        <v>184</v>
      </c>
      <c r="J23">
        <v>8</v>
      </c>
      <c r="K23">
        <v>0.3</v>
      </c>
      <c r="L23">
        <v>3.0638297872340421</v>
      </c>
      <c r="M23">
        <v>0.2</v>
      </c>
      <c r="N23">
        <v>3.6765957446808502</v>
      </c>
      <c r="O23">
        <v>0.45957446808510627</v>
      </c>
      <c r="P23" t="s">
        <v>187</v>
      </c>
      <c r="Q23">
        <v>0.45957446808510627</v>
      </c>
      <c r="R23">
        <v>0</v>
      </c>
      <c r="S23" s="13">
        <v>42914</v>
      </c>
      <c r="U23">
        <v>3.6765957446808502</v>
      </c>
    </row>
    <row r="24" spans="1:21" x14ac:dyDescent="0.25">
      <c r="A24" t="s">
        <v>212</v>
      </c>
      <c r="B24" t="s">
        <v>225</v>
      </c>
      <c r="C24" t="s">
        <v>226</v>
      </c>
      <c r="D24" t="s">
        <v>189</v>
      </c>
      <c r="E24" t="s">
        <v>6</v>
      </c>
      <c r="F24" t="s">
        <v>24</v>
      </c>
      <c r="G24">
        <v>8.5106382978723403</v>
      </c>
      <c r="H24">
        <v>10.212765957446807</v>
      </c>
      <c r="I24" t="s">
        <v>71</v>
      </c>
      <c r="J24">
        <v>8</v>
      </c>
      <c r="K24">
        <v>0.7</v>
      </c>
      <c r="L24">
        <v>7.1489361702127647</v>
      </c>
      <c r="M24">
        <v>0.2</v>
      </c>
      <c r="N24">
        <v>8.5787234042553173</v>
      </c>
      <c r="O24">
        <v>1.0723404255319147</v>
      </c>
      <c r="P24" t="s">
        <v>102</v>
      </c>
      <c r="Q24">
        <v>1.0723404255319147</v>
      </c>
      <c r="R24">
        <v>0</v>
      </c>
      <c r="S24" s="13">
        <v>42914</v>
      </c>
      <c r="U24">
        <v>8.5787234042553173</v>
      </c>
    </row>
    <row r="25" spans="1:21" x14ac:dyDescent="0.25">
      <c r="A25" t="s">
        <v>251</v>
      </c>
      <c r="C25" t="s">
        <v>562</v>
      </c>
      <c r="D25" t="s">
        <v>566</v>
      </c>
      <c r="E25" t="s">
        <v>2</v>
      </c>
      <c r="F25" t="s">
        <v>22</v>
      </c>
      <c r="G25">
        <v>4.2553191489361701</v>
      </c>
      <c r="H25">
        <v>5.1063829787234036</v>
      </c>
      <c r="I25" t="s">
        <v>184</v>
      </c>
      <c r="J25">
        <v>8</v>
      </c>
      <c r="K25">
        <v>0.6</v>
      </c>
      <c r="L25">
        <v>3.0638297872340421</v>
      </c>
      <c r="M25">
        <v>0.2</v>
      </c>
      <c r="N25">
        <v>3.6765957446808502</v>
      </c>
      <c r="O25">
        <v>0.45957446808510627</v>
      </c>
      <c r="P25" t="s">
        <v>187</v>
      </c>
      <c r="Q25">
        <v>0.45957446808510627</v>
      </c>
      <c r="R25">
        <v>0</v>
      </c>
      <c r="S25" s="13">
        <v>42915</v>
      </c>
      <c r="U25">
        <v>3.6765957446808502</v>
      </c>
    </row>
    <row r="26" spans="1:21" x14ac:dyDescent="0.25">
      <c r="A26" t="s">
        <v>251</v>
      </c>
      <c r="C26" t="s">
        <v>562</v>
      </c>
      <c r="D26" t="s">
        <v>566</v>
      </c>
      <c r="E26" t="s">
        <v>2</v>
      </c>
      <c r="F26" t="s">
        <v>22</v>
      </c>
      <c r="G26">
        <v>4.2553191489361701</v>
      </c>
      <c r="H26">
        <v>5.1063829787234036</v>
      </c>
      <c r="I26" t="s">
        <v>71</v>
      </c>
      <c r="J26">
        <v>8</v>
      </c>
      <c r="K26">
        <v>0.4</v>
      </c>
      <c r="L26">
        <v>2.0425531914893615</v>
      </c>
      <c r="M26">
        <v>0.2</v>
      </c>
      <c r="N26">
        <v>2.4510638297872336</v>
      </c>
      <c r="O26">
        <v>0.3063829787234042</v>
      </c>
      <c r="P26" t="s">
        <v>173</v>
      </c>
      <c r="Q26">
        <v>0.3063829787234042</v>
      </c>
      <c r="R26">
        <v>0</v>
      </c>
      <c r="S26" s="13">
        <v>42914</v>
      </c>
      <c r="U26">
        <v>2.4510638297872336</v>
      </c>
    </row>
  </sheetData>
  <sortState ref="A2:V26">
    <sortCondition ref="A1:A1048576"/>
    <sortCondition ref="U1:U1048576"/>
    <sortCondition ref="B1:B1048576"/>
    <sortCondition ref="C1:C1048576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Demands by Status</vt:lpstr>
      <vt:lpstr>Progress by Demand</vt:lpstr>
      <vt:lpstr>Timeline</vt:lpstr>
      <vt:lpstr>Gantt</vt:lpstr>
      <vt:lpstr>Role Mapping &amp; Issue Type</vt:lpstr>
      <vt:lpstr>T-shirt Size</vt:lpstr>
      <vt:lpstr>From Jira</vt:lpstr>
      <vt:lpstr>Ordered Status</vt:lpstr>
      <vt:lpstr>GanttBase</vt:lpstr>
      <vt:lpstr>Activities</vt:lpstr>
      <vt:lpstr>_</vt:lpstr>
      <vt:lpstr>Cluster_Name</vt:lpstr>
      <vt:lpstr>HipotesisTreshold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Ramon Tramontini</dc:creator>
  <cp:lastModifiedBy>Marcelo Walter</cp:lastModifiedBy>
  <dcterms:created xsi:type="dcterms:W3CDTF">2016-10-03T16:19:42Z</dcterms:created>
  <dcterms:modified xsi:type="dcterms:W3CDTF">2017-06-23T11:59:08Z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3a0d08ad-521e-48ab-bff8-be96a248b834</vt:lpwstr>
  </property>
</Properties>
</file>